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bwoldesenbet\source\repos\21stCenturyRVRS\Doc\Death\"/>
    </mc:Choice>
  </mc:AlternateContent>
  <xr:revisionPtr revIDLastSave="0" documentId="8_{13C6B3C0-AD17-4BE1-8086-C0ABC95BF09E}" xr6:coauthVersionLast="47" xr6:coauthVersionMax="47" xr10:uidLastSave="{00000000-0000-0000-0000-000000000000}"/>
  <bookViews>
    <workbookView xWindow="-110" yWindow="-110" windowWidth="38620" windowHeight="21220" xr2:uid="{3A4FA63D-857B-4D45-92EE-F187A413E789}"/>
  </bookViews>
  <sheets>
    <sheet name="Sheet1" sheetId="1" r:id="rId1"/>
  </sheets>
  <externalReferences>
    <externalReference r:id="rId2"/>
  </externalReferences>
  <definedNames>
    <definedName name="_xlnm._FilterDatabase" localSheetId="0" hidden="1">Sheet1!$A$1:$AG$789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77" i="1" l="1"/>
  <c r="U776" i="1"/>
  <c r="U775" i="1"/>
  <c r="U774" i="1"/>
  <c r="U773" i="1"/>
  <c r="U772" i="1"/>
  <c r="U771" i="1"/>
  <c r="U770" i="1"/>
  <c r="U769" i="1"/>
  <c r="U768" i="1"/>
  <c r="U767" i="1"/>
  <c r="U766" i="1"/>
  <c r="U765" i="1"/>
  <c r="U764" i="1"/>
  <c r="U763" i="1"/>
  <c r="U762" i="1"/>
  <c r="U761" i="1"/>
  <c r="U760" i="1"/>
  <c r="U759" i="1"/>
  <c r="U758" i="1"/>
  <c r="N757" i="1"/>
  <c r="N756" i="1"/>
  <c r="N755" i="1"/>
  <c r="N754" i="1"/>
  <c r="N753" i="1"/>
  <c r="N752" i="1"/>
  <c r="N751" i="1"/>
  <c r="N750" i="1"/>
  <c r="N749" i="1"/>
  <c r="N748" i="1"/>
  <c r="N747" i="1"/>
  <c r="N746" i="1"/>
  <c r="N745" i="1"/>
  <c r="N744" i="1"/>
  <c r="N743" i="1"/>
  <c r="N742" i="1"/>
  <c r="N741" i="1"/>
  <c r="N740" i="1"/>
  <c r="N739" i="1"/>
  <c r="N738" i="1"/>
  <c r="U737" i="1"/>
  <c r="U736" i="1"/>
  <c r="U735" i="1"/>
  <c r="U734" i="1"/>
  <c r="U733" i="1"/>
  <c r="U732" i="1"/>
  <c r="U731" i="1"/>
  <c r="U730" i="1"/>
  <c r="U729" i="1"/>
  <c r="U728" i="1"/>
  <c r="U727" i="1"/>
  <c r="U726" i="1"/>
  <c r="U725" i="1"/>
  <c r="U724" i="1"/>
  <c r="U723" i="1"/>
  <c r="U722" i="1"/>
  <c r="U721" i="1"/>
  <c r="U720" i="1"/>
  <c r="U719" i="1"/>
  <c r="U718" i="1"/>
  <c r="U717" i="1"/>
  <c r="U716" i="1"/>
  <c r="U715" i="1"/>
  <c r="U714" i="1"/>
  <c r="U713" i="1"/>
  <c r="U712" i="1"/>
  <c r="U711" i="1"/>
  <c r="U710" i="1"/>
  <c r="U709" i="1"/>
  <c r="U708" i="1"/>
  <c r="U707" i="1"/>
  <c r="U706" i="1"/>
  <c r="U705" i="1"/>
  <c r="U704" i="1"/>
  <c r="U703" i="1"/>
  <c r="U702" i="1"/>
  <c r="U701" i="1"/>
  <c r="U700" i="1"/>
  <c r="U699" i="1"/>
  <c r="U698" i="1"/>
  <c r="W695" i="1"/>
  <c r="T695" i="1" s="1"/>
  <c r="W694" i="1"/>
  <c r="T694" i="1" s="1"/>
  <c r="W691" i="1"/>
  <c r="T691" i="1"/>
  <c r="W670" i="1"/>
  <c r="T670" i="1" s="1"/>
  <c r="W666" i="1"/>
  <c r="W645" i="1"/>
  <c r="W644" i="1"/>
  <c r="N603" i="1"/>
  <c r="W599" i="1"/>
  <c r="W593" i="1"/>
  <c r="N575" i="1"/>
  <c r="W571" i="1"/>
  <c r="T571" i="1" s="1"/>
  <c r="W570" i="1"/>
  <c r="T570" i="1"/>
  <c r="N567" i="1"/>
  <c r="W566" i="1"/>
  <c r="N559" i="1"/>
  <c r="W557" i="1"/>
  <c r="W556" i="1"/>
  <c r="T556" i="1" s="1"/>
  <c r="N553" i="1"/>
  <c r="N549" i="1"/>
  <c r="W543" i="1"/>
  <c r="T543" i="1" s="1"/>
  <c r="W536" i="1"/>
  <c r="T536" i="1"/>
  <c r="W535" i="1"/>
  <c r="T535" i="1" s="1"/>
  <c r="W534" i="1"/>
  <c r="T534" i="1"/>
  <c r="W533" i="1"/>
  <c r="T533" i="1" s="1"/>
  <c r="W532" i="1"/>
  <c r="T532" i="1"/>
  <c r="W518" i="1"/>
  <c r="N517" i="1"/>
  <c r="W513" i="1"/>
  <c r="T513" i="1"/>
  <c r="N513" i="1"/>
  <c r="W512" i="1"/>
  <c r="W511" i="1"/>
  <c r="T511" i="1"/>
  <c r="N510" i="1"/>
  <c r="W506" i="1"/>
  <c r="T506" i="1"/>
  <c r="N505" i="1"/>
  <c r="W497" i="1"/>
  <c r="T497" i="1" s="1"/>
  <c r="W496" i="1"/>
  <c r="T496" i="1"/>
  <c r="W495" i="1"/>
  <c r="T495" i="1" s="1"/>
  <c r="W494" i="1"/>
  <c r="T494" i="1"/>
  <c r="W493" i="1"/>
  <c r="T493" i="1" s="1"/>
  <c r="W479" i="1"/>
  <c r="W475" i="1"/>
  <c r="T475" i="1"/>
  <c r="W474" i="1"/>
  <c r="T474" i="1"/>
  <c r="W473" i="1"/>
  <c r="W472" i="1"/>
  <c r="W471" i="1"/>
  <c r="T471" i="1"/>
  <c r="W470" i="1"/>
  <c r="T470" i="1"/>
  <c r="W469" i="1"/>
  <c r="T469" i="1"/>
  <c r="W468" i="1"/>
  <c r="T468" i="1" s="1"/>
  <c r="W467" i="1"/>
  <c r="T467" i="1"/>
  <c r="M465" i="1"/>
  <c r="W450" i="1"/>
  <c r="T450" i="1" s="1"/>
  <c r="W449" i="1"/>
  <c r="T449" i="1"/>
  <c r="W448" i="1"/>
  <c r="T448" i="1" s="1"/>
  <c r="W447" i="1"/>
  <c r="W446" i="1"/>
  <c r="W440" i="1"/>
  <c r="T440" i="1" s="1"/>
  <c r="M440" i="1"/>
  <c r="W437" i="1"/>
  <c r="W436" i="1"/>
  <c r="W434" i="1"/>
  <c r="W433" i="1"/>
  <c r="W431" i="1"/>
  <c r="W430" i="1"/>
  <c r="W428" i="1"/>
  <c r="W427" i="1"/>
  <c r="N424" i="1"/>
  <c r="N423" i="1"/>
  <c r="N422" i="1"/>
  <c r="N421" i="1"/>
  <c r="N420" i="1"/>
  <c r="N419" i="1"/>
  <c r="W418" i="1"/>
  <c r="W417" i="1"/>
  <c r="W416" i="1"/>
  <c r="W403" i="1"/>
  <c r="T403" i="1" s="1"/>
  <c r="N402" i="1"/>
  <c r="N399" i="1"/>
  <c r="M398" i="1"/>
  <c r="W391" i="1"/>
  <c r="T391" i="1" s="1"/>
  <c r="N390" i="1"/>
  <c r="N389" i="1"/>
  <c r="N385" i="1"/>
  <c r="N384" i="1"/>
  <c r="L382" i="1"/>
  <c r="L381" i="1"/>
  <c r="L380" i="1"/>
  <c r="M379" i="1"/>
  <c r="L379" i="1"/>
  <c r="W368" i="1"/>
  <c r="T368" i="1" s="1"/>
  <c r="W367" i="1"/>
  <c r="T367" i="1"/>
  <c r="W365" i="1"/>
  <c r="T365" i="1" s="1"/>
  <c r="W364" i="1"/>
  <c r="T364" i="1"/>
  <c r="W363" i="1"/>
  <c r="T363" i="1" s="1"/>
  <c r="W362" i="1"/>
  <c r="T362" i="1"/>
  <c r="W361" i="1"/>
  <c r="T361" i="1" s="1"/>
  <c r="W350" i="1"/>
  <c r="W349" i="1"/>
  <c r="T349" i="1" s="1"/>
  <c r="W348" i="1"/>
  <c r="T348" i="1"/>
  <c r="W347" i="1"/>
  <c r="T347" i="1"/>
  <c r="W346" i="1"/>
  <c r="T346" i="1" s="1"/>
  <c r="W345" i="1"/>
  <c r="T345" i="1" s="1"/>
  <c r="N343" i="1"/>
  <c r="N342" i="1"/>
  <c r="W330" i="1"/>
  <c r="T330" i="1"/>
  <c r="W326" i="1"/>
  <c r="T326" i="1" s="1"/>
  <c r="W324" i="1"/>
  <c r="T324" i="1" s="1"/>
  <c r="W323" i="1"/>
  <c r="T323" i="1"/>
  <c r="W322" i="1"/>
  <c r="T322" i="1"/>
  <c r="W321" i="1"/>
  <c r="T321" i="1" s="1"/>
  <c r="W320" i="1"/>
  <c r="T320" i="1" s="1"/>
  <c r="W317" i="1"/>
  <c r="W306" i="1"/>
  <c r="T306" i="1"/>
  <c r="W303" i="1"/>
  <c r="N290" i="1"/>
  <c r="N286" i="1"/>
  <c r="T255" i="1"/>
  <c r="W234" i="1"/>
  <c r="N234" i="1"/>
  <c r="W233" i="1"/>
  <c r="W232" i="1"/>
  <c r="W231" i="1"/>
  <c r="W230" i="1"/>
  <c r="W229" i="1"/>
  <c r="W228" i="1"/>
  <c r="W227" i="1"/>
  <c r="W226" i="1"/>
  <c r="W225" i="1"/>
  <c r="W224" i="1"/>
  <c r="W223" i="1"/>
  <c r="W222" i="1"/>
  <c r="W221" i="1"/>
  <c r="W220" i="1"/>
  <c r="W219" i="1"/>
  <c r="W218" i="1"/>
  <c r="W197" i="1"/>
  <c r="W196" i="1"/>
  <c r="N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N126" i="1"/>
  <c r="N103" i="1"/>
  <c r="W99" i="1"/>
  <c r="W98" i="1"/>
  <c r="N96" i="1"/>
  <c r="N95" i="1"/>
  <c r="N94" i="1"/>
  <c r="N91" i="1"/>
  <c r="N90" i="1"/>
  <c r="N88" i="1"/>
  <c r="N77" i="1"/>
  <c r="N76" i="1"/>
  <c r="N75" i="1"/>
  <c r="N73" i="1"/>
  <c r="W45" i="1"/>
  <c r="W43" i="1"/>
  <c r="T42" i="1"/>
  <c r="N29" i="1"/>
  <c r="N28" i="1"/>
  <c r="N20" i="1"/>
  <c r="N18" i="1"/>
  <c r="N17" i="1"/>
  <c r="W16" i="1"/>
  <c r="T16" i="1"/>
  <c r="W14" i="1"/>
  <c r="T14" i="1" s="1"/>
  <c r="W10" i="1"/>
  <c r="N9" i="1"/>
  <c r="N8" i="1"/>
  <c r="N6" i="1"/>
  <c r="N2" i="1"/>
</calcChain>
</file>

<file path=xl/sharedStrings.xml><?xml version="1.0" encoding="utf-8"?>
<sst xmlns="http://schemas.openxmlformats.org/spreadsheetml/2006/main" count="10701" uniqueCount="2394">
  <si>
    <t>SCREEN</t>
  </si>
  <si>
    <t>SECTION</t>
  </si>
  <si>
    <t>FIELD</t>
  </si>
  <si>
    <t>System</t>
  </si>
  <si>
    <t>COL</t>
  </si>
  <si>
    <t>Flag for ODS / Analysis</t>
  </si>
  <si>
    <t>Potential Review / Validation</t>
  </si>
  <si>
    <t>CODETABLE</t>
  </si>
  <si>
    <t>CODETABLECOLUMN</t>
  </si>
  <si>
    <t>status</t>
  </si>
  <si>
    <t>Review Flag</t>
  </si>
  <si>
    <t>Count (FL_VOIDED=0 AND  FL_CURRENT = 1)  Total Number = 441,546, Date:10-05-2021</t>
  </si>
  <si>
    <t>%</t>
  </si>
  <si>
    <t>Analysis_Comment</t>
  </si>
  <si>
    <t>Printed on Certificate</t>
  </si>
  <si>
    <t>Imported To ODS</t>
  </si>
  <si>
    <t>Import to Dave?</t>
  </si>
  <si>
    <t>ODS Table</t>
  </si>
  <si>
    <t>ODS Column</t>
  </si>
  <si>
    <t xml:space="preserve">ODS Conversion Rules </t>
  </si>
  <si>
    <t>ODS Dim Table</t>
  </si>
  <si>
    <t>ODS Dim Column</t>
  </si>
  <si>
    <t>Comment Pratik 2/9/2022</t>
  </si>
  <si>
    <t>Design Status</t>
  </si>
  <si>
    <t>Coded</t>
  </si>
  <si>
    <t>Id</t>
  </si>
  <si>
    <t xml:space="preserve">Note </t>
  </si>
  <si>
    <t>Amendments</t>
  </si>
  <si>
    <t>ODS Updates</t>
  </si>
  <si>
    <t>192(Yes), 192 Completed/134 Has records, 0 TD/0 Questions -Finished 134 =   27  fix, 79 AsIs, 7 Ods,1 Amd , 20  Pending  , 0 Remaining  -- ?? 14(10 Alex,7 Completed/6 has record, Finished 6 = 3 Amen/fix, 3 AsIs) --- 59 (Pot)(12 Completed / 12 has records, 12 Finished = 10 As is , 1 Ods,1 Pending,0  Remaining)-- No 520 --Total 786</t>
  </si>
  <si>
    <t>DAVE Mapped 264</t>
  </si>
  <si>
    <t>1 Decedent Info</t>
  </si>
  <si>
    <t>Decedent's Name</t>
  </si>
  <si>
    <t>First name</t>
  </si>
  <si>
    <t>General</t>
  </si>
  <si>
    <t>GNAME</t>
  </si>
  <si>
    <t>Yes</t>
  </si>
  <si>
    <t>Check if Name on Tab 1 matches the decedent name on Tab 6 (Place / Death / Autopsy)</t>
  </si>
  <si>
    <t>done</t>
  </si>
  <si>
    <t xml:space="preserve">As is </t>
  </si>
  <si>
    <t>Person</t>
  </si>
  <si>
    <t>FirstName</t>
  </si>
  <si>
    <t>Std Unknown. Verfiy the name should not contain number and start with special char 
Check name agaiint the name in Tab 6, log warning and save ASIS</t>
  </si>
  <si>
    <t>Middle name</t>
  </si>
  <si>
    <t>MiddleName</t>
  </si>
  <si>
    <t>Last name</t>
  </si>
  <si>
    <t>LNAME</t>
  </si>
  <si>
    <t>LastName</t>
  </si>
  <si>
    <t>Generational ID</t>
  </si>
  <si>
    <t>SUFF</t>
  </si>
  <si>
    <t>SUFFIX</t>
  </si>
  <si>
    <t xml:space="preserve">DimSuffixId
</t>
  </si>
  <si>
    <t xml:space="preserve">Std Suffix which are not in the lookup
If it is not converted or found in the lookup, log Pending Review and keep it ASIDE 
</t>
  </si>
  <si>
    <t>DimPrefixSuffixDesc</t>
  </si>
  <si>
    <t>DimSuffixId</t>
  </si>
  <si>
    <t>No middle name</t>
  </si>
  <si>
    <t>MNAME_NONE</t>
  </si>
  <si>
    <t>How many records where checkbox is checked but there's  middle name present (which is not --- ) ?</t>
  </si>
  <si>
    <t xml:space="preserve">Data Fix- VIP </t>
  </si>
  <si>
    <t>No</t>
  </si>
  <si>
    <t>?</t>
  </si>
  <si>
    <t>SystemFlag</t>
  </si>
  <si>
    <t>Value</t>
  </si>
  <si>
    <t>If checked but there's  middle name present , if yes log Warning and Save ASIS.
Should the N value be stored, Confirm with business?</t>
  </si>
  <si>
    <t>Surname at birth or adoption</t>
  </si>
  <si>
    <t>Legal Required Dem</t>
  </si>
  <si>
    <t>LNAME_MAIDEN</t>
  </si>
  <si>
    <t>LastNameMaiden</t>
  </si>
  <si>
    <t xml:space="preserve">Std Unknown. Verfiy the name should not have number and start with special char </t>
  </si>
  <si>
    <t>How many aliases?</t>
  </si>
  <si>
    <t>AKAS_NUM</t>
  </si>
  <si>
    <t>Check # of AKAs vs. number of fields populated for that record</t>
  </si>
  <si>
    <t>AKA_NUM</t>
  </si>
  <si>
    <t>Not Mapped</t>
  </si>
  <si>
    <t>AkaNumber? Duplicate</t>
  </si>
  <si>
    <t>Values should be between 0 and 4  for OOS can be NULL otherwise  log error and keep it ASIDE.
Check # of AKAs vs. number of fields populated for that record, otherwise log warning and save ASIS.</t>
  </si>
  <si>
    <t>NA</t>
  </si>
  <si>
    <t>State file number</t>
  </si>
  <si>
    <t>SFN_NUM</t>
  </si>
  <si>
    <t>Confirm Length of 6 digits, 
Value Unique per Year</t>
  </si>
  <si>
    <t>0
10</t>
  </si>
  <si>
    <t>Death</t>
  </si>
  <si>
    <t>Sfn</t>
  </si>
  <si>
    <t xml:space="preserve">Confirm Length of 6 digits, 
Value Unique per Year
if rec_type is 40 then SFN should not start with 9
SFN Can be NULL </t>
  </si>
  <si>
    <t>Yes-3
Yes-4-CR
Yes-6-CR
Yes-X</t>
  </si>
  <si>
    <t>Location ID of OCME</t>
  </si>
  <si>
    <t>ID_NUM_4_OCME</t>
  </si>
  <si>
    <t xml:space="preserve">Check ID against Certifier Designation? Frequency Table </t>
  </si>
  <si>
    <t>See Example</t>
  </si>
  <si>
    <t xml:space="preserve">Pending - Look at to decide further </t>
  </si>
  <si>
    <t>Location</t>
  </si>
  <si>
    <t>DimLocationId</t>
  </si>
  <si>
    <t>Check ID against Certifier Designation, it should be ME, otherwise log error and Keep it ASIDE.</t>
  </si>
  <si>
    <t>DimLocation</t>
  </si>
  <si>
    <t>low priority - Based on USER ID</t>
  </si>
  <si>
    <t>Decedent's Sex</t>
  </si>
  <si>
    <t>Sex</t>
  </si>
  <si>
    <t>SEX</t>
  </si>
  <si>
    <t>SEX_UNKNOWN</t>
  </si>
  <si>
    <t>DimSexId</t>
  </si>
  <si>
    <t xml:space="preserve">Verifiy all records have this value
Check sex against the sex in Tab 6
If it is not converted or found in the lookup, log Pending Review and keep it ASIDE </t>
  </si>
  <si>
    <t>DimSex</t>
  </si>
  <si>
    <t xml:space="preserve">Yes
Yes
Yes
</t>
  </si>
  <si>
    <t>Accept sex/cause of death inconsistency</t>
  </si>
  <si>
    <t>State</t>
  </si>
  <si>
    <t>SEX_BYPASS</t>
  </si>
  <si>
    <t xml:space="preserve">How many records have this field checked? Frequency of current values? </t>
  </si>
  <si>
    <t>AS is</t>
  </si>
  <si>
    <t>Value should be 0,1, NULL otherwise  log error and keep it ASIDE.
This field should be checked when there is SEX bypass required. Check with Business what trigger this condition.
Should 0 be stored?</t>
  </si>
  <si>
    <t>Decedent's Social Security Number</t>
  </si>
  <si>
    <t>SSN</t>
  </si>
  <si>
    <t>Ssn</t>
  </si>
  <si>
    <t>For in state Record, verify format is [0-9][0-9][0-9]-[0-9][0-9]-[0-9][0-9][0-9][0-9], otherwise log warning and save ASIS 
For in state record, Unknown should be set 999-99-9999, otherwise log warning save ASIS
For NULL, Save it ASIS</t>
  </si>
  <si>
    <t>Yes
Yes</t>
  </si>
  <si>
    <t>If blank, reason</t>
  </si>
  <si>
    <t>SSN_COMPANION</t>
  </si>
  <si>
    <t>Abbreviation</t>
  </si>
  <si>
    <t>SsnVerify</t>
  </si>
  <si>
    <t>SSN should be  blank or 999-99-9999 when the value is N, otherwise log warning and save ASIS</t>
  </si>
  <si>
    <t>DimCompanion</t>
  </si>
  <si>
    <t>Record is not current in-state</t>
  </si>
  <si>
    <t>OTHER_RECORD_TYPE</t>
  </si>
  <si>
    <t>Error code</t>
  </si>
  <si>
    <t>OtherRecordType</t>
  </si>
  <si>
    <t xml:space="preserve">Verfify the values is 'Y' or NULL, otherwise log error and keep it aside  </t>
  </si>
  <si>
    <t>Done</t>
  </si>
  <si>
    <t>Yes-6</t>
  </si>
  <si>
    <t>Verification status</t>
  </si>
  <si>
    <t>SSN_VERIFY_STATUS</t>
  </si>
  <si>
    <t>OVS_STATUS</t>
  </si>
  <si>
    <t>When SSN is  blank or 999-99-9999, this field should be null , otherwise log warning and save ASIS</t>
  </si>
  <si>
    <t>DimOvsStatus</t>
  </si>
  <si>
    <t>Date of Death</t>
  </si>
  <si>
    <t>Date of death (mm/dd/yyyy)</t>
  </si>
  <si>
    <t>DOD_4_FD</t>
  </si>
  <si>
    <t>Malformed Dates? 
Validate against tab 6 and confirm if they're same. If not, flag for review.</t>
  </si>
  <si>
    <t>0
91</t>
  </si>
  <si>
    <t>AS Is - with Report</t>
  </si>
  <si>
    <t>DeathYear
DeathMonth
DeathDay</t>
  </si>
  <si>
    <t xml:space="preserve">When  Malformed Dates., log error  --Keep it aside 
When tab 6 value is not the same as this, log warning and save it ASIS - DOD &lt;&gt; DOD_4_FD
Verify  Date &gt; = 2014 and date &lt;= Today, otherwise log error --Keep it aside 
Unknown Year = 9999, Month = 99,Day = 99 </t>
  </si>
  <si>
    <t>Yes-0-
Yes-1-CR
Yes 2--CR
YES-0</t>
  </si>
  <si>
    <t>Decedent's Age</t>
  </si>
  <si>
    <t>Age measure</t>
  </si>
  <si>
    <t>AGETYPE</t>
  </si>
  <si>
    <t xml:space="preserve">How many records where unit doesn't match age? </t>
  </si>
  <si>
    <t>AGE_TYPE</t>
  </si>
  <si>
    <t>?done</t>
  </si>
  <si>
    <t>?Yes</t>
  </si>
  <si>
    <t>DimAgeTypeId</t>
  </si>
  <si>
    <t xml:space="preserve">Verify the corrrect age type unit selected? If not log error and keep it ASIDE
For NULL, log warning and SAVA ASIS
If it is not converted and find in the lookup, log Pending Review and keep it ASIDE 
</t>
  </si>
  <si>
    <t>DimAgeType</t>
  </si>
  <si>
    <t xml:space="preserve">Example </t>
  </si>
  <si>
    <t>Yes
Yes</t>
  </si>
  <si>
    <t>AGETYPE4EXPORTS</t>
  </si>
  <si>
    <t xml:space="preserve">Check against AGETYPE for consistency </t>
  </si>
  <si>
    <t>DeathExport</t>
  </si>
  <si>
    <t>AgeType</t>
  </si>
  <si>
    <t xml:space="preserve">Verify that the data is match with the data in the corrosponding fields, otherwise log warning and save ASIS </t>
  </si>
  <si>
    <t>Calculated age</t>
  </si>
  <si>
    <t>AGE1_CALC</t>
  </si>
  <si>
    <t xml:space="preserve">confirm that the value here is the result of DOD - DOB </t>
  </si>
  <si>
    <t>Yes?</t>
  </si>
  <si>
    <t>?AgeCalcYear</t>
  </si>
  <si>
    <t>Age on last birthday (years)</t>
  </si>
  <si>
    <t>AGE1</t>
  </si>
  <si>
    <t>Potentially</t>
  </si>
  <si>
    <t>confirm against calculated age + ensure that correct age Unit selected for AGETYPE</t>
  </si>
  <si>
    <t>AgeYear</t>
  </si>
  <si>
    <t>Age if under 1 year - months</t>
  </si>
  <si>
    <t>AGE2</t>
  </si>
  <si>
    <t>AgeMonth</t>
  </si>
  <si>
    <t>Age if under 1 year - days</t>
  </si>
  <si>
    <t>AGE3</t>
  </si>
  <si>
    <t>AgeDay</t>
  </si>
  <si>
    <t>Age if under 1 day - hours</t>
  </si>
  <si>
    <t>AGE4</t>
  </si>
  <si>
    <t>AgeHour</t>
  </si>
  <si>
    <t>Age if under 1 day - minutes</t>
  </si>
  <si>
    <t>AGE5</t>
  </si>
  <si>
    <t>AgeMinute</t>
  </si>
  <si>
    <t>Age bypass</t>
  </si>
  <si>
    <t>AGE_BYPASS</t>
  </si>
  <si>
    <t>May help narrow down the records in scenario above</t>
  </si>
  <si>
    <t>Value should be 0,1, NULL otherwise  log error and keep it ASIDE.
This field should be checked when there is AGE bypass required. Check with Business what trigger this condition
Should 0 be stored?</t>
  </si>
  <si>
    <t>Date of Birth</t>
  </si>
  <si>
    <t>Date of birth (mm/dd/yyyy)</t>
  </si>
  <si>
    <t>DOB</t>
  </si>
  <si>
    <t>Check for malformed Dates; Validate that DOB is earlier than or same as DOD / DOD_4_FD</t>
  </si>
  <si>
    <t>0
2</t>
  </si>
  <si>
    <t>AS is  - it's only 49 record type</t>
  </si>
  <si>
    <t>DateOfBirthYear
DateOfBirthMonth
DateOfBirthDay</t>
  </si>
  <si>
    <t>Date of birth numeric format</t>
  </si>
  <si>
    <t>DOB_NUMERIC</t>
  </si>
  <si>
    <t>Confirm against DOB value - Confirm Format YYYYMMDD</t>
  </si>
  <si>
    <t>Derived</t>
  </si>
  <si>
    <t>Pending</t>
  </si>
  <si>
    <t>Pronouncement Performed</t>
  </si>
  <si>
    <t>Pronouncement performed?</t>
  </si>
  <si>
    <t>FL_PRONOUNCEMENT_EXISTS</t>
  </si>
  <si>
    <t xml:space="preserve">Check if Pronouncement info exists on 6A if this field is Y </t>
  </si>
  <si>
    <t>YES_NO</t>
  </si>
  <si>
    <t>Pending - Karin wants this for info-finding out user who starts the records-Field Name?</t>
  </si>
  <si>
    <t xml:space="preserve">Check if Pronouncement info exists on 6A if this field is Y , Otherwise log warning and Save ASIS.
Should the N value be stored, Confirm with business? </t>
  </si>
  <si>
    <t>Check again</t>
  </si>
  <si>
    <t>System Info</t>
  </si>
  <si>
    <t>Record Type ID</t>
  </si>
  <si>
    <t>VRV_RECORD_TYPE_ID</t>
  </si>
  <si>
    <t>RecordType</t>
  </si>
  <si>
    <t>Yes-7</t>
  </si>
  <si>
    <t>Case unique identifier (primary key)</t>
  </si>
  <si>
    <t>DEATH_REC_ID</t>
  </si>
  <si>
    <t>SrId
Guid</t>
  </si>
  <si>
    <t xml:space="preserve">Flag sex and cause of death codes inconsistent </t>
  </si>
  <si>
    <t>FL_SEX_COD</t>
  </si>
  <si>
    <t xml:space="preserve">Value should be N, NULL otherwise  log error and keep it ASIDE.
Should the N value be stored, Confirm with business? </t>
  </si>
  <si>
    <t>Invoke OVS2 for SSN verification</t>
  </si>
  <si>
    <t>FL_CALL_OVS2</t>
  </si>
  <si>
    <t>FlInvokeOvs</t>
  </si>
  <si>
    <t xml:space="preserve">Verfiy this value is Y when SSN_VERIFY_STATUS has value and vice versa, otherwise log warning and save ASIS
Verify value is Y, N Or NULL, otherwise </t>
  </si>
  <si>
    <t>SSN has been verified flag</t>
  </si>
  <si>
    <t>FL_SSN_VERIFIED</t>
  </si>
  <si>
    <t>FlVerified</t>
  </si>
  <si>
    <t>When the value is Y, SSN_VERIFY_STATUS,FL_CALL_OVS2 should not be blank , otherwise log warning and save ASIS</t>
  </si>
  <si>
    <t>Date when export to SSA included this record</t>
  </si>
  <si>
    <t>EXP_SSA_DATE_CREATED</t>
  </si>
  <si>
    <t>OtherDate</t>
  </si>
  <si>
    <t>ActionDate</t>
  </si>
  <si>
    <t xml:space="preserve">If EXP_SSA_SENT_FL is Y, there should be date, otherwise log error and keep it ASIDE 
Date on or after DOD, if not log error and keep it ASIDE.
Malformed Dates, if yes log error and keep it ASIDE
</t>
  </si>
  <si>
    <t>Version to register</t>
  </si>
  <si>
    <t>FL_VERSION_TO_REGISTER</t>
  </si>
  <si>
    <t>Value should be N,Y otherwise log warning 
Should we store Y?</t>
  </si>
  <si>
    <t>Number of OVS verification attempts</t>
  </si>
  <si>
    <t>OVS_SEND_COUNT</t>
  </si>
  <si>
    <t>OvsCount</t>
  </si>
  <si>
    <t>It should be number otherwise log Error and Keep ASIDE</t>
  </si>
  <si>
    <t>Date of first OVS verification attempt</t>
  </si>
  <si>
    <t>OVS_SEND_DATE</t>
  </si>
  <si>
    <t>OvsDate</t>
  </si>
  <si>
    <t xml:space="preserve">When  Malformed Dates., log Error and Keep ASIDE
Date should be &gt;= DOD, otherwise log Error and Keep ASIDE </t>
  </si>
  <si>
    <t>Registerable flag</t>
  </si>
  <si>
    <t>REGISTERABLE_FL</t>
  </si>
  <si>
    <t>Duplicate, Same as REGISTERABLE_FL</t>
  </si>
  <si>
    <t>Death docs record ID</t>
  </si>
  <si>
    <t>DEATH_DOCS_REC_ID</t>
  </si>
  <si>
    <t>DeathDorDocument</t>
  </si>
  <si>
    <t>SrcDocumentId</t>
  </si>
  <si>
    <t xml:space="preserve">Create lookup first </t>
  </si>
  <si>
    <t>SSA export flag</t>
  </si>
  <si>
    <t>EXP_SSA_SENT_FL</t>
  </si>
  <si>
    <t>RecordAction</t>
  </si>
  <si>
    <t xml:space="preserve">IF This value is yes ,  EXP_SSA_DATE_CREATED should not be blank, otherwise log error and Keep it ASIDE
Value should be Y,N, NULL otherwise  log error and keep it ASIDE.
Should the N value be stored, Confirm with business? </t>
  </si>
  <si>
    <t>ID of hospital which started the record</t>
  </si>
  <si>
    <t>VRV_HOSPITAL_OWNER_ID</t>
  </si>
  <si>
    <t>HLTH_CARE_FAC</t>
  </si>
  <si>
    <t>Secure Location</t>
  </si>
  <si>
    <t>History</t>
  </si>
  <si>
    <t>DimHcFacility</t>
  </si>
  <si>
    <t>DimHcFacilityId</t>
  </si>
  <si>
    <t>Location ID of owner of personal section</t>
  </si>
  <si>
    <t>VRV_FILED_LOCATION_ID</t>
  </si>
  <si>
    <t>Last saved by certifier</t>
  </si>
  <si>
    <t>FL_CERT_SAVE</t>
  </si>
  <si>
    <t xml:space="preserve">Value should be Y,N, NULL otherwise  log error and keep it ASIDE.
Should the N value be stored, Confirm with business? </t>
  </si>
  <si>
    <t>FH user loc ID who updated record</t>
  </si>
  <si>
    <t>FH_UPDATE_LOC_ID</t>
  </si>
  <si>
    <t>MC user ID who updated record</t>
  </si>
  <si>
    <t>PH_UPDATE_LOC_ID</t>
  </si>
  <si>
    <t>Date last updated</t>
  </si>
  <si>
    <t>LAST_UPDATED_DATE</t>
  </si>
  <si>
    <t>Derived: Without TimeStamp of Changed Date</t>
  </si>
  <si>
    <t>User ID who last updated record</t>
  </si>
  <si>
    <t>LAST_UPDATED_USER_ID</t>
  </si>
  <si>
    <t xml:space="preserve">Duplicate : VRV_REC_CHANGED_USER_ID </t>
  </si>
  <si>
    <t>SFN type ID</t>
  </si>
  <si>
    <t>SFN_TYPE_ID</t>
  </si>
  <si>
    <t>SfnType</t>
  </si>
  <si>
    <t xml:space="preserve">Verify the values are 40 for instate,49 for OOS,42 for paper source.  otherwise warning
When VRV_Record_Type_Id= 40 and value in (40,42)  or  VRV_Record_Type_Id= 49 and value in (49) , otherwise log Error and Keep ASIDE
</t>
  </si>
  <si>
    <t>Yes-8</t>
  </si>
  <si>
    <t>Entered from paper flag</t>
  </si>
  <si>
    <t>FL_ENTERED_FROM_PAPER</t>
  </si>
  <si>
    <t>Value should be 0,1, NULL otherwise  log error and keep it ASIDE.
This field should be checked when SFN Type is 42, otherwise log warning and save ASIS.
Should the N value be store, Confirm with Business?</t>
  </si>
  <si>
    <t>Internal Case Number</t>
  </si>
  <si>
    <t>INTERNAL_CASE_NUMBER</t>
  </si>
  <si>
    <t>InternalCaseNumber</t>
  </si>
  <si>
    <t>Verify InternalCaseNumber =  Year(DOD) + SfnType + SFN, log error and Save ASIDE
Should be unique across all years
Can be Null</t>
  </si>
  <si>
    <t>Yes-9-CR
Yes-10-CR
Yes</t>
  </si>
  <si>
    <t>1A Alias/AKA</t>
  </si>
  <si>
    <t>First Alias/AKA</t>
  </si>
  <si>
    <t>AKA1_FNAME</t>
  </si>
  <si>
    <t>PersonAkaName</t>
  </si>
  <si>
    <t>Std Unknown. Verfiy the name should not contain number and start with special char 
Check name agaiint the name in Tab 6</t>
  </si>
  <si>
    <t>AKA1_MNAME</t>
  </si>
  <si>
    <t>AKA1_LNAME</t>
  </si>
  <si>
    <t>AKA1_SUFFIX</t>
  </si>
  <si>
    <t>DimSuffixId
DimPrefixId</t>
  </si>
  <si>
    <t>Std Suffix which are not in the lookup
Potetial - Populate Suffix and Prefix accordingly - Require Bus Con</t>
  </si>
  <si>
    <t>DimSuffix</t>
  </si>
  <si>
    <t>Second Alias/AKA</t>
  </si>
  <si>
    <t>AKA2_FNAME</t>
  </si>
  <si>
    <t>AKA2_MNAME</t>
  </si>
  <si>
    <t>AKA2_LNAME</t>
  </si>
  <si>
    <t>AKA2_SUFFIX</t>
  </si>
  <si>
    <t>Std Suffix which are not in the lookup</t>
  </si>
  <si>
    <t>Third Alias/AKA</t>
  </si>
  <si>
    <t>AKA3_FNAME</t>
  </si>
  <si>
    <t>AKA3_MNAME</t>
  </si>
  <si>
    <t>AKA3_LNAME</t>
  </si>
  <si>
    <t>AKA3_SUFFIX</t>
  </si>
  <si>
    <t>Fourth Alias/AKA</t>
  </si>
  <si>
    <t>AKA4_FNAME</t>
  </si>
  <si>
    <t>AKA4_MNAME</t>
  </si>
  <si>
    <t>AKA4_LNAME</t>
  </si>
  <si>
    <t>AKA4_SUFFIX</t>
  </si>
  <si>
    <t>Hidden fields</t>
  </si>
  <si>
    <t>AKA name present</t>
  </si>
  <si>
    <t>FL_AKA_EXIST</t>
  </si>
  <si>
    <t>Value should be 0,1, NULL otherwise  log error and keep it ASIDE.
This field should be checked when there is ALA1 has value, otherwise log warning and save ASIS
Should the N value be store, Confirm with Business?</t>
  </si>
  <si>
    <t>AKA2 name present</t>
  </si>
  <si>
    <t>FL_AKA2_EXIST</t>
  </si>
  <si>
    <t>Value should be 0,1, NULL otherwise  log error and keep it ASIDE.
This field should be checked when there is ALA2 has value, otherwise log warning and save ASIS</t>
  </si>
  <si>
    <t>AKA3 name present</t>
  </si>
  <si>
    <t>FL_AKA3_EXIST</t>
  </si>
  <si>
    <t>Value should be 0,1, NULL otherwise  log error and keep it ASIDE.
This field should be checked when there is ALA3 has value, otherwise log warning and save ASIS</t>
  </si>
  <si>
    <t>AKA4 name present</t>
  </si>
  <si>
    <t>FL_AKA4_EXIST</t>
  </si>
  <si>
    <t>Value should be 0,1, NULL otherwise  log error and keep it ASIDE.
This field should be checked when there is ALA4 has value, otherwise log warning and save ASIS</t>
  </si>
  <si>
    <t>2 Decedent Legal Info</t>
  </si>
  <si>
    <t>Birthplace</t>
  </si>
  <si>
    <t>Country</t>
  </si>
  <si>
    <t>BPLACE_CNT</t>
  </si>
  <si>
    <t>COUNTRY</t>
  </si>
  <si>
    <t>Address</t>
  </si>
  <si>
    <t>DimCountryId</t>
  </si>
  <si>
    <t xml:space="preserve">Create data conversion table and populate standard lookup first. or Update data conversion table as needed.
If the value is not in Std form e.g Typo, Different Forms, log warning and Save Original.
When Country is NULL and STATE  or City or zipcode known, set country from these values (DC), log warning </t>
  </si>
  <si>
    <t>Birthplace country FIPS code</t>
  </si>
  <si>
    <t>BPLACE_CNT_FIPS_CD</t>
  </si>
  <si>
    <t>Validate code against Country codetable, no ZZ or 99 if country is not unknown</t>
  </si>
  <si>
    <t xml:space="preserve">
No ZZ or 99 if country is not unknown, otherwise log error and keep it ASIDE.
Validate code against Country codetable, Ifmismatch log error and keep it ASIDE.
</t>
  </si>
  <si>
    <t>State/province</t>
  </si>
  <si>
    <t>BPLACE_ST</t>
  </si>
  <si>
    <t>STATE</t>
  </si>
  <si>
    <t>DimStateId</t>
  </si>
  <si>
    <t>Create data conversion table and populate standard lookup first. or Update data conversion table as needed.
If the value is not in Std form e.g Typo, Different Forms, log warning and Save Original.
If the country and state are mismatch, log error and keep it ASIDE.
When State is NULL ( only when the Country has State) and City or zipCode or County known , set State from these values, log warning and Save Original.</t>
  </si>
  <si>
    <t>City/town</t>
  </si>
  <si>
    <t>BPLACE_CITY</t>
  </si>
  <si>
    <t xml:space="preserve">Confirm that the value is only alphabets - no Special Characters, Numbers, etc. </t>
  </si>
  <si>
    <t xml:space="preserve">ODS Update - Keep for issuing, and cleanup </t>
  </si>
  <si>
    <t>DimCityId</t>
  </si>
  <si>
    <t xml:space="preserve">Create data conversion table and populate standard lookup first. or Update data conversion table as needed.
If the value is not in Std form e.g Typo, Different Forms, log warning and Save Original.
If the State and City are mismatch, log error and keep it ASIDE.
When city is null and zipcode is not null, Set city using Zipcode(when zipcode has multiple cities use Address) , log warning and save orginal. 
Std Unknown. </t>
  </si>
  <si>
    <t>Birthplace state FIPS code</t>
  </si>
  <si>
    <t>BPLACE_ST_FIPS_CD</t>
  </si>
  <si>
    <t>Validate code against State code table, no ZZ or 99 if State is not unknown</t>
  </si>
  <si>
    <t xml:space="preserve">
No ZZ or 99 if country is not unknown, otherwise log error and keep it ASIDE.
Validate code against Country codetable, mismatch log error and keep it ASIDE.
</t>
  </si>
  <si>
    <t>Birthplace state NCHS code</t>
  </si>
  <si>
    <t>BPLACE_ST_NCHS_CD</t>
  </si>
  <si>
    <t>Marital Info</t>
  </si>
  <si>
    <t>Marital status</t>
  </si>
  <si>
    <t>MARITAL</t>
  </si>
  <si>
    <t>MARITAL_STATUS_DEATH</t>
  </si>
  <si>
    <t>DimMaritalStatusId</t>
  </si>
  <si>
    <t xml:space="preserve">If it is not converted or found in the lookup, log Pending Review and keep it ASIDE </t>
  </si>
  <si>
    <t>DimMaritalStatus</t>
  </si>
  <si>
    <t>Abbr</t>
  </si>
  <si>
    <t>MARITAL4EXPORTS</t>
  </si>
  <si>
    <t>MaritalStatus</t>
  </si>
  <si>
    <t>Marital bypass</t>
  </si>
  <si>
    <t>MARITAL_BYPASS</t>
  </si>
  <si>
    <t xml:space="preserve">How is this used? Births it is used, comparing mother's last name / maiden name vs. the partners based on marital status </t>
  </si>
  <si>
    <t>INCORRECT_CORRECT_NO</t>
  </si>
  <si>
    <t>Value should be 0,1, NULL otherwise  log error and keep it ASIDE.
This field should be checked when there is Marital bypass required. Check with Business what trigger this condition (e.g. has Spouse)
Should 0 be stored?</t>
  </si>
  <si>
    <t>Part 6.2</t>
  </si>
  <si>
    <t>Decedent's Residence</t>
  </si>
  <si>
    <t>Address number</t>
  </si>
  <si>
    <t>RES_ADDR_NUM</t>
  </si>
  <si>
    <t>Look at Geocoding outcomes / matching against MassGIS and revisit these fields.</t>
  </si>
  <si>
    <t>StreetNumber
PoBox</t>
  </si>
  <si>
    <t xml:space="preserve">Std Unknown. 
Create data conversion table and populate standard lookup first. or Update data as needed 
If Typo and different Forms, log warning and Save Original.
If ADDR1 includes Add num and ADDR_NUM is blank, get Num from ADDR1 , log warning.
If the value has "#", remove "#", log warning and save original (does it worse? ).
std the name BLDG to BUILDING, log warning and SAVE original.
std the name RM to ROOM, log warning and SAVE original.
If the value is Pobox (When Value contains BOX or PO), store it into Pobox (Injury, Death and Res should not have Pobox), log warrning and Save Original.(Check with Bus if this is valid)
</t>
  </si>
  <si>
    <t>Street prefix</t>
  </si>
  <si>
    <t>RES_STREET_PREFIX</t>
  </si>
  <si>
    <t>PRE_POST_DIRECTIONS</t>
  </si>
  <si>
    <t>DimPrefixId</t>
  </si>
  <si>
    <t>If this value is blank and  RES_ADDR1 includes Prefix get prefix  from ADDR1, log warning and save orginal.</t>
  </si>
  <si>
    <t>Street name</t>
  </si>
  <si>
    <t>RES_ADDR1</t>
  </si>
  <si>
    <t>StreetName
PoBox</t>
  </si>
  <si>
    <t>Create data conversion table and populate standard lookup first. or Update data as needed 
If the value is not in Std form e.g Typo, Different Forms, log warning and Save Original.
If ADDR1 includes City, State, ZipCode, PoBox, BLDG, APT, Prefix, Streed Desing  get only StreetName  , log warning and save orginal.
If ADDR1 is PO BOX , store it into Pobox, log warning and save orginal. 
If this value is only Pobox, log error and Keep ASIDE. 
Std Unknown.</t>
  </si>
  <si>
    <t>Street designator</t>
  </si>
  <si>
    <t>RES_STREET_DESIG</t>
  </si>
  <si>
    <t>STREET_DESIG</t>
  </si>
  <si>
    <t>DimStreetDesig</t>
  </si>
  <si>
    <t>Create data conversion table and populate standard lookup first. or Update data as needed 
If  StreetDesig is included in Add1 or Add2, AddrNum and value is blank, get StreetDesig from these values , log warning and save orginal.</t>
  </si>
  <si>
    <t>Street suffix</t>
  </si>
  <si>
    <t>RES_STREET_SUFFIX</t>
  </si>
  <si>
    <t>Apt./unit number</t>
  </si>
  <si>
    <t>RES_ADDR2</t>
  </si>
  <si>
    <t>AptOrUnitNum</t>
  </si>
  <si>
    <t>If the value has "#", remove "#", log warning and save original(huge- ABOUT 39k).
If the value  has Typo, correct it , log warning and Save Original.
Std the Name  APT, Unit, FLoor, Building, SUITE (Format BLDG. 1, APT. 1 - Either Abbr Like BLDG or Full Name), log warning and save Original.
Std delimited btw Number and Letter (Does it worse) (e.g 1A ,1-A, 1 A, 1 -  A).
Remove any special char that was added after the number.
If it is street name and same as street name in Addr1 or Street Name is Blank, the value should be stored into street Name and removed from here, log warning and save original.
if APT ,Unit,Suite,, Building were included in Addr1 and this value is blank, get the data Add1, save warning and Keep Orginal. 
If Unit includes BLDG /Floor, add comma to separt them, log warning and save Original</t>
  </si>
  <si>
    <t>RES_COUNTRY</t>
  </si>
  <si>
    <t>Country of residence FIPS code</t>
  </si>
  <si>
    <t>RES_COUNTRY_FIPS_CD</t>
  </si>
  <si>
    <t>RES_STATE</t>
  </si>
  <si>
    <t>State of residence NCHS code</t>
  </si>
  <si>
    <t>RES_STATE_NCHS_CD</t>
  </si>
  <si>
    <t>State of residence FIPS code (Required)</t>
  </si>
  <si>
    <t>RES_STATE_FIPS_CD</t>
  </si>
  <si>
    <t>RES_CITY</t>
  </si>
  <si>
    <t xml:space="preserve">Create data conversion table and populate standard lookup first. or Update data conversion table as needed.
If the value is not in Std form e.g Typo, Different Forms, log warning and Save Original.
If the State and City are mismatch, log error and keep it ASIDE.
When city is null and zipcode is not null, Set city using Zipcode , log warning and save orginal. 
Std Unknown. </t>
  </si>
  <si>
    <t>County</t>
  </si>
  <si>
    <t>RES_COUNTY</t>
  </si>
  <si>
    <t>COUNTY</t>
  </si>
  <si>
    <t>DimCountyId</t>
  </si>
  <si>
    <t>Create data conversion table and populate standard lookup first. or Update data conversion table as needed.
If the value is not in Std form e.g Typo, Different Forms, log warning and Save Original.
When County is NULL and City is known, set County from these values (DC), log warning.
If County and City/Zipcode mismatch, log error and Keep it ASIDE.</t>
  </si>
  <si>
    <t>County of residence FIPS code (Required)</t>
  </si>
  <si>
    <t>RES_COUNTY_FIPS_CD</t>
  </si>
  <si>
    <t>Validate code against  County code table, no ZZ or 99 if State is not unknown</t>
  </si>
  <si>
    <t xml:space="preserve">
No ZZ or 99 if county  is not unknown, otherwise log error and keep it ASIDE.
Validate code against county codetable, mismatch log error and keep it ASIDE.
</t>
  </si>
  <si>
    <t>County of residence NCHS code</t>
  </si>
  <si>
    <t>RES_COUNTY_NCHS_CD</t>
  </si>
  <si>
    <t xml:space="preserve">
No ZZ or 99 if county is not unknown, otherwise log error and keep it ASIDE.
Validate code against county codetable, mismatch log error and keep it ASIDE.
</t>
  </si>
  <si>
    <t>City of residence FIPS code (Required)</t>
  </si>
  <si>
    <t>RES_CITY_FIPS_CD</t>
  </si>
  <si>
    <t>Validate code against  City code table, no ZZ or 99 if State is not unknown</t>
  </si>
  <si>
    <t>Zip code</t>
  </si>
  <si>
    <t>RES_ZIP</t>
  </si>
  <si>
    <t>DimZipCodeId</t>
  </si>
  <si>
    <t>If the address in US, Length should be 5 or 9 and format should be [0-9][0-9][0-9][0-9][0-9]-[0-9][0-9][0-9]
If zipcode is mismatch with City, log error and keep it ASIDE.
Unknown should be 99999-9999</t>
  </si>
  <si>
    <t>DimZipCode</t>
  </si>
  <si>
    <t>Location ID for residence city</t>
  </si>
  <si>
    <t>RES_CITY_LOC_ID</t>
  </si>
  <si>
    <t>Match against City/Town name from vt_current_ma_cities code table</t>
  </si>
  <si>
    <t>Verify that the data is Match against City/Town name from vt_current_ma_cities code, otherwise log error and Keep it ASIDE.</t>
  </si>
  <si>
    <t>Burial agent location ID (res city)</t>
  </si>
  <si>
    <t>RES_CITY_BA_LOC_ID</t>
  </si>
  <si>
    <t>BA data the same as BA info, otherwise log warning and save ASIS</t>
  </si>
  <si>
    <t>Residence latitude</t>
  </si>
  <si>
    <t>RES_LATITUDE</t>
  </si>
  <si>
    <t>Look at Migration into LN DAVE. Not for analysis</t>
  </si>
  <si>
    <t>?Blank</t>
  </si>
  <si>
    <t>Blank</t>
  </si>
  <si>
    <t>Residence longitude</t>
  </si>
  <si>
    <t>RES_LONGITUDE</t>
  </si>
  <si>
    <t>Inside city limits?</t>
  </si>
  <si>
    <t>RES_LIMITS</t>
  </si>
  <si>
    <t>YES_NO_UNKNOWN</t>
  </si>
  <si>
    <t>No?</t>
  </si>
  <si>
    <t>DimCityLimitId</t>
  </si>
  <si>
    <t xml:space="preserve">The value should  be Y, N, U and NULL, otherwise log error and keep it ASIDE.
When it is N or U, check if the address is outside of the city limit. Confirm with Business </t>
  </si>
  <si>
    <t>DimYesNo</t>
  </si>
  <si>
    <t>DimYesNoId</t>
  </si>
  <si>
    <t>Veteran Status</t>
  </si>
  <si>
    <t>Is decedent a US veteran?</t>
  </si>
  <si>
    <t>ARMED</t>
  </si>
  <si>
    <t>Validate if ARMED = Y, there is information entered on Veteran Status tab</t>
  </si>
  <si>
    <t>As is - Info - Karin wants to see for info</t>
  </si>
  <si>
    <t>VeteranOtherAtr</t>
  </si>
  <si>
    <t>DimArmedId</t>
  </si>
  <si>
    <t xml:space="preserve">Verify the value is NULL or Yes or No or Unkown, if not log error </t>
  </si>
  <si>
    <t>Last Spouse's Info</t>
  </si>
  <si>
    <t>Name unknown</t>
  </si>
  <si>
    <t>SPOUSE_NAME_UNK</t>
  </si>
  <si>
    <t>Value should be Y,N, NULL otherwise  log error and keep it ASIDE.
If field should be checked, the spouse fields should be blank, otherwise log warning and save ASIS.
Should the N value be store, Confirm with Business?</t>
  </si>
  <si>
    <t>SPOUSE_GNAME</t>
  </si>
  <si>
    <t>FamilyMember</t>
  </si>
  <si>
    <t xml:space="preserve">Verify this againt decedent's marital status. If decedent is single and has spouse log error and Keep it ASIDE 
Std Unknown. Verfiy the name should not have number and start with special char </t>
  </si>
  <si>
    <t>SPOUSE_MNAME</t>
  </si>
  <si>
    <t>SPOUSE_LNAME</t>
  </si>
  <si>
    <t>SPOUSE_SUFFIX</t>
  </si>
  <si>
    <t>SPOUSE_LNAME_PRIOR</t>
  </si>
  <si>
    <t>LastNamePrior</t>
  </si>
  <si>
    <t>Father/Parent Info</t>
  </si>
  <si>
    <t>FATHER_NME_UNK</t>
  </si>
  <si>
    <t>Value should be Y,N, NULL otherwise  log error and keep it ASIDE.
If field should be checked, the father fields should be blank, otherwise log warning and save ASIS</t>
  </si>
  <si>
    <t>FATHER_GNAME</t>
  </si>
  <si>
    <t>FATHER_MNAME</t>
  </si>
  <si>
    <t>FATHER_LNAME</t>
  </si>
  <si>
    <t>FATHER_SUFF</t>
  </si>
  <si>
    <t>FATHER_LNAME_PRIOR</t>
  </si>
  <si>
    <t>Country of birth</t>
  </si>
  <si>
    <t>FATHER_BCOUNTRY</t>
  </si>
  <si>
    <t>State/province of birth</t>
  </si>
  <si>
    <t>FATHER_BSTATE</t>
  </si>
  <si>
    <t>Mother/Parent Info</t>
  </si>
  <si>
    <t>MOTHER_NME_UNK</t>
  </si>
  <si>
    <t>Value should be Y,N, NULL otherwise  log error and keep it ASIDE.
If field should be checked, the mother fields should be blank, otherwise log warning and save ASIS.
Should the N value be store, Confirm with Business?</t>
  </si>
  <si>
    <t>MOTHER_GNAME</t>
  </si>
  <si>
    <t>MOTHER_MNAME</t>
  </si>
  <si>
    <t>MOTHER_LNAME</t>
  </si>
  <si>
    <t>MOTHER_SUFF</t>
  </si>
  <si>
    <t>MOTHER_LNAME_PRIOR</t>
  </si>
  <si>
    <t>MOTHER_BCOUNTRY</t>
  </si>
  <si>
    <t>MOTHER_BSTATE</t>
  </si>
  <si>
    <t>2A Veteran Status</t>
  </si>
  <si>
    <t>Number of Entries</t>
  </si>
  <si>
    <t>Select number of different entries required</t>
  </si>
  <si>
    <t>VET_ENTRIES</t>
  </si>
  <si>
    <t>Confirm that the number of entries match the # of sections completed. E.g. If selected as 3, check if all 3 sections completed</t>
  </si>
  <si>
    <t>VETERAN_ENTRIES</t>
  </si>
  <si>
    <t>VeteranEntries</t>
  </si>
  <si>
    <t>Confirm that the number of entries match the # of sections completed. E.g. If selected as 3, check if all 3 sections completed, if not log warning and save ASIS
Should be between 0 and 3, if not log Error and Keep ASIDE</t>
  </si>
  <si>
    <t>1. Veteran Status - Enter the most recent war/confict in this section.</t>
  </si>
  <si>
    <t>If US war veteran, specify war</t>
  </si>
  <si>
    <t>VET1_WAR</t>
  </si>
  <si>
    <t>Review updates to Code table for migration - Business</t>
  </si>
  <si>
    <t>US_WARS</t>
  </si>
  <si>
    <t>Yes Custom</t>
  </si>
  <si>
    <t>Veteran</t>
  </si>
  <si>
    <t>DimWarId</t>
  </si>
  <si>
    <t>DimWar</t>
  </si>
  <si>
    <t>Specify other</t>
  </si>
  <si>
    <t>VET1_WAR_OTHER</t>
  </si>
  <si>
    <t>OtherWar</t>
  </si>
  <si>
    <t xml:space="preserve">Std UNK to three dash (---)
If Other specified has value and the value of War is not Other ,  log error and keep aside 
</t>
  </si>
  <si>
    <t>Redesing on 09/15/22</t>
  </si>
  <si>
    <t>Branch of military&lt;BR&gt;(if more than one, select most recent)</t>
  </si>
  <si>
    <t>VET1_BRANCH</t>
  </si>
  <si>
    <t>ARMED_FORCES</t>
  </si>
  <si>
    <t>DimArmyBranchId</t>
  </si>
  <si>
    <t>If it exists in the standard lookup, use the standard lookup Id, log warning and save ASIS</t>
  </si>
  <si>
    <t>DimArmyBranch</t>
  </si>
  <si>
    <t>Rank/organization/outfit</t>
  </si>
  <si>
    <t>VET1_ORG</t>
  </si>
  <si>
    <t>RankOrgOutFit</t>
  </si>
  <si>
    <t>Std UNK to three dash (---)</t>
  </si>
  <si>
    <t>Date entered</t>
  </si>
  <si>
    <t>VET1_DATE_ENTERED</t>
  </si>
  <si>
    <t>Potential Validation - after date of birth + 15 years? i.e. check if greater than minimum age of enlisting in armed forces</t>
  </si>
  <si>
    <t>yes</t>
  </si>
  <si>
    <t>DateEntered</t>
  </si>
  <si>
    <t xml:space="preserve">Verify malformed date, log error
if Date entered - DOB &lt;= 15, log warning and save data ASIS
If Date Entered &gt;= DOD,  log error and save data ASIS
If Date Entered &gt;  Discharged , log error and save data ASIS
</t>
  </si>
  <si>
    <t>Date discharged</t>
  </si>
  <si>
    <t>VET1_DATE_DISCHARGED</t>
  </si>
  <si>
    <t>DateDischarged</t>
  </si>
  <si>
    <t xml:space="preserve">Verify malformed date, log error and save original 
if Date DISCharged  &lt;= DOB  , log error  and save data ASIS
If Date DISCharged  &gt; DOD,  log error and save data ASIS
If Date Entered &gt;  Discharged , log error and save data ASIS
</t>
  </si>
  <si>
    <t>Service number</t>
  </si>
  <si>
    <t>VETR1_SERVICE_NUM</t>
  </si>
  <si>
    <t>ServiceNumber</t>
  </si>
  <si>
    <t>2. Veteran Status</t>
  </si>
  <si>
    <t>VET2_WAR</t>
  </si>
  <si>
    <t>VET2_WAR_OTHER</t>
  </si>
  <si>
    <t>VET2_BRANCH</t>
  </si>
  <si>
    <t>VET2_ORG</t>
  </si>
  <si>
    <t>If Typo, correct it- log warning and save original
If unknown, set to --- and save original</t>
  </si>
  <si>
    <t>VET2_DATE_ENTERED</t>
  </si>
  <si>
    <t>VET2_DATE_DISCHARGED</t>
  </si>
  <si>
    <t xml:space="preserve">Verify malformed date, log error and save orginal 
if Date DISCharged  &lt;= DOB  , log error  and save data ASIS
If Date DISCharged  &gt; DOD,  log error and save data ASIS
If Date Entered &gt;  Discharged , log error and save data ASIS
</t>
  </si>
  <si>
    <t>VETR2_SERVICE_NUM</t>
  </si>
  <si>
    <t>3. Veteran Status</t>
  </si>
  <si>
    <t>VET3_WAR</t>
  </si>
  <si>
    <t>VET3_WAR_OTHER</t>
  </si>
  <si>
    <t>VET3_BRANCH</t>
  </si>
  <si>
    <t>VET3_ORG</t>
  </si>
  <si>
    <t>VET3_DATE_ENTERED</t>
  </si>
  <si>
    <t>VET3_DATE_DISCHARGED</t>
  </si>
  <si>
    <t>VETR3_SERVICE_NUM</t>
  </si>
  <si>
    <t>3 Decedent History</t>
  </si>
  <si>
    <t>Decedent's Ethnicity</t>
  </si>
  <si>
    <t>African</t>
  </si>
  <si>
    <t>DETHNIC_AFRICAN_CB</t>
  </si>
  <si>
    <t>Yes - The field Not Yet KNown</t>
  </si>
  <si>
    <t>Ethnicity</t>
  </si>
  <si>
    <t>DimEthnicityGrpId</t>
  </si>
  <si>
    <t>Convert them to Std form in the lookup - log warning and save original
If this group is checked, there should be data in DETHNIC_AFRICAN field, otherwise log warning 
if this field is unchecked, DETHNIC_AFRICAN should be blank vice versa, otherwise log error and save ASIDE</t>
  </si>
  <si>
    <t>DimEthnicity</t>
  </si>
  <si>
    <t>.....Specify (African)</t>
  </si>
  <si>
    <t>DETHNIC_AFRICAN</t>
  </si>
  <si>
    <t>DimEthnicityId</t>
  </si>
  <si>
    <t>Create data conversion table and populate standard lookup first. or Update data conversion table as needed. Split composit values 
Convert them to Std form in the lookup - log warning and save original
if other specific is matched with any of the checked Ethinicity, then Group ID should be blank, log warning and use the checked ethinicity ID</t>
  </si>
  <si>
    <t>African American</t>
  </si>
  <si>
    <t>DETHNIC_AFRICAN_AM</t>
  </si>
  <si>
    <t>American</t>
  </si>
  <si>
    <t>DETHNIC_AMERICAN</t>
  </si>
  <si>
    <t>Asian Indian</t>
  </si>
  <si>
    <t>RACE4</t>
  </si>
  <si>
    <t>Brazilian</t>
  </si>
  <si>
    <t>DETHNIC_BRAZIL</t>
  </si>
  <si>
    <t>Cambodian</t>
  </si>
  <si>
    <t>DETHNIC_CAMBODIA</t>
  </si>
  <si>
    <t>Cape Verdean</t>
  </si>
  <si>
    <t>DETHNIC_CAPE_VER</t>
  </si>
  <si>
    <t>Caribbean Islander</t>
  </si>
  <si>
    <t>DETHNIC_CARIBBEAN_CB</t>
  </si>
  <si>
    <t>Convert them to Std form in the lookup - log warning and save original
If group is checked, there should be data in DETHNIC_CARIBBEAN field, otherwise log warning 
if this field is unchecked, DETHNIC_CARIBBEAN should be blank vice versa, otherwise log error and save ASIDE</t>
  </si>
  <si>
    <t>.....Specify (Caribbean Islander)</t>
  </si>
  <si>
    <t>DETHNIC_CARIBBEAN</t>
  </si>
  <si>
    <t>Chinese</t>
  </si>
  <si>
    <t>RACE5</t>
  </si>
  <si>
    <t>Colombian</t>
  </si>
  <si>
    <t>DETHNIC_COLUMBIAN</t>
  </si>
  <si>
    <t>Cuban</t>
  </si>
  <si>
    <t>DETHNIC3</t>
  </si>
  <si>
    <t>Dominican</t>
  </si>
  <si>
    <t>DETHNIC_DOMINICAN</t>
  </si>
  <si>
    <t>European</t>
  </si>
  <si>
    <t>DETHNIC_EUROPEAN</t>
  </si>
  <si>
    <t>Convert them to Std form in the lookup - log warning and save original
If group is checked, there should be data in DETHNIC_EUROPEAN_TB field, otherwise log warning 
if this field is unchecked, DETHNIC_EUROPEAN_TB should be blank vice versa, otherwise log error and save ASIDE</t>
  </si>
  <si>
    <t>.....Specify (European)</t>
  </si>
  <si>
    <t>DETHNIC_EUROPEAN_TB</t>
  </si>
  <si>
    <t>Filipino</t>
  </si>
  <si>
    <t>RACE6</t>
  </si>
  <si>
    <t>Guatemalan</t>
  </si>
  <si>
    <t>DETHNIC_GUATEMALAN</t>
  </si>
  <si>
    <t>Haitian</t>
  </si>
  <si>
    <t>DETHNIC_HAITIAN</t>
  </si>
  <si>
    <t>Honduran</t>
  </si>
  <si>
    <t>DETHNIC_HONDORAN</t>
  </si>
  <si>
    <t>Japanese</t>
  </si>
  <si>
    <t>RACE7</t>
  </si>
  <si>
    <t>Korean</t>
  </si>
  <si>
    <t>RACE8</t>
  </si>
  <si>
    <t>Laotian</t>
  </si>
  <si>
    <t>DETHNIC_LAOTIAN</t>
  </si>
  <si>
    <t>Mexican, Mexican American, Chicano</t>
  </si>
  <si>
    <t>DETHNIC1</t>
  </si>
  <si>
    <t>Middle Eastern</t>
  </si>
  <si>
    <t>DETHNIC_MID_EAST</t>
  </si>
  <si>
    <t>Convert them to Std form in the lookup - log warning and save original
If group is checked, there should be data in DETHNIC_MID_EAST_SPEC field, otherwise log warning 
if this field is unchecked, DETHNIC_MID_EAST_SPEC should be blank vice versa, otherwise log error and save ASIDE</t>
  </si>
  <si>
    <t>.....Specify (Middle Eastern)</t>
  </si>
  <si>
    <t>DETHNIC_MID_EAST_SPEC</t>
  </si>
  <si>
    <t>Native American/American Indian/Alaska Native</t>
  </si>
  <si>
    <t>RACE3</t>
  </si>
  <si>
    <t>Ethnicity
Tribe</t>
  </si>
  <si>
    <t>DimEthnicityId
DimEthnicityGrpId</t>
  </si>
  <si>
    <t>Convert them to Std form in the lookup - log warning and save original
If group is checked, one of the  following tribe fields should have data  , otherwise log warning 
if this field is unchecked, all tribe fields  should be blank vice versa, otherwise log error and save ASIDE</t>
  </si>
  <si>
    <t>.....Select first tribe</t>
  </si>
  <si>
    <t>TRIBE_LIST1</t>
  </si>
  <si>
    <t>INDIAN_TRIBES</t>
  </si>
  <si>
    <t>Tribe</t>
  </si>
  <si>
    <t>DimTribeId</t>
  </si>
  <si>
    <t>DimTribe</t>
  </si>
  <si>
    <t>.....Select second tribe</t>
  </si>
  <si>
    <t>TRIBE_LIST2</t>
  </si>
  <si>
    <t>.....Specify (other tribal nation)</t>
  </si>
  <si>
    <t>RACE16</t>
  </si>
  <si>
    <t xml:space="preserve">Create data conversion table and populate standard lookup first. or Update data conversion table as needed. Split composit values 
Convert them to Std form in the lookup - log warning and save original
if other specified tribe is in the VIP lookup, log warning and save ASIS
If other specified tribe is not the VIP lookup, DimTribeID should be Other and save other value to this field </t>
  </si>
  <si>
    <t>Portuguese</t>
  </si>
  <si>
    <t>DETHNIC_PORTUGAL</t>
  </si>
  <si>
    <t>Puerto Rican</t>
  </si>
  <si>
    <t>DETHNIC2</t>
  </si>
  <si>
    <t>Russian</t>
  </si>
  <si>
    <t>DETHNIC_RUSSIAN</t>
  </si>
  <si>
    <t>Salvadoran</t>
  </si>
  <si>
    <t>DETHNIC_SALVADOR</t>
  </si>
  <si>
    <t>Vietnamese</t>
  </si>
  <si>
    <t>RACE9</t>
  </si>
  <si>
    <t>Other Asian</t>
  </si>
  <si>
    <t>RACE10</t>
  </si>
  <si>
    <t>DimEthnicityIGrpId</t>
  </si>
  <si>
    <t>Convert them to Std form in the lookup - log warning and save original
If group is checked, there should be data in RACE18 field, otherwise log warning 
if this field is unchecked, RACE18 should be blank vice versa, otherwise log error and save ASIDE</t>
  </si>
  <si>
    <t>.....Specify (other Asian)</t>
  </si>
  <si>
    <t>RACE18</t>
  </si>
  <si>
    <t>Other Central American</t>
  </si>
  <si>
    <t>DETHNIC_CENTRAL_AM</t>
  </si>
  <si>
    <t>Convert them to Std form in the lookup - log warning and save original
If group is checked, there should be data in DETHNIC_CENTRAL_AM_SPEC field, otherwise log warning 
if this field is unchecked, DETHNIC_CENTRAL_AM_SPEC should be blank vice versa, otherwise log error and save ASIDE</t>
  </si>
  <si>
    <t>......Specify (other Central American)</t>
  </si>
  <si>
    <t>DETHNIC_CENTRAL_AM_SPEC</t>
  </si>
  <si>
    <t>Other Pacific Islander</t>
  </si>
  <si>
    <t>DETHNIC_OTHER_PAC_IS</t>
  </si>
  <si>
    <t>Convert them to Std form in the lookup - log warning and save original
If group is checked, there should be data in RACE20  field, otherwise log warning 
if this field is unchecked, RACE20 should be blank vice versa, otherwise log error and save ASIDE</t>
  </si>
  <si>
    <t>.....Specify (other Pacific Islander)</t>
  </si>
  <si>
    <t>RACE20</t>
  </si>
  <si>
    <t>Other Portuguese</t>
  </si>
  <si>
    <t>DETHNIC_OTHER_PORTUGAL</t>
  </si>
  <si>
    <t>Convert them to Std form in the lookup - log warning and save original
If group is checked, there should be data in DETHNIC_PORTUGAL_SPEC field, otherwise log warning 
if this field is unchecked, DETHNIC_PORTUGAL_SPEC should be blank vice versa, otherwise log error and save ASIDE</t>
  </si>
  <si>
    <t>.....Specify (other Portuguese)</t>
  </si>
  <si>
    <t>DETHNIC_PORTUGAL_SPEC</t>
  </si>
  <si>
    <t>Other South American</t>
  </si>
  <si>
    <t>DETHNIC_OTHER_SOUTH_AM</t>
  </si>
  <si>
    <t>Convert them to Std form in the lookup - log warning and save original
If group is checked, there should be data in DETHNIC_SOUTH_AM_SPEC field, otherwise log warning 
if this field is unchecked, DETHNIC_SOUTH_AM_SPEC should be blank vice versa, otherwise log error and save ASIDE</t>
  </si>
  <si>
    <t>.....Specify (other South American)</t>
  </si>
  <si>
    <t>DETHNIC_SOUTH_AM_SPEC</t>
  </si>
  <si>
    <t>Other</t>
  </si>
  <si>
    <t>DETHNIC_OTHER</t>
  </si>
  <si>
    <t>Convert them to Std form in the lookup - log warning and save original
If group is checked, there should be data in DETHNIC_OTHER_SPEC field, otherwise log warning 
if this field is unchecked, DETHNIC_OTHER_SPEC should be blank vice versa, otherwise log error and save ASIDE</t>
  </si>
  <si>
    <t>.....Specify (other ethnicity)</t>
  </si>
  <si>
    <t>DETHNIC_OTHER_SPEC</t>
  </si>
  <si>
    <t>Refused</t>
  </si>
  <si>
    <t>DETHNIC_REFUSED</t>
  </si>
  <si>
    <t>If Refused / Not Obtainable / Unknown, do records exist where any of the ethnicity information is selected?</t>
  </si>
  <si>
    <t xml:space="preserve">If Refused, do records exist where any of the ethnicity information is selected? If yes log error </t>
  </si>
  <si>
    <t>Not obtainable</t>
  </si>
  <si>
    <t>DETHNIC_NOT_OBT</t>
  </si>
  <si>
    <t>AS is  - It's not part of Cert- System Should not allow this</t>
  </si>
  <si>
    <t xml:space="preserve">If Not Obtainable , do records exist where any of the ethnicity information is selected? If yes log error and save it ASIDE </t>
  </si>
  <si>
    <t>Unknown</t>
  </si>
  <si>
    <t>DETHNIC_UKN</t>
  </si>
  <si>
    <t xml:space="preserve">If Unknown, do records exist where any of the ethnicity information is selected? If yes, log error and save it ASIDE </t>
  </si>
  <si>
    <t>Hispanic Code for Literal</t>
  </si>
  <si>
    <t>DETHNIC5C</t>
  </si>
  <si>
    <t xml:space="preserve"> EthnicityRaceOtherAtr</t>
  </si>
  <si>
    <t>HispanicCodeLiteral</t>
  </si>
  <si>
    <t>Edited Hispanic Origin Code</t>
  </si>
  <si>
    <t>DETHNICE</t>
  </si>
  <si>
    <t>DETHNIC_NCHS_CD</t>
  </si>
  <si>
    <t>Is Hispanic</t>
  </si>
  <si>
    <t>IS_HISPANIC</t>
  </si>
  <si>
    <t>IsHispanic</t>
  </si>
  <si>
    <t>Check this is Y when Hispanic were selected in the above fields, or vise versa otherwise log error and save it ASIDE</t>
  </si>
  <si>
    <t>Is specific Hispanic</t>
  </si>
  <si>
    <t>IS_SPECIFIC_HISPANIC</t>
  </si>
  <si>
    <t>IsSpecificHispanic</t>
  </si>
  <si>
    <t>Is other Hispanic</t>
  </si>
  <si>
    <t>IS_OTHER_HISPANIC</t>
  </si>
  <si>
    <t>IsOtherHispanic</t>
  </si>
  <si>
    <t>DETHNIC_AMERICAN_L</t>
  </si>
  <si>
    <t>Investigate usage from Mapping / Grid - Business</t>
  </si>
  <si>
    <t>Duplicate</t>
  </si>
  <si>
    <t>DETHNIC_BRAZIL_L</t>
  </si>
  <si>
    <t>DETHNIC_CAMBODIA_L</t>
  </si>
  <si>
    <t>DETHNIC_CAPE_VER_L</t>
  </si>
  <si>
    <t>DETHNIC_COLUMBIAN_L</t>
  </si>
  <si>
    <t>DETHNIC3_L</t>
  </si>
  <si>
    <t>DETHNIC_DOMINICAN_L</t>
  </si>
  <si>
    <t>DETHNIC_GUATEMALAN_L</t>
  </si>
  <si>
    <t>DETHNIC_HAITIAN_L</t>
  </si>
  <si>
    <t>DETHNIC_HONDORAN_L</t>
  </si>
  <si>
    <t>DETHNIC_PORTUGAL_L</t>
  </si>
  <si>
    <t>DETHNIC2_L</t>
  </si>
  <si>
    <t>DETHNIC_RUSSIAN_L</t>
  </si>
  <si>
    <t>DETHNIC_SALVADOR_L</t>
  </si>
  <si>
    <t>Decedent's Race</t>
  </si>
  <si>
    <t>American Indian/Alaska Native/Native American</t>
  </si>
  <si>
    <t>RACE_AM_NATIVE</t>
  </si>
  <si>
    <t>Race</t>
  </si>
  <si>
    <t>DimRaceId</t>
  </si>
  <si>
    <t>DimRace</t>
  </si>
  <si>
    <t>Asian</t>
  </si>
  <si>
    <t>RACE_ASIAN</t>
  </si>
  <si>
    <t>Black</t>
  </si>
  <si>
    <t>RACE_BLACK</t>
  </si>
  <si>
    <t>Guamanian or Chamorro</t>
  </si>
  <si>
    <t>RACE12</t>
  </si>
  <si>
    <t>Hispanic/Latino/Black</t>
  </si>
  <si>
    <t>RACE_HISP_LAT_BLACK</t>
  </si>
  <si>
    <t>Hispanic/Latino/White</t>
  </si>
  <si>
    <t>RACE_HISP_LAT_WHITE</t>
  </si>
  <si>
    <t>Hispanic/Latino/Other</t>
  </si>
  <si>
    <t>DETHNIC4</t>
  </si>
  <si>
    <t>DimRaceParentId</t>
  </si>
  <si>
    <t>Convert them to Std form in the lookup - log warning and save original
If group is checked, there should be data in RACE22 field, otherwise log warning 
if this field is unchecked, RACE22 should be blank vice versa, otherwise log error and save ASIDE</t>
  </si>
  <si>
    <t>.....Specify (other Hispanic/Latino)</t>
  </si>
  <si>
    <t>RACE22</t>
  </si>
  <si>
    <t xml:space="preserve">Convert them to Std form in the lookup - log warning and save original
if other specific is matched with any of the checked Ethinicity, then Group ID should be blank, log warning and save Original Group ID </t>
  </si>
  <si>
    <t>Native Hawaiian</t>
  </si>
  <si>
    <t>RACE11</t>
  </si>
  <si>
    <t>Samoan</t>
  </si>
  <si>
    <t>RACE13</t>
  </si>
  <si>
    <t>White</t>
  </si>
  <si>
    <t>RACE1</t>
  </si>
  <si>
    <t>RACE14</t>
  </si>
  <si>
    <t>RACE15</t>
  </si>
  <si>
    <t>Convert them to Std form in the lookup - log warning and save original
If group is checked, there should be data in RACE_OTHER_SPEC1 field, otherwise log warning 
if this field is unchecked,RACE_OTHER_SPEC1 should be blank vice versa, otherwise log error and save ASIDE</t>
  </si>
  <si>
    <t>.....Specify (other)</t>
  </si>
  <si>
    <t>RACE_OTHER_SPEC1</t>
  </si>
  <si>
    <t>RACE_REFUSED</t>
  </si>
  <si>
    <t>If Refused / Not Obtainable / Unknown, do records exist where any of the Race information is selected?</t>
  </si>
  <si>
    <t>If Refused, do records exist where any of the ethnicity information is selected? If yes log error and save ASIDE</t>
  </si>
  <si>
    <t>RACE_NOT_OBT</t>
  </si>
  <si>
    <t xml:space="preserve">If Not Obtainable , do records exist where any of the ethnicity information is selected? If yes log error and save ASIDE </t>
  </si>
  <si>
    <t>RACE_UNK</t>
  </si>
  <si>
    <t>AS is - it's not part of Cert. System should not allow this</t>
  </si>
  <si>
    <t>First Edited Race Code</t>
  </si>
  <si>
    <t>RACE1E</t>
  </si>
  <si>
    <t>Are these leftovers from Mantech's base configuration - Business</t>
  </si>
  <si>
    <t xml:space="preserve">Second Edited Race Code </t>
  </si>
  <si>
    <t>RACE2E</t>
  </si>
  <si>
    <t>Third Edited Race Code</t>
  </si>
  <si>
    <t>RACE3E</t>
  </si>
  <si>
    <t xml:space="preserve">Fourth Edited Race Code </t>
  </si>
  <si>
    <t>RACE4E</t>
  </si>
  <si>
    <t xml:space="preserve">Fifth Edited Race Code </t>
  </si>
  <si>
    <t>RACE5E</t>
  </si>
  <si>
    <t xml:space="preserve">Sixth Edited Race Code </t>
  </si>
  <si>
    <t>RACE6E</t>
  </si>
  <si>
    <t xml:space="preserve">Seventh Edited Race Code </t>
  </si>
  <si>
    <t>RACE7E</t>
  </si>
  <si>
    <t xml:space="preserve">Eighth Edited Race Code </t>
  </si>
  <si>
    <t>RACE8E</t>
  </si>
  <si>
    <t>First American Indian Code</t>
  </si>
  <si>
    <t>RACE16C</t>
  </si>
  <si>
    <t>Second American Indian Code</t>
  </si>
  <si>
    <t>RACE17C</t>
  </si>
  <si>
    <t>First Other Asian Code</t>
  </si>
  <si>
    <t>RACE18C</t>
  </si>
  <si>
    <t xml:space="preserve">Second Other Asian Code </t>
  </si>
  <si>
    <t>RACE19C</t>
  </si>
  <si>
    <t xml:space="preserve">First Other Pacific Islander Code </t>
  </si>
  <si>
    <t>RACE20C</t>
  </si>
  <si>
    <t xml:space="preserve">Second Other Pacific Islander Code </t>
  </si>
  <si>
    <t>RACE21C</t>
  </si>
  <si>
    <t xml:space="preserve">First Other Code </t>
  </si>
  <si>
    <t>RACE22C</t>
  </si>
  <si>
    <t xml:space="preserve">Second Other Code </t>
  </si>
  <si>
    <t>RACE23C</t>
  </si>
  <si>
    <t>Bridged Multiple Race</t>
  </si>
  <si>
    <t>RACE_NCHS_CD</t>
  </si>
  <si>
    <t>Decedent's Certificate Race</t>
  </si>
  <si>
    <t>Enter race to appear on death certificate</t>
  </si>
  <si>
    <t>CERT_RACE_SPECIFY</t>
  </si>
  <si>
    <t>AppearDeathCertificate</t>
  </si>
  <si>
    <t>ASIS for now, it's added in the cert-- future: This requires a lot of cleanings</t>
  </si>
  <si>
    <t>Decedent's Occupation and Industry</t>
  </si>
  <si>
    <t>Usual occupation</t>
  </si>
  <si>
    <t>OCCUP</t>
  </si>
  <si>
    <t>Include Coded values for migration - Business</t>
  </si>
  <si>
    <t>Occupation</t>
  </si>
  <si>
    <t>DimOccupationId</t>
  </si>
  <si>
    <t xml:space="preserve">Convert them to Std form in the lookup - log warning and save original.
If it is not exist in the lookup, add to the lookup  - log warning.
If typo , correct it - log error and save original.
For Multiple values, if possible, split value into mulitiple rows - log warning (Revisit).
Verify the age of the person against Edu level, if not valid - log warning and save value ASIS  - check with Bus for the valid range 
</t>
  </si>
  <si>
    <t>DimOccupation</t>
  </si>
  <si>
    <t>Kind of business/industry</t>
  </si>
  <si>
    <t>INDUST</t>
  </si>
  <si>
    <t>DimIndustryId</t>
  </si>
  <si>
    <t xml:space="preserve">Convert them to Std form in the lookup - log warning and save original.
If it is not exist in the lookup, add to the lookup  - log warning.
If typo , correct it - log error and save original.
For Multiple values, if possible, split value into mulitiple rows - log warning (Revisit).Verify the age of the person against Edu level, if not valid - log warning and save value ASIS  - check with Bus for the valid range 
</t>
  </si>
  <si>
    <t>DimIndustry</t>
  </si>
  <si>
    <t>Decedent's Education</t>
  </si>
  <si>
    <t>Education</t>
  </si>
  <si>
    <t>DEDUC</t>
  </si>
  <si>
    <t>EDUCATION</t>
  </si>
  <si>
    <t>Unique ID</t>
  </si>
  <si>
    <t xml:space="preserve">Verify the age (only age between 1 and 4, Age &lt; 1 Year)of the person against Edu level, if not valid - log warning and save value ASIS </t>
  </si>
  <si>
    <t>DimEducation</t>
  </si>
  <si>
    <t>DimEducationId</t>
  </si>
  <si>
    <t>Education bypass verification status</t>
  </si>
  <si>
    <t>DEDUC_BYPASS</t>
  </si>
  <si>
    <t xml:space="preserve">How many outliers 
/ bypasses exist? </t>
  </si>
  <si>
    <t>2108
5769</t>
  </si>
  <si>
    <t>As is - Info- Karin wants to see for info</t>
  </si>
  <si>
    <t>Value should be 0,1, NULL otherwise  log error and keep it ASIDE.
This field should be checked when there is EDUCATION bypass required. Check with Business what trigger this conditi.
Should the N value be store, Confirm with Business?</t>
  </si>
  <si>
    <t>Age- The system checks based on Age</t>
  </si>
  <si>
    <t>Other ethnicity 20</t>
  </si>
  <si>
    <t>DETHNIC_OTHER_20</t>
  </si>
  <si>
    <t>Derived- First 20 Chars</t>
  </si>
  <si>
    <t>Central American specify 20</t>
  </si>
  <si>
    <t>DETHNIC_CENTRAL_AM_20</t>
  </si>
  <si>
    <t>South American specify 20</t>
  </si>
  <si>
    <t>DETHNIC_SOUTH_AM_20</t>
  </si>
  <si>
    <t>First 20 of RACE22</t>
  </si>
  <si>
    <t>RACE22_20</t>
  </si>
  <si>
    <t>Education code for exports</t>
  </si>
  <si>
    <t>EDUC_4_EXPORTS</t>
  </si>
  <si>
    <t>DETHNIC1_4_EXPORTS</t>
  </si>
  <si>
    <t>Ethnicity1</t>
  </si>
  <si>
    <t>DETHNIC2_4_EXPORTS</t>
  </si>
  <si>
    <t>Ethnicity2</t>
  </si>
  <si>
    <t>DETHNIC3_4_EXPORTS</t>
  </si>
  <si>
    <t>Ethnicity3</t>
  </si>
  <si>
    <t>DETHNIC4_4_EXPORTS</t>
  </si>
  <si>
    <t>Ethnicity4</t>
  </si>
  <si>
    <t>DETHNIC5_4_EXPORTS</t>
  </si>
  <si>
    <t>Ethnicity5</t>
  </si>
  <si>
    <t>RACE1_4_EXPORTS</t>
  </si>
  <si>
    <t>Race1</t>
  </si>
  <si>
    <t>RACE2_4_EXPORTS</t>
  </si>
  <si>
    <t>Race2</t>
  </si>
  <si>
    <t>RACE3_4_EXPORT</t>
  </si>
  <si>
    <t>Race3</t>
  </si>
  <si>
    <t>RACE10_4_EXPORTS</t>
  </si>
  <si>
    <t>Race10</t>
  </si>
  <si>
    <t>RACE14_4_EXPORTS</t>
  </si>
  <si>
    <t>Race14</t>
  </si>
  <si>
    <t>RACE15_4_EXPORTS</t>
  </si>
  <si>
    <t>Race15</t>
  </si>
  <si>
    <t>RACE16_4_EXPORTS</t>
  </si>
  <si>
    <t>Race16</t>
  </si>
  <si>
    <t>RACE17_4_EXPORTS</t>
  </si>
  <si>
    <t>Race17</t>
  </si>
  <si>
    <t>RACE18_4_EXPORTS</t>
  </si>
  <si>
    <t>Race18</t>
  </si>
  <si>
    <t>RACE19_4_EXPORTS</t>
  </si>
  <si>
    <t>Race19</t>
  </si>
  <si>
    <t>RACE20_4_EXPORTS</t>
  </si>
  <si>
    <t>Race20</t>
  </si>
  <si>
    <t>RACE21_4_EXPORTS</t>
  </si>
  <si>
    <t>Race21</t>
  </si>
  <si>
    <t>RACE22_4_EXPORTS</t>
  </si>
  <si>
    <t>Race22</t>
  </si>
  <si>
    <t>RACE23_4_EXPORTS</t>
  </si>
  <si>
    <t>Race23</t>
  </si>
  <si>
    <t>Another race for export1</t>
  </si>
  <si>
    <t>ANOTHER_RACE1</t>
  </si>
  <si>
    <t>AnotherRace1</t>
  </si>
  <si>
    <t>4 Informant</t>
  </si>
  <si>
    <t>Informant</t>
  </si>
  <si>
    <t>INFO_NME</t>
  </si>
  <si>
    <t>DeathInformant</t>
  </si>
  <si>
    <t xml:space="preserve">Std Unknown. Verfiy the name should not contain number and start with special char 
</t>
  </si>
  <si>
    <t>INFO_MIDD_NME</t>
  </si>
  <si>
    <t>INFO_LST_NME</t>
  </si>
  <si>
    <t>INFO_SUFFIX</t>
  </si>
  <si>
    <t>INFO_MNAME_NONE</t>
  </si>
  <si>
    <t>If checked but there's  middle name present , if yes log Warning and Save ASIS.
Should the N value be store, Confirm with Business?</t>
  </si>
  <si>
    <t>Relationship to decedent</t>
  </si>
  <si>
    <t>INFO_RELATION_LIST</t>
  </si>
  <si>
    <t>RELATION_INFORM_DTH</t>
  </si>
  <si>
    <t>DimInformantRelationId</t>
  </si>
  <si>
    <t>If it is not converted or found in the lookup, log Pending Review and keep it ASIDE 
If the code of INFO_RELATION_LIST does not match with INFO_RELATION, log error and Keep it ASIDE</t>
  </si>
  <si>
    <t>DimInformantRelation</t>
  </si>
  <si>
    <t>Listed relationship</t>
  </si>
  <si>
    <t>INFO_RELATION</t>
  </si>
  <si>
    <t>Relation_Inform_Dth</t>
  </si>
  <si>
    <t>RELATION</t>
  </si>
  <si>
    <t>If it is not converted or found in the lookup, log Pending Review and keep it ASIDE</t>
  </si>
  <si>
    <t>INFO_RELATION_OTHER</t>
  </si>
  <si>
    <t>Check if entered value is a dropdown list option</t>
  </si>
  <si>
    <t xml:space="preserve">done </t>
  </si>
  <si>
    <t>ODS update</t>
  </si>
  <si>
    <t>DimOtherInformantRelationId</t>
  </si>
  <si>
    <t>Create data conversion table and populate standard lookup first. or Update data conversion table as needed. 
          Unknown should only be added lookup when it was to exist in the standard lookup (DimInformantRelation)
If Other specified has value and the value of InformantRelation is not Other ,  log error and keep aside
If it is not converted or found in the lookup, log Pending Review and keep it ASIDE 
If it exists in the standard lookup(e.g SON), use the standard lookup Id, log warning and save ASIS
For Multiple values, if possible, split value into mulitiple rows - log warning (TBD - Out scope).</t>
  </si>
  <si>
    <t>DimOtherInformantRelation</t>
  </si>
  <si>
    <t>Informant Mailing Address</t>
  </si>
  <si>
    <t>Address same as decedent's residence</t>
  </si>
  <si>
    <t>INF_SAME_RES</t>
  </si>
  <si>
    <t>If checked, confirm that the address matches Residence Address from Tab 2</t>
  </si>
  <si>
    <t>AS is - Nothing - they can edit after it was checked</t>
  </si>
  <si>
    <t>If this value is Y, Decedent Res address should be the same info address , otherwise log Warning and Save ASIS.
Value should be Y,N, NULL otherwise  log error and keep it ASIDE.</t>
  </si>
  <si>
    <t>P.O. Box number</t>
  </si>
  <si>
    <t>INFO_PO_BOX</t>
  </si>
  <si>
    <t>PoBox</t>
  </si>
  <si>
    <t xml:space="preserve">
Create data conversion table and update as needed .
Remove POBOX, BOX  or Std the different forms into one (TBD - After discuss with Mac), log warning and save orginal.
Std Unknown.</t>
  </si>
  <si>
    <t>INFO_ADDR_NUM</t>
  </si>
  <si>
    <t>Look at Geocoding outcomes and revisit these fields.</t>
  </si>
  <si>
    <t>INFO_STREET_PREFIX</t>
  </si>
  <si>
    <t>If this value is blank and INFO_ADDR1 includes Prefix get prefix  from ADDR1, log warning and save orginal.</t>
  </si>
  <si>
    <t>INFO_ADDR1</t>
  </si>
  <si>
    <t>Create data conversion table and populate standard lookup first. or Update data as needed 
If the value is not in Std form e.g Typo, Different Forms, log warning and Save Original.
If ADDR1 includes City, State, ZipCode, PoBox, BLDG, APT, Prefix, Streed Desing  get only StreetName  , log warning and save orginal.
If ADDR1 is PO BOX , store it into Pobox, log warning and save orginal. 
Std Unknown.</t>
  </si>
  <si>
    <t>INFO_STREET_DESIG</t>
  </si>
  <si>
    <t>INFO_STREET_SUFFIX</t>
  </si>
  <si>
    <t>INFO_ADDR2</t>
  </si>
  <si>
    <t>INFO_COUNTRY</t>
  </si>
  <si>
    <t>INFO_STATE</t>
  </si>
  <si>
    <t>INFO_CITY</t>
  </si>
  <si>
    <t>INFO_ZIP</t>
  </si>
  <si>
    <t>5 Funeral Home/Disposition Info</t>
  </si>
  <si>
    <t>Funeral Home/Designee</t>
  </si>
  <si>
    <t>Check if funeral home is not in list</t>
  </si>
  <si>
    <t>FL_FUNERAL_HOME_UNLISTED</t>
  </si>
  <si>
    <t>Responsible firm</t>
  </si>
  <si>
    <t>FH_RESPONSIBLE_NAME</t>
  </si>
  <si>
    <t>Check if funeral director names are being entered vs. funeral home names, etc.</t>
  </si>
  <si>
    <t>FH=24168
FDIR=9534</t>
  </si>
  <si>
    <t xml:space="preserve">AS is - Nothing - Send the list of case number </t>
  </si>
  <si>
    <t>DeathFuneralHome</t>
  </si>
  <si>
    <t>DimResponsibleFirmId</t>
  </si>
  <si>
    <t>Create data conversion table and populate standard lookup first. or Update data conversion table as needed.
If the value is not in Std form e.g Typo, Different Forms, use DC and log warning and Save Original.
If the FNRL_SERVICE_OOS is Y, RESPONSIBE_NAME &lt;&gt; FNRL_NME, otherwise log warning and save ASIS.</t>
  </si>
  <si>
    <t>DimFuneralHome</t>
  </si>
  <si>
    <t>Further Review with Sharon, Pratik - User table using location and group iD</t>
  </si>
  <si>
    <t>Trade service call</t>
  </si>
  <si>
    <t>FNRL_SERVICE_OOS</t>
  </si>
  <si>
    <t>Frequency Analysis</t>
  </si>
  <si>
    <t>N= 366472
Y= 64522</t>
  </si>
  <si>
    <t>Pending - Alex- Send  the list of Fun home to Alex</t>
  </si>
  <si>
    <t>DimTradeServiceCallId</t>
  </si>
  <si>
    <t xml:space="preserve">Valid values are NULL, N, Y, otherwise log error and save ASIDE </t>
  </si>
  <si>
    <t>Break down the Y flag</t>
  </si>
  <si>
    <t>Trade service funeral home not in list</t>
  </si>
  <si>
    <t>TRADE_FH_UNLISTED</t>
  </si>
  <si>
    <t xml:space="preserve">How many unlisted entries do we have? Frequency Analysis? Are they in the dropdowns? </t>
  </si>
  <si>
    <t>N= 417237
Y= 13457</t>
  </si>
  <si>
    <t>As Is  - the flag should be corrected</t>
  </si>
  <si>
    <t>They prefer to entry instead of using dropdown because the list is long</t>
  </si>
  <si>
    <t>Name</t>
  </si>
  <si>
    <t>FNRL_NME</t>
  </si>
  <si>
    <t>Do any match the dropdown list entries? 
Review FH Information against State Board of Registration</t>
  </si>
  <si>
    <t>Wait</t>
  </si>
  <si>
    <t xml:space="preserve">37842/947
</t>
  </si>
  <si>
    <t>Create data conversion table and populate standard lookup first. or Update data conversion table as needed.
If the value is not in Std form e.g Typo, Different Forms, use DC and log warning and Save Original.
If the FNRL_SERVICE_OOS is Y, RESPONSIBE_NAME &lt;&gt; FNRL_NME, otherwise log warning and save ASIS.
Use locationID to check name in the lookup</t>
  </si>
  <si>
    <t>Wait until to get State Board of Reg</t>
  </si>
  <si>
    <t>FNRL_ADDR_NUM</t>
  </si>
  <si>
    <t>Look at Geocoding outcomes and revisit these fields - especially unlisted</t>
  </si>
  <si>
    <t>FNRL_STREET_PREFIX</t>
  </si>
  <si>
    <t>If this value is blank and FNRL_ADDR1 includes Prefix get prefix  from ADDR1, log warning and save orginal.</t>
  </si>
  <si>
    <t>FNRL_ADDR1</t>
  </si>
  <si>
    <t>FNRL_STREET_DESIG</t>
  </si>
  <si>
    <t>FNRL_STREET_SUFFIX</t>
  </si>
  <si>
    <t>FNRL_ADDR2</t>
  </si>
  <si>
    <t>FNRL_CNTRY</t>
  </si>
  <si>
    <t>FNRL_STATE</t>
  </si>
  <si>
    <t>FNRL_CITY</t>
  </si>
  <si>
    <t>FNRL_ZIPCD</t>
  </si>
  <si>
    <t>Funeral home location ID</t>
  </si>
  <si>
    <t>VRV_FUNERAL_HOME_LOC_ID</t>
  </si>
  <si>
    <t>Review against the Location IDs for Funeral Homes in system</t>
  </si>
  <si>
    <t>FUNERAL_HOME</t>
  </si>
  <si>
    <t>Security Column</t>
  </si>
  <si>
    <t>As is</t>
  </si>
  <si>
    <t xml:space="preserve">Review against the Location IDs for Funeral Homes in system, otherwise log Error and Keep it ASIDE. </t>
  </si>
  <si>
    <t>Part 7.1</t>
  </si>
  <si>
    <t>Funeral Service Licensee or Other Designee</t>
  </si>
  <si>
    <t>Check if name not in list</t>
  </si>
  <si>
    <t>FL_FD_UNLISTED</t>
  </si>
  <si>
    <t xml:space="preserve">How many records have an unlisted Funeral Director? </t>
  </si>
  <si>
    <t>Check if other designee</t>
  </si>
  <si>
    <t>FDIR_OTHER_DESIG</t>
  </si>
  <si>
    <t>How many records have been recorded by Special Designee? Low priority</t>
  </si>
  <si>
    <t>FDIR_FRST_NME</t>
  </si>
  <si>
    <t>DeathFuneralDirector</t>
  </si>
  <si>
    <t>Populate lookup and conversion tables as needed. 
Use VRV_FUNERAL_HOME_LOC_ID as well to get ID from lookup 
Std Unknown (Should be three dash(---) for all cases. Use conversion data to convert. Log warning and save original
Verfiy the name should not contain number and start with special char, log error and log error and keep it ASIDE.
If it is not converted or found in the lookup, log Pending Review and keep it ASIDE 
Check Typo and converted to standard form in lookup.</t>
  </si>
  <si>
    <t>DimFuneralDirector</t>
  </si>
  <si>
    <t>FDIR_MIDD_NME</t>
  </si>
  <si>
    <t>FDIR_LST_NME</t>
  </si>
  <si>
    <t>FDIR_SUFFIX</t>
  </si>
  <si>
    <t>Suffix</t>
  </si>
  <si>
    <t xml:space="preserve">Create data conversion table and populate standard lookup first. or Update data conversion table as needed.
If it is not converted or found in the lookup, log Pending Review and keep it ASIDE </t>
  </si>
  <si>
    <t>License number</t>
  </si>
  <si>
    <t>FDIR_LIC_NUM</t>
  </si>
  <si>
    <t xml:space="preserve">Multiple / Duplicate License #s? Typos? </t>
  </si>
  <si>
    <t>Check Typo and convert it to a standard form in lookup, log warning and save orginal 
Verify License is given to one individual, otherwise log warning and save ASIS
Std Unknown (Should be three dash(---) for all cases. Use conversion data to convert. Log warning and save original</t>
  </si>
  <si>
    <t xml:space="preserve">Part 7.1 </t>
  </si>
  <si>
    <t>User ID for funeral director that signed</t>
  </si>
  <si>
    <t>FDIR_SIGN_USER_ID</t>
  </si>
  <si>
    <t>OtherUser</t>
  </si>
  <si>
    <t>ScrUserID</t>
  </si>
  <si>
    <t>Method of Disposition</t>
  </si>
  <si>
    <t>Method of disposition</t>
  </si>
  <si>
    <t>DISP</t>
  </si>
  <si>
    <t>METHOD_DISPOSITION</t>
  </si>
  <si>
    <t>DeathDisposition</t>
  </si>
  <si>
    <t xml:space="preserve">Verify type is other when DISPL has value, otherwise DISPL should be blank, if so log warning and save ASIS.
if  DISPL exists in Place_Death lookup. It should be mapped to appropriate value and Other should be blank, log warning and save Original 
</t>
  </si>
  <si>
    <t>DimDispMethod</t>
  </si>
  <si>
    <t>DISPL</t>
  </si>
  <si>
    <t>Frequency of current values? 
Do any match dropdown list for DISP?</t>
  </si>
  <si>
    <t>ODS Update</t>
  </si>
  <si>
    <t>OtherDispMethod</t>
  </si>
  <si>
    <t xml:space="preserve">Create data conversion table and populate standard lookup first. or Update data conversion table as needed.
if  DPLACE_OTHR exists in Place_Death lookup.  It should be mapped to appropriate value in the lookup and this field should be blank, log warning and save Original.
If  is not Other, this field should be blank, Vice Versa. Otherwise log error and Keep it ASIDE 
If the value is not in Std form e.g Typo, Different Forms, log warning and Save Original.
For Multiple values, if possible, split value into mulitiple rows - log warning (Revisit).
Verify certifier is ME, otherwise log error and Keep it ASIDE.
</t>
  </si>
  <si>
    <t>Place of Disposition</t>
  </si>
  <si>
    <t>Date of disposition</t>
  </si>
  <si>
    <t>DISP_DATE</t>
  </si>
  <si>
    <t>Check for Date issues (Malformed 
/ Before the Date of Death etc.</t>
  </si>
  <si>
    <t>**Yes</t>
  </si>
  <si>
    <t>DispDate</t>
  </si>
  <si>
    <t xml:space="preserve">When  Malformed Dates., log error  --Keep it ASIDE 
Verify  Date &gt; = 2014 and date &lt;= Today, otherwise log error --Keep it ASIDE 
Verfiy the DISP_DATE&lt; DOD , if not log error and keep it ASIDE.         </t>
  </si>
  <si>
    <t>Facility not in list</t>
  </si>
  <si>
    <t>CREM_CEM_UNLISTED</t>
  </si>
  <si>
    <t>Name of facility</t>
  </si>
  <si>
    <t>DISP_NME</t>
  </si>
  <si>
    <t xml:space="preserve">Create data conversion table and populate standard lookup first. or Update data conversion table as needed.
If the value is not in Std form e.g Typo, Different Forms, log warning and Save Original.
For Multiple values, if possible, split value into mulitiple rows - log warning and Original (Revisit).
</t>
  </si>
  <si>
    <t>DimDispPlace</t>
  </si>
  <si>
    <t>DISP_ADDR_NUM</t>
  </si>
  <si>
    <t>DISP_STREET_PREFIX</t>
  </si>
  <si>
    <t>If this value is blank and DISP_ADDR1 includes Prefix get prefix  from ADDR1, log warning and save orginal.</t>
  </si>
  <si>
    <t>DISP_ADDR1</t>
  </si>
  <si>
    <t>DISP_STREET_DESIG</t>
  </si>
  <si>
    <t>DISP_STREET_SUFFIX</t>
  </si>
  <si>
    <t>DISP_ADDR2</t>
  </si>
  <si>
    <t>DISP_CNTRY</t>
  </si>
  <si>
    <t>DISP_ST</t>
  </si>
  <si>
    <t>DISP_CTY</t>
  </si>
  <si>
    <t>CITY</t>
  </si>
  <si>
    <t>DISP_ZIP</t>
  </si>
  <si>
    <t>5A Pronouncement Info</t>
  </si>
  <si>
    <t>Pronouncement Info</t>
  </si>
  <si>
    <t>Date pronounced (mm/dd/yyyy)</t>
  </si>
  <si>
    <t>PRO_DATE</t>
  </si>
  <si>
    <t>If Tab 1 - Pronouncement Info exists, check if these fields are filled out &amp; vice versa. 
Date Validations (Malformed / Date prior to Date of Death etc.)</t>
  </si>
  <si>
    <t>4
0</t>
  </si>
  <si>
    <t>As is - Nothing can be changed -Karin wants this for info</t>
  </si>
  <si>
    <t>DeathPronouncement</t>
  </si>
  <si>
    <t>PronouncedYear
PronouncedMonth
PronouncedDay</t>
  </si>
  <si>
    <t xml:space="preserve">If Tab 1 -FL_PRONOUNCEMENT_EXISTS is yes and this data is blank, log error and SAVE ASIDE
When  Malformed Dates, log error  --Keep it aside 
Verify  Date &gt; = 2014 and date &lt;= Today, otherwise log error --Keep it ASIDE
If  PRO_DATE &lt; DOD/DOD_4_FD, log error and keep it ASIDE
Unknown Year = 9999, Month = 99,Day = 99 </t>
  </si>
  <si>
    <t>Time pronounced</t>
  </si>
  <si>
    <t>PRO_TIME</t>
  </si>
  <si>
    <t>Validate HH:MM / Valid time values</t>
  </si>
  <si>
    <t>PronouncedHour
PronouncedMinute</t>
  </si>
  <si>
    <t>If Tab 1 - FL_PRONOUNCEMENT_EXISTS is yes and this data is blank, log error and SAVE ASIDE
When Malformed time, log error 
Verify time is in the valid time range, otherwise log/report error
Unknown Hour = 99  Day = 99</t>
  </si>
  <si>
    <t>Time indicator</t>
  </si>
  <si>
    <t>PRO_TIME_IN</t>
  </si>
  <si>
    <t>Validate HH:MM Unit value / Valid time values</t>
  </si>
  <si>
    <t>TIME_INDICATOR</t>
  </si>
  <si>
    <t>DimPronouncedTimeInd</t>
  </si>
  <si>
    <t>Review in conjunction with Pro_Time, if invalid, log error and Keep it ASIDE</t>
  </si>
  <si>
    <t>DimTimeInd</t>
  </si>
  <si>
    <t>DimTimeIndId</t>
  </si>
  <si>
    <t>Physician/ME Notified of Death</t>
  </si>
  <si>
    <t>Check if physician/medical examiner is not in list</t>
  </si>
  <si>
    <t>MC_NOTIFIED_UNLISTED</t>
  </si>
  <si>
    <t xml:space="preserve">Frequency on who's being referred to re: Pronouncements? </t>
  </si>
  <si>
    <t>Title</t>
  </si>
  <si>
    <t>MC_NOTIFIED_TITLE</t>
  </si>
  <si>
    <t>PHYS_TITLE</t>
  </si>
  <si>
    <t>Code</t>
  </si>
  <si>
    <t>HcProvider</t>
  </si>
  <si>
    <t>DimHcProviderTitle</t>
  </si>
  <si>
    <t>MC_NOTIFIED_GNAME</t>
  </si>
  <si>
    <t>Std Unknown (Should be three dash(---) for all cases. Use converstion data
Verfiy the name should not contain number and start with special char ,  otherwise log error and keep it ASIDE.</t>
  </si>
  <si>
    <t>DimHcProvider</t>
  </si>
  <si>
    <t>MC_NOTIFIED_MNAME</t>
  </si>
  <si>
    <t>MC_NOTIFIED_LNAME</t>
  </si>
  <si>
    <t>MC_NOTIFIED_SUFFIX</t>
  </si>
  <si>
    <t xml:space="preserve">Create data conversion table and populate standard lookup first. or Update data conversion table as needed.
Std Suffix which are not in the lookup, log warning and save original.
If it is not converted or found in the lookup, log Pending Review and keep it ASIDE </t>
  </si>
  <si>
    <t>Telephone number</t>
  </si>
  <si>
    <t>MC_NOTIFIED_PHONE</t>
  </si>
  <si>
    <t>DimPhoneId</t>
  </si>
  <si>
    <t xml:space="preserve">Revisit - Std Unknown (Should be three dash([9][9][9]-[9][9][9]-[9][9][9][9]) for all cases. Use converstion data Std 
Revisit - conversion table and populate standard lookup first. or Update data conversion table as needed.
Revisit -Data conversion should be 10 digits USA Hypen . [1-9][0-9][0-9]-[0-9][0-9][0-9]-[0-9][0-9][0-9][0-9]
If it is not fax number,  log Pending Review and keep it ASIDE. 
</t>
  </si>
  <si>
    <t>DimHcProviderContact</t>
  </si>
  <si>
    <t>MC_NOTIFIED_ADDR_NUM</t>
  </si>
  <si>
    <t>MC_NOTIFIED_STREET_PREFIX</t>
  </si>
  <si>
    <t>If this value is blank and MC_NOTIFIED_ADDR1 includes Prefix get prefix  from ADDR1, log warning and save orginal.</t>
  </si>
  <si>
    <t>MC_NOTIFIED_STREET_NAME</t>
  </si>
  <si>
    <t>MC_NOTIFIED_STREET_DESIG</t>
  </si>
  <si>
    <t>MC_NOTIFIED_STREET_SUFFIX</t>
  </si>
  <si>
    <t>MC_NOTIFIED_ADDR2</t>
  </si>
  <si>
    <t>MC_NOTIFIED_COUNTRY</t>
  </si>
  <si>
    <t>MC_NOTIFIED_STATE</t>
  </si>
  <si>
    <t>MC_NOTIFIED_CITY</t>
  </si>
  <si>
    <t>MC_NOTIFIED_ZIP</t>
  </si>
  <si>
    <t>Pronouncer Info</t>
  </si>
  <si>
    <t>PRO_TITLE</t>
  </si>
  <si>
    <t>PRONOUNCE_TITLE</t>
  </si>
  <si>
    <t>Create data conversion table and populate standard lookup first. or Update data conversion table as needed. 
If it is not converted or found in the lookup, log Pending Review and keep it ASIDE.
The value must be NP,PA,RN or NULL if other, log Pending Review and keep it ASIDE. Physician (Dor) cannot be pronouncer</t>
  </si>
  <si>
    <t>PRO_GNAME</t>
  </si>
  <si>
    <t xml:space="preserve">Frequency of Pronouncers - who's pronouncing deaths frequently? </t>
  </si>
  <si>
    <t>ODS Update- Dropdown moving forward - at least 10 record per year</t>
  </si>
  <si>
    <t>Std Unknown (Should be three dash(---) for all cases. Use converstion data
Verfiy the name should not contain number and start with special char ,  otherwise log error and keep it ASIDE.
Verify pronouncer has data when FL_PRONOUNCEMENT_EXISTS = Y, otherwise log warning and save ASIS.
If the place of death is desedent's Res, there should not be pronouncer, if yes log warning and save ASIS</t>
  </si>
  <si>
    <t>lic number is best</t>
  </si>
  <si>
    <t>PRO_MNAME</t>
  </si>
  <si>
    <t>PRO_LNAME</t>
  </si>
  <si>
    <t>PRO_SUFFIX</t>
  </si>
  <si>
    <t>PRO_MNAME_NONE</t>
  </si>
  <si>
    <t>PRO_LIC_NUM</t>
  </si>
  <si>
    <t>DimDeathHcProvider</t>
  </si>
  <si>
    <t>Employing agency or institution</t>
  </si>
  <si>
    <t>PRO_EMPLOYER</t>
  </si>
  <si>
    <t xml:space="preserve">Frequency of Employing agencies - who's pronouncing deaths frequently? Looking to building a list for new system? </t>
  </si>
  <si>
    <t>AS is - Nothing - Lower prority</t>
  </si>
  <si>
    <t>DimEmployer</t>
  </si>
  <si>
    <t>PRO_EMP_ADDR_NUM</t>
  </si>
  <si>
    <t xml:space="preserve">Std Unknown. 
Create data conversion table and populate standard lookup first. or Update data as needed 
If Typo and different Forms, log warning and Save Original.
If RES_ADDR1 includes Add num and RES_ADDR_NUM is blank, get Num from ADDR1 , log warning.
If the value has "#", remove "#", log warning and save original (does it worse? ).
std the name BLDG to BUILDING, log warning and SAVE original.
std the name RM to ROOM, log warning and SAVE original.
If the value is Pobox (When Value contains BOX or PO), store it into Pobox (Injury, Death and Res should not have Pobox), log warrning and Save Original.(Check with Bus if this is valid)
</t>
  </si>
  <si>
    <t>PRO_EMP_STREET_PREFIX</t>
  </si>
  <si>
    <t>If this value is blank and PRO_EMP_ADDR1 includes Prefix get prefix  from ADDR1, log warning and save orginal.</t>
  </si>
  <si>
    <t>PRO_EMP_ADDR1</t>
  </si>
  <si>
    <t>PRO_EMP_STREET_DESIG</t>
  </si>
  <si>
    <t>PRO_EMP_STREET_SUFFIX</t>
  </si>
  <si>
    <t>PRO_EMP_ADDR2</t>
  </si>
  <si>
    <t>PRO_EMP_COUNTRY</t>
  </si>
  <si>
    <t>PRO_EMP_STATE</t>
  </si>
  <si>
    <t>PRO_EMP_CITY</t>
  </si>
  <si>
    <t>PRO_EMP_ZIP</t>
  </si>
  <si>
    <t>6 **Place/Date/Autopsy**</t>
  </si>
  <si>
    <t>Case Information</t>
  </si>
  <si>
    <t>Decedent first name</t>
  </si>
  <si>
    <t>Legal Required Med</t>
  </si>
  <si>
    <t>ME_GNAME</t>
  </si>
  <si>
    <t xml:space="preserve">Check Tab 1 and Tab 6 for consistency in Name </t>
  </si>
  <si>
    <t>Same as Tab1</t>
  </si>
  <si>
    <t xml:space="preserve">AS is </t>
  </si>
  <si>
    <t>DeathMedicalRecord</t>
  </si>
  <si>
    <t xml:space="preserve">
Check name agaiint the name in Tab 1, log warning and save ASIS.
Std Uknown, log warning and save original.
Verfiy the name should not contain number and start with special char, otherwise log error and keep aside
If ME_MNAME_NONE is Y then ME_MNAME is should be blank  vise versa, log warning and save ASIS.</t>
  </si>
  <si>
    <t>Decedent middle name</t>
  </si>
  <si>
    <t>ME_MNAME</t>
  </si>
  <si>
    <t>Decedent last name</t>
  </si>
  <si>
    <t>ME_LNAME</t>
  </si>
  <si>
    <t>ME_SUFF</t>
  </si>
  <si>
    <t xml:space="preserve">Check name agaiint the name in Tab 1, log warning and save ASIS.
Create data conversion table and populate standard lookup first. or Update data conversion table as needed.
If it is not converted or found in the lookup, log Pending Review and keep it ASIDE </t>
  </si>
  <si>
    <t>No middle name or unknown</t>
  </si>
  <si>
    <t>ME_MNAME_NONE</t>
  </si>
  <si>
    <t>Decedent sex</t>
  </si>
  <si>
    <t>ME_SEX</t>
  </si>
  <si>
    <t>Does it match Tab 1 values?</t>
  </si>
  <si>
    <t>Abbr.</t>
  </si>
  <si>
    <t xml:space="preserve">Check sex against the sex in Tab 1, if not match log warning
If it is not converted or found in the lookup, log Pending Review and keep it ASIDE </t>
  </si>
  <si>
    <t>Decedent date of birth (mm/dd/yyyy)</t>
  </si>
  <si>
    <t>ME_DOB</t>
  </si>
  <si>
    <t xml:space="preserve">AS is - Record Certified </t>
  </si>
  <si>
    <t>BirthYear
BirthMonth
BirthDay</t>
  </si>
  <si>
    <t xml:space="preserve">
Verify malformed date except unknown year or month,day , log error and keep it ASIDE
Verify the DOB &lt; = DOD
Verify  Date &gt; = 01/01/1885 and date &lt;= Today, otherwise log error --Keep it aside 
if the format is not [0-9][0-9]/[0-9][0-9]/[0-9][0-9[]0-9][0-9], log error and keep aside </t>
  </si>
  <si>
    <t>Check to release</t>
  </si>
  <si>
    <t>ME_APPROVED</t>
  </si>
  <si>
    <t>Future State: Can we track how long Mes take from certify to release?</t>
  </si>
  <si>
    <t>Value?</t>
  </si>
  <si>
    <t>Value should be Y,N, NULL otherwise  log error and keep it ASIDE.
Should the N value be store, Confirm with Business?</t>
  </si>
  <si>
    <t>Medical Record Info (if known)</t>
  </si>
  <si>
    <t>Medical record number</t>
  </si>
  <si>
    <t>MED_REC_NUM</t>
  </si>
  <si>
    <t>RecordNumber</t>
  </si>
  <si>
    <t>Should the N value be stored, Confirm with business? (TBD)</t>
  </si>
  <si>
    <t>Medical examiner case year</t>
  </si>
  <si>
    <t>ME_CASE_YEAR</t>
  </si>
  <si>
    <t xml:space="preserve">IF ME Refused the case, how many records have this information populated? Validate year vs. Year of death? May not necessarily match in some cases.  </t>
  </si>
  <si>
    <t>CaseYear</t>
  </si>
  <si>
    <t>Verify the year is between 2014 and today, log error and save ASIDE</t>
  </si>
  <si>
    <t>Medical examiner case number</t>
  </si>
  <si>
    <t>ME_CASE_NUM</t>
  </si>
  <si>
    <t xml:space="preserve">Are users entering 0000s, ---- , etc? </t>
  </si>
  <si>
    <t>CaseNumber</t>
  </si>
  <si>
    <t>Std Uknown, log warning and save original.(TBD)</t>
  </si>
  <si>
    <t>ME case number in general category</t>
  </si>
  <si>
    <t>ME_CASE_NUM_READONLY</t>
  </si>
  <si>
    <t>Check the format &amp; make sure it matches Year  + Case Number</t>
  </si>
  <si>
    <t>Data Fix- VIP - Same as above ME_CASE_NUM Data Fix - Vip</t>
  </si>
  <si>
    <t>This is only populate at the first time -</t>
  </si>
  <si>
    <t>Place of Death</t>
  </si>
  <si>
    <t>Place of death</t>
  </si>
  <si>
    <t>DPLACE</t>
  </si>
  <si>
    <t>PLACE_DEATH</t>
  </si>
  <si>
    <t>Sort order (stored)</t>
  </si>
  <si>
    <t>DeathPlace</t>
  </si>
  <si>
    <t xml:space="preserve">Verify type is other when DPLACE_OTHR has value, if so log warning and save ASIS.
if  DPLACE_OTHR exists in Place_Death lookup. It should be mapped to appropriate value and Other should be blank, log warning and save Original.
</t>
  </si>
  <si>
    <t>DimDeathPlace</t>
  </si>
  <si>
    <t>DPLACE_OTHR</t>
  </si>
  <si>
    <t>Do they match DPLACE? 
Frequency?</t>
  </si>
  <si>
    <t xml:space="preserve">63
See Example
</t>
  </si>
  <si>
    <t>OtherDeathPlace</t>
  </si>
  <si>
    <t xml:space="preserve">Create data conversion table and populate standard lookup first. or Update data conversion table as needed.
if  DPLACE_OTHR exists in Place_Death lookup,   It should be mapped to appropriate value and Other should be blank, log warning and save Original.
If  is not Other, this field should be blank, Vice Versa. Otherwise log error and Keep it ASIDE 
If the value is not in Std form e.g Typo, Different Forms, log warning and Save Original.
For Multiple values, if possible, split value into mulitiple rows - log warning (Revisit).
Verify certifier is ME, otherwise log error and Keep it ASIDE
</t>
  </si>
  <si>
    <t>Autopsy Info</t>
  </si>
  <si>
    <t>Was medical examiner contacted?</t>
  </si>
  <si>
    <t>ME_CR_CONT</t>
  </si>
  <si>
    <t xml:space="preserve">Can we check against Certifier Designation? 
i.e. how many records we have where this is "YES" but Designation is not ME.
 Future State: Can we also track if ME accepted the case or refused it? </t>
  </si>
  <si>
    <t>?Done</t>
  </si>
  <si>
    <t xml:space="preserve">Yes 115104
Ref: 65067 Acc:57037
</t>
  </si>
  <si>
    <t xml:space="preserve">50%
</t>
  </si>
  <si>
    <t>DeathAutopsy</t>
  </si>
  <si>
    <t>DimMedicalExaminerContactedId</t>
  </si>
  <si>
    <t xml:space="preserve">
Verify  values are YES, NO and NULL, otherwise log error and keep it ASIDE </t>
  </si>
  <si>
    <t>Use a one year data - to see Y and N?</t>
  </si>
  <si>
    <t>Part 6.1</t>
  </si>
  <si>
    <t>Was an autopsy performed?</t>
  </si>
  <si>
    <t>AUTOPSY</t>
  </si>
  <si>
    <t>AUTOPSY_PERFORMED</t>
  </si>
  <si>
    <t>DimAutopsyPerformedId</t>
  </si>
  <si>
    <t xml:space="preserve">If the value does not exist in the lookup, log error and keep it ASIDE 
</t>
  </si>
  <si>
    <t>DimAutopsyPerformed</t>
  </si>
  <si>
    <t>DimAutopysPerformedId</t>
  </si>
  <si>
    <t>Were autopsy findings available?</t>
  </si>
  <si>
    <t>AUTOPSY_F_AVAIL</t>
  </si>
  <si>
    <t xml:space="preserve">If Autopsy not performed, does this field have values? </t>
  </si>
  <si>
    <t>DimFindingAvailableId</t>
  </si>
  <si>
    <t xml:space="preserve">If this Is Yes and Performed  NO or unknown,log error and keep it ASIDE 
Verify  values are  YES, NO, 'Unknown',otherwise log error and keep it ASIDE </t>
  </si>
  <si>
    <t>Value for export</t>
  </si>
  <si>
    <t>AUTOSPY4EXPORT</t>
  </si>
  <si>
    <t>AutoSpy</t>
  </si>
  <si>
    <t>Were findings available code to export</t>
  </si>
  <si>
    <t>AUTOPSY_F_AVAIL4EXPORT</t>
  </si>
  <si>
    <t>AutoSpyFinding</t>
  </si>
  <si>
    <t>Actual Date of Death</t>
  </si>
  <si>
    <t>DOD</t>
  </si>
  <si>
    <t xml:space="preserve">Malformed Dates, etc? 
Does it match Tab 1 values? </t>
  </si>
  <si>
    <t xml:space="preserve">When tab 1 value is not the same as this, log warning and save it ASIS - DOD &lt;&gt; DOD_4_FD
When  Malformed Dates, log error  --Keep it aside 
Verify  Date &gt; = 01/01/2014 and date &lt;= Today, otherwise log error --Keep it aside 
DOD should not be NULL, other log error and keep aside
if the format is not [0-9][0-9]/[0-9][0-9]/[0-9][0-9[]0-9][0-9], log error and keep aside 
</t>
  </si>
  <si>
    <t>AS Is with Report</t>
  </si>
  <si>
    <t>Date of death (Numeric Value)</t>
  </si>
  <si>
    <t>DOD_NUMERIC</t>
  </si>
  <si>
    <t xml:space="preserve">Does this match DOD value? </t>
  </si>
  <si>
    <t>Decedent's date of death changed</t>
  </si>
  <si>
    <t>DOD_DISCREPANCY</t>
  </si>
  <si>
    <t xml:space="preserve">Does it match Tab 1 values? Malformed Dates, etc? </t>
  </si>
  <si>
    <t xml:space="preserve">No - It is BLANK - Analysis-Not-Needed </t>
  </si>
  <si>
    <t>Place of Death Address</t>
  </si>
  <si>
    <t>Check if location is not in list</t>
  </si>
  <si>
    <t>DFACILITY_UNLISTED</t>
  </si>
  <si>
    <t>Y:10351
N:420636</t>
  </si>
  <si>
    <t xml:space="preserve">To know how many was checked and the name exists VS versa </t>
  </si>
  <si>
    <t>Address same as residence (Decedent Legal Info page)</t>
  </si>
  <si>
    <t>RES_SAME_PLACE</t>
  </si>
  <si>
    <t xml:space="preserve">Check if Residence addr matches Place of death address in this scenario. Low Priority. </t>
  </si>
  <si>
    <t>FlSameAsResidence</t>
  </si>
  <si>
    <t>If this field was checked, then DeathPlaceType should be DECEDENT'S RESIDENCE, otherwise log error and save ASIDE
When this value Is checked, verify the address is the same as RES address, if not log warning and save ASIS..
Values should be Y or N or Null otherwise log error and keep it ASIDE</t>
  </si>
  <si>
    <t>Facility name</t>
  </si>
  <si>
    <t>DHOSPITALL</t>
  </si>
  <si>
    <t>Frequency / Outlier values</t>
  </si>
  <si>
    <t>Many example</t>
  </si>
  <si>
    <t>Pending - Potentially Data Fix- VIP  -  Send to Alex</t>
  </si>
  <si>
    <t>Create data conversion table and populate standard lookup first. or Update data conversion table as needed.
If this value is not blank, place of death type should not be DECEDENT'S RESIDENCE, otherwise log error and save ASIDE</t>
  </si>
  <si>
    <t>DimDeathFacility</t>
  </si>
  <si>
    <t>Place death - only MA- Since the list is long</t>
  </si>
  <si>
    <t>Hospital code number</t>
  </si>
  <si>
    <t>DFACILITYL</t>
  </si>
  <si>
    <t>Check if available for data entry</t>
  </si>
  <si>
    <t>DeathFacilityCode</t>
  </si>
  <si>
    <t>DADDR_NUM</t>
  </si>
  <si>
    <t>DSTREET_PREFIX</t>
  </si>
  <si>
    <t>If this value is blank and DSTREET_ADDR1 includes Prefix get prefix  from ADDR1, log warning and save orginal.</t>
  </si>
  <si>
    <t>DADDR1</t>
  </si>
  <si>
    <t>Create data conversion table and populate standard lookup first. or Update data as needed 
If the value is not in Std form e.g Typo, Different Forms, log warning and Save Original.
If ADDR1 includes City, State, ZipCode, PoBox, BLDG, APT, Prefix, Streed Desing  get only StreetName  , log warning and save orginal.
If ADDR1 contains PO BOX , log error and Keep ASIDE. 
Std Unknown.</t>
  </si>
  <si>
    <t>DSTREET_DESIG</t>
  </si>
  <si>
    <t>DSTREET_SUFFIX</t>
  </si>
  <si>
    <t>DADDR2</t>
  </si>
  <si>
    <t>DCOUNTRY</t>
  </si>
  <si>
    <t>DSTATEL</t>
  </si>
  <si>
    <t>DNAME_CITY</t>
  </si>
  <si>
    <t>DCOUNTY</t>
  </si>
  <si>
    <t>DZIP9</t>
  </si>
  <si>
    <t>Occurrence town loc ID</t>
  </si>
  <si>
    <t>DCITY_LOC_ID</t>
  </si>
  <si>
    <t>Check against CURRENT_MA_CITIES</t>
  </si>
  <si>
    <t>Check against CURRENT_MA_CITIES, otherwise log error and Keep it ASIDE.</t>
  </si>
  <si>
    <t>Location ID of facility</t>
  </si>
  <si>
    <t>DFAC_LOC_ID</t>
  </si>
  <si>
    <t xml:space="preserve">Check against HLTHCAREFAC, NURSING Home etc. </t>
  </si>
  <si>
    <t>Pending- Alex- Send example to Alex - this is for info</t>
  </si>
  <si>
    <t xml:space="preserve">Check against HLTHCAREFAC, NURSING Home . Log error and Keep it ASIDE. </t>
  </si>
  <si>
    <t>lookup table must be checked -Mac will do more analysis- Facility was removed but still they are in use</t>
  </si>
  <si>
    <t>Location ID of agent town</t>
  </si>
  <si>
    <t>BA_USER_TOWN_LOCATION_ID</t>
  </si>
  <si>
    <t>BURIAL_AGENT</t>
  </si>
  <si>
    <t>State of Occurrence FIPS Code (Required)</t>
  </si>
  <si>
    <t>DSTATEL_FIPS_CD</t>
  </si>
  <si>
    <t>State of Occurrence NCHS Code</t>
  </si>
  <si>
    <t>DSTATEL_NCHS_CD</t>
  </si>
  <si>
    <t>County of Occurrence FIPS Code (Required)</t>
  </si>
  <si>
    <t>DCOUNTY_FIPS_CD</t>
  </si>
  <si>
    <t>County of Occurrence NCHS Code</t>
  </si>
  <si>
    <t>DCOUNTY_NCHS_CD</t>
  </si>
  <si>
    <t>City of Occurrence FIPS Code (Required)</t>
  </si>
  <si>
    <t>DNAME_FIPS_CD</t>
  </si>
  <si>
    <t xml:space="preserve">
Validate code against Country codetable, no ZZ or 99 if country is not unknown, otherwise log error and keep it ASIDE</t>
  </si>
  <si>
    <t>Place of death city code</t>
  </si>
  <si>
    <t>DNAME_CITY_CD</t>
  </si>
  <si>
    <t>7 **Certifier Cause of Death**</t>
  </si>
  <si>
    <t>&lt;b&gt;&amp;#8203&lt;/b&gt;</t>
  </si>
  <si>
    <t>Cause of death pending</t>
  </si>
  <si>
    <t>FL_COD_PENDING</t>
  </si>
  <si>
    <t xml:space="preserve">Only ME records have this checked (Check against CERT_DESIG field).
 Is CODIA set to PENDING </t>
  </si>
  <si>
    <t>Pending - Get details -Case number</t>
  </si>
  <si>
    <t>Value should be Y,N, NULL otherwise  log error and keep it ASIDE.
This is checked when CERT_DESIG is ME and CODIA is PENDING, otherwise log error and keep it ASIDE.
Should the N value be store, Confirm with Business?</t>
  </si>
  <si>
    <t>Get the record IDs - Data-fix</t>
  </si>
  <si>
    <t>a. &lt;b&gt;IMMEDIATE CAUSE &lt;/b&gt;(Final disease or condition resulting in death)</t>
  </si>
  <si>
    <t>&lt;br&gt;&lt;b&gt;a.&lt;/b&gt;</t>
  </si>
  <si>
    <t>CODIA</t>
  </si>
  <si>
    <t>Characterset validation (e.g. cleanup non-ascii / formatting characters such as line-breaks, etc.). Also, for ME records, is it set to PENDING?</t>
  </si>
  <si>
    <t>DeathCause</t>
  </si>
  <si>
    <t>Cause</t>
  </si>
  <si>
    <t xml:space="preserve">SET CauseOrder = A
Characterset validation (e.g. cleanup non-ascii / formatting characters such as line-breaks, etc.). (TBD -Future)
Verify the value is only PENDING for CERT_DESIG  is  ME,  Otherwise log error and save value aside.
If the value is PENDING , the value of B,C,D and Other should be blank, Otherwise log error and save value aside .
</t>
  </si>
  <si>
    <t>Approximate interval between&lt;br&gt;onset and death</t>
  </si>
  <si>
    <t>INTIA</t>
  </si>
  <si>
    <t xml:space="preserve">what sort of data is being entered? Units being entered as well? </t>
  </si>
  <si>
    <t>IntervalOrginal
IntervalTypeConv
Interval1Conv
Interval2Conv
DimUnit1ConvId
DimUnit2ConvId</t>
  </si>
  <si>
    <t xml:space="preserve">Std Interval which is not in the lookup and converted. Save orginal 
if Interval is in different forms/typo but already exists in the lookup, then it is converted to lookup value, Save Orginal </t>
  </si>
  <si>
    <t>Updated on 2/16/2021- The unit needs to be cleaned up. At least one of them shoule be entered otherwise system does not allow</t>
  </si>
  <si>
    <t>&lt;br&gt;Units</t>
  </si>
  <si>
    <t>UNITA</t>
  </si>
  <si>
    <t xml:space="preserve">confirm that if CODIA through CODID are blank and other fields are popular </t>
  </si>
  <si>
    <t>INTERVAL_UNITS_COD</t>
  </si>
  <si>
    <t>Abbreviations</t>
  </si>
  <si>
    <t>AS Is - Future trainig</t>
  </si>
  <si>
    <t xml:space="preserve">DimUnitOrginalId
</t>
  </si>
  <si>
    <t xml:space="preserve">Std Unit which are not in the lookup. Save orginal </t>
  </si>
  <si>
    <t>DimDeathCauseUnit</t>
  </si>
  <si>
    <t>Part 5.1</t>
  </si>
  <si>
    <t>UNDERLYING CAUSES</t>
  </si>
  <si>
    <t>&lt;br&gt;&lt;b&gt;b.&lt;/b&gt;</t>
  </si>
  <si>
    <t>CODIB</t>
  </si>
  <si>
    <t>SET CauseOrder = B
Characterset validation (e.g. cleanup non-ascii / formatting characters such as line-breaks, etc.). (TBD -Future)
Check the first Char, it should be alpabet, if validation failed, log warning and SAVE ASIS. 
Verify the value is only PENDING for CERT_DESIG  is  ME,  Otherwise log error and save value aside.
If the value is PENDING , the value of B,C,D and Other should be blank, Otherwise log error and save value aside .</t>
  </si>
  <si>
    <t>INTIB</t>
  </si>
  <si>
    <t>DimDeathCauseInterval</t>
  </si>
  <si>
    <t>UNITB</t>
  </si>
  <si>
    <t xml:space="preserve"> </t>
  </si>
  <si>
    <t>&lt;br&gt;&lt;b&gt;c.&lt;/b&gt;</t>
  </si>
  <si>
    <t>CODIC</t>
  </si>
  <si>
    <t>SET CauseOrder = C
Characterset validation (e.g. cleanup non-ascii / formatting characters such as line-breaks, etc.). (TBD -Future)
Check the first Char, it should be alpabet, if validation failed, log warning and SAVE ASIS. 
Verify the value is only PENDING for CERT_DESIG  is  ME,  Otherwise log error and save value aside.
If the value is PENDING , the value of B,C,D and Other should be blank, Otherwise log error and save value aside .</t>
  </si>
  <si>
    <t>INTIC</t>
  </si>
  <si>
    <t>UNITC</t>
  </si>
  <si>
    <t>&lt;br&gt;&lt;b&gt;d.&lt;/b&gt;</t>
  </si>
  <si>
    <t>CODID</t>
  </si>
  <si>
    <t>SET CauseOrder = D
Characterset validation (e.g. cleanup non-ascii / formatting characters such as line-breaks, etc.). (TBD -Future)
Check the first Char, it should be alpabet, if validation failed, log warning and SAVE ASIS. 
Verify the value is only PENDING for CERT_DESIG  is  ME,  Otherwise log error and save value aside.
If the value is PENDING , the value of B,C,D and Other should be blank, Otherwise log error and save value aside .</t>
  </si>
  <si>
    <t>INTID</t>
  </si>
  <si>
    <t>UNITD</t>
  </si>
  <si>
    <t>Other Significant Conditions</t>
  </si>
  <si>
    <t>Other significant conditions contributing to death</t>
  </si>
  <si>
    <t>CONDII</t>
  </si>
  <si>
    <t>SET CauseOrder = OTHER</t>
  </si>
  <si>
    <t>8 **Manner/Detail/Injury**</t>
  </si>
  <si>
    <t>Manner of Death</t>
  </si>
  <si>
    <t>Manner of death</t>
  </si>
  <si>
    <t>MANNER</t>
  </si>
  <si>
    <t>Confirm that Non-ME physicians only have NATURAL</t>
  </si>
  <si>
    <t>MANNER_OF_DEATH</t>
  </si>
  <si>
    <t>Pending - Potential Data-Fix  Send list- More invetigation</t>
  </si>
  <si>
    <t>DeathManner</t>
  </si>
  <si>
    <t>Confirm that Non-ME certifier is always  have NATURAL, if not log error and SAVE ASIDE 
For registered records, this field must be populated, if not log warning and save ASIS
Verify value Manner and Manner_L are match, if not log error and SAVE ASIDE</t>
  </si>
  <si>
    <t>DimDeathManner</t>
  </si>
  <si>
    <t>Specify manner of death</t>
  </si>
  <si>
    <t>MANNER_L</t>
  </si>
  <si>
    <t>Confirm that the specify manner matches appropriate Manner of Death selection</t>
  </si>
  <si>
    <t>Manner</t>
  </si>
  <si>
    <t>Data Fix- VIP Can be Fix- Send to Partik</t>
  </si>
  <si>
    <t>Verfiy the Non-Me Physicians only have Natural, if not log error and save value asis
Verify the manner of death match with appropriate abbr, if not log error and keep it ASIDE</t>
  </si>
  <si>
    <t>Additional Death Details</t>
  </si>
  <si>
    <t>Pregnancy status at time of death</t>
  </si>
  <si>
    <t>PREG</t>
  </si>
  <si>
    <t xml:space="preserve">Is it consistent with Decedent's Sex and valid Age range? </t>
  </si>
  <si>
    <t>PREGNANCY_STATUS</t>
  </si>
  <si>
    <t xml:space="preserve">Pending -  Potential Data-fix Send to Alex </t>
  </si>
  <si>
    <t>DimPregnancyStatusId?</t>
  </si>
  <si>
    <t>Is it consistent with Decedent's Sex and valid Age range,  Otherwise log error and keep it ASIDE.</t>
  </si>
  <si>
    <t>DimPregnancyStatus</t>
  </si>
  <si>
    <t>Part 5.2</t>
  </si>
  <si>
    <t>Did tobacco contribute to death?</t>
  </si>
  <si>
    <t>TOBAC</t>
  </si>
  <si>
    <t>Y_N_PROBALY_UNKNOWN</t>
  </si>
  <si>
    <t>DimTobaccoId?</t>
  </si>
  <si>
    <t xml:space="preserve">Value should be Y,N or Unknown, Probably,  or NULL , otherwise log error and Keep it ASIDE. </t>
  </si>
  <si>
    <t>Pregnancy bypass verification status</t>
  </si>
  <si>
    <t>PREG_BYPASS</t>
  </si>
  <si>
    <t>Frequency Distribution</t>
  </si>
  <si>
    <t>As Is</t>
  </si>
  <si>
    <t>Value should be 0,1, NULL otherwise  log error and keep it ASIDE.
This field should be checked when there is PREG bypass required. Check with Business what trigger this condition.
Should the N value be store, Confirm with Business?</t>
  </si>
  <si>
    <t>Injury Details</t>
  </si>
  <si>
    <t>Date of injury (mm/dd/yyyy)</t>
  </si>
  <si>
    <t>DOI</t>
  </si>
  <si>
    <t xml:space="preserve">Confirm Certifier is ME if field is populated, 
Malformed Dates, 
confirm date is on or prior to Date of Death </t>
  </si>
  <si>
    <t>9
0
13</t>
  </si>
  <si>
    <t>Pending - Data Fix- VIP Potential Send list- More invetigation
Data Fix- VIP - Send to Alex</t>
  </si>
  <si>
    <t>DeathInjury</t>
  </si>
  <si>
    <t>InjuryYear
InjuryMonth
InjuryDay</t>
  </si>
  <si>
    <t>When  Malformed Dates., log error  --Keep it ASIDE 
Verify  Date &gt; = 2014 and date &lt;= Today, otherwise log error --Keep it ASIDE 
Unknown Year = 9999, Month = 99,Day = 99                                                                  Verify certifier is ME, otherwise log error and Keep it ASIDE
Verfiy the DOI &lt; DOD , if not log error and keep it ASIDE
Verify certifier is ME, otherwise log error and Keep it ASIDE</t>
  </si>
  <si>
    <t>Time of injury</t>
  </si>
  <si>
    <t>TOI</t>
  </si>
  <si>
    <t xml:space="preserve">Check if system has any validations. </t>
  </si>
  <si>
    <t>InjuryHour
InjuryMinute</t>
  </si>
  <si>
    <t>When Malformed time, log error 
Verify time is in the valid time range, otherwise log/report error
Unknown Hour = 99  Day = 99
Verify certifier is ME, otherwise log error and Keep it ASIDE</t>
  </si>
  <si>
    <t>look at the record - can be data fix?</t>
  </si>
  <si>
    <t>TOI_IND</t>
  </si>
  <si>
    <t>Review in conjunction with TOI</t>
  </si>
  <si>
    <t>DimInjuryTimeIndId</t>
  </si>
  <si>
    <t xml:space="preserve">Review in conjunction with TOI, if invalid, log error and Keep it ASIDE
Verify certifier is ME, otherwise log error and Keep it ASIDE
</t>
  </si>
  <si>
    <t>Injury at work?</t>
  </si>
  <si>
    <t>INJRY_WORK</t>
  </si>
  <si>
    <t>Confirm that Injuary = Y if fields below are populated</t>
  </si>
  <si>
    <t>DimInjuryAtWorkId</t>
  </si>
  <si>
    <t>When  Confirm that Injuary = Y ,  fields INJRY_L and INJRY_PlaceL and INJRY_Transprt are populated, if not log error and keep it ASIDE. 
Verify the values are Y or N or Unknown, otherwise log error and keep it ASIDE
Verify certifier is ME, otherwise log error and Keep it ASIDE.</t>
  </si>
  <si>
    <t>Describe how injury occurred</t>
  </si>
  <si>
    <t>INJRY_L</t>
  </si>
  <si>
    <t>Confirm that field is populated only for ME records and INJRY_WORK  = Y</t>
  </si>
  <si>
    <t>Pending - It will be add if it is not exist in the Manner of death Potential Data-Fix  Send list- More invetigation</t>
  </si>
  <si>
    <t xml:space="preserve">
Create data conversion table and populate standard lookup first. or Update data conversion table as needed. 
If the value is not in Std form e.g Typo, Different Forms, log warning and Save Original.
If it is not exist in the lookup, convert to Std form and add to the lookup  - log warning and save Original.
For Multiple values, if possible, split value into mulitiple rows - log warning (Revisit).
Verify certifier is ME, otherwise log error and Keep it ASIDE
</t>
  </si>
  <si>
    <t>DimInjuryOccurred</t>
  </si>
  <si>
    <t>Specify place of injury (residence, farm, factory, etc.)</t>
  </si>
  <si>
    <t>INJRY_PLACEL</t>
  </si>
  <si>
    <t xml:space="preserve">
Create data conversion table and populate standard lookup first. or Update data conversion table as needed. 
If the value is not in Std form e.g Typo, Different Forms, log warning and Save Original.
If it is not exist in the lookup, convert to Std form and add to the lookup  - log warning.
For Multiple values, if possible, split value into mulitiple rows - log warning (Revisit).
Verify certifier is ME, otherwise log error and Keep it ASIDE
</t>
  </si>
  <si>
    <t>DimInjuryPlace</t>
  </si>
  <si>
    <t>If transportation injury</t>
  </si>
  <si>
    <t>INJRY_TRANSPRT</t>
  </si>
  <si>
    <t>TRANSPORT_INJURY</t>
  </si>
  <si>
    <t>Confirm the field is populated only for Certifier ME, otherwise log error and Keep it ASIDE</t>
  </si>
  <si>
    <t>DimInjuryTransport</t>
  </si>
  <si>
    <t>INJRY_TRANSPRT_OTHER</t>
  </si>
  <si>
    <t>Check if value matches selection in INJRY_TRANSPRT field</t>
  </si>
  <si>
    <t>Pending - Sent email - Import issue - send the issue to Sharon</t>
  </si>
  <si>
    <t>OtherInjuryTransport</t>
  </si>
  <si>
    <t xml:space="preserve">
Create data conversion table and populate standard lookup first. or Update data conversion table as needed. 
If it exists in the standard lookup, use the standard lookup Id, log warning and save ASIS
If is not Other, this field should be blank, Vice Versa. Otherwise log error and Keep it ASIDE 
If the value is not in Std form e.g Typo, Different Forms, log warning and Save Original.
For Multiple values, if possible, split value into mulitiple rows - log warning (Revisit).
Verify certifier is ME, otherwise log error and Keep it ASIDE
</t>
  </si>
  <si>
    <t>Transportation code for exports</t>
  </si>
  <si>
    <t>INJRY_TRANSPRT_EXPORT</t>
  </si>
  <si>
    <t>TransportationInjury</t>
  </si>
  <si>
    <t>Location Injury Occurred</t>
  </si>
  <si>
    <t>Location unknown</t>
  </si>
  <si>
    <t>INJRY_ADDR_UNK</t>
  </si>
  <si>
    <t>If checked but there's  location  present , If yes log Warning and Save ASIS.
Should the N value be store, Confirm with Business?</t>
  </si>
  <si>
    <t>INJRY_ADDR_NUM</t>
  </si>
  <si>
    <t>If adress is entered, make sure INJRY_ADD_UNK is not checked</t>
  </si>
  <si>
    <t>INJRY_STREET_PREFIX</t>
  </si>
  <si>
    <t>If this value is blank and INJRY_STREET_ADDR1 includes Prefix get prefix  from ADDR1, log warning and save orginal.</t>
  </si>
  <si>
    <t>INJRY_ADDR1</t>
  </si>
  <si>
    <t>INJRY_STREET_DESIG</t>
  </si>
  <si>
    <t>INJRY_STREET_SUFFIX</t>
  </si>
  <si>
    <t>INJRY_ADDR2</t>
  </si>
  <si>
    <t>If the value has "#", remove "#", log warning and save original(huge- ABOUT 39k).
If the value  has Typo, correct it , log warning and Save Original.
Std the Name  APT, Unit, FLoor, Building, SUITE log warning(Format BLDG. 1, APT. 1 - Either Abbr Like BLDG or Full Name).
Std delimited btw Number and Letter (Does it worse) (e.g 1A ,1-A, 1 A, 1 -  A).
Remove any special char that was added after the number.
If it is street name and same as street name in Addr1 or Street Name is Blank, the value should be stored into street Name and removed from here, log warning and save original.
if APT ,Unit,Suite,, Building were included in Addr1 and this value is blank, get the data Add1, save warning and Keep Orginal. 
If Unit includes BLDG /Floor, add comma to separt them, log warning and save Original</t>
  </si>
  <si>
    <t>INJRY_COUNTRY</t>
  </si>
  <si>
    <t>INJRY_STATE</t>
  </si>
  <si>
    <t>INJRY_CITY</t>
  </si>
  <si>
    <t>INJRY_ZIP9</t>
  </si>
  <si>
    <t>9 **Certification Info**</t>
  </si>
  <si>
    <t>Certifier Info</t>
  </si>
  <si>
    <t>Certifier designation</t>
  </si>
  <si>
    <t>CERT_DESIG</t>
  </si>
  <si>
    <t>CERTIFIER_OTHER</t>
  </si>
  <si>
    <t>DimCertifierDesignId?</t>
  </si>
  <si>
    <t xml:space="preserve">For instate records, this value should not be NULL , otherwise log error and keep it ASIDE.
If it is not found in the lookup, log Pending Review and keep it ASIDE </t>
  </si>
  <si>
    <t>DimCertifierDesig</t>
  </si>
  <si>
    <t>Certifier not in list</t>
  </si>
  <si>
    <t>FL_CERT_UNLISTED</t>
  </si>
  <si>
    <t>Update Certifier Info and flag for database change</t>
  </si>
  <si>
    <t>FL_UPDATE_CERT_INFO</t>
  </si>
  <si>
    <t>Analyze trends + if checked, analyze certifier information against code tables for existing entries</t>
  </si>
  <si>
    <t>If this is checked the code should be corrected</t>
  </si>
  <si>
    <t>CERT_TITLE</t>
  </si>
  <si>
    <t>CERT_GNAME</t>
  </si>
  <si>
    <t>CERT_MNAME</t>
  </si>
  <si>
    <t>CERT_LNAME</t>
  </si>
  <si>
    <t>CERT_SUFF</t>
  </si>
  <si>
    <t>Phone number</t>
  </si>
  <si>
    <t>CERT_CONTACT</t>
  </si>
  <si>
    <t>Fax number</t>
  </si>
  <si>
    <t>CERT_CONTACT_INFO</t>
  </si>
  <si>
    <t>DimFaxId</t>
  </si>
  <si>
    <t>Medical license number</t>
  </si>
  <si>
    <t>CERT_LIC_NUM</t>
  </si>
  <si>
    <t>Case access</t>
  </si>
  <si>
    <t>CERT_CASE_ACCESS</t>
  </si>
  <si>
    <t>Check if same certifier has both, fax server and electronic certifications</t>
  </si>
  <si>
    <t>DimCaseAccess</t>
  </si>
  <si>
    <t>Check if signed on behalf of certifier</t>
  </si>
  <si>
    <t>FL_SIGNED_BEHALF_CERT</t>
  </si>
  <si>
    <t>?? No</t>
  </si>
  <si>
    <t xml:space="preserve">Check with Alex </t>
  </si>
  <si>
    <t>Value should be Y,N, NULL otherwise  log error and keep it ASIDE.
If this is Y,  CERT_SIGNED_BEHALF_NAME_TITLE should be null, otherwise log warning and save ASIS
Should the N value be store, Confirm with Business?</t>
  </si>
  <si>
    <t>Part 7.3</t>
  </si>
  <si>
    <t>Signed on behalf of by</t>
  </si>
  <si>
    <t>CERT_SIGNED_BEHALF_NAME_TITLE</t>
  </si>
  <si>
    <t>DimHcProviderId
DimHcProviderTitleId</t>
  </si>
  <si>
    <t>DimHcProvider
DimHcProviderTitle</t>
  </si>
  <si>
    <t>Certifier license number - general category</t>
  </si>
  <si>
    <t>CERT_LIC_NUM_READONLY</t>
  </si>
  <si>
    <t>NPI number</t>
  </si>
  <si>
    <t>CERT_NPI_NUM</t>
  </si>
  <si>
    <t>Is this on the BORIM list? - Business</t>
  </si>
  <si>
    <t>Certifier designation code</t>
  </si>
  <si>
    <t>CERT_DESIG_CODE</t>
  </si>
  <si>
    <t>Yes ?</t>
  </si>
  <si>
    <t xml:space="preserve">If the code is mismatch with CERT_DESIG value , otherwise log error and Keep it ASIDE. </t>
  </si>
  <si>
    <t>Certifier Address</t>
  </si>
  <si>
    <t>CERT_ADDR_NUM</t>
  </si>
  <si>
    <t>Look to FL_UPDATE_CERT_INFO - Analyze trends + if checked, analyze certifier information against code tables for existing entries</t>
  </si>
  <si>
    <t>CERT_STREET_PREFIX</t>
  </si>
  <si>
    <t>If this value is blank and CERT_STREET_ADDR1 includes Prefix get prefix  from ADDR1, log warning and save orginal.</t>
  </si>
  <si>
    <t>CERT_ADDR1</t>
  </si>
  <si>
    <t>CERT_STREET_DESIG</t>
  </si>
  <si>
    <t>CERT_STREET_SUFFIX</t>
  </si>
  <si>
    <t>CERT_ADDR2</t>
  </si>
  <si>
    <t>CERT_CNTRY</t>
  </si>
  <si>
    <t>CERT_STATE</t>
  </si>
  <si>
    <t>CERT_CITY</t>
  </si>
  <si>
    <t>CERT_ZIPCD</t>
  </si>
  <si>
    <t>Physician in Charge of Patient's Care</t>
  </si>
  <si>
    <t>Physician not in list</t>
  </si>
  <si>
    <t>ATTEND_PHYSICIAN_UNLISTED</t>
  </si>
  <si>
    <t>If Unlisted, Name should be present and vice versa</t>
  </si>
  <si>
    <t>125836/5876</t>
  </si>
  <si>
    <t>No primary care physician provided</t>
  </si>
  <si>
    <t>ATTEND_PHYSICIAN_NONE</t>
  </si>
  <si>
    <t>ATTEND_PHYSICIAN_TITLE</t>
  </si>
  <si>
    <t>ATTEND_PHYSICIAN_GNAME</t>
  </si>
  <si>
    <t>ATTEND_PHYSICIAN_MNAME</t>
  </si>
  <si>
    <t>ATTEND_PHYSICIAN_LNAME</t>
  </si>
  <si>
    <t>ATTEND_PHYSICIAN_SUFFIX</t>
  </si>
  <si>
    <t>ATTEND_PHYSICIAN_MNAME_NONE</t>
  </si>
  <si>
    <t>Physician/NP/PA Certifying Info</t>
  </si>
  <si>
    <t>Hour of death</t>
  </si>
  <si>
    <t>TOD</t>
  </si>
  <si>
    <t>Malformed Time entries</t>
  </si>
  <si>
    <t>DeathHour
DeathMinute</t>
  </si>
  <si>
    <t>When Malformed time, log error and save ASIDE
When tab 6 value is not the same as this, log warning
Verify time is in the valid time range, otherwise log/report error
Unknown Hour = 99  Day = 99</t>
  </si>
  <si>
    <t xml:space="preserve">
Yes-11-CR
Yes-12
Yes-11-CR
Yes-11-CR
</t>
  </si>
  <si>
    <t>TOD_IN</t>
  </si>
  <si>
    <t xml:space="preserve">Confirm that indicators such as Midnight and Noon align with time of death (e.g. 12:00) </t>
  </si>
  <si>
    <t>DimDeathTimeIndId</t>
  </si>
  <si>
    <t>Date signed</t>
  </si>
  <si>
    <t>CERT_SIGN_DATE</t>
  </si>
  <si>
    <t>Date on or after DOD, 
Malformed Dates</t>
  </si>
  <si>
    <t>10
9</t>
  </si>
  <si>
    <t>Pending - Data Fix- VIP - Send to Alex</t>
  </si>
  <si>
    <t>Date on or after DOD, if not log error and keep it ASIDE.
Malformed Dates, if yes log error and keep it ASIDE.</t>
  </si>
  <si>
    <t>Date verified</t>
  </si>
  <si>
    <t>CERT_VERIFY_DATE</t>
  </si>
  <si>
    <t>??</t>
  </si>
  <si>
    <t>Behavior of this field - is this specific to NP / PA certifiers? If so, validate against certifier designation</t>
  </si>
  <si>
    <t>no</t>
  </si>
  <si>
    <t>Date on or after DOD, if not log error and keep it ASIDE.
Malformed Dates, if yes log error and keep it ASIDE.
Validate certifier designation , it should  be NP/PA otherwise log warning and save ASIS</t>
  </si>
  <si>
    <t>User ID of medical certifier who signed</t>
  </si>
  <si>
    <t>CERT_SIGN_USER_ID</t>
  </si>
  <si>
    <t>Malformed Dates, if yes log error and keep it ASIDE</t>
  </si>
  <si>
    <t>M.E. Certifying Info</t>
  </si>
  <si>
    <t>On or about</t>
  </si>
  <si>
    <t>DATE_QUAL_ABOUT</t>
  </si>
  <si>
    <t xml:space="preserve">This should match DOD for Funeral Home.
 Check for Malformed Dates.  </t>
  </si>
  <si>
    <t>If Yes , Tab 6 DOD and Tab1 DOD should be the same , otherwise log warning and save ASIS.
Should the N value be store, Confirm with Business?</t>
  </si>
  <si>
    <t>Appx. time of death</t>
  </si>
  <si>
    <t>TOD_ME</t>
  </si>
  <si>
    <t xml:space="preserve">When tab 1 value is not the same as this, log warning
When Malformed time, log error and save ASIDE
if the format is not [0-9][0-9]:[0-9][0-9], log error and keep aside 
</t>
  </si>
  <si>
    <t>TOD_IN_ME</t>
  </si>
  <si>
    <t>Abreviation</t>
  </si>
  <si>
    <t xml:space="preserve">Review in conjunction with TOD_ME, if invalid, log error and Keep it ASIDE(validation covered in malformed of TOD_ME)
Confirm that indicators such as Midnight and Noon align with time of death (e.g. 12:00) 
If it is not converted or found in the lookup, log Pending Review and keep it ASIDE </t>
  </si>
  <si>
    <t>Date pronounced</t>
  </si>
  <si>
    <t>PRO_DATE_ME</t>
  </si>
  <si>
    <t xml:space="preserve">Validate against Pronouncement Date on Tab 6A </t>
  </si>
  <si>
    <t xml:space="preserve">Validate against Pronouncement Date on Tab 5A , If so log warning and save ASIS 
Verify malformed date(note: unknown date is invalid) , log error and keep it ASIDE
If PRO_DATE_ME &lt; DOD, log error and keep it ASIDE
Verify  Date &gt; =01/01/2014 and date &lt;= Today, otherwise log error --Keep it aside 
if the format is not [0-9][0-9]/[0-9][0-9]/0-9][0-9]0-9][0-9], log error and keep aside 
</t>
  </si>
  <si>
    <t>PRO_TIME_ME</t>
  </si>
  <si>
    <t xml:space="preserve">Validate against Pronouncement Time on Tab 6A </t>
  </si>
  <si>
    <t xml:space="preserve">Validate against Pronouncement Time on Tab 5A, log warning and save ASIS
When Malformed time except uknown hh or mm, log error and save ASIDE.
if the format is not [0-9][0-9]:[0-9][0-9], log error and keep aside 
</t>
  </si>
  <si>
    <t>PRO_TIME_IND_M</t>
  </si>
  <si>
    <t xml:space="preserve">Validate against Pronouncement Time Indicator on Tab 6A </t>
  </si>
  <si>
    <t>PronouncedTimeInd</t>
  </si>
  <si>
    <t xml:space="preserve">Review in conjunction with PRO_Time_ME, if invalid, log error and Keep it ASIDE (validation covered in malformed of  PRO_TIME_ME)
Confirm that indicators such as Midnight and Noon align with time of death (e.g. 12:00) 
If it is not converted or found in the lookup, log Pending Review and keep it ASIDE </t>
  </si>
  <si>
    <t>SIGN_DATE_ME</t>
  </si>
  <si>
    <t>Date on or after DOD, Malformed Dates</t>
  </si>
  <si>
    <t>NP/PA - Physician Association</t>
  </si>
  <si>
    <t>Associated physician</t>
  </si>
  <si>
    <t>NP_ASSOCIATED_PHYSICIAN</t>
  </si>
  <si>
    <t xml:space="preserve">How is this being populated? </t>
  </si>
  <si>
    <t>Part 7.2</t>
  </si>
  <si>
    <t>Associated physician loc ID</t>
  </si>
  <si>
    <t>NP_ASSOCIATED_PHYSICIAN_LOC_ID</t>
  </si>
  <si>
    <t>Type of association</t>
  </si>
  <si>
    <t>NP_PHYSICIAN_ASSOCIATION</t>
  </si>
  <si>
    <t xml:space="preserve">How frequently these fields are being used? 
How often are these populated? </t>
  </si>
  <si>
    <t>NP_DOC_ASSOC</t>
  </si>
  <si>
    <t>Association</t>
  </si>
  <si>
    <t>DimHcProviderTypeInternal</t>
  </si>
  <si>
    <t>Cremation Clearance and Release</t>
  </si>
  <si>
    <t>Cleared for cremation</t>
  </si>
  <si>
    <t>CREM_CLEAR_ME</t>
  </si>
  <si>
    <t>DeathCremation</t>
  </si>
  <si>
    <t>DimMeClearedId</t>
  </si>
  <si>
    <t xml:space="preserve">If the Value should be  Y, N, NULL , log error and keep it ASIDE </t>
  </si>
  <si>
    <t>Cremation clearance comments</t>
  </si>
  <si>
    <t>CREM_CLEAR_COMMENTS</t>
  </si>
  <si>
    <t>ClearedComment</t>
  </si>
  <si>
    <t>If CREM_CLEAR_ME is not NULL, Then CREM_CLEAR_ME should be Y , otherwise log warning and save ASIS</t>
  </si>
  <si>
    <t>Released for cremation</t>
  </si>
  <si>
    <t>CREM_RELEASE_ME</t>
  </si>
  <si>
    <t>DimMeReleasedId</t>
  </si>
  <si>
    <t xml:space="preserve">
If the Value should be  Y, N, NULL , log error and keep it ASIDE 
If CREM_CLEAR_ME is N ,this value should be N. If CREM_CLEAR_ME is Y, this value should be N Or Y, otherwise log error and keep it ASIDE.</t>
  </si>
  <si>
    <t>Date of release for cremation</t>
  </si>
  <si>
    <t>CREM_RELEASE_DATE_ME</t>
  </si>
  <si>
    <t>MeCremationDate</t>
  </si>
  <si>
    <t xml:space="preserve">When  Malformed Dates., log error and and keep it ASIDE 
If Date &gt; DOD, log error and and keep it ASIDE 
If this is not blank, CREM_CLEAR_ME should be Y, otherwise log error and keep it ASIDE </t>
  </si>
  <si>
    <t>Location ID of owner of medical section</t>
  </si>
  <si>
    <t>VRV_MC_LOCATION_ID</t>
  </si>
  <si>
    <t>BA data the same as ME info, otherwise log warning and save ASIS</t>
  </si>
  <si>
    <t>Physician cert info complete flag</t>
  </si>
  <si>
    <t>FL_CERT_INFO_COMPLETE</t>
  </si>
  <si>
    <t>ME cert info complete flag</t>
  </si>
  <si>
    <t>FL_CERT_INFO_COMPLETE_ME</t>
  </si>
  <si>
    <t>Flag to copy certifier info</t>
  </si>
  <si>
    <t>FL_CERT_ATTEND_PHYSICIAN</t>
  </si>
  <si>
    <t>Certifier designation for exporting</t>
  </si>
  <si>
    <t>CERT_DESIG4EXPORT</t>
  </si>
  <si>
    <t>CertifierDesignation</t>
  </si>
  <si>
    <t>Time of death for exports</t>
  </si>
  <si>
    <t>TOD_4_EXPORTS</t>
  </si>
  <si>
    <t>DeathTime</t>
  </si>
  <si>
    <t>Time of death indicator for exports</t>
  </si>
  <si>
    <t>TOD_IN_4_EXPORTS</t>
  </si>
  <si>
    <t>DeathTimeInd</t>
  </si>
  <si>
    <t>10 Board of Health/Burial Agent</t>
  </si>
  <si>
    <t>Burial Permit Info</t>
  </si>
  <si>
    <t>No permit issued</t>
  </si>
  <si>
    <t>Burial Agent</t>
  </si>
  <si>
    <t>BURIAL_PERMIT_NONE</t>
  </si>
  <si>
    <t>If checked, subsequent fields should not be populated</t>
  </si>
  <si>
    <t>DeathBurialPermit</t>
  </si>
  <si>
    <t>DimNoBurialPermitId</t>
  </si>
  <si>
    <t>The value should be N, Y and Null, otherwise log error and Keep ASIDE
If this checked, BURIAL_PERMIT_ISSUE_DATE,BURIAL_PERMIT_NUMBER,BURIAL_PERMIT_COMMENTS,BURIAL_PERMIT_ISSUE_DATE_RV,BURIAL_PERMIT_NUMBER_RV should be blank, otherwise log Warning and save ASIS</t>
  </si>
  <si>
    <t>Date burial permit issued</t>
  </si>
  <si>
    <t>BURIAL_PERMIT_ISSUE_DATE</t>
  </si>
  <si>
    <t>3
2</t>
  </si>
  <si>
    <t>BurialPermitDate</t>
  </si>
  <si>
    <t>Verify malformed date, log error and keep it ASIDE.
if Date BURIAL_PERMIT_ISSUE_DATE  &lt;= DOD/DOD_4_FH  , log error  and keep it ASIDE.
Verify this
 field has value when Burial_Permit_None is N, otherwise log warning and save ASIS</t>
  </si>
  <si>
    <t>Burial permit number</t>
  </si>
  <si>
    <t>BURIAL_PERMIT_NUMBER</t>
  </si>
  <si>
    <t>BurialPermitNumber</t>
  </si>
  <si>
    <t>Verify this
 field has value when Burial_Permit_None is N, otherwise log warning and save ASIS</t>
  </si>
  <si>
    <t>If no permit issued, supply reason</t>
  </si>
  <si>
    <t>BURIAL_PERMIT_NONE_REASON</t>
  </si>
  <si>
    <t>NoPermitReason</t>
  </si>
  <si>
    <t>Verify this
 field has value when Burial_Permit_None is Y, otherwise log warning and save ASIS</t>
  </si>
  <si>
    <t>Additional permit information</t>
  </si>
  <si>
    <t>BURIAL_PERMIT_COMMENTS</t>
  </si>
  <si>
    <t>Comment</t>
  </si>
  <si>
    <t>Date issued (RVRS)</t>
  </si>
  <si>
    <t>BURIAL_PERMIT_ISSUE_DATE_RV</t>
  </si>
  <si>
    <t>StatePermitDate</t>
  </si>
  <si>
    <t>State tracking number</t>
  </si>
  <si>
    <t>BURIAL_PERMIT_NUMBER_RV</t>
  </si>
  <si>
    <t>?What is the diff with BURIAL_PERMIT_ISSUE_DATE</t>
  </si>
  <si>
    <t>StateTrackNumber</t>
  </si>
  <si>
    <t>Burial Agent Info</t>
  </si>
  <si>
    <t>BURIAL_AGENT_TITLE</t>
  </si>
  <si>
    <t>DeathBurialAgent</t>
  </si>
  <si>
    <t>Create data conversion table and populate standard lookup first. or Update data conversion table as needed.</t>
  </si>
  <si>
    <t>DimBurialAgent</t>
  </si>
  <si>
    <t>BURIAL_AGENT_GNAME</t>
  </si>
  <si>
    <t>BURIAL_AGENT_MNAME</t>
  </si>
  <si>
    <t>BURIAL_AGENT_LNAME</t>
  </si>
  <si>
    <t>BURIAL_AGENT_SUFFIX</t>
  </si>
  <si>
    <t>DP approval info complete</t>
  </si>
  <si>
    <t>FL_DP_APPRVED_COMPLETE</t>
  </si>
  <si>
    <t>11 Registration Info</t>
  </si>
  <si>
    <t>General Registration Information</t>
  </si>
  <si>
    <t>Date of record</t>
  </si>
  <si>
    <t>Clerk RVRS</t>
  </si>
  <si>
    <t>RECORD_REGIS_DATE</t>
  </si>
  <si>
    <t>Revisit this later if Occurrene / State information inconsistent</t>
  </si>
  <si>
    <t>DeathRegistrationGeneral</t>
  </si>
  <si>
    <t>RegistrationDate</t>
  </si>
  <si>
    <t>When Malformed date, log error and keep it ASIDE.
If RECORD_REGIS_DATE &lt; date of death , log error and keep it ASIDE.
?Chronology order , RES , Occur, State, Verify with Pratik</t>
  </si>
  <si>
    <t>Clerk/registrar of record</t>
  </si>
  <si>
    <t>RECORD_REGISTRAR</t>
  </si>
  <si>
    <t>DimRegistrarId</t>
  </si>
  <si>
    <t>? Is this from  lookup?  Verify with Pratik</t>
  </si>
  <si>
    <t>Registration number of record</t>
  </si>
  <si>
    <t>RECORD_REGIS_NUM</t>
  </si>
  <si>
    <t>RegistrationNumber</t>
  </si>
  <si>
    <t xml:space="preserve">Std Unknown (Should be three dash(---) for all cases.  Use conversion </t>
  </si>
  <si>
    <t>Version number</t>
  </si>
  <si>
    <t>VRV_REC_REPLACE_NBR</t>
  </si>
  <si>
    <t>SrVersion</t>
  </si>
  <si>
    <t>Verfiy the first versoin should be zero. If not log warning and save ASIS
If not zero VRV_ORIGINATING_REC_ID and VRV_ORIGINATING_REC_ID cannot be null. Log warning and save ASIS</t>
  </si>
  <si>
    <t>Amendment date</t>
  </si>
  <si>
    <t>DATE_OF_AMENDMENT</t>
  </si>
  <si>
    <t>AmendmentDate</t>
  </si>
  <si>
    <t>When Malformed date, log error and keep it ASIDE.
If DATE_OF_AMENDMENT &lt; RECORD_REGIS_DATE,log error and keep it ASIDE.
If it's not blank, confirm that the version is an amendment (i.e. v1 and more), Otherwise log error and keep it ASIDE.
?Chronology order , RES , Occur, State? Verify with Pratik</t>
  </si>
  <si>
    <t>Access status</t>
  </si>
  <si>
    <t>IND_ACCESS_STATUS</t>
  </si>
  <si>
    <t>Value should be from lookup, otherwise log error and keep it ASIDE.</t>
  </si>
  <si>
    <t>DimRecordAccess</t>
  </si>
  <si>
    <t>Update pending flag</t>
  </si>
  <si>
    <t>FL_UPDATE_PENDING</t>
  </si>
  <si>
    <t>FlUpdatePending</t>
  </si>
  <si>
    <t>Value should be N, Y or NULL, otherwise log error and keep it ASIDE.</t>
  </si>
  <si>
    <t>Numeric date of registration</t>
  </si>
  <si>
    <t>DATE_REGISTERED_NUMERIC</t>
  </si>
  <si>
    <t>Check if it matches RECORD_REGIS_DATE</t>
  </si>
  <si>
    <t>City/Town of Occurrence Registration Info</t>
  </si>
  <si>
    <t>City/town clerk/registrar list</t>
  </si>
  <si>
    <t>OCCUR_REGIS_NAME</t>
  </si>
  <si>
    <t>CITY_TOWN_CLERK</t>
  </si>
  <si>
    <t>Unique row ID</t>
  </si>
  <si>
    <t>DeathRegistration</t>
  </si>
  <si>
    <t>Verify Id is from lookup, otherwise log error and keep it ASIDE.</t>
  </si>
  <si>
    <t>Clerk/registrar</t>
  </si>
  <si>
    <t>OCCUR_REGIS_NAMEL</t>
  </si>
  <si>
    <t>Verify name is from lookup, otherwise log error and keep it ASIDE.</t>
  </si>
  <si>
    <t>Registration number</t>
  </si>
  <si>
    <t>OCCUR_REGIS_NUM</t>
  </si>
  <si>
    <t>Std Unknown (Should be three dash(---) for all cases). Use conversion 
Value Unique per Year , Occur City? Verfiy this with Pratik</t>
  </si>
  <si>
    <t>OCCUR_REGIS_DATE</t>
  </si>
  <si>
    <t>When Malformed date, log error and keep it ASIDE.
If OCCUR_REGIS_DATE &lt; date of death , log error and keep it ASIDE.
?Chronology order , RES , Occur, State? Verfiy this with Pratik</t>
  </si>
  <si>
    <t>Volume</t>
  </si>
  <si>
    <t>OCCUR_REGIS_VOLUME</t>
  </si>
  <si>
    <t>Combination of Volume and Page should be Unique per year , otherwise log warning and save ASIS. ? Verfiy this with Pratik</t>
  </si>
  <si>
    <t>Page</t>
  </si>
  <si>
    <t>OCCUR_REGIS_PAGE</t>
  </si>
  <si>
    <t>Deposition number</t>
  </si>
  <si>
    <t>OCCUR_DEPOSITION_NUM</t>
  </si>
  <si>
    <t>DepositionNumber</t>
  </si>
  <si>
    <t>Std Unknown (Should be three dash(---) for all cases).  Use conversion 
Value Unique per Year , Occur City? Verfiy this with Pratik</t>
  </si>
  <si>
    <t>OCCUR_AMENDMENT_DATE</t>
  </si>
  <si>
    <t>When Malformed date, log error and keep it ASIDE.
If OCCUR_AMENDMENT_DATE &lt; OCCUR_REGIS_DATE , log error and keep it ASIDE.
If it's not blank, confirm that the version is an amendment (i.e. v1 and more), Otherwise log error and keep it ASIDE.
?Chronology order , RES , Occur, State? Verfiy this with Pratik</t>
  </si>
  <si>
    <t>Date archival copy printed</t>
  </si>
  <si>
    <t>ARCHIVAL_COPY_PRINTED_DATE</t>
  </si>
  <si>
    <t>ArchivalPrintedDate</t>
  </si>
  <si>
    <t>When Malformed date, log error and keep it ASIDE.
ARCHIVAL_COPY_PRINTED_DATE &lt; OCCUR_REGIS_DATE  , log error and keep it ASIDE.
?Chronology order , RES , Occur, State</t>
  </si>
  <si>
    <t>Occurrence archived flag</t>
  </si>
  <si>
    <t>FL_OCCUR_ARCHIVED</t>
  </si>
  <si>
    <t>FlArchived</t>
  </si>
  <si>
    <t>Value should be N, Y or NULL, otherwise log error and keep it ASIDE.
If Archived Printed date is not null, then value should be Y, otherwise log error and keep it ASIDE.</t>
  </si>
  <si>
    <t>City/Town of Residence Registration Info</t>
  </si>
  <si>
    <t>City/town clerk/registrar</t>
  </si>
  <si>
    <t>RESIDE_REGIS_NAME</t>
  </si>
  <si>
    <t>If Occurrence city is the same as Residence City, this section is usually blank</t>
  </si>
  <si>
    <t>Pending - Send to Pratik the record ID</t>
  </si>
  <si>
    <t>Verify Id is from lookup, otherwise log error and keep it ASIDE. ?CLERK_SEC_LOC_ID, Verify with Pratik
If Occurrence same as residence (FL_OCCUR_IS_RESIDE =Y), Occur registration section should be blank, otherwise log warning and save ASIS</t>
  </si>
  <si>
    <t>DimRegistrar</t>
  </si>
  <si>
    <t>Clerk/registrar (residence)</t>
  </si>
  <si>
    <t>RESIDE_REGIS_NAMEL</t>
  </si>
  <si>
    <t>RESIDE_REGIS_NUM</t>
  </si>
  <si>
    <t>Std Unknown (Should be three dash(---) for all cases). Use conversion 
Value Unique per Year , RESIDE City? Verfiy this with Pratik</t>
  </si>
  <si>
    <t>RESIDE_REGIS_DATE</t>
  </si>
  <si>
    <t>When Malformed date, log error and keep it ASIDE.
If RESIDE_REGIS_DATE &lt; date of death , log error and keep it ASIDE.
?Chronology order , RES , Occur, State? Verfiy this with Pratik</t>
  </si>
  <si>
    <t>RESIDE_REGIS_VOLUME</t>
  </si>
  <si>
    <t>Combination of Volume and Page should be Unique per year , otherwise log warning and save ASIS</t>
  </si>
  <si>
    <t>RESIDE_REGIS_PAGE</t>
  </si>
  <si>
    <t>RESIDE_DEPOSITION_NUM</t>
  </si>
  <si>
    <t>Check to acknowledge notification of this amendment</t>
  </si>
  <si>
    <t>RESIDE_AMEND_ACKNOWLEDGE_FL</t>
  </si>
  <si>
    <t>FlAcknowledge</t>
  </si>
  <si>
    <t>Residence archived flag</t>
  </si>
  <si>
    <t>FL_RES_ARCHIVED</t>
  </si>
  <si>
    <t>Date residence archival copy printed</t>
  </si>
  <si>
    <t>ARCHIVL_COPY_PRINT_RESIDE_DATE</t>
  </si>
  <si>
    <t>When Malformed date, log error and keep it ASIDE.
ARCHIVL_COPY_PRINT_RESIDE_DATE &lt; RESIDE_REGIS_DATE  , log error and keep it ASIDE.
?Chronology order , RES , Occur, State</t>
  </si>
  <si>
    <t>State Registration Info</t>
  </si>
  <si>
    <t>State registrar</t>
  </si>
  <si>
    <t>ST_REGIS_NAME</t>
  </si>
  <si>
    <t>STATE_REGISTRAR</t>
  </si>
  <si>
    <t>Verify Id is from lookup, otherwise log error and keep it ASIDE. ?REGIS_NUM, Verify with Pratik</t>
  </si>
  <si>
    <t>State registration date</t>
  </si>
  <si>
    <t>ST_REGIS_DATE</t>
  </si>
  <si>
    <t>When Malformed date, log error and keep it ASIDE.
If ST_REGIS_DATE &lt; date of death , log error and keep it ASIDE.
?Chronology order , RES , Occur, State? Verfiy this with Pratik</t>
  </si>
  <si>
    <t>ST_REGIS_NUM</t>
  </si>
  <si>
    <t>Std Unknown (Should be three dash(---) for all cases). 
Value Unique per Year ? Verfiy this with Pratik</t>
  </si>
  <si>
    <t>Previous volume and page</t>
  </si>
  <si>
    <t>ST_PREVIOUS_VOL_PAGE</t>
  </si>
  <si>
    <t>PreviousVolumePage</t>
  </si>
  <si>
    <t xml:space="preserve">Std Unknown (Should be three dash(---) for all cases).  Use conversion </t>
  </si>
  <si>
    <t>Entry of volume/page numbers</t>
  </si>
  <si>
    <t>ST_VOL_PAGE_ENTRY_TYPE</t>
  </si>
  <si>
    <t>VOL_PAGE_TYPE</t>
  </si>
  <si>
    <t>DimPageEntryType</t>
  </si>
  <si>
    <t>Volume type</t>
  </si>
  <si>
    <t>ST_VOLUME_TYPE</t>
  </si>
  <si>
    <t>RECORD_ACCESS</t>
  </si>
  <si>
    <t>Data Fix- VIP/Amendments -Alex</t>
  </si>
  <si>
    <t>ST_VOLUME</t>
  </si>
  <si>
    <t>Check with Alex - check for duplicates in single year?</t>
  </si>
  <si>
    <t>ST_PAGE</t>
  </si>
  <si>
    <t>ST_DEPOSITION_NUM</t>
  </si>
  <si>
    <t>Std Unknown (Should be three dash(---) for all cases). Use conversion 
Value Unique per Year ? Verfiy this with Pratik</t>
  </si>
  <si>
    <t>ST_AMENDMENT_DATE</t>
  </si>
  <si>
    <t>When Malformed date, log error and keep it ASIDE.
If ST_AMENDMENT_DATE &lt; ST_REGIS_DATE , log error and keep it ASIDE.
If it's not blank, confirm that the version is an amendment (i.e. v1 and more), Otherwise log error and keep it ASIDE.
?Chronology order , RES , Occur, State? Verfiy this with Pratik</t>
  </si>
  <si>
    <t>RVRS archived flag</t>
  </si>
  <si>
    <t>FL_RVRS_ARCHIVED</t>
  </si>
  <si>
    <t>Date state archival copy printed</t>
  </si>
  <si>
    <t>ST_ARCHVL_COPY_PRINTED_DATE</t>
  </si>
  <si>
    <t>When Malformed date, log error and keep it ASIDE.
If ST_ARCHVL_COPY_PRINTED_DATE &lt; ST_REGIS_DATE , log error and keep it ASIDE.
?Chronology order , RES , Occur, State? Verfiy this with Pratik</t>
  </si>
  <si>
    <t>Hidden volume page (previous)</t>
  </si>
  <si>
    <t>PREV_VOL_PG_HIDDEN</t>
  </si>
  <si>
    <t xml:space="preserve">Std Unknown (Should be three dash(---) for all cases).  Use data conversion
</t>
  </si>
  <si>
    <t>Amendment is in process</t>
  </si>
  <si>
    <t>AMEND_IN_PROCESS</t>
  </si>
  <si>
    <t>FlAmendmentInProcess</t>
  </si>
  <si>
    <t>Value should be N, Y or NULL, otherwise log error and keep it ASIDE.
If y, confirm that the version is an amendment (i.e. v1 and more), Otherwise log error and keep it ASIDE.
? Which registration? Verify with Pratik</t>
  </si>
  <si>
    <t>Registered flag</t>
  </si>
  <si>
    <t>VRV_REGISTERED_FLAG</t>
  </si>
  <si>
    <t xml:space="preserve">Flag is set to 1 if Registration Info entered in Occurrence Registration Section, esp. OCCUR_REGIS_DATE and OCCUR_REGIS_NUM. Potential caveat: what if the v1 is a pending amendment and registration information copied over from v0 triggers a false positive? </t>
  </si>
  <si>
    <t>No - InState only</t>
  </si>
  <si>
    <t>?DeathOtherAtr</t>
  </si>
  <si>
    <t>FlRegistered</t>
  </si>
  <si>
    <t>Flag is set to Y if Registration Info entered in Occurrence Registration
Value should be N, Y or NULL, otherwise log error and keep it ASIDE.</t>
  </si>
  <si>
    <t>Only MA records- out of state is blank including
RECORD_REGIS_NUM</t>
  </si>
  <si>
    <t>Group who registered record</t>
  </si>
  <si>
    <t>IND_RECORD_OWNER</t>
  </si>
  <si>
    <t>GrpRegistered</t>
  </si>
  <si>
    <t>? Which registration? Verify with Pratik
Cannot be NULL</t>
  </si>
  <si>
    <t>Registered at town of occurrence flag</t>
  </si>
  <si>
    <t>OCCUR_REGISTERED_FL</t>
  </si>
  <si>
    <t xml:space="preserve">Flag is set to Y if Registration Info entered in Occurrence Registration Section, esp. OCCUR_REGIS_DATE and OCCUR_REGIS_NUM. Potential caveat: what if the v1 is a pending amendment and registration information copied over from v0 triggers a false positive? </t>
  </si>
  <si>
    <t>Registered at town of residence flag</t>
  </si>
  <si>
    <t>RESIDE_REGISTERED_FL</t>
  </si>
  <si>
    <t>Registered at RVRS flag</t>
  </si>
  <si>
    <t>STATE_REGISTERED_FL</t>
  </si>
  <si>
    <t>Current record flag</t>
  </si>
  <si>
    <t>FL_CURRENT</t>
  </si>
  <si>
    <t>No versions with current flag = 1 or multiple versions with current flag = 1</t>
  </si>
  <si>
    <t>As is - will be fix everyday by script</t>
  </si>
  <si>
    <t>?Yes Custom</t>
  </si>
  <si>
    <t>FlCurrent</t>
  </si>
  <si>
    <t>Verify death record must only have one current version - Log Pending Review and keep it ASIDE</t>
  </si>
  <si>
    <t>ID of record registrar</t>
  </si>
  <si>
    <t>RECORD_REGISTRAR_ID</t>
  </si>
  <si>
    <t>ScrRegistererUserId</t>
  </si>
  <si>
    <t>? Which registration? Verify with Pratik. 
Cannot be NULL</t>
  </si>
  <si>
    <t>Delayed flag</t>
  </si>
  <si>
    <t>FL_DELAYED</t>
  </si>
  <si>
    <t xml:space="preserve">Do we have delayed deaths being entered? </t>
  </si>
  <si>
    <t>FlDelayed</t>
  </si>
  <si>
    <t>Value should be N, Y or NULL, otherwise log error and keep it ASIDE. Verify with Pratik</t>
  </si>
  <si>
    <t>12 Record Actions</t>
  </si>
  <si>
    <t>Comments Among Users About Case</t>
  </si>
  <si>
    <t>Comments</t>
  </si>
  <si>
    <t>NOTES</t>
  </si>
  <si>
    <t>Note</t>
  </si>
  <si>
    <t>Annotations</t>
  </si>
  <si>
    <t>Annotation</t>
  </si>
  <si>
    <t>ANNOTATIONS</t>
  </si>
  <si>
    <t>Reason for amendment</t>
  </si>
  <si>
    <t>Amendment</t>
  </si>
  <si>
    <t>AMENDMENT_REASON</t>
  </si>
  <si>
    <t>If populated, confirm that the version is an amendment (i.e. v1 and more)</t>
  </si>
  <si>
    <t>Return Record</t>
  </si>
  <si>
    <t>Check if you need to return this record</t>
  </si>
  <si>
    <t>RUTURN_TO_FH</t>
  </si>
  <si>
    <t>Medical Info</t>
  </si>
  <si>
    <t>Copy of license</t>
  </si>
  <si>
    <t>CERT_LIC_NUM_DISCREPANCY</t>
  </si>
  <si>
    <t>New MC secure location ID</t>
  </si>
  <si>
    <t>TRANSFER_DR_LOC_ID</t>
  </si>
  <si>
    <t>When this field has value, check the record was actually transferred, otherwise log error and Keep it ASIDE.</t>
  </si>
  <si>
    <t>&lt;B&gt;&lt;/B&gt;</t>
  </si>
  <si>
    <t>Check when &lt;b&gt;ready to certify&lt;/b&gt;</t>
  </si>
  <si>
    <t>FL_READY_2_CERTIFY_PH</t>
  </si>
  <si>
    <t>Check if you &lt;b&gt;decline&lt;/b&gt; to certify</t>
  </si>
  <si>
    <t>DECLINE_CERT_BTN</t>
  </si>
  <si>
    <t>Return Record Info</t>
  </si>
  <si>
    <t>Reason for returning record</t>
  </si>
  <si>
    <t>RETURN_TO_FH_COMMENTS</t>
  </si>
  <si>
    <t>RUTURN_TO_FH should be Y when this field has value, otherwise  log  warning and  save ASISD</t>
  </si>
  <si>
    <t>Record History</t>
  </si>
  <si>
    <t>HISTORY</t>
  </si>
  <si>
    <t>Transfer to a Different Funeral Home</t>
  </si>
  <si>
    <t>No designated funeral home</t>
  </si>
  <si>
    <t>FH_DESIGNATED</t>
  </si>
  <si>
    <t xml:space="preserve">How many records with this checked off? </t>
  </si>
  <si>
    <t>Funeral home location ID (assign/transfer/notify)</t>
  </si>
  <si>
    <t>TRANSFER_FH_LOC_ID</t>
  </si>
  <si>
    <t>Check when &lt;b&gt;ready for review&lt;/b&gt; before releasing</t>
  </si>
  <si>
    <t>FL_READY_2_SIGN</t>
  </si>
  <si>
    <t>Check if you &lt;b&gt;decline&lt;/b&gt; to complete this record</t>
  </si>
  <si>
    <t>DECLINE_RECORD_BTN</t>
  </si>
  <si>
    <t>DSESectionFiller</t>
  </si>
  <si>
    <t>MI exceptions exist</t>
  </si>
  <si>
    <t>State only</t>
  </si>
  <si>
    <t>IND_MEDICAL_EXCEPTIONS</t>
  </si>
  <si>
    <t>Value should be N, NULL otherwise  log error and keep it ASIDE.</t>
  </si>
  <si>
    <t>Verification Form Info</t>
  </si>
  <si>
    <t>Informant date</t>
  </si>
  <si>
    <t>VERIFY_FORM_DATE</t>
  </si>
  <si>
    <t>Malformed Dates? On or after date of death</t>
  </si>
  <si>
    <t>Unknown: What is  this field for?</t>
  </si>
  <si>
    <t>No verification form</t>
  </si>
  <si>
    <t>VERIFY_FORM_NONE</t>
  </si>
  <si>
    <t>if yes or checked, VERIFY_FORM_DATE should be blank</t>
  </si>
  <si>
    <t>Data Fix- VIP Low priority-- can be data fix - record by record check</t>
  </si>
  <si>
    <t>if yes or checked, VERIFY_FORM_DATE should be blank, otherwise log warning and save ASIS</t>
  </si>
  <si>
    <t>PI exceptions exist</t>
  </si>
  <si>
    <t>IND_DEMOGRAPHIC_EXCEPTIONS</t>
  </si>
  <si>
    <t xml:space="preserve">Value should be Y,N, NULL otherwise  log error and keep it ASIDE.
Should the N value be stored, Confirm with business </t>
  </si>
  <si>
    <t>Searchable flag - town clerks occur</t>
  </si>
  <si>
    <t>FL_SEARCHABLE</t>
  </si>
  <si>
    <t xml:space="preserve">Check if defaulted to Y? </t>
  </si>
  <si>
    <t>FlSearchable</t>
  </si>
  <si>
    <t>Searchable flag - RVRS</t>
  </si>
  <si>
    <t>FL_SEARCHABLE_RVRS</t>
  </si>
  <si>
    <t>Searchable - reside</t>
  </si>
  <si>
    <t>FL_SEARCHABLE_RESIDE</t>
  </si>
  <si>
    <t>Occurrence same as residence</t>
  </si>
  <si>
    <t>FL_OCCUR_IS_RESIDE</t>
  </si>
  <si>
    <t xml:space="preserve">Is this pertaining to RES_CITY = DNAME_CITY ? Or Place of Death = Residence? </t>
  </si>
  <si>
    <t>If this value is Y, Decedent Res city should be the same as RES city , otherwise log Warning and Save ASIS.
Value should be Y,N, NULL otherwise  log error and keep it ASIDE.</t>
  </si>
  <si>
    <t>Release to RVRS flag</t>
  </si>
  <si>
    <t>FL_RELEASED_TO_RVRS</t>
  </si>
  <si>
    <t>If this is Y, RELEASE_TO_RVRS_DATE should not be blank, otherwise log error and keep it ASIDE</t>
  </si>
  <si>
    <t>Date released to RVRS</t>
  </si>
  <si>
    <t>RELEASE_TO_RVRS_DATE</t>
  </si>
  <si>
    <t xml:space="preserve">FL_RELEASED_TO_RVRS is Y, there should be date, otherwise log error and keep it ASIDE 
Date on or after DOD, if not log error and keep it ASIDE.
Malformed Dates, if yes log error and keep it ASIDE
</t>
  </si>
  <si>
    <t>ID of physician before claiming</t>
  </si>
  <si>
    <t>PREV_PH_LOC_ID</t>
  </si>
  <si>
    <t>Unknown: Is this a locaiton or User ID?</t>
  </si>
  <si>
    <t>Decline record flag</t>
  </si>
  <si>
    <t>FL_DECLINE_2_SIGN</t>
  </si>
  <si>
    <t>ID of person who registered record (occur)</t>
  </si>
  <si>
    <t>REGISTERER_ID</t>
  </si>
  <si>
    <t>ID of person who registered record (reside)</t>
  </si>
  <si>
    <t>REGISTERER_ID_RE</t>
  </si>
  <si>
    <t>Decline to certify</t>
  </si>
  <si>
    <t>FL_DECLINE_2_CERT</t>
  </si>
  <si>
    <t>ID of person who registered record (state)</t>
  </si>
  <si>
    <t>REGISTERER_ID_ST</t>
  </si>
  <si>
    <t>Birth Death Match code</t>
  </si>
  <si>
    <t>BIRTH_MATCH_CODE</t>
  </si>
  <si>
    <t>? Is this part of Birth?</t>
  </si>
  <si>
    <t>DeathBirthMatch</t>
  </si>
  <si>
    <t>DimBirthMatchId</t>
  </si>
  <si>
    <t>This value should  be blank when Birth_SFN_NUM is blank, otherwise log warning and save ASIS</t>
  </si>
  <si>
    <t>DimBirthMatch</t>
  </si>
  <si>
    <t>Certified in VIP</t>
  </si>
  <si>
    <t>FL_VIP_CERTIFIED</t>
  </si>
  <si>
    <t>Birth Internal Case Number</t>
  </si>
  <si>
    <t>BIRTH_INTERNAL_CASE_NUMBER</t>
  </si>
  <si>
    <t>BirthInternalCaseNumber</t>
  </si>
  <si>
    <t xml:space="preserve"> ISNULL(BIRTH_INTERNAL_CASE_NUMBER , -1)=  ISNULL(Year(DOB) + "2" + BIRTH_SFN_NUM,-1) , otherwise log error and keep ASIDE</t>
  </si>
  <si>
    <t>Infant birth certificate number</t>
  </si>
  <si>
    <t>BIRTH_SFN_NUM</t>
  </si>
  <si>
    <t>BirthSfn</t>
  </si>
  <si>
    <t>Birth Year</t>
  </si>
  <si>
    <t>BIRTH_YEAR</t>
  </si>
  <si>
    <t>User who manually matched the record</t>
  </si>
  <si>
    <t>BIRTH_MATCH_USER_ID</t>
  </si>
  <si>
    <t>ScrBirthMatchUserId</t>
  </si>
  <si>
    <t>Do not issue comment</t>
  </si>
  <si>
    <t>DO_NOT_ISSUE_COMMENT</t>
  </si>
  <si>
    <t>If this value is not blank, FL_DO_NOT_ISSUE should be Y, otherwise log warning and save ASIS</t>
  </si>
  <si>
    <t>Abandoned case flag</t>
  </si>
  <si>
    <t>FL_ABANDONED</t>
  </si>
  <si>
    <t xml:space="preserve">If abandoned, does the void flag also get set to 1? </t>
  </si>
  <si>
    <t>FlAbandoned</t>
  </si>
  <si>
    <t>Verify when Abandoned is Y, the VoIded is 1. if not log error and keep it ASIDE 
Verify the Values are Y and N, if not log error and keep it ASIDE</t>
  </si>
  <si>
    <t xml:space="preserve">No </t>
  </si>
  <si>
    <t>Cause of death and injury inconsistency flag</t>
  </si>
  <si>
    <t>FL_COD_INJURY</t>
  </si>
  <si>
    <t xml:space="preserve">Should the N value be stored, Confirm with business </t>
  </si>
  <si>
    <t>Do not issue flag</t>
  </si>
  <si>
    <t>FL_DO_NOT_ISSUE</t>
  </si>
  <si>
    <t>Medical info almost complete flag</t>
  </si>
  <si>
    <t>FL_MI_ALMOST_COMPLETE</t>
  </si>
  <si>
    <t>Legacy record flag</t>
  </si>
  <si>
    <t>FL_LEGACY_RECORD</t>
  </si>
  <si>
    <t xml:space="preserve">Value should be N, NULL otherwise  log error and keep it ASIDE.
Should the N value be stored, Confirm with business </t>
  </si>
  <si>
    <t>OOC record flag</t>
  </si>
  <si>
    <t>FL_OOC_RECORD</t>
  </si>
  <si>
    <t>Medical information finished</t>
  </si>
  <si>
    <t>FL_MED_INF_FINISHED</t>
  </si>
  <si>
    <t>Personal info almost complete flag</t>
  </si>
  <si>
    <t>FL_PI_ALMOST_COMPLETE</t>
  </si>
  <si>
    <t>Personal information finished</t>
  </si>
  <si>
    <t>FL_PERS_INFO_FINISHED</t>
  </si>
  <si>
    <t>Recover flag</t>
  </si>
  <si>
    <t>FL_RECOVERED</t>
  </si>
  <si>
    <t>MI certified flag</t>
  </si>
  <si>
    <t>FL_CERTIFIED</t>
  </si>
  <si>
    <t>Certified by ME flag</t>
  </si>
  <si>
    <t>FL_ME_CERTIFIED</t>
  </si>
  <si>
    <t>Signed flag</t>
  </si>
  <si>
    <t>FL_SIGNED</t>
  </si>
  <si>
    <t>Released for registration</t>
  </si>
  <si>
    <t>FL_RECORD_RELEASED</t>
  </si>
  <si>
    <t>If this value is Y, RELEASE_TO_CLERK_DATE should not be blank, otherwise log error and keep it ASIDE</t>
  </si>
  <si>
    <t>Record returned flag</t>
  </si>
  <si>
    <t>FL_RECORD_RETURNED</t>
  </si>
  <si>
    <t>Date released to clerk</t>
  </si>
  <si>
    <t>RELEASE_TO_CLERK_DATE</t>
  </si>
  <si>
    <t xml:space="preserve">FL_RECORD_RELEASED is Y, there should be date, otherwise log error and keep it ASIDE 
Date on or after DOD, if not log error and keep it ASIDE.
Malformed Dates, if yes log error and keep it ASIDE
</t>
  </si>
  <si>
    <t>Approved - who and when</t>
  </si>
  <si>
    <t>ME_APPROVED_INFO</t>
  </si>
  <si>
    <t>MeApprovedHistory</t>
  </si>
  <si>
    <t>Voided Record Flag</t>
  </si>
  <si>
    <t>FL_VOIDED</t>
  </si>
  <si>
    <t>SrVoided</t>
  </si>
  <si>
    <t>Verify the values are 0,1</t>
  </si>
  <si>
    <t>Filing method</t>
  </si>
  <si>
    <t>IND_FILED_MODE</t>
  </si>
  <si>
    <t>FiledMode</t>
  </si>
  <si>
    <t xml:space="preserve">Map 1, 2 ,3  to the actual value first.
Value should be 1, 2, 3, otherwise log error and keep it ASIDE </t>
  </si>
  <si>
    <t>Medical information status</t>
  </si>
  <si>
    <t>IND_MED_INFO_STATUS</t>
  </si>
  <si>
    <t>TASK_DESCRIPTIONS</t>
  </si>
  <si>
    <t>RecordStatus</t>
  </si>
  <si>
    <t>DimMedicalInfoStatusId</t>
  </si>
  <si>
    <t>DimRecordStatus</t>
  </si>
  <si>
    <t>Personal information status</t>
  </si>
  <si>
    <t>IND_PERS_INFO_STATUS</t>
  </si>
  <si>
    <t>DimPersonalInfoStatusId</t>
  </si>
  <si>
    <t>If IND_PERS_INFO_STATUS = ''Complete'', FL_PERS_INFO_FINISHED = Y , otherwise log warning and save ASIS</t>
  </si>
  <si>
    <t>Disposition permit status</t>
  </si>
  <si>
    <t>IND_PB_STATUS</t>
  </si>
  <si>
    <t xml:space="preserve">PermitStatus </t>
  </si>
  <si>
    <t>OCME claims record flag</t>
  </si>
  <si>
    <t>FL_OCME_CLLAIMS</t>
  </si>
  <si>
    <t xml:space="preserve">If flag is checked, confirm Certifier is ME </t>
  </si>
  <si>
    <t>Adjusted record flag</t>
  </si>
  <si>
    <t>FL_ADJUSTED</t>
  </si>
  <si>
    <t>Check with Alex</t>
  </si>
  <si>
    <t>Amend personal info flag</t>
  </si>
  <si>
    <t>FL_PI_AMEND</t>
  </si>
  <si>
    <t>Amend all info flag</t>
  </si>
  <si>
    <t>FL_PI_MI_AMEND</t>
  </si>
  <si>
    <t>Presumptive death flag</t>
  </si>
  <si>
    <t>FL_PRESUMPTIVE</t>
  </si>
  <si>
    <t>ME selected</t>
  </si>
  <si>
    <t>ME_SELECTED</t>
  </si>
  <si>
    <t xml:space="preserve">Value should be Y, N, NULL otherwise  log error and keep it ASIDE.
Should the N value be stored, Confirm with business? </t>
  </si>
  <si>
    <t>REVIEW_RECORD_TASK_DESCR</t>
  </si>
  <si>
    <t>Year record is filed</t>
  </si>
  <si>
    <t>SFN_YEAR</t>
  </si>
  <si>
    <t>Check if this matches the Year of Death</t>
  </si>
  <si>
    <t>No - Majority is Blank</t>
  </si>
  <si>
    <t>SfnYear</t>
  </si>
  <si>
    <t>Verify year is in the valid year between 2014 and today, otherwise log error and save ASIDE.</t>
  </si>
  <si>
    <t>Yes-13</t>
  </si>
  <si>
    <t>Amended flag</t>
  </si>
  <si>
    <t>FL_AMENDED</t>
  </si>
  <si>
    <t>FlAmended</t>
  </si>
  <si>
    <t>Value should be N, Y or NULL, otherwise log error and keep it ASIDE.
If y, confirm that the version is v1 and more or vise versa,  otherwise log error and keep it ASIDE.</t>
  </si>
  <si>
    <t>SuperMicar Export Flag</t>
  </si>
  <si>
    <t>EXP_MICAR_SENT_FL</t>
  </si>
  <si>
    <t>NCHS export Flag</t>
  </si>
  <si>
    <t>EXP_NCHS_SENT_FL</t>
  </si>
  <si>
    <t>Interstate Exchange File Flag</t>
  </si>
  <si>
    <t>EXP_ISE_SENT_FL</t>
  </si>
  <si>
    <t>EVVE export sent flag</t>
  </si>
  <si>
    <t>EXP_EVVE_SENT_FL</t>
  </si>
  <si>
    <t>Date first sent to STEVE</t>
  </si>
  <si>
    <t>STEVE_FIRST_SENT_DATE</t>
  </si>
  <si>
    <t>Date last included in STEVE export</t>
  </si>
  <si>
    <t>STEVE_SENT_DATE</t>
  </si>
  <si>
    <t>ISE roster sent flag</t>
  </si>
  <si>
    <t>EXP_ISE_ROSTER_SENT_FL</t>
  </si>
  <si>
    <t>Baseline Record ID</t>
  </si>
  <si>
    <t>VRV_BASELINE_RECORD_ID</t>
  </si>
  <si>
    <t>GuidBaseLine</t>
  </si>
  <si>
    <t>Verify the Value is Blank when the Version is zero, log error and save ASIS
Verify Originate &lt; Death_REC_ID and BaseLine &lt; Death_REC_ID, Otherwise log error and Keep it ASIDE</t>
  </si>
  <si>
    <t>Multiple race/ethnicity codes imported from NCHS</t>
  </si>
  <si>
    <t>VRV_MRE_CODED_FL</t>
  </si>
  <si>
    <t>All are N,NO Y</t>
  </si>
  <si>
    <t>Originating Record ID</t>
  </si>
  <si>
    <t>VRV_ORIGINATING_REC_ID</t>
  </si>
  <si>
    <t>GuidOriginate</t>
  </si>
  <si>
    <t xml:space="preserve">Verify when BaseLine is not blank, the Orginate is not blank , vice versa </t>
  </si>
  <si>
    <t>Location ID of user who started record</t>
  </si>
  <si>
    <t>START_RECORD_LOC_ID</t>
  </si>
  <si>
    <t>Verify the vlaue in this field match with FL_START_CASE locations, otherwise log error and Keep it ASIDE.</t>
  </si>
  <si>
    <t>Group that started case</t>
  </si>
  <si>
    <t>FL_START_CASE</t>
  </si>
  <si>
    <t>GrpStartCase</t>
  </si>
  <si>
    <t>Date record created</t>
  </si>
  <si>
    <t>VRV_REC_DATE_CREATED</t>
  </si>
  <si>
    <t>SrCreatedDate</t>
  </si>
  <si>
    <t>Verfiy this field should not be blank, if yes log error and keep it ASIDE</t>
  </si>
  <si>
    <t>Record Initiating User</t>
  </si>
  <si>
    <t>VRV_REC_INIT_USER_ID</t>
  </si>
  <si>
    <t>SrCreatedUserId</t>
  </si>
  <si>
    <t>Registration status</t>
  </si>
  <si>
    <t>IND_REGIS_STATUS</t>
  </si>
  <si>
    <t>Verify the status consistent with the Registration flags/dates, otherwise log warning and save ASIS</t>
  </si>
  <si>
    <t>DimRegistrationStatus</t>
  </si>
  <si>
    <t>Record Protection Level</t>
  </si>
  <si>
    <t>VRV_RECORD_PROTECTION_ID</t>
  </si>
  <si>
    <t>RECORD_PROTECTION</t>
  </si>
  <si>
    <t>Blank - All zeros</t>
  </si>
  <si>
    <t>Group that created modification</t>
  </si>
  <si>
    <t>IND_MOD_STARTED_BY</t>
  </si>
  <si>
    <t>GrpCreatedModification</t>
  </si>
  <si>
    <t>Secondary Record ID</t>
  </si>
  <si>
    <t>VRV_SECONDARY_REC_ID</t>
  </si>
  <si>
    <t>Date record changed</t>
  </si>
  <si>
    <t>VRV_DATE_CHANGED</t>
  </si>
  <si>
    <t>? Same as Updated?</t>
  </si>
  <si>
    <t>SrUpdatedDate</t>
  </si>
  <si>
    <t>ID of user who changed record</t>
  </si>
  <si>
    <t>VRV_REC_CHANGED_USER_ID</t>
  </si>
  <si>
    <t>DOR registered for record updates flag</t>
  </si>
  <si>
    <t>FL_DOR_REGISTERED_FOR_UPDATES</t>
  </si>
  <si>
    <t>Record info sent to DOR flag</t>
  </si>
  <si>
    <t>FL_SENT_TO_DOR</t>
  </si>
  <si>
    <t>If this value is Y, DATE_DATA_SENT_TO_DOR should not be blank, otherwise log error and keep it ASIDE</t>
  </si>
  <si>
    <t>Date data was sent to DOR</t>
  </si>
  <si>
    <t>DATE_DATA_SENT_TO_DOR</t>
  </si>
  <si>
    <t>FL_SENT_TO_DOR is Y, there should be date, otherwise log error and keep it ASIDE 
Date on or after DOD, if not log error and keep it ASIDE.
Malformed Dates, if yes log error and keep it ASIDE.</t>
  </si>
  <si>
    <t>DOR has requested image of uncertified record flag</t>
  </si>
  <si>
    <t>FL_DOR_IMAGE_REQUEST_PENDING</t>
  </si>
  <si>
    <t>If this value is Y, DATE_IMAGE_SENT_TO_DOR should not be blank, otherwise log error ad keep it ASIDE</t>
  </si>
  <si>
    <t>Date image was sent to DOR</t>
  </si>
  <si>
    <t>DATE_IMAGE_SENT_TO_DOR</t>
  </si>
  <si>
    <t xml:space="preserve">
Date on or after DOD, if not log error and keep it ASIDE.
Malformed Dates, if yes log error and keep it ASIDE.</t>
  </si>
  <si>
    <t>New record sent to DOR flag</t>
  </si>
  <si>
    <t>FL_NEW_RECORD_SENT_TO_DOR</t>
  </si>
  <si>
    <t>DocumentName</t>
  </si>
  <si>
    <t>DOCUMENTNAME</t>
  </si>
  <si>
    <t>If document DOCUMENTNAME is not null, Death-Docs_Rec_ID should not be null, log warning and save ASIS</t>
  </si>
  <si>
    <t>IdentificationID</t>
  </si>
  <si>
    <t>IDENTIFICATIONID</t>
  </si>
  <si>
    <t>Unknown:What is  this field for?</t>
  </si>
  <si>
    <t>Call to VIEWS needed flag</t>
  </si>
  <si>
    <t>FL_VIEWS_NEEDED</t>
  </si>
  <si>
    <t>DeathView</t>
  </si>
  <si>
    <t>FlViewNeeded</t>
  </si>
  <si>
    <t>The value should be N, NULL, otherwise log error and keep it ASIDE</t>
  </si>
  <si>
    <t>Cause information passed edit checks flag</t>
  </si>
  <si>
    <t>FL_VIEWS_PASSED</t>
  </si>
  <si>
    <t>FlViewPassed</t>
  </si>
  <si>
    <t>The value should be Y, N,X, NULL, otherwise log error and keep it ASIDE</t>
  </si>
  <si>
    <t>Date sent to views</t>
  </si>
  <si>
    <t>DATE_SENT_TO_VIEWS</t>
  </si>
  <si>
    <t>DateSent</t>
  </si>
  <si>
    <t>When Malformed time, log error and keep it ASIDE
 Date should be &lt;= DOD, otherwise log error and keep it ASIDE</t>
  </si>
  <si>
    <t>Reason view failed</t>
  </si>
  <si>
    <t>VIEWS_FAILED_REASON</t>
  </si>
  <si>
    <t>FailedReason</t>
  </si>
  <si>
    <t>When this is not blank, FL_VIEWS_PASSED  should be N, otherwise log warning and save ASIS</t>
  </si>
  <si>
    <t>Batch printed flag</t>
  </si>
  <si>
    <t>FL_BATCH_PRINTED</t>
  </si>
  <si>
    <t>If this value is Y, BATCH_PRINTED_DATE should not be blank, otherwise log error and Keeep it ASIDE</t>
  </si>
  <si>
    <t>Date batch printed</t>
  </si>
  <si>
    <t>BATCH_PRINTED_DATE</t>
  </si>
  <si>
    <t>FL_BATCH_PRINTED is Y, there should be date, otherwise log error and keep it ASIDE 
Date on or after DOD, if not log error and keep it ASIDE.
Malformed Dates, if yes log error and keep it ASIDE.</t>
  </si>
  <si>
    <t>50/52. Registration Information</t>
  </si>
  <si>
    <t>Out-of-state certificate number</t>
  </si>
  <si>
    <t>OOS search</t>
  </si>
  <si>
    <t>SFN_NUM_OOS</t>
  </si>
  <si>
    <t>SfnOutOfState</t>
  </si>
  <si>
    <t>Transax Cause of Death Fields</t>
  </si>
  <si>
    <t>Transax Conversion flag</t>
  </si>
  <si>
    <t>COD Coding</t>
  </si>
  <si>
    <t>TRX_FLG</t>
  </si>
  <si>
    <t>DeathCauseAcmeOtherAttr</t>
  </si>
  <si>
    <t>Data Conversion to Value- Avinash provide this</t>
  </si>
  <si>
    <t>DimFlTransaxConversion</t>
  </si>
  <si>
    <t xml:space="preserve">? </t>
  </si>
  <si>
    <t>Manual Underlying Cause</t>
  </si>
  <si>
    <t>TRX_CAUSE_MANUAL</t>
  </si>
  <si>
    <t>CauseManual</t>
  </si>
  <si>
    <t>if TRX_CAUSE_ACME &lt;&gt; TRX_CAUSE_MANUAL, then log warning and save ASIS</t>
  </si>
  <si>
    <t>Place of Injury (computer Generated)</t>
  </si>
  <si>
    <t>TRX_INJRY_PLACE</t>
  </si>
  <si>
    <t>InjuryPlace</t>
  </si>
  <si>
    <t>Acme System reject codes</t>
  </si>
  <si>
    <t>TRX_SYS_REJECT_CD</t>
  </si>
  <si>
    <t>Data Conversion to Value  Avinash provide this</t>
  </si>
  <si>
    <t>DimSystemReject</t>
  </si>
  <si>
    <t>Intentional Reject</t>
  </si>
  <si>
    <t>TRX_INT_REJECT_CD</t>
  </si>
  <si>
    <t xml:space="preserve">Data Conversion to Value  Avinash provide this </t>
  </si>
  <si>
    <t>DimIntentionalReject</t>
  </si>
  <si>
    <t>Activity at time of death</t>
  </si>
  <si>
    <t>TRX_INJRY_L</t>
  </si>
  <si>
    <t>ActivityAtTimeOfDeath</t>
  </si>
  <si>
    <t>ACME Underlying Cause</t>
  </si>
  <si>
    <t>TRX_CAUSE_ACME</t>
  </si>
  <si>
    <t>?Yes- Which one TRX_CAUSE_MANUAL</t>
  </si>
  <si>
    <t>UnderlyingCause</t>
  </si>
  <si>
    <t>If value is not in (Cause_CATEGORY), then log warning and save ASIS</t>
  </si>
  <si>
    <t>Line Indicator 1</t>
  </si>
  <si>
    <t>LINE1</t>
  </si>
  <si>
    <t>DeathCauseAcme</t>
  </si>
  <si>
    <t>Line</t>
  </si>
  <si>
    <t>Line Indicator 2</t>
  </si>
  <si>
    <t>LINE2</t>
  </si>
  <si>
    <t>Line Indicator 3</t>
  </si>
  <si>
    <t>LINE3</t>
  </si>
  <si>
    <t>Line Indicator 4</t>
  </si>
  <si>
    <t>LINE4</t>
  </si>
  <si>
    <t>Line Indicator 5</t>
  </si>
  <si>
    <t>LINE5</t>
  </si>
  <si>
    <t>Line Indicator 6</t>
  </si>
  <si>
    <t>LINE6</t>
  </si>
  <si>
    <t>Line Indicator 7</t>
  </si>
  <si>
    <t>LINE7</t>
  </si>
  <si>
    <t>Line Indicator 8</t>
  </si>
  <si>
    <t>LINE8</t>
  </si>
  <si>
    <t>Line Indicator 9</t>
  </si>
  <si>
    <t>LINE9</t>
  </si>
  <si>
    <t>Line Indicator 10</t>
  </si>
  <si>
    <t>LINE10</t>
  </si>
  <si>
    <t>Line Indicator 11</t>
  </si>
  <si>
    <t>LINE11</t>
  </si>
  <si>
    <t>Line Indicator 12</t>
  </si>
  <si>
    <t>LINE12</t>
  </si>
  <si>
    <t>Line Indicator 13</t>
  </si>
  <si>
    <t>LINE13</t>
  </si>
  <si>
    <t>Line Indicator 14</t>
  </si>
  <si>
    <t>LINE14</t>
  </si>
  <si>
    <t>Line Indicator 15</t>
  </si>
  <si>
    <t>LINE15</t>
  </si>
  <si>
    <t>Line Indicator 16</t>
  </si>
  <si>
    <t>LINE16</t>
  </si>
  <si>
    <t>Line Indicator 17</t>
  </si>
  <si>
    <t>LINE17</t>
  </si>
  <si>
    <t>Line Indicator 18</t>
  </si>
  <si>
    <t>LINE18</t>
  </si>
  <si>
    <t>Line Indicator 19</t>
  </si>
  <si>
    <t>LINE19</t>
  </si>
  <si>
    <t>Line Indicator 20</t>
  </si>
  <si>
    <t>LINE20</t>
  </si>
  <si>
    <t>Position Indicator 1</t>
  </si>
  <si>
    <t>SEQ1</t>
  </si>
  <si>
    <t>Sequence</t>
  </si>
  <si>
    <t>Position Indicator 2</t>
  </si>
  <si>
    <t>SEQ2</t>
  </si>
  <si>
    <t>Position Indicator 3</t>
  </si>
  <si>
    <t>SEQ3</t>
  </si>
  <si>
    <t>Position Indicator 4</t>
  </si>
  <si>
    <t>SEQ4</t>
  </si>
  <si>
    <t>Position Indicator 5</t>
  </si>
  <si>
    <t>SEQ5</t>
  </si>
  <si>
    <t>Position Indicator 6</t>
  </si>
  <si>
    <t>SEQ6</t>
  </si>
  <si>
    <t>Position Indicator 7</t>
  </si>
  <si>
    <t>SEQ7</t>
  </si>
  <si>
    <t>Position Indicator 8</t>
  </si>
  <si>
    <t>SEQ8</t>
  </si>
  <si>
    <t>Position Indicator 9</t>
  </si>
  <si>
    <t>SEQ9</t>
  </si>
  <si>
    <t>Position Indicator 10</t>
  </si>
  <si>
    <t>SEQ10</t>
  </si>
  <si>
    <t>Position Indicator 11</t>
  </si>
  <si>
    <t>SEQ11</t>
  </si>
  <si>
    <t>Position Indicator 12</t>
  </si>
  <si>
    <t>SEQ12</t>
  </si>
  <si>
    <t>Position Indicator 13</t>
  </si>
  <si>
    <t>SEQ13</t>
  </si>
  <si>
    <t>Position Indicator 14</t>
  </si>
  <si>
    <t>SEQ14</t>
  </si>
  <si>
    <t>Position Indicator 15</t>
  </si>
  <si>
    <t>SEQ15</t>
  </si>
  <si>
    <t>Position Indicator 16</t>
  </si>
  <si>
    <t>SEQ16</t>
  </si>
  <si>
    <t>Position Indicator 17</t>
  </si>
  <si>
    <t>SEQ17</t>
  </si>
  <si>
    <t>Position Indicator 18</t>
  </si>
  <si>
    <t>SEQ18</t>
  </si>
  <si>
    <t>Position Indicator 19</t>
  </si>
  <si>
    <t>SEQ19</t>
  </si>
  <si>
    <t>Position Indicator 20</t>
  </si>
  <si>
    <t>SEQ20</t>
  </si>
  <si>
    <t>Nature Of Category 1</t>
  </si>
  <si>
    <t>CAUSE_CATEGORY1</t>
  </si>
  <si>
    <t>Confirm that the first character is an alphabet</t>
  </si>
  <si>
    <t>Pending - Send to Sharon</t>
  </si>
  <si>
    <t>CauseCategory</t>
  </si>
  <si>
    <t xml:space="preserve">Confirm that the first character is an alphabet, if not log warning and SAVE ASIS </t>
  </si>
  <si>
    <t>Nature Of Category 2</t>
  </si>
  <si>
    <t>CAUSE_CATEGORY2</t>
  </si>
  <si>
    <t>Nature Of Category 3</t>
  </si>
  <si>
    <t>CAUSE_CATEGORY3</t>
  </si>
  <si>
    <t>Nature Of Category 4</t>
  </si>
  <si>
    <t>CAUSE_CATEGORY4</t>
  </si>
  <si>
    <t>Nature Of Category 5</t>
  </si>
  <si>
    <t>CAUSE_CATEGORY5</t>
  </si>
  <si>
    <t>Nature Of Category 6</t>
  </si>
  <si>
    <t>CAUSE_CATEGORY6</t>
  </si>
  <si>
    <t>Nature Of Category 7</t>
  </si>
  <si>
    <t>CAUSE_CATEGORY7</t>
  </si>
  <si>
    <t>Nature Of Category 8</t>
  </si>
  <si>
    <t>CAUSE_CATEGORY8</t>
  </si>
  <si>
    <t>Nature Of Category 9</t>
  </si>
  <si>
    <t>CAUSE_CATEGORY9</t>
  </si>
  <si>
    <t>Nature Of Category 10</t>
  </si>
  <si>
    <t>CAUSE_CATEGORY10</t>
  </si>
  <si>
    <t>Nature Of Category 11</t>
  </si>
  <si>
    <t>CAUSE_CATEGORY11</t>
  </si>
  <si>
    <t>Nature Of Category 12</t>
  </si>
  <si>
    <t>CAUSE_CATEGORY12</t>
  </si>
  <si>
    <t>Nature Of Category 13</t>
  </si>
  <si>
    <t>CAUSE_CATEGORY13</t>
  </si>
  <si>
    <t>Nature Of Category 14</t>
  </si>
  <si>
    <t>CAUSE_CATEGORY14</t>
  </si>
  <si>
    <t>Nature Of Category 15</t>
  </si>
  <si>
    <t>CAUSE_CATEGORY15</t>
  </si>
  <si>
    <t>Nature Of Category 16</t>
  </si>
  <si>
    <t>CAUSE_CATEGORY16</t>
  </si>
  <si>
    <t>Nature Of Category 17</t>
  </si>
  <si>
    <t>CAUSE_CATEGORY17</t>
  </si>
  <si>
    <t>Nature Of Category 18</t>
  </si>
  <si>
    <t>CAUSE_CATEGORY18</t>
  </si>
  <si>
    <t>Nature Of Category 19</t>
  </si>
  <si>
    <t>CAUSE_CATEGORY19</t>
  </si>
  <si>
    <t>Nature Of Category 20</t>
  </si>
  <si>
    <t>CAUSE_CATEGORY20</t>
  </si>
  <si>
    <t>Nature Of Injury Flag 1</t>
  </si>
  <si>
    <t>NATURE_OF_INJURY_FLAG1</t>
  </si>
  <si>
    <t>InjuryNature</t>
  </si>
  <si>
    <t>Nature Of Injury Flag 2</t>
  </si>
  <si>
    <t>NATURE_OF_INJURY_FLAG2</t>
  </si>
  <si>
    <t>Nature Of Injury Flag 3</t>
  </si>
  <si>
    <t>NATURE_OF_INJURY_FLAG3</t>
  </si>
  <si>
    <t>Nature Of Injury Flag 4</t>
  </si>
  <si>
    <t>NATURE_OF_INJURY_FLAG4</t>
  </si>
  <si>
    <t>Nature Of Injury Flag 5</t>
  </si>
  <si>
    <t>NATURE_OF_INJURY_FLAG5</t>
  </si>
  <si>
    <t>Nature Of Injury Flag 6</t>
  </si>
  <si>
    <t>NATURE_OF_INJURY_FLAG6</t>
  </si>
  <si>
    <t>Nature Of Injury Flag 7</t>
  </si>
  <si>
    <t>NATURE_OF_INJURY_FLAG7</t>
  </si>
  <si>
    <t>Nature Of Injury Flag 8</t>
  </si>
  <si>
    <t>NATURE_OF_INJURY_FLAG8</t>
  </si>
  <si>
    <t>Nature Of Injury Flag 9</t>
  </si>
  <si>
    <t>NATURE_OF_INJURY_FLAG9</t>
  </si>
  <si>
    <t>Nature Of Injury Flag 10</t>
  </si>
  <si>
    <t>NATURE_OF_INJURY_FLAG10</t>
  </si>
  <si>
    <t>Nature Of Injury Flag 11</t>
  </si>
  <si>
    <t>NATURE_OF_INJURY_FLAG11</t>
  </si>
  <si>
    <t>Nature Of Injury Flag 12</t>
  </si>
  <si>
    <t>NATURE_OF_INJURY_FLAG12</t>
  </si>
  <si>
    <t>Nature Of Injury Flag 13</t>
  </si>
  <si>
    <t>NATURE_OF_INJURY_FLAG13</t>
  </si>
  <si>
    <t>Nature Of Injury Flag 14</t>
  </si>
  <si>
    <t>NATURE_OF_INJURY_FLAG14</t>
  </si>
  <si>
    <t>Nature Of Injury Flag 15</t>
  </si>
  <si>
    <t>NATURE_OF_INJURY_FLAG15</t>
  </si>
  <si>
    <t>Nature Of Injury Flag 16</t>
  </si>
  <si>
    <t>NATURE_OF_INJURY_FLAG16</t>
  </si>
  <si>
    <t>Nature Of Injury Flag 17</t>
  </si>
  <si>
    <t>NATURE_OF_INJURY_FLAG17</t>
  </si>
  <si>
    <t>Nature Of Injury Flag 18</t>
  </si>
  <si>
    <t>NATURE_OF_INJURY_FLAG18</t>
  </si>
  <si>
    <t>Nature Of Injury Flag 19</t>
  </si>
  <si>
    <t>NATURE_OF_INJURY_FLAG19</t>
  </si>
  <si>
    <t>Nature Of Injury Flag 20</t>
  </si>
  <si>
    <t>NATURE_OF_INJURY_FLAG20</t>
  </si>
  <si>
    <t>Record Axis Codes</t>
  </si>
  <si>
    <t>TRX_REC_AXIS_CD</t>
  </si>
  <si>
    <t>RecordAxisCode</t>
  </si>
  <si>
    <t>Fax Attestation</t>
  </si>
  <si>
    <t>Fax Serial</t>
  </si>
  <si>
    <t>FAX_SERIAL_NUMBER</t>
  </si>
  <si>
    <t>FaxAttestation</t>
  </si>
  <si>
    <t>SerialNumber</t>
  </si>
  <si>
    <t>Fax Signed</t>
  </si>
  <si>
    <t>FAX_SIGNED_FL</t>
  </si>
  <si>
    <t>FlSigned</t>
  </si>
  <si>
    <t xml:space="preserve">Value should be N or Null , otherwise log error and Keep it ASIDE. </t>
  </si>
  <si>
    <t>Fax Declined</t>
  </si>
  <si>
    <t>FAX_DECLINED_FL</t>
  </si>
  <si>
    <t>FlDeclined</t>
  </si>
  <si>
    <t>Attestation Status</t>
  </si>
  <si>
    <t>IND_ATTESTATION_STATUS</t>
  </si>
  <si>
    <t>AttestationStatus</t>
  </si>
  <si>
    <t xml:space="preserve">Value should be S, N, E or NULL, otherwise log error and Keep it ASIDE. </t>
  </si>
  <si>
    <t>Fax Object ID</t>
  </si>
  <si>
    <t>FAX_OBJECT_ID</t>
  </si>
  <si>
    <t>ObjectId</t>
  </si>
  <si>
    <t>Fax Return Code</t>
  </si>
  <si>
    <t>FAX_RETURN_CODE</t>
  </si>
  <si>
    <t>ReturnCode</t>
  </si>
  <si>
    <t>Fax Message</t>
  </si>
  <si>
    <t>FAX_RETURN_MESSAGE</t>
  </si>
  <si>
    <t>ReturnMessage</t>
  </si>
  <si>
    <t>Sent Date</t>
  </si>
  <si>
    <t>FAX_SENT_DATE</t>
  </si>
  <si>
    <t>SentDate</t>
  </si>
  <si>
    <t>Waiting for new fax</t>
  </si>
  <si>
    <t>FAX_WAITING_NEW</t>
  </si>
  <si>
    <t>WaitingNew</t>
  </si>
  <si>
    <t xml:space="preserve">Value should be Y, N or Null , otherwise log error and Keep it ASIDE. </t>
  </si>
  <si>
    <t>DATE_RECEIVED</t>
  </si>
  <si>
    <t>DateReceived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</si>
</sst>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b/>
      <sz val="11"/>
      <color indexed="8"/>
      <name val="Calibri"/>
      <family val="2"/>
      <scheme val="minor"/>
    </font>
    <font>
      <b/>
      <sz val="9"/>
      <color indexed="8"/>
      <name val="Calibri"/>
      <family val="2"/>
      <scheme val="minor"/>
    </font>
    <font>
      <sz val="9"/>
      <color theme="1"/>
      <name val="Calibri"/>
      <family val="2"/>
      <scheme val="minor"/>
    </font>
    <font>
      <sz val="11"/>
      <name val="Dialog"/>
    </font>
    <font>
      <sz val="11"/>
      <name val="Calibri"/>
      <family val="2"/>
      <scheme val="minor"/>
    </font>
    <font>
      <sz val="9.5"/>
      <color rgb="FF000000"/>
      <name val="Consolas"/>
      <family val="3"/>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4" fillId="2"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wrapText="1"/>
    </xf>
    <xf numFmtId="0" fontId="4" fillId="2" borderId="0" xfId="0" applyFont="1" applyFill="1"/>
    <xf numFmtId="0" fontId="4" fillId="2" borderId="0" xfId="0" applyFont="1" applyFill="1" applyAlignment="1">
      <alignment horizontal="right" vertical="center"/>
    </xf>
    <xf numFmtId="9" fontId="0" fillId="2" borderId="0" xfId="0" applyNumberFormat="1" applyFill="1" applyAlignment="1">
      <alignment vertical="center"/>
    </xf>
    <xf numFmtId="0" fontId="4" fillId="2" borderId="0" xfId="0" applyFont="1" applyFill="1" applyAlignment="1">
      <alignment vertical="center" shrinkToFit="1"/>
    </xf>
    <xf numFmtId="0" fontId="2" fillId="3" borderId="0" xfId="0" applyFont="1" applyFill="1"/>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0" fillId="0" borderId="0" xfId="0" applyAlignment="1">
      <alignment vertical="center" wrapText="1"/>
    </xf>
    <xf numFmtId="0" fontId="3" fillId="0" borderId="0" xfId="1" applyAlignment="1">
      <alignment horizontal="right" vertical="center"/>
    </xf>
    <xf numFmtId="9" fontId="0" fillId="0" borderId="0" xfId="0" applyNumberFormat="1" applyAlignment="1">
      <alignment vertical="center"/>
    </xf>
    <xf numFmtId="0" fontId="0" fillId="0" borderId="0" xfId="0" applyAlignment="1">
      <alignment wrapText="1"/>
    </xf>
    <xf numFmtId="0" fontId="0" fillId="0" borderId="0" xfId="0" applyAlignment="1">
      <alignment shrinkToFit="1"/>
    </xf>
    <xf numFmtId="0" fontId="0" fillId="0" borderId="0" xfId="0" applyAlignment="1">
      <alignment wrapText="1"/>
    </xf>
    <xf numFmtId="0" fontId="0" fillId="0" borderId="0" xfId="0"/>
    <xf numFmtId="1" fontId="0" fillId="0" borderId="0" xfId="0" applyNumberFormat="1" applyAlignment="1">
      <alignment shrinkToFit="1"/>
    </xf>
    <xf numFmtId="14" fontId="0" fillId="0" borderId="0" xfId="0" applyNumberFormat="1"/>
    <xf numFmtId="0" fontId="3" fillId="0" borderId="0" xfId="1" applyAlignment="1">
      <alignment wrapText="1"/>
    </xf>
    <xf numFmtId="0" fontId="0" fillId="0" borderId="0" xfId="0" applyAlignment="1">
      <alignment vertical="center" wrapText="1"/>
    </xf>
    <xf numFmtId="0" fontId="3" fillId="0" borderId="0" xfId="1" applyAlignment="1">
      <alignment horizontal="right"/>
    </xf>
    <xf numFmtId="9" fontId="0" fillId="0" borderId="0" xfId="0" applyNumberFormat="1"/>
    <xf numFmtId="0" fontId="3" fillId="0" borderId="0" xfId="1" applyAlignment="1"/>
    <xf numFmtId="0" fontId="3" fillId="0" borderId="0" xfId="1" applyAlignment="1">
      <alignment horizontal="right" wrapText="1"/>
    </xf>
    <xf numFmtId="0" fontId="3" fillId="0" borderId="0" xfId="1" applyAlignment="1">
      <alignment horizontal="right" vertical="center"/>
    </xf>
    <xf numFmtId="0" fontId="3" fillId="0" borderId="0" xfId="1" applyFill="1" applyAlignment="1">
      <alignment horizontal="right" vertical="center" wrapText="1"/>
    </xf>
    <xf numFmtId="0" fontId="3" fillId="0" borderId="0" xfId="1" applyAlignment="1">
      <alignment vertical="center" shrinkToFit="1"/>
    </xf>
    <xf numFmtId="0" fontId="0" fillId="0" borderId="0" xfId="0" applyAlignment="1">
      <alignment horizontal="right"/>
    </xf>
    <xf numFmtId="0" fontId="0" fillId="0" borderId="0" xfId="0" applyAlignment="1">
      <alignment horizontal="center" vertical="center" wrapText="1"/>
    </xf>
    <xf numFmtId="0" fontId="0" fillId="0" borderId="0" xfId="0" applyAlignment="1">
      <alignment vertical="center" shrinkToFit="1"/>
    </xf>
    <xf numFmtId="0" fontId="3" fillId="0" borderId="0" xfId="1"/>
    <xf numFmtId="0" fontId="3" fillId="0" borderId="0" xfId="1" applyAlignment="1">
      <alignment vertical="center"/>
    </xf>
    <xf numFmtId="9" fontId="0" fillId="0" borderId="0" xfId="0" applyNumberFormat="1" applyAlignment="1">
      <alignment vertical="center"/>
    </xf>
    <xf numFmtId="0" fontId="0" fillId="2" borderId="0" xfId="0" applyFill="1" applyAlignment="1">
      <alignment vertical="center"/>
    </xf>
    <xf numFmtId="9" fontId="0" fillId="0" borderId="0" xfId="0" applyNumberFormat="1" applyAlignment="1">
      <alignment horizontal="right" wrapText="1"/>
    </xf>
    <xf numFmtId="0" fontId="3" fillId="0" borderId="0" xfId="1" applyAlignment="1">
      <alignment horizontal="right" vertical="center" wrapText="1"/>
    </xf>
    <xf numFmtId="0" fontId="8" fillId="0" borderId="0" xfId="0" applyFont="1"/>
    <xf numFmtId="0" fontId="3" fillId="0" borderId="0" xfId="1" applyAlignment="1">
      <alignment horizontal="right"/>
    </xf>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3" fillId="0" borderId="0" xfId="1" applyAlignment="1">
      <alignment horizontal="right" vertical="top" wrapText="1"/>
    </xf>
    <xf numFmtId="9" fontId="0" fillId="0" borderId="0" xfId="0" applyNumberFormat="1" applyAlignment="1">
      <alignment wrapText="1"/>
    </xf>
    <xf numFmtId="0" fontId="3" fillId="0" borderId="0" xfId="1" applyAlignment="1">
      <alignment vertical="center" wrapText="1"/>
    </xf>
    <xf numFmtId="0" fontId="3" fillId="0" borderId="0" xfId="1" applyAlignment="1">
      <alignment horizontal="right" vertical="top"/>
    </xf>
    <xf numFmtId="0" fontId="0" fillId="0" borderId="0" xfId="0" applyAlignment="1">
      <alignment horizontal="right" vertical="top"/>
    </xf>
    <xf numFmtId="0" fontId="3" fillId="0" borderId="0" xfId="1" applyFill="1" applyAlignment="1">
      <alignment horizontal="right"/>
    </xf>
    <xf numFmtId="0" fontId="3" fillId="0" borderId="0" xfId="1" quotePrefix="1"/>
    <xf numFmtId="0" fontId="0" fillId="4" borderId="0" xfId="0" applyFill="1"/>
    <xf numFmtId="0" fontId="6" fillId="4" borderId="0" xfId="0" applyFont="1" applyFill="1"/>
    <xf numFmtId="0" fontId="9" fillId="4" borderId="0" xfId="0" applyFont="1" applyFill="1"/>
    <xf numFmtId="0" fontId="0" fillId="4" borderId="0" xfId="0" applyFill="1" applyAlignment="1">
      <alignment vertical="center" wrapText="1"/>
    </xf>
    <xf numFmtId="0" fontId="0" fillId="4" borderId="0" xfId="0" applyFill="1" applyAlignment="1">
      <alignment horizontal="right"/>
    </xf>
    <xf numFmtId="9" fontId="0" fillId="4" borderId="0" xfId="0" applyNumberFormat="1" applyFill="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bwoldesenbet/Documents/MyDoc/RVRS_Deaths_DataTable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ork"/>
      <sheetName val="Seeds"/>
      <sheetName val="Example"/>
      <sheetName val="Definitions"/>
      <sheetName val="QA"/>
      <sheetName val="dependency"/>
      <sheetName val="Amendment-DISP_DATE"/>
      <sheetName val="Data-Fix-MNAME_NONE"/>
      <sheetName val="Data-Fix-SFN_NUM"/>
      <sheetName val="Data-Fix-AGE1_CALC"/>
      <sheetName val="Data-Fix-DOB_NUMERIC"/>
      <sheetName val="Data-Fix-BPLACE_CNT_FIPS_CD"/>
      <sheetName val="Data-Fix-BPLACE_ST_FIPS_CD"/>
      <sheetName val="Data-Fix-BPLACE_ST_NCHS_CD"/>
      <sheetName val="Data-Fix-RES_COUNTRY_FIPS_CD"/>
      <sheetName val="Data-Fix-RES_STATE_NCHS_CD"/>
      <sheetName val="Data-Fix-RES_STATE_FIPS_CD"/>
      <sheetName val="Data-Fix-RES_COUNTY_NCHS_CD"/>
      <sheetName val="Data-Fix-RES_COUNTY_FIPS_CD"/>
      <sheetName val="Data-Fix-RES_CITY_FIPS_CD"/>
      <sheetName val="Data-Fix-ME_MNAME_NONE"/>
      <sheetName val="Data-Fix-ME_CASE_NUM"/>
      <sheetName val="Data-Fix-ME_CASE_NUM_READONLY"/>
      <sheetName val="Data-Fix-DOD_NUMERIC"/>
      <sheetName val="Data-Fix-DSTATEL_NCHS_CD"/>
      <sheetName val="Data-Fix-DSTATEL_FIPS_CD"/>
      <sheetName val="Data-Fix-DCOUNTY_NCHS_CD"/>
      <sheetName val="Data-Fix-DCOUNTY_FIPS_CD"/>
      <sheetName val="Data-Fix-DNAME_FIPS_CD"/>
      <sheetName val="Data-Fix-MANNER_L"/>
      <sheetName val="Data-Fix-DATE_REGISTERED_NUMERI"/>
      <sheetName val="Data-Fix-Alex-ST_PAGE"/>
      <sheetName val="Data-Fix-VERIFY_FORM_DATE"/>
      <sheetName val="Data-Fix-FL_OCCUR_IS_RESIDE"/>
      <sheetName val="P-InLookUp-VRV_FUNERAL_HOME_LOC"/>
      <sheetName val="P-Inlookup-INFO_RELATION_OTHER"/>
      <sheetName val="P-DataMisMatch-RESIDE_REGIS_NAM"/>
      <sheetName val="Quest-FL_DELAYED"/>
      <sheetName val="Frequency-FL_START_CASE"/>
      <sheetName val="Checked-Off_FH_DESIGNATED"/>
      <sheetName val="Checked_BURIAL_PERMIT_NONE"/>
      <sheetName val="Frequency-NP_PHYSICIAN_ASSOCIAT"/>
      <sheetName val="Frequenc-Lookup-ATTEND_PHYSICIA"/>
      <sheetName val="Frequency-LookUp-FL_UPDATE_CERT"/>
      <sheetName val="Frequency-LookUp-FL_CERT_UNLIST"/>
      <sheetName val="InLookUp-INJRY_TRANSPRT_"/>
      <sheetName val="Frequecy-Alex-PREG_BYPASS"/>
      <sheetName val="Frequency-Karin-DFACILITY_UNLIS"/>
      <sheetName val="Frequecy-Karin-2021-ME_CR_CONT"/>
      <sheetName val="Example Potetially"/>
      <sheetName val="P-Checked-MARITAL_BYPASS"/>
      <sheetName val="P-DataIssue-VET1_DATE_ENTERED"/>
      <sheetName val="Data Fix -Case"/>
      <sheetName val="Additional"/>
      <sheetName val="From meeting"/>
      <sheetName val="Field-lookup-Info-Relation"/>
      <sheetName val="Field-Lookup-Suffix"/>
      <sheetName val="Field-Internal-lookup-Fmem-Rel"/>
      <sheetName val="Field-War"/>
      <sheetName val="Field-Ethnicity"/>
      <sheetName val="Field-Ethnicity-old"/>
      <sheetName val="Field-TRIBE"/>
      <sheetName val="Field-RACE"/>
      <sheetName val="Field-CERT_RACE_SPECIFY"/>
      <sheetName val="Field-OCCUP"/>
      <sheetName val="Field-INDUSt"/>
      <sheetName val="Field-PlaceOfDeath"/>
      <sheetName val="Field-PlaceDeath-Facility"/>
      <sheetName val="Field-AutoPSy"/>
      <sheetName val="Field-Inteval"/>
      <sheetName val="Field-Armed"/>
      <sheetName val="Field-Transportation"/>
      <sheetName val="Field-InjuryOccurred"/>
      <sheetName val="Field-InjuryPlace"/>
      <sheetName val="Field-Manner"/>
      <sheetName val="Field-FH"/>
      <sheetName val="Field_Disp_Method"/>
      <sheetName val="Field-DispPlace"/>
      <sheetName val="Field-Registrar"/>
      <sheetName val="Field-Regist-Status"/>
      <sheetName val="Field-FunDir-Lic"/>
      <sheetName val="Field-FirstName"/>
      <sheetName val="Field-LastName"/>
      <sheetName val="Field-MiddleName"/>
      <sheetName val="Field-Phone"/>
      <sheetName val="Field-BA-Title"/>
      <sheetName val="Field-Employer"/>
      <sheetName val="Field-Country"/>
      <sheetName val="Field-State"/>
      <sheetName val="Field-County"/>
      <sheetName val="Field-City"/>
      <sheetName val="Field-ZipCode"/>
      <sheetName val="Lookup-country"/>
      <sheetName val="field-Number"/>
      <sheetName val="Field-Addr1"/>
      <sheetName val="Field-Desig"/>
      <sheetName val="Field-StreetPrefixSuffix"/>
      <sheetName val="Field-PoBox"/>
      <sheetName val="Field-APT"/>
      <sheetName val="Field-TRX_SYS_REJECT_CD"/>
      <sheetName val="Field-TRX_INT_REJECT_CD "/>
      <sheetName val="Field-TRX_FLG"/>
    </sheetNames>
    <sheetDataSet>
      <sheetData sheetId="0"/>
      <sheetData sheetId="1"/>
      <sheetData sheetId="2"/>
      <sheetData sheetId="3">
        <row r="985">
          <cell r="G985">
            <v>19014</v>
          </cell>
        </row>
        <row r="1327">
          <cell r="E1327">
            <v>441546</v>
          </cell>
        </row>
        <row r="1520">
          <cell r="G1520">
            <v>51667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C5FA-7A8E-46A5-A975-E938ECF21458}">
  <dimension ref="A1:AG789"/>
  <sheetViews>
    <sheetView tabSelected="1" topLeftCell="F1" zoomScale="115" zoomScaleNormal="115" workbookViewId="0">
      <pane ySplit="1" topLeftCell="A393" activePane="bottomLeft" state="frozen"/>
      <selection pane="bottomLeft" activeCell="F395" sqref="F395"/>
    </sheetView>
  </sheetViews>
  <sheetFormatPr defaultRowHeight="14.5"/>
  <cols>
    <col min="1" max="1" width="31.26953125" customWidth="1"/>
    <col min="2" max="2" width="32.08984375" style="57" customWidth="1"/>
    <col min="3" max="3" width="41.36328125" customWidth="1"/>
    <col min="4" max="4" width="5.54296875" customWidth="1"/>
    <col min="5" max="5" width="17.36328125" customWidth="1"/>
    <col min="6" max="6" width="31" style="9" customWidth="1"/>
    <col min="7" max="7" width="22.1796875" customWidth="1"/>
    <col min="8" max="8" width="32.6328125" style="22" customWidth="1"/>
    <col min="9" max="9" width="23.6328125" customWidth="1"/>
    <col min="10" max="10" width="15.26953125" customWidth="1"/>
    <col min="11" max="11" width="15.453125" hidden="1" customWidth="1"/>
    <col min="12" max="12" width="8.7265625" hidden="1" customWidth="1"/>
    <col min="13" max="13" width="10.453125" style="30" hidden="1" customWidth="1"/>
    <col min="14" max="14" width="15.26953125" style="24" hidden="1" customWidth="1"/>
    <col min="15" max="17" width="16.90625" hidden="1" customWidth="1"/>
    <col min="18" max="18" width="15.26953125" hidden="1" customWidth="1"/>
    <col min="19" max="19" width="23.1796875" customWidth="1"/>
    <col min="20" max="20" width="26.26953125" customWidth="1"/>
    <col min="21" max="21" width="117.453125" customWidth="1"/>
    <col min="22" max="22" width="18.36328125" customWidth="1"/>
    <col min="23" max="23" width="20.54296875" customWidth="1"/>
    <col min="24" max="24" width="10.7265625" style="16" hidden="1" customWidth="1"/>
    <col min="25" max="25" width="14.1796875" style="16" customWidth="1"/>
    <col min="26" max="26" width="13.453125" customWidth="1"/>
    <col min="27" max="28" width="15.90625" style="16" customWidth="1"/>
    <col min="29" max="29" width="15.6328125" customWidth="1"/>
    <col min="30" max="30" width="21.1796875" hidden="1" customWidth="1"/>
    <col min="31" max="31" width="12.1796875" customWidth="1"/>
    <col min="32" max="32" width="11.453125" customWidth="1"/>
    <col min="33" max="33" width="14.08984375" customWidth="1"/>
    <col min="34" max="34" width="15.26953125" customWidth="1"/>
    <col min="35" max="35" width="14.6328125" customWidth="1"/>
    <col min="36" max="36" width="14.90625" customWidth="1"/>
    <col min="37" max="37" width="17.08984375" customWidth="1"/>
  </cols>
  <sheetData>
    <row r="1" spans="1:33">
      <c r="A1" s="1" t="s">
        <v>0</v>
      </c>
      <c r="B1" s="2" t="s">
        <v>1</v>
      </c>
      <c r="C1" s="1" t="s">
        <v>2</v>
      </c>
      <c r="D1" s="1" t="s">
        <v>3</v>
      </c>
      <c r="E1" s="1">
        <v>0</v>
      </c>
      <c r="F1" s="1" t="s">
        <v>4</v>
      </c>
      <c r="G1" s="1" t="s">
        <v>5</v>
      </c>
      <c r="H1" s="3" t="s">
        <v>6</v>
      </c>
      <c r="I1" s="1" t="s">
        <v>7</v>
      </c>
      <c r="J1" s="4" t="s">
        <v>8</v>
      </c>
      <c r="K1" s="1" t="s">
        <v>9</v>
      </c>
      <c r="L1" s="1" t="s">
        <v>10</v>
      </c>
      <c r="M1" s="5" t="s">
        <v>11</v>
      </c>
      <c r="N1" s="6" t="s">
        <v>12</v>
      </c>
      <c r="O1" s="1" t="s">
        <v>13</v>
      </c>
      <c r="P1" s="1" t="s">
        <v>14</v>
      </c>
      <c r="Q1" s="1" t="s">
        <v>15</v>
      </c>
      <c r="R1" s="1" t="s">
        <v>16</v>
      </c>
      <c r="S1" s="1" t="s">
        <v>17</v>
      </c>
      <c r="T1" s="1" t="s">
        <v>18</v>
      </c>
      <c r="U1" s="1" t="s">
        <v>19</v>
      </c>
      <c r="V1" s="1" t="s">
        <v>20</v>
      </c>
      <c r="W1" s="1" t="s">
        <v>21</v>
      </c>
      <c r="X1" s="7" t="s">
        <v>22</v>
      </c>
      <c r="Y1" s="7" t="s">
        <v>23</v>
      </c>
      <c r="Z1" s="1" t="s">
        <v>24</v>
      </c>
      <c r="AA1" s="7" t="s">
        <v>25</v>
      </c>
      <c r="AB1" s="7" t="s">
        <v>26</v>
      </c>
      <c r="AC1">
        <v>441546</v>
      </c>
      <c r="AD1" t="s">
        <v>27</v>
      </c>
      <c r="AE1" s="8" t="s">
        <v>28</v>
      </c>
      <c r="AF1" t="s">
        <v>29</v>
      </c>
      <c r="AG1" t="s">
        <v>30</v>
      </c>
    </row>
    <row r="2" spans="1:33">
      <c r="A2" s="9" t="s">
        <v>31</v>
      </c>
      <c r="B2" s="10" t="s">
        <v>32</v>
      </c>
      <c r="C2" s="9" t="s">
        <v>33</v>
      </c>
      <c r="D2" s="11">
        <v>0</v>
      </c>
      <c r="E2" s="9" t="s">
        <v>34</v>
      </c>
      <c r="F2" s="9" t="s">
        <v>35</v>
      </c>
      <c r="G2" s="9" t="s">
        <v>36</v>
      </c>
      <c r="H2" s="12" t="s">
        <v>37</v>
      </c>
      <c r="I2" s="9"/>
      <c r="K2" s="9" t="s">
        <v>38</v>
      </c>
      <c r="L2" s="9" t="s">
        <v>36</v>
      </c>
      <c r="M2" s="13">
        <v>104494</v>
      </c>
      <c r="N2" s="14">
        <f>M2/$AC$1</f>
        <v>0.2366548445688558</v>
      </c>
      <c r="O2" t="s">
        <v>39</v>
      </c>
      <c r="P2" t="s">
        <v>36</v>
      </c>
      <c r="Q2" t="s">
        <v>36</v>
      </c>
      <c r="R2" t="s">
        <v>36</v>
      </c>
      <c r="S2" t="s">
        <v>40</v>
      </c>
      <c r="T2" t="s">
        <v>41</v>
      </c>
      <c r="U2" s="15" t="s">
        <v>42</v>
      </c>
      <c r="Y2" s="16" t="s">
        <v>38</v>
      </c>
      <c r="Z2" s="17" t="s">
        <v>36</v>
      </c>
    </row>
    <row r="3" spans="1:33">
      <c r="A3" s="9" t="s">
        <v>31</v>
      </c>
      <c r="B3" s="10" t="s">
        <v>32</v>
      </c>
      <c r="C3" s="9" t="s">
        <v>43</v>
      </c>
      <c r="D3" s="11">
        <v>0</v>
      </c>
      <c r="E3" s="9" t="s">
        <v>34</v>
      </c>
      <c r="F3" s="9" t="s">
        <v>35</v>
      </c>
      <c r="G3" s="9" t="s">
        <v>36</v>
      </c>
      <c r="H3" s="12"/>
      <c r="I3" s="9"/>
      <c r="K3" s="9" t="s">
        <v>38</v>
      </c>
      <c r="L3" s="9" t="s">
        <v>36</v>
      </c>
      <c r="M3" s="13"/>
      <c r="N3" s="14"/>
      <c r="O3" t="s">
        <v>39</v>
      </c>
      <c r="P3" t="s">
        <v>36</v>
      </c>
      <c r="Q3" t="s">
        <v>36</v>
      </c>
      <c r="R3" t="s">
        <v>36</v>
      </c>
      <c r="S3" t="s">
        <v>40</v>
      </c>
      <c r="T3" t="s">
        <v>44</v>
      </c>
      <c r="U3" s="18"/>
      <c r="Y3" s="16" t="s">
        <v>38</v>
      </c>
      <c r="Z3" t="s">
        <v>36</v>
      </c>
    </row>
    <row r="4" spans="1:33">
      <c r="A4" s="9" t="s">
        <v>31</v>
      </c>
      <c r="B4" s="10" t="s">
        <v>32</v>
      </c>
      <c r="C4" s="9" t="s">
        <v>45</v>
      </c>
      <c r="D4" s="11">
        <v>0</v>
      </c>
      <c r="E4" s="9" t="s">
        <v>34</v>
      </c>
      <c r="F4" s="9" t="s">
        <v>46</v>
      </c>
      <c r="G4" s="9" t="s">
        <v>36</v>
      </c>
      <c r="H4" s="12"/>
      <c r="I4" s="9"/>
      <c r="K4" s="9" t="s">
        <v>38</v>
      </c>
      <c r="L4" s="9" t="s">
        <v>36</v>
      </c>
      <c r="M4" s="13"/>
      <c r="N4" s="14"/>
      <c r="O4" t="s">
        <v>39</v>
      </c>
      <c r="P4" t="s">
        <v>36</v>
      </c>
      <c r="Q4" t="s">
        <v>36</v>
      </c>
      <c r="R4" t="s">
        <v>36</v>
      </c>
      <c r="S4" t="s">
        <v>40</v>
      </c>
      <c r="T4" t="s">
        <v>47</v>
      </c>
      <c r="U4" s="18"/>
      <c r="X4" s="19"/>
      <c r="Y4" s="16" t="s">
        <v>38</v>
      </c>
      <c r="Z4" t="s">
        <v>36</v>
      </c>
      <c r="AA4" s="19"/>
      <c r="AB4" s="19"/>
      <c r="AC4" s="20"/>
    </row>
    <row r="5" spans="1:33" ht="43.5">
      <c r="A5" s="9" t="s">
        <v>31</v>
      </c>
      <c r="B5" s="10" t="s">
        <v>32</v>
      </c>
      <c r="C5" s="9" t="s">
        <v>48</v>
      </c>
      <c r="D5" s="11">
        <v>0</v>
      </c>
      <c r="E5" s="9" t="s">
        <v>34</v>
      </c>
      <c r="F5" s="9" t="s">
        <v>49</v>
      </c>
      <c r="G5" s="9" t="s">
        <v>36</v>
      </c>
      <c r="H5" s="12"/>
      <c r="I5" s="9" t="s">
        <v>50</v>
      </c>
      <c r="K5" s="9" t="s">
        <v>38</v>
      </c>
      <c r="L5" s="9" t="s">
        <v>36</v>
      </c>
      <c r="M5" s="13"/>
      <c r="N5" s="14"/>
      <c r="O5" t="s">
        <v>39</v>
      </c>
      <c r="P5" t="s">
        <v>36</v>
      </c>
      <c r="Q5" t="s">
        <v>36</v>
      </c>
      <c r="R5" t="s">
        <v>36</v>
      </c>
      <c r="S5" t="s">
        <v>40</v>
      </c>
      <c r="T5" s="21" t="s">
        <v>51</v>
      </c>
      <c r="U5" s="17" t="s">
        <v>52</v>
      </c>
      <c r="V5" t="s">
        <v>53</v>
      </c>
      <c r="W5" t="s">
        <v>54</v>
      </c>
      <c r="Y5" s="16" t="s">
        <v>38</v>
      </c>
      <c r="Z5" s="17" t="s">
        <v>36</v>
      </c>
    </row>
    <row r="6" spans="1:33" ht="43.5">
      <c r="A6" s="9" t="s">
        <v>31</v>
      </c>
      <c r="B6" s="10" t="s">
        <v>32</v>
      </c>
      <c r="C6" s="9" t="s">
        <v>55</v>
      </c>
      <c r="D6" s="11">
        <v>0</v>
      </c>
      <c r="E6" s="9" t="s">
        <v>34</v>
      </c>
      <c r="F6" s="9" t="s">
        <v>56</v>
      </c>
      <c r="G6" s="9" t="s">
        <v>36</v>
      </c>
      <c r="H6" s="22" t="s">
        <v>57</v>
      </c>
      <c r="I6" s="9"/>
      <c r="K6" s="9" t="s">
        <v>38</v>
      </c>
      <c r="L6" s="9" t="s">
        <v>36</v>
      </c>
      <c r="M6" s="23">
        <v>8</v>
      </c>
      <c r="N6" s="24">
        <f>M6/$AC$1</f>
        <v>1.8118157564557259E-5</v>
      </c>
      <c r="O6" t="s">
        <v>58</v>
      </c>
      <c r="P6" t="s">
        <v>59</v>
      </c>
      <c r="Q6" t="s">
        <v>60</v>
      </c>
      <c r="R6" t="s">
        <v>36</v>
      </c>
      <c r="S6" s="25" t="s">
        <v>61</v>
      </c>
      <c r="T6" t="s">
        <v>62</v>
      </c>
      <c r="U6" s="22" t="s">
        <v>63</v>
      </c>
      <c r="Y6" s="16" t="s">
        <v>38</v>
      </c>
    </row>
    <row r="7" spans="1:33" ht="14.5" customHeight="1">
      <c r="A7" s="9" t="s">
        <v>31</v>
      </c>
      <c r="B7" s="10" t="s">
        <v>32</v>
      </c>
      <c r="C7" s="9" t="s">
        <v>64</v>
      </c>
      <c r="D7" s="11">
        <v>0</v>
      </c>
      <c r="E7" s="9" t="s">
        <v>65</v>
      </c>
      <c r="F7" s="9" t="s">
        <v>66</v>
      </c>
      <c r="G7" s="9" t="s">
        <v>59</v>
      </c>
      <c r="I7" s="9"/>
      <c r="M7"/>
      <c r="P7" t="s">
        <v>36</v>
      </c>
      <c r="Q7" t="s">
        <v>36</v>
      </c>
      <c r="R7" t="s">
        <v>36</v>
      </c>
      <c r="S7" t="s">
        <v>40</v>
      </c>
      <c r="T7" t="s">
        <v>67</v>
      </c>
      <c r="U7" t="s">
        <v>68</v>
      </c>
      <c r="X7"/>
      <c r="Y7" s="16" t="s">
        <v>38</v>
      </c>
      <c r="Z7" t="s">
        <v>36</v>
      </c>
      <c r="AA7"/>
      <c r="AB7"/>
    </row>
    <row r="8" spans="1:33" ht="29">
      <c r="A8" s="9" t="s">
        <v>31</v>
      </c>
      <c r="B8" s="10" t="s">
        <v>32</v>
      </c>
      <c r="C8" s="9" t="s">
        <v>69</v>
      </c>
      <c r="D8" s="11">
        <v>0</v>
      </c>
      <c r="E8" s="9" t="s">
        <v>34</v>
      </c>
      <c r="F8" s="9" t="s">
        <v>70</v>
      </c>
      <c r="G8" s="9" t="s">
        <v>36</v>
      </c>
      <c r="H8" s="22" t="s">
        <v>71</v>
      </c>
      <c r="I8" s="9" t="s">
        <v>72</v>
      </c>
      <c r="K8" s="9" t="s">
        <v>38</v>
      </c>
      <c r="L8" s="9" t="s">
        <v>36</v>
      </c>
      <c r="M8" s="23">
        <v>17</v>
      </c>
      <c r="N8" s="24">
        <f>M8/$AC$1</f>
        <v>3.8501084824684179E-5</v>
      </c>
      <c r="O8" t="s">
        <v>39</v>
      </c>
      <c r="P8" t="s">
        <v>59</v>
      </c>
      <c r="Q8" t="s">
        <v>60</v>
      </c>
      <c r="R8" t="s">
        <v>60</v>
      </c>
      <c r="S8" t="s">
        <v>73</v>
      </c>
      <c r="T8" t="s">
        <v>74</v>
      </c>
      <c r="U8" s="17" t="s">
        <v>75</v>
      </c>
      <c r="Y8" s="16" t="s">
        <v>76</v>
      </c>
    </row>
    <row r="9" spans="1:33" ht="58">
      <c r="A9" s="9" t="s">
        <v>31</v>
      </c>
      <c r="B9" s="10" t="s">
        <v>32</v>
      </c>
      <c r="C9" s="9" t="s">
        <v>77</v>
      </c>
      <c r="D9" s="11">
        <v>0</v>
      </c>
      <c r="E9" s="9" t="s">
        <v>34</v>
      </c>
      <c r="F9" s="9" t="s">
        <v>78</v>
      </c>
      <c r="G9" s="9" t="s">
        <v>36</v>
      </c>
      <c r="H9" s="22" t="s">
        <v>79</v>
      </c>
      <c r="I9" s="9"/>
      <c r="J9" s="9"/>
      <c r="K9" s="9" t="s">
        <v>38</v>
      </c>
      <c r="L9" s="9" t="s">
        <v>36</v>
      </c>
      <c r="M9" s="26" t="s">
        <v>80</v>
      </c>
      <c r="N9" s="24">
        <f>10/AC1</f>
        <v>2.2647696955696574E-5</v>
      </c>
      <c r="O9" s="9" t="s">
        <v>58</v>
      </c>
      <c r="P9" s="9" t="s">
        <v>36</v>
      </c>
      <c r="Q9" s="9" t="s">
        <v>36</v>
      </c>
      <c r="R9" s="9" t="s">
        <v>36</v>
      </c>
      <c r="S9" s="9" t="s">
        <v>81</v>
      </c>
      <c r="T9" s="9" t="s">
        <v>82</v>
      </c>
      <c r="U9" s="22" t="s">
        <v>83</v>
      </c>
      <c r="V9" s="9"/>
      <c r="W9" s="9"/>
      <c r="Y9" s="16" t="s">
        <v>38</v>
      </c>
      <c r="Z9" s="22" t="s">
        <v>84</v>
      </c>
    </row>
    <row r="10" spans="1:33" ht="29">
      <c r="A10" s="9" t="s">
        <v>31</v>
      </c>
      <c r="B10" s="10" t="s">
        <v>32</v>
      </c>
      <c r="C10" s="9" t="s">
        <v>85</v>
      </c>
      <c r="D10" s="11">
        <v>0</v>
      </c>
      <c r="E10" s="9" t="s">
        <v>34</v>
      </c>
      <c r="F10" s="9" t="s">
        <v>86</v>
      </c>
      <c r="G10" s="9" t="s">
        <v>36</v>
      </c>
      <c r="H10" s="22" t="s">
        <v>87</v>
      </c>
      <c r="I10" s="9"/>
      <c r="J10" s="9"/>
      <c r="K10" s="9" t="s">
        <v>38</v>
      </c>
      <c r="L10" s="9" t="s">
        <v>36</v>
      </c>
      <c r="M10" s="27" t="s">
        <v>88</v>
      </c>
      <c r="O10" s="9" t="s">
        <v>89</v>
      </c>
      <c r="P10" s="9" t="s">
        <v>59</v>
      </c>
      <c r="Q10" s="9" t="s">
        <v>60</v>
      </c>
      <c r="R10" s="9"/>
      <c r="S10" s="9" t="s">
        <v>90</v>
      </c>
      <c r="T10" s="9" t="s">
        <v>91</v>
      </c>
      <c r="U10" s="9" t="s">
        <v>92</v>
      </c>
      <c r="V10" s="9" t="s">
        <v>93</v>
      </c>
      <c r="W10" s="9" t="str">
        <f>_xlfn.CONCAT(V10,$AA$1)</f>
        <v>DimLocationId</v>
      </c>
      <c r="X10" s="16" t="s">
        <v>94</v>
      </c>
      <c r="Y10" s="16" t="s">
        <v>38</v>
      </c>
      <c r="Z10" s="9"/>
      <c r="AC10" s="9"/>
    </row>
    <row r="11" spans="1:33" ht="41.5" customHeight="1">
      <c r="A11" s="9" t="s">
        <v>31</v>
      </c>
      <c r="B11" s="10" t="s">
        <v>95</v>
      </c>
      <c r="C11" s="9" t="s">
        <v>96</v>
      </c>
      <c r="D11" s="11">
        <v>0</v>
      </c>
      <c r="E11" s="9" t="s">
        <v>34</v>
      </c>
      <c r="F11" s="9" t="s">
        <v>97</v>
      </c>
      <c r="G11" s="9" t="s">
        <v>59</v>
      </c>
      <c r="I11" s="9" t="s">
        <v>98</v>
      </c>
      <c r="M11"/>
      <c r="P11" t="s">
        <v>36</v>
      </c>
      <c r="Q11" t="s">
        <v>36</v>
      </c>
      <c r="R11" t="s">
        <v>36</v>
      </c>
      <c r="S11" t="s">
        <v>40</v>
      </c>
      <c r="T11" t="s">
        <v>99</v>
      </c>
      <c r="U11" s="17" t="s">
        <v>100</v>
      </c>
      <c r="V11" s="9" t="s">
        <v>101</v>
      </c>
      <c r="W11" s="9" t="s">
        <v>99</v>
      </c>
      <c r="X11"/>
      <c r="Y11" s="16" t="s">
        <v>38</v>
      </c>
      <c r="Z11" s="17" t="s">
        <v>102</v>
      </c>
      <c r="AA11"/>
      <c r="AB11"/>
    </row>
    <row r="12" spans="1:33" ht="43.5">
      <c r="A12" s="9" t="s">
        <v>31</v>
      </c>
      <c r="B12" s="10" t="s">
        <v>95</v>
      </c>
      <c r="C12" s="9" t="s">
        <v>103</v>
      </c>
      <c r="D12" s="11">
        <v>0</v>
      </c>
      <c r="E12" s="9" t="s">
        <v>104</v>
      </c>
      <c r="F12" s="9" t="s">
        <v>105</v>
      </c>
      <c r="G12" s="9" t="s">
        <v>36</v>
      </c>
      <c r="H12" s="22" t="s">
        <v>106</v>
      </c>
      <c r="I12" s="9"/>
      <c r="K12" s="9" t="s">
        <v>38</v>
      </c>
      <c r="L12" s="9" t="s">
        <v>36</v>
      </c>
      <c r="M12" s="23">
        <v>1</v>
      </c>
      <c r="O12" t="s">
        <v>107</v>
      </c>
      <c r="P12" t="s">
        <v>59</v>
      </c>
      <c r="Q12" t="s">
        <v>60</v>
      </c>
      <c r="S12" s="25" t="s">
        <v>61</v>
      </c>
      <c r="T12" t="s">
        <v>62</v>
      </c>
      <c r="U12" s="17" t="s">
        <v>108</v>
      </c>
      <c r="Y12" s="16" t="s">
        <v>38</v>
      </c>
    </row>
    <row r="13" spans="1:33" ht="57.5" customHeight="1">
      <c r="A13" s="9" t="s">
        <v>31</v>
      </c>
      <c r="B13" s="10" t="s">
        <v>109</v>
      </c>
      <c r="C13" s="9" t="s">
        <v>110</v>
      </c>
      <c r="D13" s="11">
        <v>0</v>
      </c>
      <c r="E13" s="9" t="s">
        <v>65</v>
      </c>
      <c r="F13" s="9" t="s">
        <v>110</v>
      </c>
      <c r="G13" s="9" t="s">
        <v>59</v>
      </c>
      <c r="I13" s="9"/>
      <c r="M13"/>
      <c r="P13" t="s">
        <v>36</v>
      </c>
      <c r="Q13" t="s">
        <v>36</v>
      </c>
      <c r="R13" t="s">
        <v>36</v>
      </c>
      <c r="S13" t="s">
        <v>40</v>
      </c>
      <c r="T13" t="s">
        <v>111</v>
      </c>
      <c r="U13" s="17" t="s">
        <v>112</v>
      </c>
      <c r="X13"/>
      <c r="Y13" s="16" t="s">
        <v>38</v>
      </c>
      <c r="Z13" s="17" t="s">
        <v>113</v>
      </c>
      <c r="AA13"/>
      <c r="AB13"/>
    </row>
    <row r="14" spans="1:33" ht="14.5" customHeight="1">
      <c r="A14" s="9" t="s">
        <v>31</v>
      </c>
      <c r="B14" s="10" t="s">
        <v>109</v>
      </c>
      <c r="C14" s="9" t="s">
        <v>114</v>
      </c>
      <c r="D14" s="11">
        <v>0</v>
      </c>
      <c r="E14" s="9" t="s">
        <v>65</v>
      </c>
      <c r="F14" s="9" t="s">
        <v>115</v>
      </c>
      <c r="G14" s="9" t="s">
        <v>59</v>
      </c>
      <c r="I14" s="9" t="s">
        <v>115</v>
      </c>
      <c r="J14" t="s">
        <v>116</v>
      </c>
      <c r="M14"/>
      <c r="P14" t="s">
        <v>59</v>
      </c>
      <c r="Q14" t="s">
        <v>60</v>
      </c>
      <c r="S14" t="s">
        <v>117</v>
      </c>
      <c r="T14" t="str">
        <f>W14</f>
        <v>DimCompanionId</v>
      </c>
      <c r="U14" t="s">
        <v>118</v>
      </c>
      <c r="V14" t="s">
        <v>119</v>
      </c>
      <c r="W14" t="str">
        <f>_xlfn.CONCAT(V14,$AA$1)</f>
        <v>DimCompanionId</v>
      </c>
      <c r="X14"/>
      <c r="Y14" t="s">
        <v>38</v>
      </c>
      <c r="AA14"/>
      <c r="AB14"/>
    </row>
    <row r="15" spans="1:33" ht="14.5" customHeight="1">
      <c r="A15" s="9" t="s">
        <v>31</v>
      </c>
      <c r="B15" s="10" t="s">
        <v>109</v>
      </c>
      <c r="C15" s="9" t="s">
        <v>120</v>
      </c>
      <c r="D15" s="11">
        <v>0</v>
      </c>
      <c r="E15" s="9" t="s">
        <v>34</v>
      </c>
      <c r="F15" s="9" t="s">
        <v>121</v>
      </c>
      <c r="G15" s="9" t="s">
        <v>59</v>
      </c>
      <c r="I15" s="9"/>
      <c r="J15" t="s">
        <v>122</v>
      </c>
      <c r="M15"/>
      <c r="P15" t="s">
        <v>59</v>
      </c>
      <c r="Q15" t="s">
        <v>36</v>
      </c>
      <c r="R15" t="s">
        <v>60</v>
      </c>
      <c r="S15" t="s">
        <v>81</v>
      </c>
      <c r="T15" t="s">
        <v>123</v>
      </c>
      <c r="U15" t="s">
        <v>124</v>
      </c>
      <c r="X15"/>
      <c r="Y15" s="16" t="s">
        <v>125</v>
      </c>
      <c r="Z15" t="s">
        <v>126</v>
      </c>
      <c r="AA15"/>
      <c r="AB15"/>
    </row>
    <row r="16" spans="1:33" ht="14.5" customHeight="1">
      <c r="A16" s="9" t="s">
        <v>31</v>
      </c>
      <c r="B16" s="10" t="s">
        <v>109</v>
      </c>
      <c r="C16" s="9" t="s">
        <v>127</v>
      </c>
      <c r="D16" s="11">
        <v>0</v>
      </c>
      <c r="E16" s="9" t="s">
        <v>34</v>
      </c>
      <c r="F16" s="9" t="s">
        <v>128</v>
      </c>
      <c r="G16" s="9" t="s">
        <v>59</v>
      </c>
      <c r="I16" s="9" t="s">
        <v>129</v>
      </c>
      <c r="J16" t="s">
        <v>122</v>
      </c>
      <c r="M16"/>
      <c r="P16" t="s">
        <v>59</v>
      </c>
      <c r="Q16" t="s">
        <v>60</v>
      </c>
      <c r="S16" t="s">
        <v>117</v>
      </c>
      <c r="T16" t="str">
        <f>W16</f>
        <v>DimOvsStatusId</v>
      </c>
      <c r="U16" t="s">
        <v>130</v>
      </c>
      <c r="V16" t="s">
        <v>131</v>
      </c>
      <c r="W16" t="str">
        <f>_xlfn.CONCAT(V16,$AA$1)</f>
        <v>DimOvsStatusId</v>
      </c>
      <c r="X16"/>
      <c r="Y16" t="s">
        <v>38</v>
      </c>
      <c r="AA16"/>
      <c r="AB16"/>
    </row>
    <row r="17" spans="1:28" ht="58">
      <c r="A17" s="9" t="s">
        <v>31</v>
      </c>
      <c r="B17" s="10" t="s">
        <v>132</v>
      </c>
      <c r="C17" s="9" t="s">
        <v>133</v>
      </c>
      <c r="D17" s="11">
        <v>0</v>
      </c>
      <c r="E17" s="9" t="s">
        <v>34</v>
      </c>
      <c r="F17" s="9" t="s">
        <v>134</v>
      </c>
      <c r="G17" s="9" t="s">
        <v>36</v>
      </c>
      <c r="H17" s="22" t="s">
        <v>135</v>
      </c>
      <c r="I17" s="9"/>
      <c r="J17" s="9"/>
      <c r="K17" s="9" t="s">
        <v>38</v>
      </c>
      <c r="L17" s="9" t="s">
        <v>36</v>
      </c>
      <c r="M17" s="28" t="s">
        <v>136</v>
      </c>
      <c r="N17" s="24">
        <f>91/AC1</f>
        <v>2.0609404229683884E-4</v>
      </c>
      <c r="O17" s="9" t="s">
        <v>137</v>
      </c>
      <c r="P17" s="9" t="s">
        <v>36</v>
      </c>
      <c r="Q17" s="9" t="s">
        <v>36</v>
      </c>
      <c r="R17" s="9" t="s">
        <v>36</v>
      </c>
      <c r="S17" s="9" t="s">
        <v>81</v>
      </c>
      <c r="T17" s="22" t="s">
        <v>138</v>
      </c>
      <c r="U17" s="22" t="s">
        <v>139</v>
      </c>
      <c r="V17" s="9"/>
      <c r="W17" s="9"/>
      <c r="Y17" s="16" t="s">
        <v>38</v>
      </c>
      <c r="Z17" s="22" t="s">
        <v>140</v>
      </c>
    </row>
    <row r="18" spans="1:28" ht="58">
      <c r="A18" s="9" t="s">
        <v>31</v>
      </c>
      <c r="B18" s="10" t="s">
        <v>141</v>
      </c>
      <c r="C18" s="9" t="s">
        <v>142</v>
      </c>
      <c r="D18" s="11">
        <v>0</v>
      </c>
      <c r="E18" s="9" t="s">
        <v>65</v>
      </c>
      <c r="F18" s="9" t="s">
        <v>143</v>
      </c>
      <c r="G18" s="9" t="s">
        <v>36</v>
      </c>
      <c r="H18" s="22" t="s">
        <v>144</v>
      </c>
      <c r="I18" s="9" t="s">
        <v>145</v>
      </c>
      <c r="J18" s="9"/>
      <c r="K18" s="9" t="s">
        <v>146</v>
      </c>
      <c r="L18" s="9" t="s">
        <v>147</v>
      </c>
      <c r="M18" s="23">
        <v>1</v>
      </c>
      <c r="N18" s="24">
        <f>M18/$AC$1</f>
        <v>2.2647696955696574E-6</v>
      </c>
      <c r="O18" s="9" t="s">
        <v>89</v>
      </c>
      <c r="P18" s="9" t="s">
        <v>36</v>
      </c>
      <c r="Q18" s="9" t="s">
        <v>36</v>
      </c>
      <c r="R18" s="9" t="s">
        <v>36</v>
      </c>
      <c r="S18" s="9" t="s">
        <v>40</v>
      </c>
      <c r="T18" s="9" t="s">
        <v>148</v>
      </c>
      <c r="U18" s="22" t="s">
        <v>149</v>
      </c>
      <c r="V18" s="9" t="s">
        <v>150</v>
      </c>
      <c r="W18" s="9" t="s">
        <v>148</v>
      </c>
      <c r="X18" s="29" t="s">
        <v>151</v>
      </c>
      <c r="Y18" s="16" t="s">
        <v>38</v>
      </c>
      <c r="Z18" s="22" t="s">
        <v>152</v>
      </c>
      <c r="AA18" s="29"/>
      <c r="AB18" s="29"/>
    </row>
    <row r="19" spans="1:28" ht="29">
      <c r="A19" s="9" t="s">
        <v>31</v>
      </c>
      <c r="B19" s="10" t="s">
        <v>141</v>
      </c>
      <c r="C19" s="9" t="s">
        <v>153</v>
      </c>
      <c r="D19" s="11">
        <v>0</v>
      </c>
      <c r="E19" s="9" t="s">
        <v>65</v>
      </c>
      <c r="F19" s="9" t="s">
        <v>153</v>
      </c>
      <c r="G19" s="9" t="s">
        <v>36</v>
      </c>
      <c r="H19" s="22" t="s">
        <v>154</v>
      </c>
      <c r="I19" s="9"/>
      <c r="K19" s="9" t="s">
        <v>38</v>
      </c>
      <c r="L19" s="9" t="s">
        <v>59</v>
      </c>
      <c r="M19" s="30">
        <v>0</v>
      </c>
      <c r="P19" t="s">
        <v>59</v>
      </c>
      <c r="Q19" t="s">
        <v>60</v>
      </c>
      <c r="S19" t="s">
        <v>155</v>
      </c>
      <c r="T19" t="s">
        <v>156</v>
      </c>
      <c r="U19" t="s">
        <v>157</v>
      </c>
      <c r="X19"/>
      <c r="Y19" t="s">
        <v>38</v>
      </c>
      <c r="AA19"/>
      <c r="AB19"/>
    </row>
    <row r="20" spans="1:28" ht="58" customHeight="1">
      <c r="A20" s="9" t="s">
        <v>31</v>
      </c>
      <c r="B20" s="10" t="s">
        <v>141</v>
      </c>
      <c r="C20" s="9" t="s">
        <v>158</v>
      </c>
      <c r="D20" s="11">
        <v>0</v>
      </c>
      <c r="E20" s="9" t="s">
        <v>34</v>
      </c>
      <c r="F20" s="9" t="s">
        <v>159</v>
      </c>
      <c r="G20" s="9" t="s">
        <v>36</v>
      </c>
      <c r="H20" s="22" t="s">
        <v>160</v>
      </c>
      <c r="I20" s="9"/>
      <c r="J20" s="9"/>
      <c r="K20" s="9" t="s">
        <v>38</v>
      </c>
      <c r="L20" s="9" t="s">
        <v>36</v>
      </c>
      <c r="M20" s="23">
        <v>1</v>
      </c>
      <c r="N20" s="24">
        <f>M20/$AC$1</f>
        <v>2.2647696955696574E-6</v>
      </c>
      <c r="O20" s="9" t="s">
        <v>58</v>
      </c>
      <c r="P20" s="9" t="s">
        <v>59</v>
      </c>
      <c r="Q20" s="9" t="s">
        <v>161</v>
      </c>
      <c r="R20" s="9" t="s">
        <v>60</v>
      </c>
      <c r="S20" s="9" t="s">
        <v>40</v>
      </c>
      <c r="T20" s="9" t="s">
        <v>162</v>
      </c>
      <c r="V20" s="9"/>
      <c r="W20" s="9"/>
      <c r="Y20" s="16" t="s">
        <v>38</v>
      </c>
      <c r="Z20" s="9" t="s">
        <v>36</v>
      </c>
    </row>
    <row r="21" spans="1:28" ht="28.75" customHeight="1">
      <c r="A21" s="9" t="s">
        <v>31</v>
      </c>
      <c r="B21" s="10" t="s">
        <v>141</v>
      </c>
      <c r="C21" s="9" t="s">
        <v>163</v>
      </c>
      <c r="D21" s="11">
        <v>0</v>
      </c>
      <c r="E21" s="9" t="s">
        <v>65</v>
      </c>
      <c r="F21" s="9" t="s">
        <v>164</v>
      </c>
      <c r="G21" s="9" t="s">
        <v>165</v>
      </c>
      <c r="H21" s="31" t="s">
        <v>166</v>
      </c>
      <c r="I21" s="9"/>
      <c r="M21"/>
      <c r="P21" s="9" t="s">
        <v>36</v>
      </c>
      <c r="Q21" s="9" t="s">
        <v>36</v>
      </c>
      <c r="R21" t="s">
        <v>36</v>
      </c>
      <c r="S21" s="9" t="s">
        <v>40</v>
      </c>
      <c r="T21" t="s">
        <v>167</v>
      </c>
      <c r="X21"/>
      <c r="Y21" s="16" t="s">
        <v>38</v>
      </c>
      <c r="Z21" s="17" t="s">
        <v>36</v>
      </c>
      <c r="AA21"/>
      <c r="AB21"/>
    </row>
    <row r="22" spans="1:28" ht="14.5" customHeight="1">
      <c r="A22" s="9" t="s">
        <v>31</v>
      </c>
      <c r="B22" s="10" t="s">
        <v>141</v>
      </c>
      <c r="C22" s="9" t="s">
        <v>168</v>
      </c>
      <c r="D22" s="11">
        <v>0</v>
      </c>
      <c r="E22" s="9" t="s">
        <v>65</v>
      </c>
      <c r="F22" s="9" t="s">
        <v>169</v>
      </c>
      <c r="G22" s="9" t="s">
        <v>165</v>
      </c>
      <c r="H22" s="31"/>
      <c r="I22" s="9"/>
      <c r="J22" s="9"/>
      <c r="M22"/>
      <c r="P22" s="9" t="s">
        <v>36</v>
      </c>
      <c r="Q22" s="9" t="s">
        <v>36</v>
      </c>
      <c r="R22" s="9" t="s">
        <v>36</v>
      </c>
      <c r="S22" s="9" t="s">
        <v>40</v>
      </c>
      <c r="T22" t="s">
        <v>170</v>
      </c>
      <c r="X22"/>
      <c r="Y22" s="16" t="s">
        <v>38</v>
      </c>
      <c r="Z22" s="17" t="s">
        <v>36</v>
      </c>
      <c r="AA22"/>
      <c r="AB22"/>
    </row>
    <row r="23" spans="1:28" ht="14.5" customHeight="1">
      <c r="A23" s="9" t="s">
        <v>31</v>
      </c>
      <c r="B23" s="10" t="s">
        <v>141</v>
      </c>
      <c r="C23" s="9" t="s">
        <v>171</v>
      </c>
      <c r="D23" s="11">
        <v>0</v>
      </c>
      <c r="E23" s="9" t="s">
        <v>65</v>
      </c>
      <c r="F23" s="9" t="s">
        <v>172</v>
      </c>
      <c r="G23" s="9" t="s">
        <v>165</v>
      </c>
      <c r="H23" s="31"/>
      <c r="I23" s="9"/>
      <c r="M23"/>
      <c r="P23" s="9" t="s">
        <v>36</v>
      </c>
      <c r="Q23" s="9" t="s">
        <v>36</v>
      </c>
      <c r="R23" t="s">
        <v>36</v>
      </c>
      <c r="S23" s="9" t="s">
        <v>40</v>
      </c>
      <c r="T23" t="s">
        <v>173</v>
      </c>
      <c r="X23"/>
      <c r="Y23" s="16" t="s">
        <v>38</v>
      </c>
      <c r="Z23" s="17" t="s">
        <v>36</v>
      </c>
      <c r="AA23"/>
      <c r="AB23"/>
    </row>
    <row r="24" spans="1:28" ht="14.5" customHeight="1">
      <c r="A24" s="9" t="s">
        <v>31</v>
      </c>
      <c r="B24" s="10" t="s">
        <v>141</v>
      </c>
      <c r="C24" s="9" t="s">
        <v>174</v>
      </c>
      <c r="D24" s="11">
        <v>0</v>
      </c>
      <c r="E24" s="9" t="s">
        <v>65</v>
      </c>
      <c r="F24" s="9" t="s">
        <v>175</v>
      </c>
      <c r="G24" s="9" t="s">
        <v>165</v>
      </c>
      <c r="H24" s="31"/>
      <c r="I24" s="9"/>
      <c r="J24" s="9"/>
      <c r="M24"/>
      <c r="P24" s="9" t="s">
        <v>36</v>
      </c>
      <c r="Q24" s="9" t="s">
        <v>36</v>
      </c>
      <c r="R24" s="9" t="s">
        <v>36</v>
      </c>
      <c r="S24" s="9" t="s">
        <v>40</v>
      </c>
      <c r="T24" t="s">
        <v>176</v>
      </c>
      <c r="X24"/>
      <c r="Y24" s="16" t="s">
        <v>38</v>
      </c>
      <c r="Z24" s="17" t="s">
        <v>36</v>
      </c>
      <c r="AA24"/>
      <c r="AB24"/>
    </row>
    <row r="25" spans="1:28" ht="14.5" customHeight="1">
      <c r="A25" s="9" t="s">
        <v>31</v>
      </c>
      <c r="B25" s="10" t="s">
        <v>141</v>
      </c>
      <c r="C25" s="9" t="s">
        <v>177</v>
      </c>
      <c r="D25" s="11">
        <v>0</v>
      </c>
      <c r="E25" s="9" t="s">
        <v>65</v>
      </c>
      <c r="F25" s="9" t="s">
        <v>178</v>
      </c>
      <c r="G25" s="9" t="s">
        <v>165</v>
      </c>
      <c r="H25" s="31"/>
      <c r="I25" s="9"/>
      <c r="M25"/>
      <c r="P25" s="9" t="s">
        <v>36</v>
      </c>
      <c r="Q25" s="9" t="s">
        <v>36</v>
      </c>
      <c r="R25" t="s">
        <v>36</v>
      </c>
      <c r="S25" s="9" t="s">
        <v>40</v>
      </c>
      <c r="T25" t="s">
        <v>179</v>
      </c>
      <c r="X25"/>
      <c r="Y25" s="16" t="s">
        <v>38</v>
      </c>
      <c r="Z25" s="17" t="s">
        <v>36</v>
      </c>
      <c r="AA25"/>
      <c r="AB25"/>
    </row>
    <row r="26" spans="1:28" ht="29" customHeight="1">
      <c r="A26" s="9" t="s">
        <v>31</v>
      </c>
      <c r="B26" s="10" t="s">
        <v>141</v>
      </c>
      <c r="C26" s="9" t="s">
        <v>180</v>
      </c>
      <c r="D26" s="11">
        <v>0</v>
      </c>
      <c r="E26" s="9" t="s">
        <v>34</v>
      </c>
      <c r="F26" s="9" t="s">
        <v>181</v>
      </c>
      <c r="G26" s="9" t="s">
        <v>59</v>
      </c>
      <c r="H26" s="22" t="s">
        <v>182</v>
      </c>
      <c r="I26" s="9"/>
      <c r="M26"/>
      <c r="P26" s="9" t="s">
        <v>59</v>
      </c>
      <c r="Q26" t="s">
        <v>60</v>
      </c>
      <c r="S26" s="25" t="s">
        <v>61</v>
      </c>
      <c r="T26" t="s">
        <v>62</v>
      </c>
      <c r="U26" s="17" t="s">
        <v>183</v>
      </c>
      <c r="X26"/>
      <c r="Y26" s="16" t="s">
        <v>38</v>
      </c>
      <c r="AA26"/>
      <c r="AB26"/>
    </row>
    <row r="27" spans="1:28" ht="43.5" customHeight="1">
      <c r="A27" s="9" t="s">
        <v>31</v>
      </c>
      <c r="B27" s="10" t="s">
        <v>184</v>
      </c>
      <c r="C27" s="9" t="s">
        <v>185</v>
      </c>
      <c r="D27" s="11">
        <v>0</v>
      </c>
      <c r="E27" s="9" t="s">
        <v>34</v>
      </c>
      <c r="F27" s="9" t="s">
        <v>186</v>
      </c>
      <c r="G27" s="9" t="s">
        <v>36</v>
      </c>
      <c r="H27" s="22" t="s">
        <v>187</v>
      </c>
      <c r="I27" s="9"/>
      <c r="J27" s="9"/>
      <c r="K27" s="9" t="s">
        <v>38</v>
      </c>
      <c r="L27" s="9" t="s">
        <v>36</v>
      </c>
      <c r="M27" s="26" t="s">
        <v>188</v>
      </c>
      <c r="O27" s="9" t="s">
        <v>189</v>
      </c>
      <c r="P27" s="9" t="s">
        <v>36</v>
      </c>
      <c r="Q27" s="9" t="s">
        <v>36</v>
      </c>
      <c r="R27" s="9" t="s">
        <v>36</v>
      </c>
      <c r="S27" s="9" t="s">
        <v>40</v>
      </c>
      <c r="T27" s="22" t="s">
        <v>190</v>
      </c>
      <c r="V27" s="9"/>
      <c r="W27" s="9"/>
      <c r="Y27" s="16" t="s">
        <v>38</v>
      </c>
      <c r="Z27" s="22" t="s">
        <v>152</v>
      </c>
    </row>
    <row r="28" spans="1:28" ht="29" customHeight="1">
      <c r="A28" s="9" t="s">
        <v>31</v>
      </c>
      <c r="B28" s="10" t="s">
        <v>184</v>
      </c>
      <c r="C28" s="9" t="s">
        <v>191</v>
      </c>
      <c r="D28" s="11">
        <v>0</v>
      </c>
      <c r="E28" s="9" t="s">
        <v>34</v>
      </c>
      <c r="F28" s="9" t="s">
        <v>192</v>
      </c>
      <c r="G28" s="9" t="s">
        <v>36</v>
      </c>
      <c r="H28" s="22" t="s">
        <v>193</v>
      </c>
      <c r="I28" s="9"/>
      <c r="J28" s="9"/>
      <c r="K28" s="9" t="s">
        <v>38</v>
      </c>
      <c r="L28" s="9" t="s">
        <v>36</v>
      </c>
      <c r="M28" s="23">
        <v>34</v>
      </c>
      <c r="N28" s="24">
        <f>M28/$AC$1</f>
        <v>7.7002169649368357E-5</v>
      </c>
      <c r="O28" s="9" t="s">
        <v>58</v>
      </c>
      <c r="P28" s="9" t="s">
        <v>59</v>
      </c>
      <c r="Q28" s="9" t="s">
        <v>60</v>
      </c>
      <c r="R28" s="9"/>
      <c r="S28" s="17" t="s">
        <v>73</v>
      </c>
      <c r="T28" s="9" t="s">
        <v>194</v>
      </c>
      <c r="V28" s="9"/>
      <c r="W28" s="9"/>
      <c r="Y28" s="16" t="s">
        <v>195</v>
      </c>
      <c r="Z28" s="9"/>
    </row>
    <row r="29" spans="1:28" ht="29" customHeight="1">
      <c r="A29" s="9" t="s">
        <v>31</v>
      </c>
      <c r="B29" s="10" t="s">
        <v>196</v>
      </c>
      <c r="C29" s="9" t="s">
        <v>197</v>
      </c>
      <c r="D29" s="11">
        <v>0</v>
      </c>
      <c r="E29" s="9" t="s">
        <v>34</v>
      </c>
      <c r="F29" s="9" t="s">
        <v>198</v>
      </c>
      <c r="G29" s="9" t="s">
        <v>36</v>
      </c>
      <c r="H29" s="22" t="s">
        <v>199</v>
      </c>
      <c r="I29" s="9" t="s">
        <v>200</v>
      </c>
      <c r="J29" s="9"/>
      <c r="K29" s="9" t="s">
        <v>38</v>
      </c>
      <c r="L29" s="9" t="s">
        <v>36</v>
      </c>
      <c r="M29" s="23">
        <v>1612</v>
      </c>
      <c r="N29" s="24">
        <f>M29/$AC$1</f>
        <v>3.650808749258288E-3</v>
      </c>
      <c r="O29" s="9" t="s">
        <v>201</v>
      </c>
      <c r="P29" s="9" t="s">
        <v>59</v>
      </c>
      <c r="Q29" t="s">
        <v>60</v>
      </c>
      <c r="R29" s="9"/>
      <c r="S29" s="25" t="s">
        <v>61</v>
      </c>
      <c r="T29" t="s">
        <v>62</v>
      </c>
      <c r="U29" s="22" t="s">
        <v>202</v>
      </c>
      <c r="V29" s="9"/>
      <c r="W29" s="9"/>
      <c r="X29" s="32" t="s">
        <v>203</v>
      </c>
      <c r="Y29" s="16" t="s">
        <v>38</v>
      </c>
      <c r="Z29" s="9"/>
      <c r="AA29" s="32"/>
      <c r="AB29" s="32"/>
    </row>
    <row r="30" spans="1:28" ht="14.5" customHeight="1">
      <c r="A30" s="9" t="s">
        <v>31</v>
      </c>
      <c r="B30" s="10" t="s">
        <v>204</v>
      </c>
      <c r="C30" s="9" t="s">
        <v>205</v>
      </c>
      <c r="D30" s="11">
        <v>0</v>
      </c>
      <c r="E30" s="9" t="s">
        <v>34</v>
      </c>
      <c r="F30" s="9" t="s">
        <v>206</v>
      </c>
      <c r="G30" s="9" t="s">
        <v>59</v>
      </c>
      <c r="I30" s="9"/>
      <c r="M30"/>
      <c r="P30" s="9" t="s">
        <v>59</v>
      </c>
      <c r="Q30" s="9" t="s">
        <v>36</v>
      </c>
      <c r="R30" t="s">
        <v>36</v>
      </c>
      <c r="S30" t="s">
        <v>81</v>
      </c>
      <c r="T30" t="s">
        <v>207</v>
      </c>
      <c r="X30"/>
      <c r="Y30" s="16" t="s">
        <v>38</v>
      </c>
      <c r="Z30" t="s">
        <v>208</v>
      </c>
      <c r="AA30"/>
      <c r="AB30"/>
    </row>
    <row r="31" spans="1:28" ht="29" customHeight="1">
      <c r="A31" s="9" t="s">
        <v>31</v>
      </c>
      <c r="B31" s="10" t="s">
        <v>204</v>
      </c>
      <c r="C31" s="9" t="s">
        <v>209</v>
      </c>
      <c r="D31" s="11">
        <v>0</v>
      </c>
      <c r="E31" s="9" t="s">
        <v>34</v>
      </c>
      <c r="F31" s="9" t="s">
        <v>210</v>
      </c>
      <c r="G31" s="9" t="s">
        <v>59</v>
      </c>
      <c r="I31" s="9"/>
      <c r="M31"/>
      <c r="P31" s="9" t="s">
        <v>59</v>
      </c>
      <c r="Q31" s="9" t="s">
        <v>36</v>
      </c>
      <c r="S31" t="s">
        <v>40</v>
      </c>
      <c r="T31" s="17" t="s">
        <v>211</v>
      </c>
      <c r="X31"/>
      <c r="Y31" s="16" t="s">
        <v>38</v>
      </c>
      <c r="Z31" s="17" t="s">
        <v>36</v>
      </c>
      <c r="AA31"/>
      <c r="AB31"/>
    </row>
    <row r="32" spans="1:28" ht="27" customHeight="1">
      <c r="A32" s="9" t="s">
        <v>31</v>
      </c>
      <c r="B32" s="10" t="s">
        <v>204</v>
      </c>
      <c r="C32" s="9" t="s">
        <v>212</v>
      </c>
      <c r="D32" s="11">
        <v>0</v>
      </c>
      <c r="E32" s="9" t="s">
        <v>34</v>
      </c>
      <c r="F32" s="9" t="s">
        <v>213</v>
      </c>
      <c r="G32" s="9" t="s">
        <v>59</v>
      </c>
      <c r="I32" s="9"/>
      <c r="M32"/>
      <c r="P32" s="9" t="s">
        <v>59</v>
      </c>
      <c r="Q32" t="s">
        <v>60</v>
      </c>
      <c r="S32" s="25" t="s">
        <v>61</v>
      </c>
      <c r="T32" t="s">
        <v>62</v>
      </c>
      <c r="U32" s="17" t="s">
        <v>214</v>
      </c>
      <c r="X32"/>
      <c r="Y32" s="16" t="s">
        <v>38</v>
      </c>
      <c r="AA32"/>
      <c r="AB32"/>
    </row>
    <row r="33" spans="1:28" ht="14.5" customHeight="1">
      <c r="A33" s="9" t="s">
        <v>31</v>
      </c>
      <c r="B33" s="10" t="s">
        <v>204</v>
      </c>
      <c r="C33" s="9" t="s">
        <v>215</v>
      </c>
      <c r="D33" s="11">
        <v>0</v>
      </c>
      <c r="E33" s="9" t="s">
        <v>34</v>
      </c>
      <c r="F33" s="9" t="s">
        <v>216</v>
      </c>
      <c r="G33" s="9" t="s">
        <v>59</v>
      </c>
      <c r="I33" s="9"/>
      <c r="M33"/>
      <c r="P33" s="9" t="s">
        <v>59</v>
      </c>
      <c r="Q33" t="s">
        <v>60</v>
      </c>
      <c r="S33" t="s">
        <v>117</v>
      </c>
      <c r="T33" t="s">
        <v>217</v>
      </c>
      <c r="U33" s="17" t="s">
        <v>218</v>
      </c>
      <c r="X33"/>
      <c r="Y33" t="s">
        <v>38</v>
      </c>
      <c r="AA33"/>
      <c r="AB33"/>
    </row>
    <row r="34" spans="1:28" ht="18" customHeight="1">
      <c r="A34" s="9" t="s">
        <v>31</v>
      </c>
      <c r="B34" s="10" t="s">
        <v>204</v>
      </c>
      <c r="C34" s="9" t="s">
        <v>219</v>
      </c>
      <c r="D34" s="11">
        <v>0</v>
      </c>
      <c r="E34" s="9" t="s">
        <v>34</v>
      </c>
      <c r="F34" s="9" t="s">
        <v>220</v>
      </c>
      <c r="G34" s="9" t="s">
        <v>59</v>
      </c>
      <c r="I34" s="9"/>
      <c r="M34"/>
      <c r="P34" s="9" t="s">
        <v>59</v>
      </c>
      <c r="Q34" t="s">
        <v>60</v>
      </c>
      <c r="S34" t="s">
        <v>117</v>
      </c>
      <c r="T34" t="s">
        <v>221</v>
      </c>
      <c r="U34" t="s">
        <v>222</v>
      </c>
      <c r="X34"/>
      <c r="Y34" t="s">
        <v>38</v>
      </c>
      <c r="AA34"/>
      <c r="AB34"/>
    </row>
    <row r="35" spans="1:28" ht="54.5" customHeight="1">
      <c r="A35" s="9" t="s">
        <v>31</v>
      </c>
      <c r="B35" s="10" t="s">
        <v>204</v>
      </c>
      <c r="C35" s="9" t="s">
        <v>223</v>
      </c>
      <c r="D35" s="11">
        <v>1</v>
      </c>
      <c r="E35" s="9" t="s">
        <v>34</v>
      </c>
      <c r="F35" s="9" t="s">
        <v>224</v>
      </c>
      <c r="G35" s="9" t="s">
        <v>59</v>
      </c>
      <c r="I35" s="9"/>
      <c r="M35"/>
      <c r="P35" s="9" t="s">
        <v>59</v>
      </c>
      <c r="Q35" t="s">
        <v>60</v>
      </c>
      <c r="S35" t="s">
        <v>225</v>
      </c>
      <c r="T35" t="s">
        <v>226</v>
      </c>
      <c r="U35" s="22" t="s">
        <v>227</v>
      </c>
      <c r="X35"/>
      <c r="Y35" s="16" t="s">
        <v>38</v>
      </c>
      <c r="AA35"/>
      <c r="AB35"/>
    </row>
    <row r="36" spans="1:28" ht="27.5" customHeight="1">
      <c r="A36" s="9" t="s">
        <v>31</v>
      </c>
      <c r="B36" s="10" t="s">
        <v>204</v>
      </c>
      <c r="C36" s="9" t="s">
        <v>228</v>
      </c>
      <c r="D36" s="11">
        <v>0</v>
      </c>
      <c r="E36" s="9" t="s">
        <v>34</v>
      </c>
      <c r="F36" s="9" t="s">
        <v>229</v>
      </c>
      <c r="G36" s="9" t="s">
        <v>59</v>
      </c>
      <c r="I36" s="9"/>
      <c r="M36"/>
      <c r="P36" s="9" t="s">
        <v>59</v>
      </c>
      <c r="Q36" s="9" t="s">
        <v>161</v>
      </c>
      <c r="S36" s="25" t="s">
        <v>61</v>
      </c>
      <c r="T36" t="s">
        <v>62</v>
      </c>
      <c r="U36" s="17" t="s">
        <v>230</v>
      </c>
      <c r="X36"/>
      <c r="Y36" s="16" t="s">
        <v>38</v>
      </c>
      <c r="AA36"/>
      <c r="AB36"/>
    </row>
    <row r="37" spans="1:28" ht="14.5" customHeight="1">
      <c r="A37" s="9" t="s">
        <v>31</v>
      </c>
      <c r="B37" s="10" t="s">
        <v>204</v>
      </c>
      <c r="C37" s="9" t="s">
        <v>231</v>
      </c>
      <c r="D37" s="11">
        <v>0</v>
      </c>
      <c r="E37" s="9" t="s">
        <v>34</v>
      </c>
      <c r="F37" s="9" t="s">
        <v>232</v>
      </c>
      <c r="G37" s="9" t="s">
        <v>59</v>
      </c>
      <c r="I37" s="9"/>
      <c r="M37"/>
      <c r="P37" s="9" t="s">
        <v>59</v>
      </c>
      <c r="Q37" t="s">
        <v>60</v>
      </c>
      <c r="S37" t="s">
        <v>117</v>
      </c>
      <c r="T37" t="s">
        <v>233</v>
      </c>
      <c r="U37" t="s">
        <v>234</v>
      </c>
      <c r="X37"/>
      <c r="Y37" t="s">
        <v>38</v>
      </c>
      <c r="AA37"/>
      <c r="AB37"/>
    </row>
    <row r="38" spans="1:28" ht="16.5" customHeight="1">
      <c r="A38" s="9" t="s">
        <v>31</v>
      </c>
      <c r="B38" s="10" t="s">
        <v>204</v>
      </c>
      <c r="C38" s="9" t="s">
        <v>235</v>
      </c>
      <c r="D38" s="11">
        <v>0</v>
      </c>
      <c r="E38" s="9" t="s">
        <v>34</v>
      </c>
      <c r="F38" s="9" t="s">
        <v>236</v>
      </c>
      <c r="G38" s="9" t="s">
        <v>59</v>
      </c>
      <c r="I38" s="9"/>
      <c r="M38"/>
      <c r="P38" s="9" t="s">
        <v>59</v>
      </c>
      <c r="Q38" t="s">
        <v>60</v>
      </c>
      <c r="S38" t="s">
        <v>117</v>
      </c>
      <c r="T38" t="s">
        <v>237</v>
      </c>
      <c r="U38" s="17" t="s">
        <v>238</v>
      </c>
      <c r="X38"/>
      <c r="Y38" t="s">
        <v>38</v>
      </c>
      <c r="AA38"/>
      <c r="AB38"/>
    </row>
    <row r="39" spans="1:28">
      <c r="A39" s="9" t="s">
        <v>31</v>
      </c>
      <c r="B39" s="10" t="s">
        <v>204</v>
      </c>
      <c r="C39" s="9" t="s">
        <v>239</v>
      </c>
      <c r="D39" s="11">
        <v>0</v>
      </c>
      <c r="E39" s="9" t="s">
        <v>34</v>
      </c>
      <c r="F39" s="9" t="s">
        <v>240</v>
      </c>
      <c r="G39" s="9" t="s">
        <v>59</v>
      </c>
      <c r="I39" s="9"/>
      <c r="M39"/>
      <c r="P39" s="9" t="s">
        <v>59</v>
      </c>
      <c r="Q39" s="9" t="s">
        <v>161</v>
      </c>
      <c r="S39" t="s">
        <v>73</v>
      </c>
      <c r="T39" t="s">
        <v>241</v>
      </c>
      <c r="X39"/>
      <c r="Y39" t="s">
        <v>195</v>
      </c>
      <c r="AA39"/>
      <c r="AB39"/>
    </row>
    <row r="40" spans="1:28">
      <c r="A40" s="9" t="s">
        <v>31</v>
      </c>
      <c r="B40" s="10" t="s">
        <v>204</v>
      </c>
      <c r="C40" s="9" t="s">
        <v>242</v>
      </c>
      <c r="D40" s="11">
        <v>1</v>
      </c>
      <c r="E40" s="9" t="s">
        <v>34</v>
      </c>
      <c r="F40" s="9" t="s">
        <v>243</v>
      </c>
      <c r="G40" s="9" t="s">
        <v>59</v>
      </c>
      <c r="I40" s="9"/>
      <c r="M40"/>
      <c r="P40" s="9" t="s">
        <v>59</v>
      </c>
      <c r="Q40" t="s">
        <v>60</v>
      </c>
      <c r="S40" t="s">
        <v>244</v>
      </c>
      <c r="T40" t="s">
        <v>245</v>
      </c>
      <c r="U40" t="s">
        <v>246</v>
      </c>
      <c r="X40"/>
      <c r="Y40" t="s">
        <v>38</v>
      </c>
      <c r="AA40"/>
      <c r="AB40"/>
    </row>
    <row r="41" spans="1:28" ht="43.5">
      <c r="A41" s="9" t="s">
        <v>31</v>
      </c>
      <c r="B41" s="10" t="s">
        <v>204</v>
      </c>
      <c r="C41" s="9" t="s">
        <v>247</v>
      </c>
      <c r="D41" s="11">
        <v>0</v>
      </c>
      <c r="E41" s="9" t="s">
        <v>34</v>
      </c>
      <c r="F41" s="9" t="s">
        <v>248</v>
      </c>
      <c r="G41" s="9" t="s">
        <v>59</v>
      </c>
      <c r="I41" s="9"/>
      <c r="M41"/>
      <c r="P41" s="9" t="s">
        <v>59</v>
      </c>
      <c r="Q41" t="s">
        <v>60</v>
      </c>
      <c r="S41" t="s">
        <v>249</v>
      </c>
      <c r="T41" t="s">
        <v>62</v>
      </c>
      <c r="U41" s="22" t="s">
        <v>250</v>
      </c>
      <c r="X41"/>
      <c r="Y41" s="16" t="s">
        <v>38</v>
      </c>
      <c r="AA41"/>
      <c r="AB41"/>
    </row>
    <row r="42" spans="1:28">
      <c r="A42" s="9" t="s">
        <v>31</v>
      </c>
      <c r="B42" s="10" t="s">
        <v>204</v>
      </c>
      <c r="C42" s="9" t="s">
        <v>251</v>
      </c>
      <c r="D42" s="11">
        <v>0</v>
      </c>
      <c r="E42" s="9" t="s">
        <v>34</v>
      </c>
      <c r="F42" s="9" t="s">
        <v>252</v>
      </c>
      <c r="G42" s="9" t="s">
        <v>59</v>
      </c>
      <c r="I42" s="9" t="s">
        <v>253</v>
      </c>
      <c r="J42" t="s">
        <v>254</v>
      </c>
      <c r="M42"/>
      <c r="P42" s="9" t="s">
        <v>59</v>
      </c>
      <c r="Q42" t="s">
        <v>60</v>
      </c>
      <c r="S42" t="s">
        <v>255</v>
      </c>
      <c r="T42" t="str">
        <f>W42</f>
        <v>DimHcFacilityId</v>
      </c>
      <c r="V42" t="s">
        <v>256</v>
      </c>
      <c r="W42" t="s">
        <v>257</v>
      </c>
      <c r="X42"/>
      <c r="Y42" s="16" t="s">
        <v>38</v>
      </c>
      <c r="AA42"/>
      <c r="AB42"/>
    </row>
    <row r="43" spans="1:28">
      <c r="A43" s="9" t="s">
        <v>31</v>
      </c>
      <c r="B43" s="10" t="s">
        <v>204</v>
      </c>
      <c r="C43" s="9" t="s">
        <v>258</v>
      </c>
      <c r="D43" s="11">
        <v>0</v>
      </c>
      <c r="E43" s="9" t="s">
        <v>34</v>
      </c>
      <c r="F43" s="9" t="s">
        <v>259</v>
      </c>
      <c r="G43" s="9" t="s">
        <v>59</v>
      </c>
      <c r="I43" s="9"/>
      <c r="M43"/>
      <c r="P43" s="9" t="s">
        <v>59</v>
      </c>
      <c r="Q43" t="s">
        <v>60</v>
      </c>
      <c r="S43" s="9" t="s">
        <v>90</v>
      </c>
      <c r="T43" s="9" t="s">
        <v>91</v>
      </c>
      <c r="V43" s="9" t="s">
        <v>93</v>
      </c>
      <c r="W43" s="9" t="str">
        <f>_xlfn.CONCAT(V43,$AA$1)</f>
        <v>DimLocationId</v>
      </c>
      <c r="X43"/>
      <c r="Y43" s="16" t="s">
        <v>38</v>
      </c>
      <c r="AA43"/>
      <c r="AB43"/>
    </row>
    <row r="44" spans="1:28" ht="29">
      <c r="A44" s="9" t="s">
        <v>31</v>
      </c>
      <c r="B44" s="10" t="s">
        <v>204</v>
      </c>
      <c r="C44" s="9" t="s">
        <v>260</v>
      </c>
      <c r="D44" s="11">
        <v>0</v>
      </c>
      <c r="E44" s="9" t="s">
        <v>34</v>
      </c>
      <c r="F44" s="9" t="s">
        <v>261</v>
      </c>
      <c r="G44" s="9" t="s">
        <v>59</v>
      </c>
      <c r="I44" s="9"/>
      <c r="M44"/>
      <c r="P44" s="9" t="s">
        <v>59</v>
      </c>
      <c r="Q44" t="s">
        <v>60</v>
      </c>
      <c r="S44" t="s">
        <v>249</v>
      </c>
      <c r="T44" t="s">
        <v>62</v>
      </c>
      <c r="U44" s="17" t="s">
        <v>262</v>
      </c>
      <c r="X44"/>
      <c r="Y44" s="16" t="s">
        <v>38</v>
      </c>
      <c r="AA44"/>
      <c r="AB44"/>
    </row>
    <row r="45" spans="1:28">
      <c r="A45" s="9" t="s">
        <v>31</v>
      </c>
      <c r="B45" s="10" t="s">
        <v>204</v>
      </c>
      <c r="C45" s="9" t="s">
        <v>263</v>
      </c>
      <c r="D45" s="11">
        <v>0</v>
      </c>
      <c r="E45" s="9" t="s">
        <v>34</v>
      </c>
      <c r="F45" s="9" t="s">
        <v>264</v>
      </c>
      <c r="G45" s="9" t="s">
        <v>59</v>
      </c>
      <c r="I45" s="9"/>
      <c r="M45"/>
      <c r="P45" s="9" t="s">
        <v>59</v>
      </c>
      <c r="Q45" t="s">
        <v>60</v>
      </c>
      <c r="S45" s="9" t="s">
        <v>90</v>
      </c>
      <c r="T45" s="9" t="s">
        <v>91</v>
      </c>
      <c r="V45" s="9" t="s">
        <v>93</v>
      </c>
      <c r="W45" s="9" t="str">
        <f>_xlfn.CONCAT(V45,$AA$1)</f>
        <v>DimLocationId</v>
      </c>
      <c r="X45"/>
      <c r="Y45" s="16" t="s">
        <v>38</v>
      </c>
      <c r="AA45"/>
      <c r="AB45"/>
    </row>
    <row r="46" spans="1:28">
      <c r="A46" s="9" t="s">
        <v>31</v>
      </c>
      <c r="B46" s="10" t="s">
        <v>204</v>
      </c>
      <c r="C46" s="9" t="s">
        <v>265</v>
      </c>
      <c r="D46" s="11">
        <v>0</v>
      </c>
      <c r="E46" s="9" t="s">
        <v>34</v>
      </c>
      <c r="F46" s="9" t="s">
        <v>266</v>
      </c>
      <c r="G46" s="9" t="s">
        <v>59</v>
      </c>
      <c r="I46" s="9"/>
      <c r="M46"/>
      <c r="P46" s="9" t="s">
        <v>59</v>
      </c>
      <c r="Q46" t="s">
        <v>60</v>
      </c>
      <c r="S46" s="9" t="s">
        <v>90</v>
      </c>
      <c r="T46" s="9" t="s">
        <v>91</v>
      </c>
      <c r="X46"/>
      <c r="Y46" s="16" t="s">
        <v>38</v>
      </c>
      <c r="AA46"/>
      <c r="AB46"/>
    </row>
    <row r="47" spans="1:28">
      <c r="A47" s="9" t="s">
        <v>31</v>
      </c>
      <c r="B47" s="10" t="s">
        <v>204</v>
      </c>
      <c r="C47" s="9" t="s">
        <v>267</v>
      </c>
      <c r="D47" s="11">
        <v>0</v>
      </c>
      <c r="E47" s="9" t="s">
        <v>34</v>
      </c>
      <c r="F47" s="9" t="s">
        <v>268</v>
      </c>
      <c r="G47" s="9" t="s">
        <v>59</v>
      </c>
      <c r="I47" s="9"/>
      <c r="M47"/>
      <c r="P47" s="9" t="s">
        <v>59</v>
      </c>
      <c r="Q47" t="s">
        <v>60</v>
      </c>
      <c r="R47" t="s">
        <v>60</v>
      </c>
      <c r="S47" t="s">
        <v>73</v>
      </c>
      <c r="T47" t="s">
        <v>269</v>
      </c>
      <c r="X47"/>
      <c r="Y47" s="16" t="s">
        <v>195</v>
      </c>
      <c r="AA47"/>
      <c r="AB47"/>
    </row>
    <row r="48" spans="1:28">
      <c r="A48" s="9" t="s">
        <v>31</v>
      </c>
      <c r="B48" s="10" t="s">
        <v>204</v>
      </c>
      <c r="C48" s="9" t="s">
        <v>270</v>
      </c>
      <c r="D48" s="11">
        <v>0</v>
      </c>
      <c r="E48" s="9" t="s">
        <v>34</v>
      </c>
      <c r="F48" s="9" t="s">
        <v>271</v>
      </c>
      <c r="G48" s="9" t="s">
        <v>59</v>
      </c>
      <c r="I48" s="9"/>
      <c r="M48"/>
      <c r="P48" s="9" t="s">
        <v>59</v>
      </c>
      <c r="Q48" t="s">
        <v>60</v>
      </c>
      <c r="R48" t="s">
        <v>60</v>
      </c>
      <c r="S48" s="17" t="s">
        <v>73</v>
      </c>
      <c r="T48" t="s">
        <v>272</v>
      </c>
      <c r="X48"/>
      <c r="Y48" s="16" t="s">
        <v>195</v>
      </c>
      <c r="AA48"/>
      <c r="AB48"/>
    </row>
    <row r="49" spans="1:28" ht="43.5">
      <c r="A49" s="9" t="s">
        <v>31</v>
      </c>
      <c r="B49" s="10" t="s">
        <v>204</v>
      </c>
      <c r="C49" s="9" t="s">
        <v>273</v>
      </c>
      <c r="D49" s="11">
        <v>0</v>
      </c>
      <c r="E49" s="9" t="s">
        <v>34</v>
      </c>
      <c r="F49" s="9" t="s">
        <v>274</v>
      </c>
      <c r="G49" s="9" t="s">
        <v>59</v>
      </c>
      <c r="I49" s="9"/>
      <c r="M49"/>
      <c r="P49" s="9" t="s">
        <v>59</v>
      </c>
      <c r="Q49" s="9" t="s">
        <v>36</v>
      </c>
      <c r="R49" t="s">
        <v>60</v>
      </c>
      <c r="S49" t="s">
        <v>81</v>
      </c>
      <c r="T49" t="s">
        <v>275</v>
      </c>
      <c r="U49" s="17" t="s">
        <v>276</v>
      </c>
      <c r="X49"/>
      <c r="Y49" s="16" t="s">
        <v>125</v>
      </c>
      <c r="Z49" t="s">
        <v>277</v>
      </c>
      <c r="AA49"/>
      <c r="AB49"/>
    </row>
    <row r="50" spans="1:28" ht="43.5">
      <c r="A50" s="9" t="s">
        <v>31</v>
      </c>
      <c r="B50" s="10" t="s">
        <v>204</v>
      </c>
      <c r="C50" s="9" t="s">
        <v>278</v>
      </c>
      <c r="D50" s="11">
        <v>0</v>
      </c>
      <c r="E50" s="9" t="s">
        <v>34</v>
      </c>
      <c r="F50" s="9" t="s">
        <v>279</v>
      </c>
      <c r="G50" s="9" t="s">
        <v>59</v>
      </c>
      <c r="I50" s="9"/>
      <c r="M50"/>
      <c r="P50" s="9" t="s">
        <v>59</v>
      </c>
      <c r="Q50" t="s">
        <v>60</v>
      </c>
      <c r="S50" s="25" t="s">
        <v>61</v>
      </c>
      <c r="T50" t="s">
        <v>62</v>
      </c>
      <c r="U50" s="17" t="s">
        <v>280</v>
      </c>
      <c r="X50"/>
      <c r="Y50" s="16" t="s">
        <v>38</v>
      </c>
      <c r="AA50"/>
      <c r="AB50"/>
    </row>
    <row r="51" spans="1:28" ht="43.5">
      <c r="A51" s="9" t="s">
        <v>31</v>
      </c>
      <c r="B51" s="10" t="s">
        <v>204</v>
      </c>
      <c r="C51" s="9" t="s">
        <v>281</v>
      </c>
      <c r="D51" s="11">
        <v>0</v>
      </c>
      <c r="E51" s="9" t="s">
        <v>34</v>
      </c>
      <c r="F51" s="9" t="s">
        <v>282</v>
      </c>
      <c r="G51" s="9" t="s">
        <v>59</v>
      </c>
      <c r="I51" s="9"/>
      <c r="M51"/>
      <c r="P51" s="9" t="s">
        <v>59</v>
      </c>
      <c r="Q51" s="9" t="s">
        <v>36</v>
      </c>
      <c r="S51" t="s">
        <v>81</v>
      </c>
      <c r="T51" t="s">
        <v>283</v>
      </c>
      <c r="U51" s="17" t="s">
        <v>284</v>
      </c>
      <c r="X51"/>
      <c r="Y51" s="16" t="s">
        <v>38</v>
      </c>
      <c r="Z51" s="17" t="s">
        <v>285</v>
      </c>
      <c r="AA51"/>
      <c r="AB51"/>
    </row>
    <row r="52" spans="1:28" ht="14.5" customHeight="1">
      <c r="A52" s="9" t="s">
        <v>286</v>
      </c>
      <c r="B52" s="10" t="s">
        <v>287</v>
      </c>
      <c r="C52" s="9" t="s">
        <v>33</v>
      </c>
      <c r="D52" s="11">
        <v>0</v>
      </c>
      <c r="E52" s="9" t="s">
        <v>65</v>
      </c>
      <c r="F52" s="9" t="s">
        <v>288</v>
      </c>
      <c r="G52" s="9" t="s">
        <v>59</v>
      </c>
      <c r="I52" s="9"/>
      <c r="M52"/>
      <c r="P52" s="9" t="s">
        <v>36</v>
      </c>
      <c r="Q52" s="9" t="s">
        <v>36</v>
      </c>
      <c r="R52" t="s">
        <v>36</v>
      </c>
      <c r="S52" t="s">
        <v>289</v>
      </c>
      <c r="T52" t="s">
        <v>41</v>
      </c>
      <c r="U52" s="15" t="s">
        <v>290</v>
      </c>
      <c r="X52"/>
      <c r="Y52" s="16" t="s">
        <v>38</v>
      </c>
      <c r="Z52" s="18" t="s">
        <v>36</v>
      </c>
      <c r="AA52"/>
      <c r="AB52"/>
    </row>
    <row r="53" spans="1:28">
      <c r="A53" s="9" t="s">
        <v>286</v>
      </c>
      <c r="B53" s="10" t="s">
        <v>287</v>
      </c>
      <c r="C53" s="9" t="s">
        <v>43</v>
      </c>
      <c r="D53" s="11">
        <v>0</v>
      </c>
      <c r="E53" s="9" t="s">
        <v>65</v>
      </c>
      <c r="F53" s="9" t="s">
        <v>291</v>
      </c>
      <c r="G53" s="9" t="s">
        <v>59</v>
      </c>
      <c r="I53" s="9"/>
      <c r="M53"/>
      <c r="P53" s="9" t="s">
        <v>36</v>
      </c>
      <c r="Q53" s="9" t="s">
        <v>36</v>
      </c>
      <c r="R53" t="s">
        <v>36</v>
      </c>
      <c r="S53" t="s">
        <v>289</v>
      </c>
      <c r="T53" t="s">
        <v>44</v>
      </c>
      <c r="U53" s="18"/>
      <c r="X53"/>
      <c r="Y53" s="16" t="s">
        <v>38</v>
      </c>
      <c r="Z53" s="18"/>
      <c r="AA53"/>
      <c r="AB53"/>
    </row>
    <row r="54" spans="1:28">
      <c r="A54" s="9" t="s">
        <v>286</v>
      </c>
      <c r="B54" s="10" t="s">
        <v>287</v>
      </c>
      <c r="C54" s="9" t="s">
        <v>45</v>
      </c>
      <c r="D54" s="11">
        <v>0</v>
      </c>
      <c r="E54" s="9" t="s">
        <v>65</v>
      </c>
      <c r="F54" s="9" t="s">
        <v>292</v>
      </c>
      <c r="G54" s="9" t="s">
        <v>59</v>
      </c>
      <c r="I54" s="9"/>
      <c r="M54"/>
      <c r="P54" s="9" t="s">
        <v>36</v>
      </c>
      <c r="Q54" s="9" t="s">
        <v>36</v>
      </c>
      <c r="R54" t="s">
        <v>36</v>
      </c>
      <c r="S54" t="s">
        <v>289</v>
      </c>
      <c r="T54" t="s">
        <v>47</v>
      </c>
      <c r="U54" s="18"/>
      <c r="X54"/>
      <c r="Y54" s="16" t="s">
        <v>38</v>
      </c>
      <c r="Z54" t="s">
        <v>36</v>
      </c>
      <c r="AA54"/>
      <c r="AB54"/>
    </row>
    <row r="55" spans="1:28" ht="14.5" customHeight="1">
      <c r="A55" s="9" t="s">
        <v>286</v>
      </c>
      <c r="B55" s="10" t="s">
        <v>287</v>
      </c>
      <c r="C55" s="9" t="s">
        <v>48</v>
      </c>
      <c r="D55" s="11">
        <v>0</v>
      </c>
      <c r="E55" s="9" t="s">
        <v>65</v>
      </c>
      <c r="F55" s="9" t="s">
        <v>293</v>
      </c>
      <c r="G55" s="9" t="s">
        <v>59</v>
      </c>
      <c r="I55" s="9"/>
      <c r="M55"/>
      <c r="P55" s="9" t="s">
        <v>36</v>
      </c>
      <c r="Q55" s="9" t="s">
        <v>36</v>
      </c>
      <c r="R55" t="s">
        <v>36</v>
      </c>
      <c r="S55" t="s">
        <v>289</v>
      </c>
      <c r="T55" s="17" t="s">
        <v>294</v>
      </c>
      <c r="U55" s="17" t="s">
        <v>295</v>
      </c>
      <c r="V55" t="s">
        <v>296</v>
      </c>
      <c r="W55" t="s">
        <v>54</v>
      </c>
      <c r="X55"/>
      <c r="Y55" s="16" t="s">
        <v>38</v>
      </c>
      <c r="Z55" t="s">
        <v>36</v>
      </c>
      <c r="AA55"/>
      <c r="AB55"/>
    </row>
    <row r="56" spans="1:28" ht="14.5" customHeight="1">
      <c r="A56" s="9" t="s">
        <v>286</v>
      </c>
      <c r="B56" s="10" t="s">
        <v>297</v>
      </c>
      <c r="C56" s="9" t="s">
        <v>33</v>
      </c>
      <c r="D56" s="11">
        <v>0</v>
      </c>
      <c r="E56" s="9" t="s">
        <v>65</v>
      </c>
      <c r="F56" s="9" t="s">
        <v>298</v>
      </c>
      <c r="G56" s="9" t="s">
        <v>59</v>
      </c>
      <c r="I56" s="9"/>
      <c r="M56"/>
      <c r="P56" s="9" t="s">
        <v>36</v>
      </c>
      <c r="Q56" s="9" t="s">
        <v>36</v>
      </c>
      <c r="R56" t="s">
        <v>36</v>
      </c>
      <c r="S56" t="s">
        <v>289</v>
      </c>
      <c r="T56" t="s">
        <v>41</v>
      </c>
      <c r="U56" s="15" t="s">
        <v>290</v>
      </c>
      <c r="X56"/>
      <c r="Y56" s="16" t="s">
        <v>38</v>
      </c>
      <c r="Z56" t="s">
        <v>36</v>
      </c>
      <c r="AA56"/>
      <c r="AB56"/>
    </row>
    <row r="57" spans="1:28">
      <c r="A57" s="9" t="s">
        <v>286</v>
      </c>
      <c r="B57" s="10" t="s">
        <v>297</v>
      </c>
      <c r="C57" s="9" t="s">
        <v>43</v>
      </c>
      <c r="D57" s="11">
        <v>0</v>
      </c>
      <c r="E57" s="9" t="s">
        <v>65</v>
      </c>
      <c r="F57" s="9" t="s">
        <v>299</v>
      </c>
      <c r="G57" s="9" t="s">
        <v>59</v>
      </c>
      <c r="I57" s="9"/>
      <c r="M57"/>
      <c r="P57" s="9" t="s">
        <v>36</v>
      </c>
      <c r="Q57" s="9" t="s">
        <v>36</v>
      </c>
      <c r="R57" t="s">
        <v>36</v>
      </c>
      <c r="S57" t="s">
        <v>289</v>
      </c>
      <c r="T57" t="s">
        <v>44</v>
      </c>
      <c r="U57" s="18"/>
      <c r="X57"/>
      <c r="Y57" s="16" t="s">
        <v>38</v>
      </c>
      <c r="Z57" t="s">
        <v>36</v>
      </c>
      <c r="AA57"/>
      <c r="AB57"/>
    </row>
    <row r="58" spans="1:28" ht="14.5" customHeight="1">
      <c r="A58" s="9" t="s">
        <v>286</v>
      </c>
      <c r="B58" s="10" t="s">
        <v>297</v>
      </c>
      <c r="C58" s="9" t="s">
        <v>45</v>
      </c>
      <c r="D58" s="11">
        <v>0</v>
      </c>
      <c r="E58" s="9" t="s">
        <v>65</v>
      </c>
      <c r="F58" s="9" t="s">
        <v>300</v>
      </c>
      <c r="G58" s="9" t="s">
        <v>59</v>
      </c>
      <c r="I58" s="9"/>
      <c r="M58"/>
      <c r="P58" s="9" t="s">
        <v>36</v>
      </c>
      <c r="Q58" s="9" t="s">
        <v>36</v>
      </c>
      <c r="R58" t="s">
        <v>36</v>
      </c>
      <c r="S58" t="s">
        <v>289</v>
      </c>
      <c r="T58" t="s">
        <v>47</v>
      </c>
      <c r="U58" s="18"/>
      <c r="X58"/>
      <c r="Y58" s="16" t="s">
        <v>38</v>
      </c>
      <c r="Z58" t="s">
        <v>36</v>
      </c>
      <c r="AA58"/>
      <c r="AB58"/>
    </row>
    <row r="59" spans="1:28">
      <c r="A59" s="9" t="s">
        <v>286</v>
      </c>
      <c r="B59" s="10" t="s">
        <v>297</v>
      </c>
      <c r="C59" s="9" t="s">
        <v>48</v>
      </c>
      <c r="D59" s="11">
        <v>0</v>
      </c>
      <c r="E59" s="9" t="s">
        <v>65</v>
      </c>
      <c r="F59" s="9" t="s">
        <v>301</v>
      </c>
      <c r="G59" s="9" t="s">
        <v>59</v>
      </c>
      <c r="I59" s="9"/>
      <c r="M59"/>
      <c r="P59" s="9" t="s">
        <v>36</v>
      </c>
      <c r="Q59" s="9" t="s">
        <v>36</v>
      </c>
      <c r="R59" t="s">
        <v>36</v>
      </c>
      <c r="S59" t="s">
        <v>289</v>
      </c>
      <c r="T59" s="17" t="s">
        <v>54</v>
      </c>
      <c r="U59" s="17" t="s">
        <v>302</v>
      </c>
      <c r="V59" t="s">
        <v>296</v>
      </c>
      <c r="W59" t="s">
        <v>54</v>
      </c>
      <c r="X59"/>
      <c r="Y59" s="16" t="s">
        <v>38</v>
      </c>
      <c r="Z59" t="s">
        <v>36</v>
      </c>
      <c r="AA59"/>
      <c r="AB59"/>
    </row>
    <row r="60" spans="1:28">
      <c r="A60" s="9" t="s">
        <v>286</v>
      </c>
      <c r="B60" s="10" t="s">
        <v>303</v>
      </c>
      <c r="C60" s="9" t="s">
        <v>33</v>
      </c>
      <c r="D60" s="11">
        <v>0</v>
      </c>
      <c r="E60" s="9" t="s">
        <v>65</v>
      </c>
      <c r="F60" s="9" t="s">
        <v>304</v>
      </c>
      <c r="G60" s="9" t="s">
        <v>59</v>
      </c>
      <c r="I60" s="9"/>
      <c r="M60"/>
      <c r="P60" s="9" t="s">
        <v>36</v>
      </c>
      <c r="Q60" s="9" t="s">
        <v>36</v>
      </c>
      <c r="R60" t="s">
        <v>36</v>
      </c>
      <c r="S60" t="s">
        <v>289</v>
      </c>
      <c r="T60" t="s">
        <v>41</v>
      </c>
      <c r="U60" s="15" t="s">
        <v>290</v>
      </c>
      <c r="X60"/>
      <c r="Y60" s="16" t="s">
        <v>38</v>
      </c>
      <c r="Z60" t="s">
        <v>36</v>
      </c>
      <c r="AA60"/>
      <c r="AB60"/>
    </row>
    <row r="61" spans="1:28">
      <c r="A61" s="9" t="s">
        <v>286</v>
      </c>
      <c r="B61" s="10" t="s">
        <v>303</v>
      </c>
      <c r="C61" s="9" t="s">
        <v>43</v>
      </c>
      <c r="D61" s="11">
        <v>0</v>
      </c>
      <c r="E61" s="9" t="s">
        <v>65</v>
      </c>
      <c r="F61" s="9" t="s">
        <v>305</v>
      </c>
      <c r="G61" s="9" t="s">
        <v>59</v>
      </c>
      <c r="I61" s="9"/>
      <c r="M61"/>
      <c r="P61" s="9" t="s">
        <v>36</v>
      </c>
      <c r="Q61" s="9" t="s">
        <v>36</v>
      </c>
      <c r="R61" t="s">
        <v>36</v>
      </c>
      <c r="S61" t="s">
        <v>289</v>
      </c>
      <c r="T61" t="s">
        <v>44</v>
      </c>
      <c r="U61" s="18"/>
      <c r="X61"/>
      <c r="Y61" s="16" t="s">
        <v>38</v>
      </c>
      <c r="Z61" t="s">
        <v>36</v>
      </c>
      <c r="AA61"/>
      <c r="AB61"/>
    </row>
    <row r="62" spans="1:28">
      <c r="A62" s="9" t="s">
        <v>286</v>
      </c>
      <c r="B62" s="10" t="s">
        <v>303</v>
      </c>
      <c r="C62" s="9" t="s">
        <v>45</v>
      </c>
      <c r="D62" s="11">
        <v>0</v>
      </c>
      <c r="E62" s="9" t="s">
        <v>65</v>
      </c>
      <c r="F62" s="9" t="s">
        <v>306</v>
      </c>
      <c r="G62" s="9" t="s">
        <v>59</v>
      </c>
      <c r="I62" s="9"/>
      <c r="M62"/>
      <c r="P62" s="9" t="s">
        <v>36</v>
      </c>
      <c r="Q62" s="9" t="s">
        <v>36</v>
      </c>
      <c r="R62" t="s">
        <v>36</v>
      </c>
      <c r="S62" t="s">
        <v>289</v>
      </c>
      <c r="T62" t="s">
        <v>47</v>
      </c>
      <c r="U62" s="18"/>
      <c r="X62"/>
      <c r="Y62" s="16" t="s">
        <v>38</v>
      </c>
      <c r="Z62" t="s">
        <v>36</v>
      </c>
      <c r="AA62"/>
      <c r="AB62"/>
    </row>
    <row r="63" spans="1:28">
      <c r="A63" s="9" t="s">
        <v>286</v>
      </c>
      <c r="B63" s="10" t="s">
        <v>303</v>
      </c>
      <c r="C63" s="9" t="s">
        <v>48</v>
      </c>
      <c r="D63" s="11">
        <v>0</v>
      </c>
      <c r="E63" s="9" t="s">
        <v>65</v>
      </c>
      <c r="F63" s="9" t="s">
        <v>307</v>
      </c>
      <c r="G63" s="9" t="s">
        <v>59</v>
      </c>
      <c r="I63" s="9"/>
      <c r="M63"/>
      <c r="P63" s="9" t="s">
        <v>36</v>
      </c>
      <c r="Q63" s="9" t="s">
        <v>36</v>
      </c>
      <c r="R63" t="s">
        <v>36</v>
      </c>
      <c r="S63" t="s">
        <v>289</v>
      </c>
      <c r="T63" s="17" t="s">
        <v>54</v>
      </c>
      <c r="U63" s="17" t="s">
        <v>302</v>
      </c>
      <c r="V63" t="s">
        <v>296</v>
      </c>
      <c r="W63" t="s">
        <v>54</v>
      </c>
      <c r="X63"/>
      <c r="Y63" s="16" t="s">
        <v>38</v>
      </c>
      <c r="Z63" t="s">
        <v>36</v>
      </c>
      <c r="AA63"/>
      <c r="AB63"/>
    </row>
    <row r="64" spans="1:28">
      <c r="A64" s="9" t="s">
        <v>286</v>
      </c>
      <c r="B64" s="10" t="s">
        <v>308</v>
      </c>
      <c r="C64" s="9" t="s">
        <v>33</v>
      </c>
      <c r="D64" s="11">
        <v>0</v>
      </c>
      <c r="E64" s="9" t="s">
        <v>65</v>
      </c>
      <c r="F64" s="9" t="s">
        <v>309</v>
      </c>
      <c r="G64" s="9" t="s">
        <v>59</v>
      </c>
      <c r="I64" s="9"/>
      <c r="M64"/>
      <c r="P64" s="9" t="s">
        <v>36</v>
      </c>
      <c r="Q64" s="9" t="s">
        <v>36</v>
      </c>
      <c r="R64" t="s">
        <v>36</v>
      </c>
      <c r="S64" t="s">
        <v>289</v>
      </c>
      <c r="T64" t="s">
        <v>41</v>
      </c>
      <c r="U64" s="15" t="s">
        <v>290</v>
      </c>
      <c r="X64"/>
      <c r="Y64" s="16" t="s">
        <v>38</v>
      </c>
      <c r="Z64" t="s">
        <v>36</v>
      </c>
      <c r="AA64"/>
      <c r="AB64"/>
    </row>
    <row r="65" spans="1:30">
      <c r="A65" s="9" t="s">
        <v>286</v>
      </c>
      <c r="B65" s="10" t="s">
        <v>308</v>
      </c>
      <c r="C65" s="9" t="s">
        <v>43</v>
      </c>
      <c r="D65" s="11">
        <v>0</v>
      </c>
      <c r="E65" s="9" t="s">
        <v>65</v>
      </c>
      <c r="F65" s="9" t="s">
        <v>310</v>
      </c>
      <c r="G65" s="9" t="s">
        <v>59</v>
      </c>
      <c r="I65" s="9"/>
      <c r="M65"/>
      <c r="P65" s="9" t="s">
        <v>36</v>
      </c>
      <c r="Q65" s="9" t="s">
        <v>36</v>
      </c>
      <c r="R65" t="s">
        <v>36</v>
      </c>
      <c r="S65" t="s">
        <v>289</v>
      </c>
      <c r="T65" t="s">
        <v>44</v>
      </c>
      <c r="U65" s="18"/>
      <c r="X65"/>
      <c r="Y65" s="16" t="s">
        <v>38</v>
      </c>
      <c r="Z65" t="s">
        <v>36</v>
      </c>
      <c r="AA65"/>
      <c r="AB65"/>
    </row>
    <row r="66" spans="1:30">
      <c r="A66" s="9" t="s">
        <v>286</v>
      </c>
      <c r="B66" s="10" t="s">
        <v>308</v>
      </c>
      <c r="C66" s="9" t="s">
        <v>45</v>
      </c>
      <c r="D66" s="11">
        <v>0</v>
      </c>
      <c r="E66" s="9" t="s">
        <v>65</v>
      </c>
      <c r="F66" s="9" t="s">
        <v>311</v>
      </c>
      <c r="G66" s="9" t="s">
        <v>59</v>
      </c>
      <c r="I66" s="9"/>
      <c r="M66"/>
      <c r="P66" s="9" t="s">
        <v>36</v>
      </c>
      <c r="Q66" s="9" t="s">
        <v>36</v>
      </c>
      <c r="R66" t="s">
        <v>36</v>
      </c>
      <c r="S66" t="s">
        <v>289</v>
      </c>
      <c r="T66" t="s">
        <v>47</v>
      </c>
      <c r="U66" s="18"/>
      <c r="X66"/>
      <c r="Y66" s="16" t="s">
        <v>38</v>
      </c>
      <c r="Z66" t="s">
        <v>36</v>
      </c>
      <c r="AA66"/>
      <c r="AB66"/>
    </row>
    <row r="67" spans="1:30">
      <c r="A67" s="9" t="s">
        <v>286</v>
      </c>
      <c r="B67" s="10" t="s">
        <v>308</v>
      </c>
      <c r="C67" s="9" t="s">
        <v>48</v>
      </c>
      <c r="D67" s="11">
        <v>0</v>
      </c>
      <c r="E67" s="9" t="s">
        <v>65</v>
      </c>
      <c r="F67" s="9" t="s">
        <v>312</v>
      </c>
      <c r="G67" s="9" t="s">
        <v>59</v>
      </c>
      <c r="I67" s="9"/>
      <c r="M67"/>
      <c r="P67" s="9" t="s">
        <v>36</v>
      </c>
      <c r="Q67" s="9" t="s">
        <v>36</v>
      </c>
      <c r="R67" t="s">
        <v>36</v>
      </c>
      <c r="S67" t="s">
        <v>289</v>
      </c>
      <c r="T67" s="17" t="s">
        <v>54</v>
      </c>
      <c r="U67" s="17" t="s">
        <v>302</v>
      </c>
      <c r="V67" t="s">
        <v>296</v>
      </c>
      <c r="W67" t="s">
        <v>54</v>
      </c>
      <c r="X67"/>
      <c r="Y67" s="16" t="s">
        <v>38</v>
      </c>
      <c r="Z67" t="s">
        <v>36</v>
      </c>
      <c r="AA67"/>
      <c r="AB67"/>
    </row>
    <row r="68" spans="1:30" ht="43.5">
      <c r="A68" s="9" t="s">
        <v>286</v>
      </c>
      <c r="B68" s="10" t="s">
        <v>313</v>
      </c>
      <c r="C68" s="9" t="s">
        <v>314</v>
      </c>
      <c r="D68" s="11">
        <v>0</v>
      </c>
      <c r="E68" s="9" t="s">
        <v>34</v>
      </c>
      <c r="F68" s="9" t="s">
        <v>315</v>
      </c>
      <c r="G68" s="9" t="s">
        <v>59</v>
      </c>
      <c r="I68" s="9"/>
      <c r="M68"/>
      <c r="P68" s="9" t="s">
        <v>59</v>
      </c>
      <c r="Q68" t="s">
        <v>60</v>
      </c>
      <c r="R68" t="s">
        <v>36</v>
      </c>
      <c r="S68" s="25" t="s">
        <v>61</v>
      </c>
      <c r="T68" t="s">
        <v>62</v>
      </c>
      <c r="U68" s="17" t="s">
        <v>316</v>
      </c>
      <c r="X68"/>
      <c r="Y68" s="16" t="s">
        <v>38</v>
      </c>
      <c r="AA68"/>
      <c r="AB68"/>
    </row>
    <row r="69" spans="1:30" ht="29">
      <c r="A69" s="9" t="s">
        <v>286</v>
      </c>
      <c r="B69" s="10" t="s">
        <v>313</v>
      </c>
      <c r="C69" s="9" t="s">
        <v>317</v>
      </c>
      <c r="D69" s="11">
        <v>0</v>
      </c>
      <c r="E69" s="9" t="s">
        <v>34</v>
      </c>
      <c r="F69" s="9" t="s">
        <v>318</v>
      </c>
      <c r="G69" s="9" t="s">
        <v>59</v>
      </c>
      <c r="I69" s="9"/>
      <c r="M69"/>
      <c r="P69" s="9" t="s">
        <v>59</v>
      </c>
      <c r="Q69" t="s">
        <v>60</v>
      </c>
      <c r="R69" t="s">
        <v>36</v>
      </c>
      <c r="S69" s="25" t="s">
        <v>61</v>
      </c>
      <c r="T69" t="s">
        <v>62</v>
      </c>
      <c r="U69" s="17" t="s">
        <v>319</v>
      </c>
      <c r="X69"/>
      <c r="Y69" s="16" t="s">
        <v>38</v>
      </c>
      <c r="AA69"/>
      <c r="AB69"/>
    </row>
    <row r="70" spans="1:30" ht="29">
      <c r="A70" s="9" t="s">
        <v>286</v>
      </c>
      <c r="B70" s="10" t="s">
        <v>313</v>
      </c>
      <c r="C70" s="9" t="s">
        <v>320</v>
      </c>
      <c r="D70" s="11">
        <v>0</v>
      </c>
      <c r="E70" s="9" t="s">
        <v>34</v>
      </c>
      <c r="F70" s="9" t="s">
        <v>321</v>
      </c>
      <c r="G70" s="9" t="s">
        <v>59</v>
      </c>
      <c r="I70" s="9"/>
      <c r="M70"/>
      <c r="P70" s="9" t="s">
        <v>59</v>
      </c>
      <c r="Q70" t="s">
        <v>60</v>
      </c>
      <c r="R70" t="s">
        <v>36</v>
      </c>
      <c r="S70" s="25" t="s">
        <v>61</v>
      </c>
      <c r="T70" t="s">
        <v>62</v>
      </c>
      <c r="U70" s="17" t="s">
        <v>322</v>
      </c>
      <c r="X70"/>
      <c r="Y70" s="16" t="s">
        <v>38</v>
      </c>
      <c r="AA70"/>
      <c r="AB70"/>
    </row>
    <row r="71" spans="1:30" ht="29">
      <c r="A71" s="9" t="s">
        <v>286</v>
      </c>
      <c r="B71" s="10" t="s">
        <v>313</v>
      </c>
      <c r="C71" s="9" t="s">
        <v>323</v>
      </c>
      <c r="D71" s="11">
        <v>0</v>
      </c>
      <c r="E71" s="9" t="s">
        <v>34</v>
      </c>
      <c r="F71" s="9" t="s">
        <v>324</v>
      </c>
      <c r="G71" s="9" t="s">
        <v>59</v>
      </c>
      <c r="I71" s="9"/>
      <c r="M71"/>
      <c r="P71" s="9" t="s">
        <v>59</v>
      </c>
      <c r="Q71" t="s">
        <v>60</v>
      </c>
      <c r="R71" t="s">
        <v>36</v>
      </c>
      <c r="S71" s="25" t="s">
        <v>61</v>
      </c>
      <c r="T71" t="s">
        <v>62</v>
      </c>
      <c r="U71" s="17" t="s">
        <v>325</v>
      </c>
      <c r="X71"/>
      <c r="Y71" s="16" t="s">
        <v>38</v>
      </c>
      <c r="AA71"/>
      <c r="AB71"/>
    </row>
    <row r="72" spans="1:30" ht="43.5">
      <c r="A72" s="9" t="s">
        <v>326</v>
      </c>
      <c r="B72" s="10" t="s">
        <v>327</v>
      </c>
      <c r="C72" s="9" t="s">
        <v>328</v>
      </c>
      <c r="D72" s="11">
        <v>0</v>
      </c>
      <c r="E72" s="9" t="s">
        <v>65</v>
      </c>
      <c r="F72" s="9" t="s">
        <v>329</v>
      </c>
      <c r="G72" s="9" t="s">
        <v>59</v>
      </c>
      <c r="I72" s="9" t="s">
        <v>330</v>
      </c>
      <c r="M72"/>
      <c r="P72" s="9" t="s">
        <v>161</v>
      </c>
      <c r="Q72" t="s">
        <v>36</v>
      </c>
      <c r="R72" t="s">
        <v>36</v>
      </c>
      <c r="S72" t="s">
        <v>331</v>
      </c>
      <c r="T72" s="33" t="s">
        <v>332</v>
      </c>
      <c r="U72" s="17" t="s">
        <v>333</v>
      </c>
      <c r="X72"/>
      <c r="Y72"/>
      <c r="AA72"/>
      <c r="AB72"/>
    </row>
    <row r="73" spans="1:30" ht="58">
      <c r="A73" s="9" t="s">
        <v>326</v>
      </c>
      <c r="B73" s="10" t="s">
        <v>327</v>
      </c>
      <c r="C73" s="9" t="s">
        <v>334</v>
      </c>
      <c r="D73" s="11">
        <v>0</v>
      </c>
      <c r="E73" s="9" t="s">
        <v>34</v>
      </c>
      <c r="F73" s="9" t="s">
        <v>335</v>
      </c>
      <c r="G73" s="9" t="s">
        <v>36</v>
      </c>
      <c r="H73" s="22" t="s">
        <v>336</v>
      </c>
      <c r="I73" s="9"/>
      <c r="J73" s="9"/>
      <c r="K73" s="9" t="s">
        <v>38</v>
      </c>
      <c r="L73" s="9" t="s">
        <v>36</v>
      </c>
      <c r="M73" s="23">
        <v>3</v>
      </c>
      <c r="N73" s="24">
        <f>M73/$AC$1</f>
        <v>6.794309086708973E-6</v>
      </c>
      <c r="O73" s="9" t="s">
        <v>58</v>
      </c>
      <c r="P73" s="9" t="s">
        <v>59</v>
      </c>
      <c r="Q73" s="9" t="s">
        <v>36</v>
      </c>
      <c r="R73" s="9" t="s">
        <v>36</v>
      </c>
      <c r="S73" s="9" t="s">
        <v>331</v>
      </c>
      <c r="T73" s="33" t="s">
        <v>332</v>
      </c>
      <c r="U73" s="22" t="s">
        <v>337</v>
      </c>
      <c r="V73" s="9"/>
      <c r="W73" s="9"/>
      <c r="Z73" s="9"/>
    </row>
    <row r="74" spans="1:30" ht="72.5">
      <c r="A74" s="9" t="s">
        <v>326</v>
      </c>
      <c r="B74" s="10" t="s">
        <v>327</v>
      </c>
      <c r="C74" s="9" t="s">
        <v>338</v>
      </c>
      <c r="D74" s="11">
        <v>0</v>
      </c>
      <c r="E74" s="9" t="s">
        <v>65</v>
      </c>
      <c r="F74" s="9" t="s">
        <v>339</v>
      </c>
      <c r="G74" s="9" t="s">
        <v>59</v>
      </c>
      <c r="I74" s="9" t="s">
        <v>340</v>
      </c>
      <c r="M74"/>
      <c r="P74" s="9" t="s">
        <v>36</v>
      </c>
      <c r="Q74" s="9" t="s">
        <v>36</v>
      </c>
      <c r="R74" t="s">
        <v>36</v>
      </c>
      <c r="S74" s="9" t="s">
        <v>331</v>
      </c>
      <c r="T74" s="34" t="s">
        <v>341</v>
      </c>
      <c r="U74" s="17" t="s">
        <v>342</v>
      </c>
      <c r="X74"/>
      <c r="Y74"/>
      <c r="AA74"/>
      <c r="AB74"/>
    </row>
    <row r="75" spans="1:30" ht="87">
      <c r="A75" s="9" t="s">
        <v>326</v>
      </c>
      <c r="B75" s="10" t="s">
        <v>327</v>
      </c>
      <c r="C75" s="9" t="s">
        <v>343</v>
      </c>
      <c r="D75" s="11">
        <v>0</v>
      </c>
      <c r="E75" s="9" t="s">
        <v>65</v>
      </c>
      <c r="F75" s="9" t="s">
        <v>344</v>
      </c>
      <c r="G75" s="9" t="s">
        <v>36</v>
      </c>
      <c r="H75" s="22" t="s">
        <v>345</v>
      </c>
      <c r="I75" s="9"/>
      <c r="J75" s="9"/>
      <c r="K75" s="9" t="s">
        <v>38</v>
      </c>
      <c r="L75" s="9" t="s">
        <v>36</v>
      </c>
      <c r="M75" s="23">
        <v>5777</v>
      </c>
      <c r="N75" s="24">
        <f>M75/$AC$1</f>
        <v>1.3083574531305911E-2</v>
      </c>
      <c r="O75" s="9" t="s">
        <v>346</v>
      </c>
      <c r="P75" s="9" t="s">
        <v>36</v>
      </c>
      <c r="Q75" s="9" t="s">
        <v>36</v>
      </c>
      <c r="R75" s="9" t="s">
        <v>36</v>
      </c>
      <c r="S75" s="9" t="s">
        <v>331</v>
      </c>
      <c r="T75" s="34" t="s">
        <v>347</v>
      </c>
      <c r="U75" s="17" t="s">
        <v>348</v>
      </c>
      <c r="V75" s="9"/>
      <c r="W75" s="9"/>
      <c r="Z75" s="9"/>
    </row>
    <row r="76" spans="1:30" ht="58">
      <c r="A76" s="9" t="s">
        <v>326</v>
      </c>
      <c r="B76" s="10" t="s">
        <v>327</v>
      </c>
      <c r="C76" s="9" t="s">
        <v>349</v>
      </c>
      <c r="D76" s="11">
        <v>0</v>
      </c>
      <c r="E76" s="9" t="s">
        <v>34</v>
      </c>
      <c r="F76" s="9" t="s">
        <v>350</v>
      </c>
      <c r="G76" s="9" t="s">
        <v>36</v>
      </c>
      <c r="H76" s="22" t="s">
        <v>351</v>
      </c>
      <c r="I76" s="9"/>
      <c r="J76" s="9"/>
      <c r="K76" s="9" t="s">
        <v>38</v>
      </c>
      <c r="L76" s="9" t="s">
        <v>36</v>
      </c>
      <c r="M76" s="23">
        <v>23</v>
      </c>
      <c r="N76" s="24">
        <f>M76/$AC$1</f>
        <v>5.2089702998102123E-5</v>
      </c>
      <c r="O76" s="9" t="s">
        <v>58</v>
      </c>
      <c r="P76" s="9" t="s">
        <v>59</v>
      </c>
      <c r="Q76" s="9" t="s">
        <v>36</v>
      </c>
      <c r="R76" s="9" t="s">
        <v>36</v>
      </c>
      <c r="S76" s="9" t="s">
        <v>331</v>
      </c>
      <c r="T76" s="34" t="s">
        <v>341</v>
      </c>
      <c r="U76" s="22" t="s">
        <v>352</v>
      </c>
      <c r="V76" s="9"/>
      <c r="W76" s="9"/>
      <c r="Z76" s="9"/>
    </row>
    <row r="77" spans="1:30" ht="58">
      <c r="A77" s="9" t="s">
        <v>326</v>
      </c>
      <c r="B77" s="10" t="s">
        <v>327</v>
      </c>
      <c r="C77" s="9" t="s">
        <v>353</v>
      </c>
      <c r="D77" s="11">
        <v>0</v>
      </c>
      <c r="E77" s="9" t="s">
        <v>34</v>
      </c>
      <c r="F77" s="9" t="s">
        <v>354</v>
      </c>
      <c r="G77" s="9" t="s">
        <v>36</v>
      </c>
      <c r="H77" s="22" t="s">
        <v>351</v>
      </c>
      <c r="I77" s="9"/>
      <c r="J77" s="9"/>
      <c r="K77" s="9" t="s">
        <v>38</v>
      </c>
      <c r="L77" s="9" t="s">
        <v>36</v>
      </c>
      <c r="M77" s="23">
        <v>12990</v>
      </c>
      <c r="N77" s="35">
        <f>M77/$AC$1</f>
        <v>2.9419358345449852E-2</v>
      </c>
      <c r="O77" s="9" t="s">
        <v>58</v>
      </c>
      <c r="P77" s="9" t="s">
        <v>59</v>
      </c>
      <c r="Q77" s="9" t="s">
        <v>36</v>
      </c>
      <c r="R77" s="9" t="s">
        <v>36</v>
      </c>
      <c r="S77" s="9" t="s">
        <v>331</v>
      </c>
      <c r="T77" s="34" t="s">
        <v>341</v>
      </c>
      <c r="U77" s="22" t="s">
        <v>352</v>
      </c>
      <c r="V77" s="9"/>
      <c r="W77" s="9"/>
      <c r="Z77" s="9"/>
    </row>
    <row r="78" spans="1:30">
      <c r="A78" s="9" t="s">
        <v>326</v>
      </c>
      <c r="B78" s="10" t="s">
        <v>355</v>
      </c>
      <c r="C78" s="9" t="s">
        <v>356</v>
      </c>
      <c r="D78" s="11">
        <v>0</v>
      </c>
      <c r="E78" s="9" t="s">
        <v>65</v>
      </c>
      <c r="F78" s="9" t="s">
        <v>357</v>
      </c>
      <c r="G78" s="9" t="s">
        <v>59</v>
      </c>
      <c r="I78" s="9" t="s">
        <v>358</v>
      </c>
      <c r="J78" s="9"/>
      <c r="M78"/>
      <c r="P78" s="9" t="s">
        <v>36</v>
      </c>
      <c r="Q78" s="9" t="s">
        <v>36</v>
      </c>
      <c r="R78" s="9" t="s">
        <v>36</v>
      </c>
      <c r="S78" t="s">
        <v>40</v>
      </c>
      <c r="T78" t="s">
        <v>359</v>
      </c>
      <c r="U78" t="s">
        <v>360</v>
      </c>
      <c r="V78" t="s">
        <v>361</v>
      </c>
      <c r="W78" t="s">
        <v>362</v>
      </c>
      <c r="X78"/>
      <c r="Y78" s="16" t="s">
        <v>38</v>
      </c>
      <c r="Z78" t="s">
        <v>36</v>
      </c>
      <c r="AA78"/>
      <c r="AB78"/>
    </row>
    <row r="79" spans="1:30">
      <c r="A79" s="9" t="s">
        <v>326</v>
      </c>
      <c r="B79" s="10" t="s">
        <v>355</v>
      </c>
      <c r="C79" s="9" t="s">
        <v>363</v>
      </c>
      <c r="D79" s="11">
        <v>0</v>
      </c>
      <c r="E79" s="9" t="s">
        <v>34</v>
      </c>
      <c r="F79" s="9" t="s">
        <v>363</v>
      </c>
      <c r="G79" s="9" t="s">
        <v>59</v>
      </c>
      <c r="I79" s="9"/>
      <c r="M79"/>
      <c r="P79" s="9" t="s">
        <v>59</v>
      </c>
      <c r="Q79" t="s">
        <v>60</v>
      </c>
      <c r="S79" t="s">
        <v>155</v>
      </c>
      <c r="T79" t="s">
        <v>364</v>
      </c>
      <c r="X79"/>
      <c r="Y79" t="s">
        <v>38</v>
      </c>
      <c r="AA79"/>
      <c r="AB79"/>
    </row>
    <row r="80" spans="1:30" ht="38.5" customHeight="1">
      <c r="A80" s="9" t="s">
        <v>326</v>
      </c>
      <c r="B80" s="10" t="s">
        <v>355</v>
      </c>
      <c r="C80" s="9" t="s">
        <v>365</v>
      </c>
      <c r="D80" s="11">
        <v>0</v>
      </c>
      <c r="E80" s="9" t="s">
        <v>34</v>
      </c>
      <c r="F80" s="9" t="s">
        <v>366</v>
      </c>
      <c r="G80" s="9" t="s">
        <v>165</v>
      </c>
      <c r="H80" s="22" t="s">
        <v>367</v>
      </c>
      <c r="I80" s="9" t="s">
        <v>368</v>
      </c>
      <c r="K80" s="9" t="s">
        <v>38</v>
      </c>
      <c r="L80" s="9" t="s">
        <v>36</v>
      </c>
      <c r="M80" s="23">
        <v>1</v>
      </c>
      <c r="O80" t="s">
        <v>39</v>
      </c>
      <c r="P80" s="9" t="s">
        <v>59</v>
      </c>
      <c r="Q80" t="s">
        <v>60</v>
      </c>
      <c r="S80" s="25" t="s">
        <v>61</v>
      </c>
      <c r="T80" t="s">
        <v>62</v>
      </c>
      <c r="U80" s="17" t="s">
        <v>369</v>
      </c>
      <c r="Y80" s="16" t="s">
        <v>38</v>
      </c>
      <c r="AD80" t="s">
        <v>370</v>
      </c>
    </row>
    <row r="81" spans="1:28" ht="127.5" customHeight="1">
      <c r="A81" s="9" t="s">
        <v>326</v>
      </c>
      <c r="B81" s="10" t="s">
        <v>371</v>
      </c>
      <c r="C81" s="9" t="s">
        <v>372</v>
      </c>
      <c r="D81" s="11">
        <v>0</v>
      </c>
      <c r="E81" s="9" t="s">
        <v>65</v>
      </c>
      <c r="F81" s="9" t="s">
        <v>373</v>
      </c>
      <c r="G81" s="9" t="s">
        <v>165</v>
      </c>
      <c r="H81" s="31" t="s">
        <v>374</v>
      </c>
      <c r="I81" s="9"/>
      <c r="J81" s="9"/>
      <c r="M81"/>
      <c r="P81" s="9" t="s">
        <v>36</v>
      </c>
      <c r="Q81" s="9" t="s">
        <v>36</v>
      </c>
      <c r="R81" s="9" t="s">
        <v>36</v>
      </c>
      <c r="S81" t="s">
        <v>331</v>
      </c>
      <c r="T81" s="21" t="s">
        <v>375</v>
      </c>
      <c r="U81" s="17" t="s">
        <v>376</v>
      </c>
      <c r="X81"/>
      <c r="Y81"/>
      <c r="AA81"/>
      <c r="AB81"/>
    </row>
    <row r="82" spans="1:28" ht="29.5" customHeight="1">
      <c r="A82" s="9" t="s">
        <v>326</v>
      </c>
      <c r="B82" s="10" t="s">
        <v>371</v>
      </c>
      <c r="C82" s="9" t="s">
        <v>377</v>
      </c>
      <c r="D82" s="11">
        <v>0</v>
      </c>
      <c r="E82" s="9" t="s">
        <v>65</v>
      </c>
      <c r="F82" s="9" t="s">
        <v>378</v>
      </c>
      <c r="G82" s="9" t="s">
        <v>165</v>
      </c>
      <c r="H82" s="31"/>
      <c r="I82" s="9" t="s">
        <v>379</v>
      </c>
      <c r="J82" s="9"/>
      <c r="M82"/>
      <c r="P82" s="9" t="s">
        <v>36</v>
      </c>
      <c r="Q82" s="9" t="s">
        <v>36</v>
      </c>
      <c r="R82" s="9" t="s">
        <v>36</v>
      </c>
      <c r="S82" t="s">
        <v>331</v>
      </c>
      <c r="T82" s="33" t="s">
        <v>380</v>
      </c>
      <c r="U82" s="9" t="s">
        <v>381</v>
      </c>
      <c r="X82"/>
      <c r="Y82"/>
      <c r="AA82"/>
      <c r="AB82"/>
    </row>
    <row r="83" spans="1:28" ht="81" customHeight="1">
      <c r="A83" s="9" t="s">
        <v>326</v>
      </c>
      <c r="B83" s="10" t="s">
        <v>371</v>
      </c>
      <c r="C83" s="9" t="s">
        <v>382</v>
      </c>
      <c r="D83" s="11">
        <v>0</v>
      </c>
      <c r="E83" s="9" t="s">
        <v>65</v>
      </c>
      <c r="F83" s="9" t="s">
        <v>383</v>
      </c>
      <c r="G83" s="9" t="s">
        <v>165</v>
      </c>
      <c r="H83" s="31"/>
      <c r="I83" s="9"/>
      <c r="J83" s="9"/>
      <c r="M83"/>
      <c r="P83" s="9" t="s">
        <v>36</v>
      </c>
      <c r="Q83" s="9" t="s">
        <v>36</v>
      </c>
      <c r="R83" s="9" t="s">
        <v>36</v>
      </c>
      <c r="S83" t="s">
        <v>331</v>
      </c>
      <c r="T83" s="21" t="s">
        <v>384</v>
      </c>
      <c r="U83" s="17" t="s">
        <v>385</v>
      </c>
      <c r="X83"/>
      <c r="Y83"/>
      <c r="AA83"/>
      <c r="AB83"/>
    </row>
    <row r="84" spans="1:28" ht="29">
      <c r="A84" s="9" t="s">
        <v>326</v>
      </c>
      <c r="B84" s="10" t="s">
        <v>371</v>
      </c>
      <c r="C84" s="9" t="s">
        <v>386</v>
      </c>
      <c r="D84" s="11">
        <v>0</v>
      </c>
      <c r="E84" s="9" t="s">
        <v>65</v>
      </c>
      <c r="F84" s="9" t="s">
        <v>387</v>
      </c>
      <c r="G84" s="9" t="s">
        <v>165</v>
      </c>
      <c r="H84" s="31"/>
      <c r="I84" s="9" t="s">
        <v>388</v>
      </c>
      <c r="J84" s="9"/>
      <c r="M84"/>
      <c r="P84" s="9" t="s">
        <v>36</v>
      </c>
      <c r="Q84" s="9" t="s">
        <v>36</v>
      </c>
      <c r="R84" s="9" t="s">
        <v>36</v>
      </c>
      <c r="S84" t="s">
        <v>331</v>
      </c>
      <c r="T84" s="33" t="s">
        <v>389</v>
      </c>
      <c r="U84" s="22" t="s">
        <v>390</v>
      </c>
      <c r="X84"/>
      <c r="Y84"/>
      <c r="AA84"/>
      <c r="AB84"/>
    </row>
    <row r="85" spans="1:28">
      <c r="A85" s="9" t="s">
        <v>326</v>
      </c>
      <c r="B85" s="10" t="s">
        <v>371</v>
      </c>
      <c r="C85" s="9" t="s">
        <v>391</v>
      </c>
      <c r="D85" s="11">
        <v>0</v>
      </c>
      <c r="E85" s="9" t="s">
        <v>65</v>
      </c>
      <c r="F85" s="9" t="s">
        <v>392</v>
      </c>
      <c r="G85" s="9" t="s">
        <v>165</v>
      </c>
      <c r="H85" s="31"/>
      <c r="I85" s="9" t="s">
        <v>379</v>
      </c>
      <c r="J85" s="9"/>
      <c r="M85"/>
      <c r="P85" s="9" t="s">
        <v>36</v>
      </c>
      <c r="Q85" s="9" t="s">
        <v>36</v>
      </c>
      <c r="R85" s="9" t="s">
        <v>36</v>
      </c>
      <c r="S85" t="s">
        <v>331</v>
      </c>
      <c r="T85" s="33" t="s">
        <v>54</v>
      </c>
      <c r="U85" s="9"/>
      <c r="X85"/>
      <c r="Y85"/>
      <c r="AA85"/>
      <c r="AB85"/>
    </row>
    <row r="86" spans="1:28" ht="154" customHeight="1">
      <c r="A86" s="9" t="s">
        <v>326</v>
      </c>
      <c r="B86" s="10" t="s">
        <v>371</v>
      </c>
      <c r="C86" s="9" t="s">
        <v>393</v>
      </c>
      <c r="D86" s="11">
        <v>0</v>
      </c>
      <c r="E86" s="9" t="s">
        <v>65</v>
      </c>
      <c r="F86" s="9" t="s">
        <v>394</v>
      </c>
      <c r="G86" s="9" t="s">
        <v>165</v>
      </c>
      <c r="H86" s="31"/>
      <c r="I86" s="9"/>
      <c r="J86" s="9"/>
      <c r="M86"/>
      <c r="P86" s="9" t="s">
        <v>36</v>
      </c>
      <c r="Q86" s="9" t="s">
        <v>36</v>
      </c>
      <c r="R86" s="9" t="s">
        <v>36</v>
      </c>
      <c r="S86" t="s">
        <v>331</v>
      </c>
      <c r="T86" s="33" t="s">
        <v>395</v>
      </c>
      <c r="U86" s="17" t="s">
        <v>396</v>
      </c>
      <c r="X86"/>
      <c r="Y86"/>
      <c r="AA86"/>
      <c r="AB86"/>
    </row>
    <row r="87" spans="1:28" ht="43.5">
      <c r="A87" s="9" t="s">
        <v>326</v>
      </c>
      <c r="B87" s="10" t="s">
        <v>371</v>
      </c>
      <c r="C87" s="9" t="s">
        <v>328</v>
      </c>
      <c r="D87" s="11">
        <v>0</v>
      </c>
      <c r="E87" s="9" t="s">
        <v>65</v>
      </c>
      <c r="F87" s="9" t="s">
        <v>397</v>
      </c>
      <c r="G87" s="9" t="s">
        <v>165</v>
      </c>
      <c r="H87" s="31"/>
      <c r="I87" s="9" t="s">
        <v>330</v>
      </c>
      <c r="J87" s="9"/>
      <c r="M87"/>
      <c r="P87" s="9" t="s">
        <v>36</v>
      </c>
      <c r="Q87" s="9" t="s">
        <v>36</v>
      </c>
      <c r="R87" s="9" t="s">
        <v>36</v>
      </c>
      <c r="S87" t="s">
        <v>331</v>
      </c>
      <c r="T87" s="33" t="s">
        <v>332</v>
      </c>
      <c r="U87" s="17" t="s">
        <v>333</v>
      </c>
      <c r="X87"/>
      <c r="Y87"/>
      <c r="AA87"/>
      <c r="AB87"/>
    </row>
    <row r="88" spans="1:28" ht="58">
      <c r="A88" s="9" t="s">
        <v>326</v>
      </c>
      <c r="B88" s="10" t="s">
        <v>371</v>
      </c>
      <c r="C88" s="9" t="s">
        <v>398</v>
      </c>
      <c r="D88" s="11">
        <v>0</v>
      </c>
      <c r="E88" s="9" t="s">
        <v>34</v>
      </c>
      <c r="F88" s="9" t="s">
        <v>399</v>
      </c>
      <c r="G88" s="9" t="s">
        <v>36</v>
      </c>
      <c r="H88" s="22" t="s">
        <v>336</v>
      </c>
      <c r="I88" s="9"/>
      <c r="J88" s="9"/>
      <c r="K88" s="9" t="s">
        <v>38</v>
      </c>
      <c r="L88" s="9" t="s">
        <v>36</v>
      </c>
      <c r="M88" s="23">
        <v>58</v>
      </c>
      <c r="N88" s="24">
        <f>M88/$AC$1</f>
        <v>1.3135664234304015E-4</v>
      </c>
      <c r="O88" s="9" t="s">
        <v>58</v>
      </c>
      <c r="P88" s="9" t="s">
        <v>59</v>
      </c>
      <c r="Q88" s="9" t="s">
        <v>36</v>
      </c>
      <c r="R88" s="9" t="s">
        <v>36</v>
      </c>
      <c r="S88" s="9" t="s">
        <v>331</v>
      </c>
      <c r="T88" s="33" t="s">
        <v>332</v>
      </c>
      <c r="U88" s="22" t="s">
        <v>337</v>
      </c>
      <c r="V88" s="9"/>
      <c r="W88" s="9"/>
      <c r="Z88" s="9"/>
    </row>
    <row r="89" spans="1:28" ht="72.5">
      <c r="A89" s="9" t="s">
        <v>326</v>
      </c>
      <c r="B89" s="10" t="s">
        <v>371</v>
      </c>
      <c r="C89" s="9" t="s">
        <v>338</v>
      </c>
      <c r="D89" s="11">
        <v>0</v>
      </c>
      <c r="E89" s="9" t="s">
        <v>65</v>
      </c>
      <c r="F89" s="9" t="s">
        <v>400</v>
      </c>
      <c r="G89" s="9" t="s">
        <v>165</v>
      </c>
      <c r="I89" s="9" t="s">
        <v>340</v>
      </c>
      <c r="J89" s="9"/>
      <c r="M89"/>
      <c r="P89" s="9" t="s">
        <v>36</v>
      </c>
      <c r="Q89" s="9" t="s">
        <v>36</v>
      </c>
      <c r="R89" s="9" t="s">
        <v>36</v>
      </c>
      <c r="S89" t="s">
        <v>331</v>
      </c>
      <c r="T89" s="34" t="s">
        <v>341</v>
      </c>
      <c r="U89" s="17" t="s">
        <v>342</v>
      </c>
      <c r="X89"/>
      <c r="Y89"/>
      <c r="AA89"/>
      <c r="AB89"/>
    </row>
    <row r="90" spans="1:28" ht="58">
      <c r="A90" s="9" t="s">
        <v>326</v>
      </c>
      <c r="B90" s="10" t="s">
        <v>371</v>
      </c>
      <c r="C90" s="9" t="s">
        <v>401</v>
      </c>
      <c r="D90" s="11">
        <v>0</v>
      </c>
      <c r="E90" s="9" t="s">
        <v>34</v>
      </c>
      <c r="F90" s="9" t="s">
        <v>402</v>
      </c>
      <c r="G90" s="9" t="s">
        <v>36</v>
      </c>
      <c r="H90" s="22" t="s">
        <v>351</v>
      </c>
      <c r="I90" s="9"/>
      <c r="J90" s="9"/>
      <c r="K90" s="9" t="s">
        <v>38</v>
      </c>
      <c r="L90" s="9" t="s">
        <v>36</v>
      </c>
      <c r="M90" s="23">
        <v>76</v>
      </c>
      <c r="N90" s="24">
        <f>M90/$AC$1</f>
        <v>1.7212249686329397E-4</v>
      </c>
      <c r="O90" s="9" t="s">
        <v>58</v>
      </c>
      <c r="P90" s="9" t="s">
        <v>59</v>
      </c>
      <c r="Q90" s="9" t="s">
        <v>36</v>
      </c>
      <c r="R90" s="9" t="s">
        <v>36</v>
      </c>
      <c r="S90" s="9" t="s">
        <v>331</v>
      </c>
      <c r="T90" s="34" t="s">
        <v>341</v>
      </c>
      <c r="U90" s="22" t="s">
        <v>337</v>
      </c>
      <c r="V90" s="9"/>
      <c r="W90" s="9"/>
      <c r="Z90" s="9"/>
    </row>
    <row r="91" spans="1:28" ht="58">
      <c r="A91" s="9" t="s">
        <v>326</v>
      </c>
      <c r="B91" s="10" t="s">
        <v>371</v>
      </c>
      <c r="C91" s="9" t="s">
        <v>403</v>
      </c>
      <c r="D91" s="11">
        <v>0</v>
      </c>
      <c r="E91" s="9" t="s">
        <v>34</v>
      </c>
      <c r="F91" s="9" t="s">
        <v>404</v>
      </c>
      <c r="G91" s="9" t="s">
        <v>36</v>
      </c>
      <c r="H91" s="22" t="s">
        <v>351</v>
      </c>
      <c r="I91" s="9"/>
      <c r="J91" s="9"/>
      <c r="K91" s="9" t="s">
        <v>38</v>
      </c>
      <c r="L91" s="9" t="s">
        <v>36</v>
      </c>
      <c r="M91" s="23">
        <v>3</v>
      </c>
      <c r="N91" s="24">
        <f>M91/$AC$1</f>
        <v>6.794309086708973E-6</v>
      </c>
      <c r="O91" s="9" t="s">
        <v>58</v>
      </c>
      <c r="P91" s="9" t="s">
        <v>59</v>
      </c>
      <c r="Q91" s="9" t="s">
        <v>36</v>
      </c>
      <c r="R91" s="9" t="s">
        <v>60</v>
      </c>
      <c r="S91" s="9" t="s">
        <v>331</v>
      </c>
      <c r="T91" s="34" t="s">
        <v>341</v>
      </c>
      <c r="U91" s="22" t="s">
        <v>337</v>
      </c>
      <c r="V91" s="9"/>
      <c r="W91" s="9"/>
      <c r="Z91" s="9"/>
    </row>
    <row r="92" spans="1:28" ht="72.5">
      <c r="A92" s="9" t="s">
        <v>326</v>
      </c>
      <c r="B92" s="10" t="s">
        <v>371</v>
      </c>
      <c r="C92" s="9" t="s">
        <v>343</v>
      </c>
      <c r="D92" s="11">
        <v>0</v>
      </c>
      <c r="E92" s="9" t="s">
        <v>65</v>
      </c>
      <c r="F92" s="9" t="s">
        <v>405</v>
      </c>
      <c r="G92" s="9" t="s">
        <v>165</v>
      </c>
      <c r="I92" s="9"/>
      <c r="J92" s="9"/>
      <c r="M92"/>
      <c r="P92" s="9" t="s">
        <v>36</v>
      </c>
      <c r="Q92" s="9" t="s">
        <v>36</v>
      </c>
      <c r="R92" s="9" t="s">
        <v>36</v>
      </c>
      <c r="S92" s="9" t="s">
        <v>331</v>
      </c>
      <c r="T92" s="34" t="s">
        <v>347</v>
      </c>
      <c r="U92" s="17" t="s">
        <v>406</v>
      </c>
      <c r="X92"/>
      <c r="Y92"/>
      <c r="AA92"/>
      <c r="AB92"/>
    </row>
    <row r="93" spans="1:28" ht="58">
      <c r="A93" s="9" t="s">
        <v>326</v>
      </c>
      <c r="B93" s="10" t="s">
        <v>371</v>
      </c>
      <c r="C93" s="9" t="s">
        <v>407</v>
      </c>
      <c r="D93" s="11">
        <v>0</v>
      </c>
      <c r="E93" s="9" t="s">
        <v>65</v>
      </c>
      <c r="F93" s="9" t="s">
        <v>408</v>
      </c>
      <c r="G93" s="9" t="s">
        <v>165</v>
      </c>
      <c r="I93" s="9" t="s">
        <v>409</v>
      </c>
      <c r="J93" s="9"/>
      <c r="M93"/>
      <c r="P93" s="9" t="s">
        <v>36</v>
      </c>
      <c r="Q93" s="9" t="s">
        <v>36</v>
      </c>
      <c r="R93" s="9" t="s">
        <v>36</v>
      </c>
      <c r="S93" s="9" t="s">
        <v>331</v>
      </c>
      <c r="T93" s="33" t="s">
        <v>410</v>
      </c>
      <c r="U93" s="17" t="s">
        <v>411</v>
      </c>
      <c r="X93"/>
      <c r="Y93"/>
      <c r="AA93"/>
      <c r="AB93"/>
    </row>
    <row r="94" spans="1:28" ht="58">
      <c r="A94" s="9" t="s">
        <v>326</v>
      </c>
      <c r="B94" s="10" t="s">
        <v>371</v>
      </c>
      <c r="C94" s="9" t="s">
        <v>412</v>
      </c>
      <c r="D94" s="11">
        <v>0</v>
      </c>
      <c r="E94" s="9" t="s">
        <v>34</v>
      </c>
      <c r="F94" s="9" t="s">
        <v>413</v>
      </c>
      <c r="G94" s="9" t="s">
        <v>36</v>
      </c>
      <c r="H94" s="22" t="s">
        <v>414</v>
      </c>
      <c r="I94" s="9"/>
      <c r="J94" s="9"/>
      <c r="K94" s="9" t="s">
        <v>38</v>
      </c>
      <c r="L94" s="9" t="s">
        <v>36</v>
      </c>
      <c r="M94" s="23">
        <v>557</v>
      </c>
      <c r="N94" s="24">
        <f>M94/$AC$1</f>
        <v>1.2614767204322992E-3</v>
      </c>
      <c r="O94" s="9" t="s">
        <v>58</v>
      </c>
      <c r="P94" s="9" t="s">
        <v>59</v>
      </c>
      <c r="Q94" s="9" t="s">
        <v>36</v>
      </c>
      <c r="R94" s="9" t="s">
        <v>36</v>
      </c>
      <c r="S94" s="9" t="s">
        <v>331</v>
      </c>
      <c r="T94" s="33" t="s">
        <v>410</v>
      </c>
      <c r="U94" s="22" t="s">
        <v>415</v>
      </c>
      <c r="V94" s="9"/>
      <c r="W94" s="9"/>
      <c r="Z94" s="9"/>
    </row>
    <row r="95" spans="1:28" ht="58">
      <c r="A95" s="9" t="s">
        <v>326</v>
      </c>
      <c r="B95" s="10" t="s">
        <v>371</v>
      </c>
      <c r="C95" s="9" t="s">
        <v>416</v>
      </c>
      <c r="D95" s="11">
        <v>0</v>
      </c>
      <c r="E95" s="9" t="s">
        <v>65</v>
      </c>
      <c r="F95" s="9" t="s">
        <v>417</v>
      </c>
      <c r="G95" s="9" t="s">
        <v>36</v>
      </c>
      <c r="H95" s="22" t="s">
        <v>414</v>
      </c>
      <c r="I95" s="9"/>
      <c r="J95" s="9"/>
      <c r="K95" s="9" t="s">
        <v>38</v>
      </c>
      <c r="L95" s="9" t="s">
        <v>36</v>
      </c>
      <c r="M95" s="23">
        <v>310383</v>
      </c>
      <c r="N95" s="24">
        <f>M95/$AC$1</f>
        <v>0.70294601241999699</v>
      </c>
      <c r="O95" s="9" t="s">
        <v>58</v>
      </c>
      <c r="P95" s="9" t="s">
        <v>59</v>
      </c>
      <c r="Q95" s="9" t="s">
        <v>36</v>
      </c>
      <c r="R95" s="9" t="s">
        <v>36</v>
      </c>
      <c r="S95" s="9" t="s">
        <v>331</v>
      </c>
      <c r="T95" s="33" t="s">
        <v>410</v>
      </c>
      <c r="U95" s="22" t="s">
        <v>418</v>
      </c>
      <c r="V95" s="9"/>
      <c r="W95" s="9"/>
      <c r="Z95" s="9"/>
    </row>
    <row r="96" spans="1:28" ht="58">
      <c r="A96" s="9" t="s">
        <v>326</v>
      </c>
      <c r="B96" s="10" t="s">
        <v>371</v>
      </c>
      <c r="C96" s="9" t="s">
        <v>419</v>
      </c>
      <c r="D96" s="11">
        <v>0</v>
      </c>
      <c r="E96" s="9" t="s">
        <v>34</v>
      </c>
      <c r="F96" s="9" t="s">
        <v>420</v>
      </c>
      <c r="G96" s="9" t="s">
        <v>36</v>
      </c>
      <c r="H96" s="22" t="s">
        <v>421</v>
      </c>
      <c r="I96" s="9"/>
      <c r="J96" s="9"/>
      <c r="K96" s="9" t="s">
        <v>38</v>
      </c>
      <c r="L96" s="9" t="s">
        <v>36</v>
      </c>
      <c r="M96" s="23">
        <v>2024</v>
      </c>
      <c r="N96" s="24">
        <f>M96/$AC$1</f>
        <v>4.5838938638329873E-3</v>
      </c>
      <c r="O96" s="9" t="s">
        <v>58</v>
      </c>
      <c r="P96" s="9" t="s">
        <v>59</v>
      </c>
      <c r="Q96" s="9" t="s">
        <v>36</v>
      </c>
      <c r="R96" s="9" t="s">
        <v>36</v>
      </c>
      <c r="S96" s="9" t="s">
        <v>331</v>
      </c>
      <c r="T96" s="34" t="s">
        <v>347</v>
      </c>
      <c r="U96" s="22" t="s">
        <v>418</v>
      </c>
      <c r="V96" s="9"/>
      <c r="W96" s="9"/>
      <c r="Z96" s="9"/>
    </row>
    <row r="97" spans="1:28" ht="43.5">
      <c r="A97" s="9" t="s">
        <v>326</v>
      </c>
      <c r="B97" s="10" t="s">
        <v>371</v>
      </c>
      <c r="C97" s="9" t="s">
        <v>422</v>
      </c>
      <c r="D97" s="11">
        <v>0</v>
      </c>
      <c r="E97" s="9" t="s">
        <v>65</v>
      </c>
      <c r="F97" s="9" t="s">
        <v>423</v>
      </c>
      <c r="G97" s="9" t="s">
        <v>165</v>
      </c>
      <c r="I97" s="9"/>
      <c r="J97" s="9"/>
      <c r="M97"/>
      <c r="P97" s="9" t="s">
        <v>36</v>
      </c>
      <c r="Q97" s="9" t="s">
        <v>36</v>
      </c>
      <c r="R97" s="9" t="s">
        <v>36</v>
      </c>
      <c r="S97" s="9" t="s">
        <v>331</v>
      </c>
      <c r="T97" s="33" t="s">
        <v>424</v>
      </c>
      <c r="U97" s="22" t="s">
        <v>425</v>
      </c>
      <c r="V97" s="9" t="s">
        <v>426</v>
      </c>
      <c r="W97" s="33" t="s">
        <v>424</v>
      </c>
      <c r="X97"/>
      <c r="Y97"/>
      <c r="AA97"/>
      <c r="AB97"/>
    </row>
    <row r="98" spans="1:28" ht="29">
      <c r="A98" s="9" t="s">
        <v>326</v>
      </c>
      <c r="B98" s="10" t="s">
        <v>371</v>
      </c>
      <c r="C98" s="9" t="s">
        <v>427</v>
      </c>
      <c r="D98" s="11">
        <v>0</v>
      </c>
      <c r="E98" s="9" t="s">
        <v>34</v>
      </c>
      <c r="F98" s="9" t="s">
        <v>428</v>
      </c>
      <c r="G98" s="9" t="s">
        <v>36</v>
      </c>
      <c r="H98" s="22" t="s">
        <v>429</v>
      </c>
      <c r="I98" s="9"/>
      <c r="K98" s="9" t="s">
        <v>38</v>
      </c>
      <c r="L98" s="9" t="s">
        <v>59</v>
      </c>
      <c r="M98" s="30">
        <v>0</v>
      </c>
      <c r="P98" s="9" t="s">
        <v>59</v>
      </c>
      <c r="Q98" t="s">
        <v>60</v>
      </c>
      <c r="S98" s="9" t="s">
        <v>90</v>
      </c>
      <c r="T98" s="9" t="s">
        <v>91</v>
      </c>
      <c r="U98" t="s">
        <v>430</v>
      </c>
      <c r="V98" s="9" t="s">
        <v>93</v>
      </c>
      <c r="W98" s="9" t="str">
        <f>_xlfn.CONCAT(V98,$AA$1)</f>
        <v>DimLocationId</v>
      </c>
      <c r="X98"/>
      <c r="Y98" s="16" t="s">
        <v>38</v>
      </c>
      <c r="AA98"/>
      <c r="AB98"/>
    </row>
    <row r="99" spans="1:28">
      <c r="A99" s="9" t="s">
        <v>326</v>
      </c>
      <c r="B99" s="10" t="s">
        <v>371</v>
      </c>
      <c r="C99" s="9" t="s">
        <v>431</v>
      </c>
      <c r="D99" s="11">
        <v>1</v>
      </c>
      <c r="E99" s="9" t="s">
        <v>34</v>
      </c>
      <c r="F99" s="9" t="s">
        <v>432</v>
      </c>
      <c r="G99" s="9" t="s">
        <v>59</v>
      </c>
      <c r="I99" s="9"/>
      <c r="M99"/>
      <c r="P99" s="9" t="s">
        <v>59</v>
      </c>
      <c r="S99" s="9" t="s">
        <v>90</v>
      </c>
      <c r="T99" s="9" t="s">
        <v>91</v>
      </c>
      <c r="U99" s="9" t="s">
        <v>433</v>
      </c>
      <c r="V99" s="9" t="s">
        <v>93</v>
      </c>
      <c r="W99" s="9" t="str">
        <f>_xlfn.CONCAT(V99,$AA$1)</f>
        <v>DimLocationId</v>
      </c>
      <c r="X99"/>
      <c r="Y99" s="16" t="s">
        <v>38</v>
      </c>
      <c r="AA99"/>
      <c r="AB99"/>
    </row>
    <row r="100" spans="1:28" ht="29">
      <c r="A100" s="9" t="s">
        <v>326</v>
      </c>
      <c r="B100" s="10" t="s">
        <v>371</v>
      </c>
      <c r="C100" s="9" t="s">
        <v>434</v>
      </c>
      <c r="D100" s="11">
        <v>0</v>
      </c>
      <c r="E100" s="9" t="s">
        <v>34</v>
      </c>
      <c r="F100" s="9" t="s">
        <v>435</v>
      </c>
      <c r="G100" s="9" t="s">
        <v>59</v>
      </c>
      <c r="H100" s="22" t="s">
        <v>436</v>
      </c>
      <c r="I100" s="9"/>
      <c r="J100" s="9"/>
      <c r="M100"/>
      <c r="P100" s="9" t="s">
        <v>59</v>
      </c>
      <c r="Q100" s="9" t="s">
        <v>437</v>
      </c>
      <c r="R100" s="9" t="s">
        <v>36</v>
      </c>
      <c r="S100" s="9" t="s">
        <v>73</v>
      </c>
      <c r="T100" t="s">
        <v>438</v>
      </c>
      <c r="X100"/>
      <c r="Y100"/>
      <c r="AA100"/>
      <c r="AB100"/>
    </row>
    <row r="101" spans="1:28" ht="29">
      <c r="A101" s="9" t="s">
        <v>326</v>
      </c>
      <c r="B101" s="10" t="s">
        <v>371</v>
      </c>
      <c r="C101" s="9" t="s">
        <v>439</v>
      </c>
      <c r="D101" s="11">
        <v>0</v>
      </c>
      <c r="E101" s="9" t="s">
        <v>34</v>
      </c>
      <c r="F101" s="9" t="s">
        <v>440</v>
      </c>
      <c r="G101" s="9" t="s">
        <v>59</v>
      </c>
      <c r="H101" s="22" t="s">
        <v>436</v>
      </c>
      <c r="I101" s="9"/>
      <c r="J101" s="9"/>
      <c r="M101"/>
      <c r="P101" s="9" t="s">
        <v>59</v>
      </c>
      <c r="Q101" s="9" t="s">
        <v>437</v>
      </c>
      <c r="R101" s="9" t="s">
        <v>36</v>
      </c>
      <c r="S101" s="9" t="s">
        <v>73</v>
      </c>
      <c r="T101" t="s">
        <v>438</v>
      </c>
      <c r="X101"/>
      <c r="Y101"/>
      <c r="AA101"/>
      <c r="AB101"/>
    </row>
    <row r="102" spans="1:28" ht="29">
      <c r="A102" s="9" t="s">
        <v>326</v>
      </c>
      <c r="B102" s="10" t="s">
        <v>371</v>
      </c>
      <c r="C102" s="9" t="s">
        <v>441</v>
      </c>
      <c r="D102" s="11">
        <v>0</v>
      </c>
      <c r="E102" s="9" t="s">
        <v>65</v>
      </c>
      <c r="F102" s="9" t="s">
        <v>442</v>
      </c>
      <c r="G102" s="9" t="s">
        <v>59</v>
      </c>
      <c r="I102" s="9" t="s">
        <v>443</v>
      </c>
      <c r="J102" s="9"/>
      <c r="M102"/>
      <c r="P102" s="9" t="s">
        <v>444</v>
      </c>
      <c r="Q102" s="9" t="s">
        <v>36</v>
      </c>
      <c r="R102" s="9" t="s">
        <v>161</v>
      </c>
      <c r="S102" s="9" t="s">
        <v>331</v>
      </c>
      <c r="T102" s="9" t="s">
        <v>445</v>
      </c>
      <c r="U102" s="22" t="s">
        <v>446</v>
      </c>
      <c r="V102" t="s">
        <v>447</v>
      </c>
      <c r="W102" t="s">
        <v>448</v>
      </c>
      <c r="X102"/>
      <c r="Y102"/>
      <c r="AA102"/>
      <c r="AB102"/>
    </row>
    <row r="103" spans="1:28" ht="43.5">
      <c r="A103" s="9" t="s">
        <v>326</v>
      </c>
      <c r="B103" s="10" t="s">
        <v>449</v>
      </c>
      <c r="C103" s="9" t="s">
        <v>450</v>
      </c>
      <c r="D103" s="11">
        <v>0</v>
      </c>
      <c r="E103" s="9" t="s">
        <v>65</v>
      </c>
      <c r="F103" s="9" t="s">
        <v>451</v>
      </c>
      <c r="G103" s="9" t="s">
        <v>36</v>
      </c>
      <c r="H103" s="22" t="s">
        <v>452</v>
      </c>
      <c r="I103" s="9" t="s">
        <v>443</v>
      </c>
      <c r="J103" s="9"/>
      <c r="K103" s="9" t="s">
        <v>38</v>
      </c>
      <c r="L103" s="9" t="s">
        <v>36</v>
      </c>
      <c r="M103" s="23">
        <v>5265</v>
      </c>
      <c r="N103" s="24">
        <f>M103/$AC$1</f>
        <v>1.1924012447174247E-2</v>
      </c>
      <c r="O103" s="9" t="s">
        <v>453</v>
      </c>
      <c r="P103" s="9" t="s">
        <v>36</v>
      </c>
      <c r="Q103" s="9" t="s">
        <v>36</v>
      </c>
      <c r="R103" s="9" t="s">
        <v>36</v>
      </c>
      <c r="S103" s="9" t="s">
        <v>454</v>
      </c>
      <c r="T103" s="34" t="s">
        <v>455</v>
      </c>
      <c r="U103" s="9" t="s">
        <v>456</v>
      </c>
      <c r="V103" s="9" t="s">
        <v>447</v>
      </c>
      <c r="W103" s="9" t="s">
        <v>448</v>
      </c>
      <c r="Y103" s="16" t="s">
        <v>38</v>
      </c>
      <c r="Z103" s="9"/>
    </row>
    <row r="104" spans="1:28" ht="43.5">
      <c r="A104" s="9" t="s">
        <v>326</v>
      </c>
      <c r="B104" s="10" t="s">
        <v>457</v>
      </c>
      <c r="C104" s="9" t="s">
        <v>458</v>
      </c>
      <c r="D104" s="11">
        <v>0</v>
      </c>
      <c r="E104" s="9" t="s">
        <v>65</v>
      </c>
      <c r="F104" s="9" t="s">
        <v>459</v>
      </c>
      <c r="G104" s="9" t="s">
        <v>59</v>
      </c>
      <c r="I104" s="9"/>
      <c r="M104"/>
      <c r="P104" s="9" t="s">
        <v>59</v>
      </c>
      <c r="Q104" t="s">
        <v>60</v>
      </c>
      <c r="S104" s="25" t="s">
        <v>61</v>
      </c>
      <c r="T104" t="s">
        <v>62</v>
      </c>
      <c r="U104" s="17" t="s">
        <v>460</v>
      </c>
      <c r="X104"/>
      <c r="Y104" s="16" t="s">
        <v>38</v>
      </c>
      <c r="AA104"/>
      <c r="AB104"/>
    </row>
    <row r="105" spans="1:28" ht="29">
      <c r="A105" s="9" t="s">
        <v>326</v>
      </c>
      <c r="B105" s="10" t="s">
        <v>457</v>
      </c>
      <c r="C105" s="9" t="s">
        <v>33</v>
      </c>
      <c r="D105" s="11">
        <v>0</v>
      </c>
      <c r="E105" s="9" t="s">
        <v>65</v>
      </c>
      <c r="F105" s="9" t="s">
        <v>461</v>
      </c>
      <c r="G105" s="9" t="s">
        <v>59</v>
      </c>
      <c r="I105" s="9"/>
      <c r="J105" s="9"/>
      <c r="M105"/>
      <c r="P105" s="9" t="s">
        <v>36</v>
      </c>
      <c r="Q105" s="9" t="s">
        <v>36</v>
      </c>
      <c r="R105" s="9" t="s">
        <v>36</v>
      </c>
      <c r="S105" s="9" t="s">
        <v>462</v>
      </c>
      <c r="T105" t="s">
        <v>41</v>
      </c>
      <c r="U105" s="17" t="s">
        <v>463</v>
      </c>
      <c r="X105"/>
      <c r="Y105" s="16" t="s">
        <v>38</v>
      </c>
      <c r="Z105" t="s">
        <v>36</v>
      </c>
      <c r="AA105"/>
      <c r="AB105"/>
    </row>
    <row r="106" spans="1:28">
      <c r="A106" s="9" t="s">
        <v>326</v>
      </c>
      <c r="B106" s="10" t="s">
        <v>457</v>
      </c>
      <c r="C106" s="9" t="s">
        <v>43</v>
      </c>
      <c r="D106" s="11">
        <v>0</v>
      </c>
      <c r="E106" s="9" t="s">
        <v>65</v>
      </c>
      <c r="F106" s="9" t="s">
        <v>464</v>
      </c>
      <c r="G106" s="9" t="s">
        <v>59</v>
      </c>
      <c r="I106" s="9"/>
      <c r="J106" s="9"/>
      <c r="M106"/>
      <c r="P106" s="9" t="s">
        <v>36</v>
      </c>
      <c r="Q106" s="9" t="s">
        <v>36</v>
      </c>
      <c r="R106" s="9" t="s">
        <v>36</v>
      </c>
      <c r="S106" s="9" t="s">
        <v>462</v>
      </c>
      <c r="T106" t="s">
        <v>44</v>
      </c>
      <c r="U106" t="s">
        <v>68</v>
      </c>
      <c r="X106"/>
      <c r="Y106" s="16" t="s">
        <v>38</v>
      </c>
      <c r="Z106" t="s">
        <v>60</v>
      </c>
      <c r="AA106"/>
      <c r="AB106"/>
    </row>
    <row r="107" spans="1:28">
      <c r="A107" s="9" t="s">
        <v>326</v>
      </c>
      <c r="B107" s="10" t="s">
        <v>457</v>
      </c>
      <c r="C107" s="9" t="s">
        <v>45</v>
      </c>
      <c r="D107" s="11">
        <v>0</v>
      </c>
      <c r="E107" s="9" t="s">
        <v>65</v>
      </c>
      <c r="F107" s="9" t="s">
        <v>465</v>
      </c>
      <c r="G107" s="9" t="s">
        <v>59</v>
      </c>
      <c r="I107" s="9"/>
      <c r="J107" s="9"/>
      <c r="M107"/>
      <c r="P107" s="9" t="s">
        <v>36</v>
      </c>
      <c r="Q107" s="9" t="s">
        <v>36</v>
      </c>
      <c r="R107" s="9" t="s">
        <v>36</v>
      </c>
      <c r="S107" s="9" t="s">
        <v>462</v>
      </c>
      <c r="T107" t="s">
        <v>47</v>
      </c>
      <c r="U107" t="s">
        <v>68</v>
      </c>
      <c r="X107"/>
      <c r="Y107" s="16" t="s">
        <v>38</v>
      </c>
      <c r="Z107" t="s">
        <v>36</v>
      </c>
      <c r="AA107"/>
      <c r="AB107"/>
    </row>
    <row r="108" spans="1:28">
      <c r="A108" s="9" t="s">
        <v>326</v>
      </c>
      <c r="B108" s="10" t="s">
        <v>457</v>
      </c>
      <c r="C108" s="9" t="s">
        <v>48</v>
      </c>
      <c r="D108" s="11">
        <v>0</v>
      </c>
      <c r="E108" s="9" t="s">
        <v>65</v>
      </c>
      <c r="F108" s="9" t="s">
        <v>466</v>
      </c>
      <c r="G108" s="9" t="s">
        <v>59</v>
      </c>
      <c r="I108" s="9" t="s">
        <v>50</v>
      </c>
      <c r="J108" s="9"/>
      <c r="M108"/>
      <c r="P108" s="9" t="s">
        <v>36</v>
      </c>
      <c r="Q108" s="9" t="s">
        <v>36</v>
      </c>
      <c r="R108" s="9" t="s">
        <v>36</v>
      </c>
      <c r="S108" s="9" t="s">
        <v>462</v>
      </c>
      <c r="T108" s="33" t="s">
        <v>54</v>
      </c>
      <c r="U108" s="17" t="s">
        <v>302</v>
      </c>
      <c r="V108" t="s">
        <v>296</v>
      </c>
      <c r="W108" t="s">
        <v>54</v>
      </c>
      <c r="X108"/>
      <c r="Y108" s="16" t="s">
        <v>38</v>
      </c>
      <c r="Z108" s="17" t="s">
        <v>36</v>
      </c>
      <c r="AA108"/>
      <c r="AB108"/>
    </row>
    <row r="109" spans="1:28">
      <c r="A109" s="9" t="s">
        <v>326</v>
      </c>
      <c r="B109" s="10" t="s">
        <v>457</v>
      </c>
      <c r="C109" s="9" t="s">
        <v>64</v>
      </c>
      <c r="D109" s="11">
        <v>0</v>
      </c>
      <c r="E109" s="9" t="s">
        <v>65</v>
      </c>
      <c r="F109" s="9" t="s">
        <v>467</v>
      </c>
      <c r="G109" s="9" t="s">
        <v>59</v>
      </c>
      <c r="I109" s="9"/>
      <c r="J109" s="9"/>
      <c r="M109"/>
      <c r="P109" s="9" t="s">
        <v>36</v>
      </c>
      <c r="Q109" s="9" t="s">
        <v>36</v>
      </c>
      <c r="R109" s="9" t="s">
        <v>60</v>
      </c>
      <c r="S109" s="9" t="s">
        <v>462</v>
      </c>
      <c r="T109" t="s">
        <v>468</v>
      </c>
      <c r="U109" t="s">
        <v>68</v>
      </c>
      <c r="X109"/>
      <c r="Y109" s="16" t="s">
        <v>38</v>
      </c>
      <c r="Z109" t="s">
        <v>36</v>
      </c>
      <c r="AA109"/>
      <c r="AB109"/>
    </row>
    <row r="110" spans="1:28" ht="29">
      <c r="A110" s="9" t="s">
        <v>326</v>
      </c>
      <c r="B110" s="10" t="s">
        <v>469</v>
      </c>
      <c r="C110" s="9" t="s">
        <v>458</v>
      </c>
      <c r="D110" s="11">
        <v>0</v>
      </c>
      <c r="E110" s="9" t="s">
        <v>65</v>
      </c>
      <c r="F110" s="9" t="s">
        <v>470</v>
      </c>
      <c r="G110" s="9" t="s">
        <v>59</v>
      </c>
      <c r="I110" s="9"/>
      <c r="M110"/>
      <c r="P110" s="9" t="s">
        <v>59</v>
      </c>
      <c r="Q110" t="s">
        <v>60</v>
      </c>
      <c r="S110" s="25" t="s">
        <v>61</v>
      </c>
      <c r="T110" t="s">
        <v>62</v>
      </c>
      <c r="U110" s="17" t="s">
        <v>471</v>
      </c>
      <c r="X110"/>
      <c r="Y110" s="16" t="s">
        <v>38</v>
      </c>
      <c r="AA110"/>
      <c r="AB110"/>
    </row>
    <row r="111" spans="1:28">
      <c r="A111" s="9" t="s">
        <v>326</v>
      </c>
      <c r="B111" s="10" t="s">
        <v>469</v>
      </c>
      <c r="C111" s="9" t="s">
        <v>33</v>
      </c>
      <c r="D111" s="11">
        <v>0</v>
      </c>
      <c r="E111" s="9" t="s">
        <v>65</v>
      </c>
      <c r="F111" s="9" t="s">
        <v>472</v>
      </c>
      <c r="G111" s="9" t="s">
        <v>59</v>
      </c>
      <c r="I111" s="9"/>
      <c r="J111" s="9"/>
      <c r="M111"/>
      <c r="P111" s="9" t="s">
        <v>36</v>
      </c>
      <c r="Q111" s="9" t="s">
        <v>36</v>
      </c>
      <c r="R111" s="9" t="s">
        <v>36</v>
      </c>
      <c r="S111" s="9" t="s">
        <v>462</v>
      </c>
      <c r="T111" t="s">
        <v>41</v>
      </c>
      <c r="U111" t="s">
        <v>68</v>
      </c>
      <c r="X111"/>
      <c r="Y111" s="16" t="s">
        <v>38</v>
      </c>
      <c r="Z111" t="s">
        <v>60</v>
      </c>
      <c r="AA111"/>
      <c r="AB111"/>
    </row>
    <row r="112" spans="1:28">
      <c r="A112" s="9" t="s">
        <v>326</v>
      </c>
      <c r="B112" s="10" t="s">
        <v>469</v>
      </c>
      <c r="C112" s="9" t="s">
        <v>43</v>
      </c>
      <c r="D112" s="11">
        <v>0</v>
      </c>
      <c r="E112" s="9" t="s">
        <v>65</v>
      </c>
      <c r="F112" s="9" t="s">
        <v>473</v>
      </c>
      <c r="G112" s="9" t="s">
        <v>59</v>
      </c>
      <c r="I112" s="9"/>
      <c r="J112" s="9"/>
      <c r="M112"/>
      <c r="P112" s="9" t="s">
        <v>36</v>
      </c>
      <c r="Q112" s="9" t="s">
        <v>36</v>
      </c>
      <c r="R112" s="9" t="s">
        <v>36</v>
      </c>
      <c r="S112" s="9" t="s">
        <v>462</v>
      </c>
      <c r="T112" t="s">
        <v>44</v>
      </c>
      <c r="U112" t="s">
        <v>68</v>
      </c>
      <c r="X112"/>
      <c r="Y112" s="16" t="s">
        <v>38</v>
      </c>
      <c r="Z112" t="s">
        <v>60</v>
      </c>
      <c r="AA112"/>
      <c r="AB112"/>
    </row>
    <row r="113" spans="1:28">
      <c r="A113" s="9" t="s">
        <v>326</v>
      </c>
      <c r="B113" s="10" t="s">
        <v>469</v>
      </c>
      <c r="C113" s="9" t="s">
        <v>45</v>
      </c>
      <c r="D113" s="11">
        <v>0</v>
      </c>
      <c r="E113" s="9" t="s">
        <v>65</v>
      </c>
      <c r="F113" s="9" t="s">
        <v>474</v>
      </c>
      <c r="G113" s="9" t="s">
        <v>59</v>
      </c>
      <c r="I113" s="9"/>
      <c r="J113" s="9"/>
      <c r="M113"/>
      <c r="P113" s="9" t="s">
        <v>36</v>
      </c>
      <c r="Q113" s="9" t="s">
        <v>36</v>
      </c>
      <c r="R113" s="9" t="s">
        <v>36</v>
      </c>
      <c r="S113" s="9" t="s">
        <v>462</v>
      </c>
      <c r="T113" t="s">
        <v>47</v>
      </c>
      <c r="U113" t="s">
        <v>68</v>
      </c>
      <c r="X113"/>
      <c r="Y113" s="16" t="s">
        <v>38</v>
      </c>
      <c r="Z113" t="s">
        <v>60</v>
      </c>
      <c r="AA113"/>
      <c r="AB113"/>
    </row>
    <row r="114" spans="1:28">
      <c r="A114" s="9" t="s">
        <v>326</v>
      </c>
      <c r="B114" s="10" t="s">
        <v>469</v>
      </c>
      <c r="C114" s="9" t="s">
        <v>48</v>
      </c>
      <c r="D114" s="11">
        <v>0</v>
      </c>
      <c r="E114" s="9" t="s">
        <v>65</v>
      </c>
      <c r="F114" s="9" t="s">
        <v>475</v>
      </c>
      <c r="G114" s="9" t="s">
        <v>59</v>
      </c>
      <c r="I114" s="9" t="s">
        <v>50</v>
      </c>
      <c r="J114" s="9"/>
      <c r="M114"/>
      <c r="P114" s="9" t="s">
        <v>36</v>
      </c>
      <c r="Q114" s="9" t="s">
        <v>36</v>
      </c>
      <c r="R114" s="9" t="s">
        <v>36</v>
      </c>
      <c r="S114" s="9" t="s">
        <v>462</v>
      </c>
      <c r="T114" s="33" t="s">
        <v>54</v>
      </c>
      <c r="U114" s="17" t="s">
        <v>302</v>
      </c>
      <c r="V114" t="s">
        <v>296</v>
      </c>
      <c r="W114" t="s">
        <v>54</v>
      </c>
      <c r="X114"/>
      <c r="Y114" s="16" t="s">
        <v>38</v>
      </c>
      <c r="Z114" t="s">
        <v>36</v>
      </c>
      <c r="AA114"/>
      <c r="AB114"/>
    </row>
    <row r="115" spans="1:28">
      <c r="A115" s="9" t="s">
        <v>326</v>
      </c>
      <c r="B115" s="10" t="s">
        <v>469</v>
      </c>
      <c r="C115" s="9" t="s">
        <v>64</v>
      </c>
      <c r="D115" s="11">
        <v>0</v>
      </c>
      <c r="E115" s="9" t="s">
        <v>65</v>
      </c>
      <c r="F115" s="9" t="s">
        <v>476</v>
      </c>
      <c r="G115" s="9" t="s">
        <v>59</v>
      </c>
      <c r="I115" s="9"/>
      <c r="M115"/>
      <c r="P115" s="9" t="s">
        <v>36</v>
      </c>
      <c r="Q115" s="9" t="s">
        <v>36</v>
      </c>
      <c r="R115" s="9" t="s">
        <v>60</v>
      </c>
      <c r="S115" s="9" t="s">
        <v>462</v>
      </c>
      <c r="T115" t="s">
        <v>468</v>
      </c>
      <c r="U115" t="s">
        <v>68</v>
      </c>
      <c r="X115"/>
      <c r="Y115" s="16" t="s">
        <v>38</v>
      </c>
      <c r="Z115" t="s">
        <v>60</v>
      </c>
      <c r="AA115"/>
      <c r="AB115"/>
    </row>
    <row r="116" spans="1:28" ht="43.5">
      <c r="A116" s="9" t="s">
        <v>326</v>
      </c>
      <c r="B116" s="10" t="s">
        <v>469</v>
      </c>
      <c r="C116" s="9" t="s">
        <v>477</v>
      </c>
      <c r="D116" s="11">
        <v>0</v>
      </c>
      <c r="E116" s="9" t="s">
        <v>65</v>
      </c>
      <c r="F116" s="9" t="s">
        <v>478</v>
      </c>
      <c r="G116" s="9" t="s">
        <v>59</v>
      </c>
      <c r="I116" s="9" t="s">
        <v>330</v>
      </c>
      <c r="M116"/>
      <c r="P116" s="9" t="s">
        <v>161</v>
      </c>
      <c r="Q116" s="9" t="s">
        <v>36</v>
      </c>
      <c r="R116" s="9" t="s">
        <v>60</v>
      </c>
      <c r="S116" s="9" t="s">
        <v>331</v>
      </c>
      <c r="T116" s="33" t="s">
        <v>332</v>
      </c>
      <c r="U116" s="17" t="s">
        <v>333</v>
      </c>
      <c r="X116"/>
      <c r="Y116"/>
      <c r="AA116"/>
      <c r="AB116"/>
    </row>
    <row r="117" spans="1:28" ht="72.5">
      <c r="A117" s="9" t="s">
        <v>326</v>
      </c>
      <c r="B117" s="10" t="s">
        <v>469</v>
      </c>
      <c r="C117" s="9" t="s">
        <v>479</v>
      </c>
      <c r="D117" s="11">
        <v>0</v>
      </c>
      <c r="E117" s="9" t="s">
        <v>65</v>
      </c>
      <c r="F117" s="9" t="s">
        <v>480</v>
      </c>
      <c r="G117" s="9" t="s">
        <v>59</v>
      </c>
      <c r="I117" s="9" t="s">
        <v>340</v>
      </c>
      <c r="M117"/>
      <c r="P117" s="9" t="s">
        <v>36</v>
      </c>
      <c r="Q117" s="9" t="s">
        <v>36</v>
      </c>
      <c r="R117" s="9" t="s">
        <v>60</v>
      </c>
      <c r="S117" s="9" t="s">
        <v>331</v>
      </c>
      <c r="T117" s="34" t="s">
        <v>341</v>
      </c>
      <c r="U117" s="17" t="s">
        <v>342</v>
      </c>
      <c r="X117"/>
      <c r="Y117"/>
      <c r="AA117"/>
      <c r="AB117"/>
    </row>
    <row r="118" spans="1:28" ht="43.5">
      <c r="A118" s="9" t="s">
        <v>326</v>
      </c>
      <c r="B118" s="10" t="s">
        <v>481</v>
      </c>
      <c r="C118" s="9" t="s">
        <v>458</v>
      </c>
      <c r="D118" s="11">
        <v>0</v>
      </c>
      <c r="E118" s="9" t="s">
        <v>65</v>
      </c>
      <c r="F118" s="9" t="s">
        <v>482</v>
      </c>
      <c r="G118" s="9" t="s">
        <v>59</v>
      </c>
      <c r="I118" s="9"/>
      <c r="M118"/>
      <c r="P118" s="9" t="s">
        <v>59</v>
      </c>
      <c r="Q118" t="s">
        <v>60</v>
      </c>
      <c r="S118" s="25" t="s">
        <v>61</v>
      </c>
      <c r="T118" t="s">
        <v>62</v>
      </c>
      <c r="U118" s="17" t="s">
        <v>483</v>
      </c>
      <c r="X118"/>
      <c r="Y118" s="16" t="s">
        <v>38</v>
      </c>
      <c r="AA118"/>
      <c r="AB118"/>
    </row>
    <row r="119" spans="1:28">
      <c r="A119" s="9" t="s">
        <v>326</v>
      </c>
      <c r="B119" s="10" t="s">
        <v>481</v>
      </c>
      <c r="C119" s="9" t="s">
        <v>33</v>
      </c>
      <c r="D119" s="11">
        <v>0</v>
      </c>
      <c r="E119" s="9" t="s">
        <v>65</v>
      </c>
      <c r="F119" s="9" t="s">
        <v>484</v>
      </c>
      <c r="G119" s="9" t="s">
        <v>59</v>
      </c>
      <c r="I119" s="9"/>
      <c r="M119"/>
      <c r="P119" s="9" t="s">
        <v>36</v>
      </c>
      <c r="Q119" s="9" t="s">
        <v>36</v>
      </c>
      <c r="R119" t="s">
        <v>36</v>
      </c>
      <c r="S119" s="9" t="s">
        <v>462</v>
      </c>
      <c r="T119" t="s">
        <v>41</v>
      </c>
      <c r="U119" t="s">
        <v>68</v>
      </c>
      <c r="X119"/>
      <c r="Y119" s="16" t="s">
        <v>38</v>
      </c>
      <c r="Z119" t="s">
        <v>60</v>
      </c>
      <c r="AA119"/>
      <c r="AB119"/>
    </row>
    <row r="120" spans="1:28">
      <c r="A120" s="9" t="s">
        <v>326</v>
      </c>
      <c r="B120" s="10" t="s">
        <v>481</v>
      </c>
      <c r="C120" s="9" t="s">
        <v>43</v>
      </c>
      <c r="D120" s="11">
        <v>0</v>
      </c>
      <c r="E120" s="9" t="s">
        <v>65</v>
      </c>
      <c r="F120" s="9" t="s">
        <v>485</v>
      </c>
      <c r="G120" s="9" t="s">
        <v>59</v>
      </c>
      <c r="I120" s="9"/>
      <c r="M120"/>
      <c r="P120" s="9" t="s">
        <v>36</v>
      </c>
      <c r="Q120" s="9" t="s">
        <v>36</v>
      </c>
      <c r="R120" t="s">
        <v>36</v>
      </c>
      <c r="S120" s="9" t="s">
        <v>462</v>
      </c>
      <c r="T120" t="s">
        <v>44</v>
      </c>
      <c r="U120" t="s">
        <v>68</v>
      </c>
      <c r="X120"/>
      <c r="Y120" s="16" t="s">
        <v>38</v>
      </c>
      <c r="Z120" t="s">
        <v>60</v>
      </c>
      <c r="AA120"/>
      <c r="AB120"/>
    </row>
    <row r="121" spans="1:28">
      <c r="A121" s="9" t="s">
        <v>326</v>
      </c>
      <c r="B121" s="10" t="s">
        <v>481</v>
      </c>
      <c r="C121" s="9" t="s">
        <v>45</v>
      </c>
      <c r="D121" s="11">
        <v>0</v>
      </c>
      <c r="E121" s="9" t="s">
        <v>65</v>
      </c>
      <c r="F121" s="9" t="s">
        <v>486</v>
      </c>
      <c r="G121" s="9" t="s">
        <v>59</v>
      </c>
      <c r="I121" s="9"/>
      <c r="M121"/>
      <c r="P121" s="9" t="s">
        <v>36</v>
      </c>
      <c r="Q121" s="9" t="s">
        <v>36</v>
      </c>
      <c r="R121" t="s">
        <v>36</v>
      </c>
      <c r="S121" s="9" t="s">
        <v>462</v>
      </c>
      <c r="T121" t="s">
        <v>47</v>
      </c>
      <c r="U121" t="s">
        <v>68</v>
      </c>
      <c r="X121"/>
      <c r="Y121" s="16" t="s">
        <v>38</v>
      </c>
      <c r="Z121" t="s">
        <v>60</v>
      </c>
      <c r="AA121"/>
      <c r="AB121"/>
    </row>
    <row r="122" spans="1:28">
      <c r="A122" s="9" t="s">
        <v>326</v>
      </c>
      <c r="B122" s="10" t="s">
        <v>481</v>
      </c>
      <c r="C122" s="9" t="s">
        <v>48</v>
      </c>
      <c r="D122" s="11">
        <v>0</v>
      </c>
      <c r="E122" s="9" t="s">
        <v>65</v>
      </c>
      <c r="F122" s="9" t="s">
        <v>487</v>
      </c>
      <c r="G122" s="9" t="s">
        <v>59</v>
      </c>
      <c r="I122" s="9" t="s">
        <v>50</v>
      </c>
      <c r="M122"/>
      <c r="P122" s="9" t="s">
        <v>36</v>
      </c>
      <c r="Q122" s="9" t="s">
        <v>36</v>
      </c>
      <c r="R122" t="s">
        <v>36</v>
      </c>
      <c r="S122" s="9" t="s">
        <v>462</v>
      </c>
      <c r="T122" s="33" t="s">
        <v>54</v>
      </c>
      <c r="U122" s="17" t="s">
        <v>302</v>
      </c>
      <c r="V122" t="s">
        <v>296</v>
      </c>
      <c r="W122" t="s">
        <v>54</v>
      </c>
      <c r="X122"/>
      <c r="Y122" s="16" t="s">
        <v>38</v>
      </c>
      <c r="Z122" t="s">
        <v>36</v>
      </c>
      <c r="AA122"/>
      <c r="AB122"/>
    </row>
    <row r="123" spans="1:28">
      <c r="A123" s="9" t="s">
        <v>326</v>
      </c>
      <c r="B123" s="10" t="s">
        <v>481</v>
      </c>
      <c r="C123" s="9" t="s">
        <v>64</v>
      </c>
      <c r="D123" s="11">
        <v>0</v>
      </c>
      <c r="E123" s="9" t="s">
        <v>65</v>
      </c>
      <c r="F123" s="9" t="s">
        <v>488</v>
      </c>
      <c r="G123" s="9" t="s">
        <v>59</v>
      </c>
      <c r="I123" s="9"/>
      <c r="M123"/>
      <c r="P123" s="9" t="s">
        <v>36</v>
      </c>
      <c r="Q123" s="9" t="s">
        <v>36</v>
      </c>
      <c r="R123" t="s">
        <v>60</v>
      </c>
      <c r="S123" s="9" t="s">
        <v>462</v>
      </c>
      <c r="T123" t="s">
        <v>468</v>
      </c>
      <c r="U123" t="s">
        <v>68</v>
      </c>
      <c r="X123"/>
      <c r="Y123" s="16" t="s">
        <v>38</v>
      </c>
      <c r="Z123" t="s">
        <v>60</v>
      </c>
      <c r="AA123"/>
      <c r="AB123"/>
    </row>
    <row r="124" spans="1:28" ht="43.5">
      <c r="A124" s="9" t="s">
        <v>326</v>
      </c>
      <c r="B124" s="10" t="s">
        <v>481</v>
      </c>
      <c r="C124" s="9" t="s">
        <v>477</v>
      </c>
      <c r="D124" s="11">
        <v>0</v>
      </c>
      <c r="E124" s="9" t="s">
        <v>65</v>
      </c>
      <c r="F124" s="9" t="s">
        <v>489</v>
      </c>
      <c r="G124" s="9" t="s">
        <v>59</v>
      </c>
      <c r="I124" s="9" t="s">
        <v>330</v>
      </c>
      <c r="M124"/>
      <c r="P124" s="9" t="s">
        <v>161</v>
      </c>
      <c r="Q124" s="9" t="s">
        <v>161</v>
      </c>
      <c r="S124" s="9" t="s">
        <v>331</v>
      </c>
      <c r="T124" s="33" t="s">
        <v>332</v>
      </c>
      <c r="U124" s="17" t="s">
        <v>333</v>
      </c>
      <c r="X124"/>
      <c r="Y124"/>
      <c r="AA124"/>
      <c r="AB124"/>
    </row>
    <row r="125" spans="1:28" ht="72.5">
      <c r="A125" s="9" t="s">
        <v>326</v>
      </c>
      <c r="B125" s="10" t="s">
        <v>481</v>
      </c>
      <c r="C125" s="9" t="s">
        <v>479</v>
      </c>
      <c r="D125" s="11">
        <v>0</v>
      </c>
      <c r="E125" s="9" t="s">
        <v>65</v>
      </c>
      <c r="F125" s="9" t="s">
        <v>490</v>
      </c>
      <c r="G125" s="9" t="s">
        <v>59</v>
      </c>
      <c r="I125" s="9" t="s">
        <v>340</v>
      </c>
      <c r="M125"/>
      <c r="P125" s="9" t="s">
        <v>36</v>
      </c>
      <c r="Q125" s="9" t="s">
        <v>36</v>
      </c>
      <c r="S125" s="9" t="s">
        <v>331</v>
      </c>
      <c r="T125" s="34" t="s">
        <v>341</v>
      </c>
      <c r="U125" s="17" t="s">
        <v>342</v>
      </c>
      <c r="X125"/>
      <c r="Y125"/>
      <c r="AA125"/>
      <c r="AB125"/>
    </row>
    <row r="126" spans="1:28" ht="58">
      <c r="A126" s="9" t="s">
        <v>491</v>
      </c>
      <c r="B126" s="10" t="s">
        <v>492</v>
      </c>
      <c r="C126" s="9" t="s">
        <v>493</v>
      </c>
      <c r="D126" s="11">
        <v>0</v>
      </c>
      <c r="E126" s="9" t="s">
        <v>65</v>
      </c>
      <c r="F126" s="9" t="s">
        <v>494</v>
      </c>
      <c r="G126" s="9" t="s">
        <v>36</v>
      </c>
      <c r="H126" s="22" t="s">
        <v>495</v>
      </c>
      <c r="I126" s="9" t="s">
        <v>496</v>
      </c>
      <c r="J126" s="9"/>
      <c r="K126" s="9" t="s">
        <v>38</v>
      </c>
      <c r="L126" s="9" t="s">
        <v>36</v>
      </c>
      <c r="M126" s="23">
        <v>1</v>
      </c>
      <c r="N126" s="24">
        <f>M126/$AC$1</f>
        <v>2.2647696955696574E-6</v>
      </c>
      <c r="O126" s="9" t="s">
        <v>107</v>
      </c>
      <c r="P126" s="9" t="s">
        <v>36</v>
      </c>
      <c r="Q126" s="9" t="s">
        <v>36</v>
      </c>
      <c r="R126" s="9" t="s">
        <v>60</v>
      </c>
      <c r="S126" s="9" t="s">
        <v>454</v>
      </c>
      <c r="T126" s="9" t="s">
        <v>497</v>
      </c>
      <c r="U126" s="22" t="s">
        <v>498</v>
      </c>
      <c r="V126" s="9"/>
      <c r="W126" s="9"/>
      <c r="Y126" s="16" t="s">
        <v>38</v>
      </c>
      <c r="Z126" s="22"/>
    </row>
    <row r="127" spans="1:28" ht="29">
      <c r="A127" s="9" t="s">
        <v>491</v>
      </c>
      <c r="B127" s="10" t="s">
        <v>499</v>
      </c>
      <c r="C127" s="9" t="s">
        <v>500</v>
      </c>
      <c r="D127" s="11">
        <v>0</v>
      </c>
      <c r="E127" s="9" t="s">
        <v>65</v>
      </c>
      <c r="F127" s="9" t="s">
        <v>501</v>
      </c>
      <c r="G127" s="9" t="s">
        <v>59</v>
      </c>
      <c r="H127" s="22" t="s">
        <v>502</v>
      </c>
      <c r="I127" s="9" t="s">
        <v>503</v>
      </c>
      <c r="M127"/>
      <c r="P127" s="9" t="s">
        <v>36</v>
      </c>
      <c r="Q127" s="9" t="s">
        <v>36</v>
      </c>
      <c r="R127" t="s">
        <v>504</v>
      </c>
      <c r="S127" s="9" t="s">
        <v>505</v>
      </c>
      <c r="T127" t="s">
        <v>506</v>
      </c>
      <c r="U127" s="17"/>
      <c r="V127" t="s">
        <v>507</v>
      </c>
      <c r="W127" t="s">
        <v>506</v>
      </c>
      <c r="X127"/>
      <c r="Y127" s="16" t="s">
        <v>38</v>
      </c>
      <c r="Z127" s="17" t="s">
        <v>38</v>
      </c>
      <c r="AA127"/>
      <c r="AB127"/>
    </row>
    <row r="128" spans="1:28" ht="43.5">
      <c r="A128" s="9" t="s">
        <v>491</v>
      </c>
      <c r="B128" s="10" t="s">
        <v>499</v>
      </c>
      <c r="C128" s="9" t="s">
        <v>508</v>
      </c>
      <c r="D128" s="11">
        <v>0</v>
      </c>
      <c r="E128" s="9" t="s">
        <v>65</v>
      </c>
      <c r="F128" s="9" t="s">
        <v>509</v>
      </c>
      <c r="G128" s="9" t="s">
        <v>59</v>
      </c>
      <c r="I128" s="9"/>
      <c r="M128"/>
      <c r="P128" s="9" t="s">
        <v>36</v>
      </c>
      <c r="Q128" s="9" t="s">
        <v>36</v>
      </c>
      <c r="R128" t="s">
        <v>504</v>
      </c>
      <c r="S128" s="9" t="s">
        <v>505</v>
      </c>
      <c r="T128" s="33" t="s">
        <v>510</v>
      </c>
      <c r="U128" s="17" t="s">
        <v>511</v>
      </c>
      <c r="V128" s="33"/>
      <c r="W128" s="33"/>
      <c r="X128"/>
      <c r="Y128" s="16" t="s">
        <v>38</v>
      </c>
      <c r="Z128" s="17" t="s">
        <v>60</v>
      </c>
      <c r="AA128"/>
      <c r="AB128" t="s">
        <v>512</v>
      </c>
    </row>
    <row r="129" spans="1:30" ht="14.5" customHeight="1">
      <c r="A129" s="9" t="s">
        <v>491</v>
      </c>
      <c r="B129" s="10" t="s">
        <v>499</v>
      </c>
      <c r="C129" s="9" t="s">
        <v>513</v>
      </c>
      <c r="D129" s="11">
        <v>0</v>
      </c>
      <c r="E129" s="9" t="s">
        <v>65</v>
      </c>
      <c r="F129" s="9" t="s">
        <v>514</v>
      </c>
      <c r="G129" s="9" t="s">
        <v>59</v>
      </c>
      <c r="H129" s="22" t="s">
        <v>502</v>
      </c>
      <c r="I129" s="9" t="s">
        <v>515</v>
      </c>
      <c r="M129"/>
      <c r="P129" s="9" t="s">
        <v>36</v>
      </c>
      <c r="Q129" s="9" t="s">
        <v>36</v>
      </c>
      <c r="R129" t="s">
        <v>504</v>
      </c>
      <c r="S129" s="9" t="s">
        <v>505</v>
      </c>
      <c r="T129" t="s">
        <v>516</v>
      </c>
      <c r="U129" t="s">
        <v>517</v>
      </c>
      <c r="V129" t="s">
        <v>518</v>
      </c>
      <c r="W129" t="s">
        <v>516</v>
      </c>
      <c r="X129"/>
      <c r="Y129" s="16" t="s">
        <v>38</v>
      </c>
      <c r="Z129" t="s">
        <v>38</v>
      </c>
      <c r="AA129"/>
      <c r="AB129"/>
    </row>
    <row r="130" spans="1:30" ht="48" customHeight="1">
      <c r="A130" s="9" t="s">
        <v>491</v>
      </c>
      <c r="B130" s="10" t="s">
        <v>499</v>
      </c>
      <c r="C130" s="9" t="s">
        <v>519</v>
      </c>
      <c r="D130" s="11">
        <v>0</v>
      </c>
      <c r="E130" s="9" t="s">
        <v>65</v>
      </c>
      <c r="F130" s="9" t="s">
        <v>520</v>
      </c>
      <c r="G130" s="9" t="s">
        <v>59</v>
      </c>
      <c r="I130" s="9"/>
      <c r="M130"/>
      <c r="P130" s="9" t="s">
        <v>36</v>
      </c>
      <c r="Q130" s="9" t="s">
        <v>36</v>
      </c>
      <c r="R130" t="s">
        <v>504</v>
      </c>
      <c r="S130" s="9" t="s">
        <v>505</v>
      </c>
      <c r="T130" s="9" t="s">
        <v>521</v>
      </c>
      <c r="U130" s="17" t="s">
        <v>522</v>
      </c>
      <c r="X130"/>
      <c r="Y130" s="16" t="s">
        <v>38</v>
      </c>
      <c r="Z130" s="17" t="s">
        <v>38</v>
      </c>
      <c r="AA130"/>
      <c r="AB130"/>
    </row>
    <row r="131" spans="1:30" ht="87">
      <c r="A131" s="9" t="s">
        <v>491</v>
      </c>
      <c r="B131" s="10" t="s">
        <v>499</v>
      </c>
      <c r="C131" s="9" t="s">
        <v>523</v>
      </c>
      <c r="D131" s="11">
        <v>0</v>
      </c>
      <c r="E131" s="9" t="s">
        <v>65</v>
      </c>
      <c r="F131" s="9" t="s">
        <v>524</v>
      </c>
      <c r="G131" s="9" t="s">
        <v>165</v>
      </c>
      <c r="H131" s="22" t="s">
        <v>525</v>
      </c>
      <c r="I131" s="9"/>
      <c r="K131" s="9" t="s">
        <v>38</v>
      </c>
      <c r="L131" s="9" t="s">
        <v>526</v>
      </c>
      <c r="M131" s="23">
        <v>91</v>
      </c>
      <c r="O131" t="s">
        <v>39</v>
      </c>
      <c r="P131" s="9" t="s">
        <v>36</v>
      </c>
      <c r="Q131" s="9" t="s">
        <v>36</v>
      </c>
      <c r="R131" t="s">
        <v>504</v>
      </c>
      <c r="S131" s="9" t="s">
        <v>505</v>
      </c>
      <c r="T131" t="s">
        <v>527</v>
      </c>
      <c r="U131" s="17" t="s">
        <v>528</v>
      </c>
      <c r="Y131" s="16" t="s">
        <v>38</v>
      </c>
      <c r="Z131" s="17" t="s">
        <v>60</v>
      </c>
      <c r="AD131" t="s">
        <v>370</v>
      </c>
    </row>
    <row r="132" spans="1:30" ht="87">
      <c r="A132" s="9" t="s">
        <v>491</v>
      </c>
      <c r="B132" s="10" t="s">
        <v>499</v>
      </c>
      <c r="C132" s="9" t="s">
        <v>529</v>
      </c>
      <c r="D132" s="11">
        <v>0</v>
      </c>
      <c r="E132" s="9" t="s">
        <v>65</v>
      </c>
      <c r="F132" s="9" t="s">
        <v>530</v>
      </c>
      <c r="G132" s="9" t="s">
        <v>59</v>
      </c>
      <c r="I132" s="9"/>
      <c r="M132"/>
      <c r="P132" s="9" t="s">
        <v>36</v>
      </c>
      <c r="Q132" s="9" t="s">
        <v>36</v>
      </c>
      <c r="R132" t="s">
        <v>504</v>
      </c>
      <c r="S132" s="9" t="s">
        <v>505</v>
      </c>
      <c r="T132" t="s">
        <v>531</v>
      </c>
      <c r="U132" s="17" t="s">
        <v>532</v>
      </c>
      <c r="X132"/>
      <c r="Y132" s="16" t="s">
        <v>38</v>
      </c>
      <c r="Z132" s="17" t="s">
        <v>60</v>
      </c>
      <c r="AA132"/>
      <c r="AB132"/>
    </row>
    <row r="133" spans="1:30">
      <c r="A133" s="9" t="s">
        <v>491</v>
      </c>
      <c r="B133" s="10" t="s">
        <v>499</v>
      </c>
      <c r="C133" s="9" t="s">
        <v>533</v>
      </c>
      <c r="D133" s="11">
        <v>0</v>
      </c>
      <c r="E133" s="9" t="s">
        <v>65</v>
      </c>
      <c r="F133" s="9" t="s">
        <v>534</v>
      </c>
      <c r="G133" s="9" t="s">
        <v>59</v>
      </c>
      <c r="I133" s="9"/>
      <c r="M133"/>
      <c r="P133" s="9" t="s">
        <v>36</v>
      </c>
      <c r="Q133" s="9" t="s">
        <v>36</v>
      </c>
      <c r="R133" t="s">
        <v>504</v>
      </c>
      <c r="S133" s="9" t="s">
        <v>505</v>
      </c>
      <c r="T133" t="s">
        <v>535</v>
      </c>
      <c r="U133" s="17" t="s">
        <v>522</v>
      </c>
      <c r="X133"/>
      <c r="Y133" s="16" t="s">
        <v>38</v>
      </c>
      <c r="Z133" s="17" t="s">
        <v>38</v>
      </c>
      <c r="AA133"/>
      <c r="AB133"/>
    </row>
    <row r="134" spans="1:30">
      <c r="A134" s="9" t="s">
        <v>491</v>
      </c>
      <c r="B134" s="10" t="s">
        <v>536</v>
      </c>
      <c r="C134" s="9" t="s">
        <v>500</v>
      </c>
      <c r="D134" s="11">
        <v>0</v>
      </c>
      <c r="E134" s="9" t="s">
        <v>65</v>
      </c>
      <c r="F134" s="9" t="s">
        <v>537</v>
      </c>
      <c r="G134" s="9" t="s">
        <v>59</v>
      </c>
      <c r="I134" s="9" t="s">
        <v>503</v>
      </c>
      <c r="M134"/>
      <c r="P134" s="9" t="s">
        <v>36</v>
      </c>
      <c r="Q134" s="9" t="s">
        <v>36</v>
      </c>
      <c r="R134" t="s">
        <v>504</v>
      </c>
      <c r="S134" s="9" t="s">
        <v>505</v>
      </c>
      <c r="T134" t="s">
        <v>506</v>
      </c>
      <c r="U134" s="17"/>
      <c r="V134" t="s">
        <v>507</v>
      </c>
      <c r="W134" t="s">
        <v>506</v>
      </c>
      <c r="X134"/>
      <c r="Y134" s="16" t="s">
        <v>38</v>
      </c>
      <c r="Z134" s="17" t="s">
        <v>38</v>
      </c>
      <c r="AA134"/>
      <c r="AB134"/>
    </row>
    <row r="135" spans="1:30" ht="43.5">
      <c r="A135" s="9" t="s">
        <v>491</v>
      </c>
      <c r="B135" s="10" t="s">
        <v>536</v>
      </c>
      <c r="C135" s="9" t="s">
        <v>508</v>
      </c>
      <c r="D135" s="11">
        <v>0</v>
      </c>
      <c r="E135" s="9" t="s">
        <v>65</v>
      </c>
      <c r="F135" s="9" t="s">
        <v>538</v>
      </c>
      <c r="G135" s="9" t="s">
        <v>59</v>
      </c>
      <c r="I135" s="9"/>
      <c r="M135"/>
      <c r="P135" s="9" t="s">
        <v>36</v>
      </c>
      <c r="Q135" s="9" t="s">
        <v>36</v>
      </c>
      <c r="R135" t="s">
        <v>504</v>
      </c>
      <c r="S135" s="9" t="s">
        <v>505</v>
      </c>
      <c r="T135" s="33" t="s">
        <v>510</v>
      </c>
      <c r="U135" s="17" t="s">
        <v>511</v>
      </c>
      <c r="V135" s="33"/>
      <c r="W135" s="33"/>
      <c r="X135"/>
      <c r="Y135" s="16" t="s">
        <v>38</v>
      </c>
      <c r="Z135" s="17" t="s">
        <v>60</v>
      </c>
      <c r="AA135"/>
      <c r="AB135"/>
    </row>
    <row r="136" spans="1:30">
      <c r="A136" s="9" t="s">
        <v>491</v>
      </c>
      <c r="B136" s="10" t="s">
        <v>536</v>
      </c>
      <c r="C136" s="9" t="s">
        <v>513</v>
      </c>
      <c r="D136" s="11">
        <v>0</v>
      </c>
      <c r="E136" s="9" t="s">
        <v>65</v>
      </c>
      <c r="F136" s="9" t="s">
        <v>539</v>
      </c>
      <c r="G136" s="9" t="s">
        <v>59</v>
      </c>
      <c r="I136" s="9" t="s">
        <v>515</v>
      </c>
      <c r="M136"/>
      <c r="P136" s="9" t="s">
        <v>36</v>
      </c>
      <c r="Q136" s="9" t="s">
        <v>36</v>
      </c>
      <c r="R136" t="s">
        <v>504</v>
      </c>
      <c r="S136" s="9" t="s">
        <v>505</v>
      </c>
      <c r="T136" t="s">
        <v>516</v>
      </c>
      <c r="V136" t="s">
        <v>518</v>
      </c>
      <c r="W136" t="s">
        <v>516</v>
      </c>
      <c r="X136"/>
      <c r="Y136" s="16" t="s">
        <v>38</v>
      </c>
      <c r="Z136" s="17" t="s">
        <v>38</v>
      </c>
      <c r="AA136"/>
      <c r="AB136"/>
    </row>
    <row r="137" spans="1:30" ht="29">
      <c r="A137" s="9" t="s">
        <v>491</v>
      </c>
      <c r="B137" s="10" t="s">
        <v>536</v>
      </c>
      <c r="C137" s="9" t="s">
        <v>519</v>
      </c>
      <c r="D137" s="11">
        <v>0</v>
      </c>
      <c r="E137" s="9" t="s">
        <v>65</v>
      </c>
      <c r="F137" s="9" t="s">
        <v>540</v>
      </c>
      <c r="G137" s="9" t="s">
        <v>59</v>
      </c>
      <c r="I137" s="9"/>
      <c r="M137"/>
      <c r="P137" s="9" t="s">
        <v>36</v>
      </c>
      <c r="Q137" s="9" t="s">
        <v>36</v>
      </c>
      <c r="R137" t="s">
        <v>504</v>
      </c>
      <c r="S137" s="9" t="s">
        <v>505</v>
      </c>
      <c r="T137" s="9" t="s">
        <v>521</v>
      </c>
      <c r="U137" s="17" t="s">
        <v>541</v>
      </c>
      <c r="X137"/>
      <c r="Y137" s="16" t="s">
        <v>38</v>
      </c>
      <c r="Z137" s="17" t="s">
        <v>60</v>
      </c>
      <c r="AA137"/>
      <c r="AB137"/>
    </row>
    <row r="138" spans="1:30" ht="87">
      <c r="A138" s="9" t="s">
        <v>491</v>
      </c>
      <c r="B138" s="10" t="s">
        <v>536</v>
      </c>
      <c r="C138" s="9" t="s">
        <v>523</v>
      </c>
      <c r="D138" s="11">
        <v>0</v>
      </c>
      <c r="E138" s="9" t="s">
        <v>65</v>
      </c>
      <c r="F138" s="9" t="s">
        <v>542</v>
      </c>
      <c r="G138" s="9" t="s">
        <v>165</v>
      </c>
      <c r="H138" s="22" t="s">
        <v>525</v>
      </c>
      <c r="I138" s="9"/>
      <c r="K138" s="9" t="s">
        <v>38</v>
      </c>
      <c r="L138" s="9" t="s">
        <v>526</v>
      </c>
      <c r="M138" s="23">
        <v>91</v>
      </c>
      <c r="O138" t="s">
        <v>39</v>
      </c>
      <c r="P138" s="9" t="s">
        <v>36</v>
      </c>
      <c r="Q138" s="9" t="s">
        <v>36</v>
      </c>
      <c r="R138" t="s">
        <v>504</v>
      </c>
      <c r="S138" s="9" t="s">
        <v>505</v>
      </c>
      <c r="T138" t="s">
        <v>527</v>
      </c>
      <c r="U138" s="17" t="s">
        <v>528</v>
      </c>
      <c r="Y138" s="16" t="s">
        <v>38</v>
      </c>
      <c r="Z138" s="17" t="s">
        <v>60</v>
      </c>
      <c r="AD138" t="s">
        <v>370</v>
      </c>
    </row>
    <row r="139" spans="1:30" ht="87">
      <c r="A139" s="9" t="s">
        <v>491</v>
      </c>
      <c r="B139" s="10" t="s">
        <v>536</v>
      </c>
      <c r="C139" s="9" t="s">
        <v>529</v>
      </c>
      <c r="D139" s="11">
        <v>0</v>
      </c>
      <c r="E139" s="9" t="s">
        <v>65</v>
      </c>
      <c r="F139" s="9" t="s">
        <v>543</v>
      </c>
      <c r="G139" s="9" t="s">
        <v>59</v>
      </c>
      <c r="I139" s="9"/>
      <c r="M139"/>
      <c r="P139" s="9" t="s">
        <v>36</v>
      </c>
      <c r="Q139" s="9" t="s">
        <v>36</v>
      </c>
      <c r="R139" t="s">
        <v>504</v>
      </c>
      <c r="S139" s="9" t="s">
        <v>505</v>
      </c>
      <c r="T139" t="s">
        <v>531</v>
      </c>
      <c r="U139" s="17" t="s">
        <v>544</v>
      </c>
      <c r="X139"/>
      <c r="Y139" s="16" t="s">
        <v>38</v>
      </c>
      <c r="Z139" s="17" t="s">
        <v>60</v>
      </c>
      <c r="AA139"/>
      <c r="AB139"/>
    </row>
    <row r="140" spans="1:30">
      <c r="A140" s="9" t="s">
        <v>491</v>
      </c>
      <c r="B140" s="10" t="s">
        <v>536</v>
      </c>
      <c r="C140" s="9" t="s">
        <v>533</v>
      </c>
      <c r="D140" s="11">
        <v>0</v>
      </c>
      <c r="E140" s="9" t="s">
        <v>65</v>
      </c>
      <c r="F140" s="9" t="s">
        <v>545</v>
      </c>
      <c r="G140" s="9" t="s">
        <v>59</v>
      </c>
      <c r="I140" s="9"/>
      <c r="M140"/>
      <c r="P140" s="9" t="s">
        <v>36</v>
      </c>
      <c r="Q140" s="9" t="s">
        <v>36</v>
      </c>
      <c r="R140" t="s">
        <v>504</v>
      </c>
      <c r="S140" s="9" t="s">
        <v>505</v>
      </c>
      <c r="T140" t="s">
        <v>535</v>
      </c>
      <c r="U140" s="17" t="s">
        <v>522</v>
      </c>
      <c r="X140"/>
      <c r="Y140" s="16" t="s">
        <v>38</v>
      </c>
      <c r="Z140" s="17" t="s">
        <v>38</v>
      </c>
      <c r="AA140"/>
      <c r="AB140"/>
    </row>
    <row r="141" spans="1:30">
      <c r="A141" s="9" t="s">
        <v>491</v>
      </c>
      <c r="B141" s="10" t="s">
        <v>546</v>
      </c>
      <c r="C141" s="9" t="s">
        <v>500</v>
      </c>
      <c r="D141" s="11">
        <v>0</v>
      </c>
      <c r="E141" s="9" t="s">
        <v>65</v>
      </c>
      <c r="F141" s="9" t="s">
        <v>547</v>
      </c>
      <c r="G141" s="9" t="s">
        <v>59</v>
      </c>
      <c r="I141" s="9" t="s">
        <v>503</v>
      </c>
      <c r="M141"/>
      <c r="P141" s="9" t="s">
        <v>36</v>
      </c>
      <c r="Q141" s="9" t="s">
        <v>36</v>
      </c>
      <c r="R141" t="s">
        <v>504</v>
      </c>
      <c r="S141" s="9" t="s">
        <v>505</v>
      </c>
      <c r="T141" t="s">
        <v>506</v>
      </c>
      <c r="U141" s="17"/>
      <c r="V141" t="s">
        <v>507</v>
      </c>
      <c r="W141" t="s">
        <v>506</v>
      </c>
      <c r="X141"/>
      <c r="Y141" s="16" t="s">
        <v>38</v>
      </c>
      <c r="Z141" s="17" t="s">
        <v>38</v>
      </c>
      <c r="AA141"/>
      <c r="AB141"/>
    </row>
    <row r="142" spans="1:30" ht="43.5">
      <c r="A142" s="9" t="s">
        <v>491</v>
      </c>
      <c r="B142" s="10" t="s">
        <v>546</v>
      </c>
      <c r="C142" s="9" t="s">
        <v>508</v>
      </c>
      <c r="D142" s="11">
        <v>0</v>
      </c>
      <c r="E142" s="9" t="s">
        <v>65</v>
      </c>
      <c r="F142" s="9" t="s">
        <v>548</v>
      </c>
      <c r="G142" s="9" t="s">
        <v>59</v>
      </c>
      <c r="I142" s="9"/>
      <c r="M142"/>
      <c r="P142" s="9" t="s">
        <v>36</v>
      </c>
      <c r="Q142" s="9" t="s">
        <v>36</v>
      </c>
      <c r="R142" t="s">
        <v>504</v>
      </c>
      <c r="S142" s="9" t="s">
        <v>505</v>
      </c>
      <c r="T142" s="33" t="s">
        <v>510</v>
      </c>
      <c r="U142" s="17" t="s">
        <v>511</v>
      </c>
      <c r="V142" s="33"/>
      <c r="W142" s="33"/>
      <c r="X142"/>
      <c r="Y142" s="16" t="s">
        <v>38</v>
      </c>
      <c r="Z142" s="17" t="s">
        <v>60</v>
      </c>
      <c r="AA142"/>
      <c r="AB142"/>
    </row>
    <row r="143" spans="1:30">
      <c r="A143" s="9" t="s">
        <v>491</v>
      </c>
      <c r="B143" s="10" t="s">
        <v>546</v>
      </c>
      <c r="C143" s="9" t="s">
        <v>513</v>
      </c>
      <c r="D143" s="11">
        <v>0</v>
      </c>
      <c r="E143" s="9" t="s">
        <v>65</v>
      </c>
      <c r="F143" s="9" t="s">
        <v>549</v>
      </c>
      <c r="G143" s="9" t="s">
        <v>59</v>
      </c>
      <c r="I143" s="9" t="s">
        <v>515</v>
      </c>
      <c r="M143"/>
      <c r="P143" s="9" t="s">
        <v>36</v>
      </c>
      <c r="Q143" s="9" t="s">
        <v>36</v>
      </c>
      <c r="R143" t="s">
        <v>504</v>
      </c>
      <c r="S143" s="9" t="s">
        <v>505</v>
      </c>
      <c r="T143" t="s">
        <v>516</v>
      </c>
      <c r="V143" t="s">
        <v>518</v>
      </c>
      <c r="W143" t="s">
        <v>516</v>
      </c>
      <c r="X143"/>
      <c r="Y143" s="16" t="s">
        <v>38</v>
      </c>
      <c r="Z143" s="17" t="s">
        <v>38</v>
      </c>
      <c r="AA143"/>
      <c r="AB143"/>
    </row>
    <row r="144" spans="1:30" ht="29">
      <c r="A144" s="9" t="s">
        <v>491</v>
      </c>
      <c r="B144" s="10" t="s">
        <v>546</v>
      </c>
      <c r="C144" s="9" t="s">
        <v>519</v>
      </c>
      <c r="D144" s="11">
        <v>0</v>
      </c>
      <c r="E144" s="9" t="s">
        <v>65</v>
      </c>
      <c r="F144" s="9" t="s">
        <v>550</v>
      </c>
      <c r="G144" s="9" t="s">
        <v>59</v>
      </c>
      <c r="I144" s="9"/>
      <c r="M144"/>
      <c r="P144" s="9" t="s">
        <v>36</v>
      </c>
      <c r="Q144" s="9" t="s">
        <v>36</v>
      </c>
      <c r="R144" t="s">
        <v>504</v>
      </c>
      <c r="S144" s="9" t="s">
        <v>505</v>
      </c>
      <c r="T144" s="9" t="s">
        <v>521</v>
      </c>
      <c r="U144" s="17" t="s">
        <v>541</v>
      </c>
      <c r="X144"/>
      <c r="Y144" s="16" t="s">
        <v>38</v>
      </c>
      <c r="Z144" s="17" t="s">
        <v>60</v>
      </c>
      <c r="AA144"/>
      <c r="AB144"/>
    </row>
    <row r="145" spans="1:30" ht="87">
      <c r="A145" s="9" t="s">
        <v>491</v>
      </c>
      <c r="B145" s="10" t="s">
        <v>546</v>
      </c>
      <c r="C145" s="9" t="s">
        <v>523</v>
      </c>
      <c r="D145" s="11">
        <v>0</v>
      </c>
      <c r="E145" s="9" t="s">
        <v>65</v>
      </c>
      <c r="F145" s="9" t="s">
        <v>551</v>
      </c>
      <c r="G145" s="9" t="s">
        <v>165</v>
      </c>
      <c r="H145" s="22" t="s">
        <v>525</v>
      </c>
      <c r="I145" s="9"/>
      <c r="K145" s="9" t="s">
        <v>38</v>
      </c>
      <c r="L145" s="9" t="s">
        <v>526</v>
      </c>
      <c r="M145" s="23">
        <v>91</v>
      </c>
      <c r="O145" t="s">
        <v>107</v>
      </c>
      <c r="P145" s="9" t="s">
        <v>36</v>
      </c>
      <c r="Q145" s="9" t="s">
        <v>36</v>
      </c>
      <c r="R145" t="s">
        <v>504</v>
      </c>
      <c r="S145" s="9" t="s">
        <v>505</v>
      </c>
      <c r="T145" t="s">
        <v>527</v>
      </c>
      <c r="U145" s="17" t="s">
        <v>528</v>
      </c>
      <c r="Y145" s="16" t="s">
        <v>38</v>
      </c>
      <c r="Z145" s="17" t="s">
        <v>60</v>
      </c>
      <c r="AD145" t="s">
        <v>370</v>
      </c>
    </row>
    <row r="146" spans="1:30" ht="87">
      <c r="A146" s="9" t="s">
        <v>491</v>
      </c>
      <c r="B146" s="10" t="s">
        <v>546</v>
      </c>
      <c r="C146" s="9" t="s">
        <v>529</v>
      </c>
      <c r="D146" s="11">
        <v>0</v>
      </c>
      <c r="E146" s="9" t="s">
        <v>65</v>
      </c>
      <c r="F146" s="9" t="s">
        <v>552</v>
      </c>
      <c r="G146" s="9" t="s">
        <v>59</v>
      </c>
      <c r="I146" s="9"/>
      <c r="M146"/>
      <c r="P146" s="9" t="s">
        <v>36</v>
      </c>
      <c r="Q146" s="9" t="s">
        <v>36</v>
      </c>
      <c r="R146" t="s">
        <v>504</v>
      </c>
      <c r="S146" s="9" t="s">
        <v>505</v>
      </c>
      <c r="T146" t="s">
        <v>531</v>
      </c>
      <c r="U146" s="17" t="s">
        <v>544</v>
      </c>
      <c r="X146"/>
      <c r="Y146" s="16" t="s">
        <v>38</v>
      </c>
      <c r="Z146" s="17" t="s">
        <v>60</v>
      </c>
      <c r="AA146"/>
      <c r="AB146"/>
    </row>
    <row r="147" spans="1:30">
      <c r="A147" s="9" t="s">
        <v>491</v>
      </c>
      <c r="B147" s="10" t="s">
        <v>546</v>
      </c>
      <c r="C147" s="9" t="s">
        <v>533</v>
      </c>
      <c r="D147" s="11">
        <v>0</v>
      </c>
      <c r="E147" s="9" t="s">
        <v>65</v>
      </c>
      <c r="F147" s="9" t="s">
        <v>553</v>
      </c>
      <c r="G147" s="9" t="s">
        <v>59</v>
      </c>
      <c r="I147" s="9"/>
      <c r="M147"/>
      <c r="P147" s="9" t="s">
        <v>36</v>
      </c>
      <c r="Q147" s="9" t="s">
        <v>36</v>
      </c>
      <c r="R147" t="s">
        <v>504</v>
      </c>
      <c r="S147" s="9" t="s">
        <v>505</v>
      </c>
      <c r="T147" t="s">
        <v>535</v>
      </c>
      <c r="U147" s="17" t="s">
        <v>522</v>
      </c>
      <c r="X147"/>
      <c r="Y147" s="16" t="s">
        <v>38</v>
      </c>
      <c r="Z147" s="17" t="s">
        <v>38</v>
      </c>
      <c r="AA147"/>
      <c r="AB147"/>
    </row>
    <row r="148" spans="1:30" ht="43.5">
      <c r="A148" s="9" t="s">
        <v>554</v>
      </c>
      <c r="B148" s="10" t="s">
        <v>555</v>
      </c>
      <c r="C148" s="9" t="s">
        <v>556</v>
      </c>
      <c r="D148" s="11">
        <v>0</v>
      </c>
      <c r="E148" s="9" t="s">
        <v>65</v>
      </c>
      <c r="F148" s="9" t="s">
        <v>557</v>
      </c>
      <c r="G148" s="9" t="s">
        <v>59</v>
      </c>
      <c r="I148" s="9"/>
      <c r="M148"/>
      <c r="P148" s="9" t="s">
        <v>60</v>
      </c>
      <c r="Q148" s="9" t="s">
        <v>36</v>
      </c>
      <c r="R148" t="s">
        <v>558</v>
      </c>
      <c r="S148" t="s">
        <v>559</v>
      </c>
      <c r="T148" s="33" t="s">
        <v>560</v>
      </c>
      <c r="U148" s="17" t="s">
        <v>561</v>
      </c>
      <c r="V148" t="s">
        <v>562</v>
      </c>
      <c r="W148" t="str">
        <f>_xlfn.CONCAT(V148,$AA$1)</f>
        <v>DimEthnicityId</v>
      </c>
      <c r="X148"/>
      <c r="Y148" s="16" t="s">
        <v>38</v>
      </c>
      <c r="Z148" s="17"/>
      <c r="AA148"/>
      <c r="AB148"/>
    </row>
    <row r="149" spans="1:30" ht="58">
      <c r="A149" s="9" t="s">
        <v>554</v>
      </c>
      <c r="B149" s="10" t="s">
        <v>555</v>
      </c>
      <c r="C149" s="9" t="s">
        <v>563</v>
      </c>
      <c r="D149" s="11">
        <v>0</v>
      </c>
      <c r="E149" s="9" t="s">
        <v>65</v>
      </c>
      <c r="F149" s="9" t="s">
        <v>564</v>
      </c>
      <c r="G149" s="9" t="s">
        <v>59</v>
      </c>
      <c r="I149" s="9"/>
      <c r="M149"/>
      <c r="P149" s="9" t="s">
        <v>60</v>
      </c>
      <c r="Q149" s="9" t="s">
        <v>36</v>
      </c>
      <c r="R149" t="s">
        <v>558</v>
      </c>
      <c r="S149" t="s">
        <v>559</v>
      </c>
      <c r="T149" s="33" t="s">
        <v>565</v>
      </c>
      <c r="U149" s="17" t="s">
        <v>566</v>
      </c>
      <c r="V149" t="s">
        <v>562</v>
      </c>
      <c r="W149" t="str">
        <f t="shared" ref="W149:W174" si="0">_xlfn.CONCAT(V149,$AA$1)</f>
        <v>DimEthnicityId</v>
      </c>
      <c r="X149"/>
      <c r="Y149" s="16" t="s">
        <v>38</v>
      </c>
      <c r="Z149" s="17"/>
      <c r="AA149"/>
      <c r="AB149"/>
    </row>
    <row r="150" spans="1:30">
      <c r="A150" s="9" t="s">
        <v>554</v>
      </c>
      <c r="B150" s="10" t="s">
        <v>555</v>
      </c>
      <c r="C150" s="9" t="s">
        <v>567</v>
      </c>
      <c r="D150" s="11">
        <v>0</v>
      </c>
      <c r="E150" s="9" t="s">
        <v>65</v>
      </c>
      <c r="F150" s="9" t="s">
        <v>568</v>
      </c>
      <c r="G150" s="9" t="s">
        <v>59</v>
      </c>
      <c r="I150" s="9"/>
      <c r="M150"/>
      <c r="P150" s="9" t="s">
        <v>60</v>
      </c>
      <c r="Q150" s="9" t="s">
        <v>36</v>
      </c>
      <c r="R150" t="s">
        <v>558</v>
      </c>
      <c r="S150" t="s">
        <v>559</v>
      </c>
      <c r="T150" t="s">
        <v>565</v>
      </c>
      <c r="U150" s="17"/>
      <c r="V150" t="s">
        <v>562</v>
      </c>
      <c r="W150" t="str">
        <f t="shared" si="0"/>
        <v>DimEthnicityId</v>
      </c>
      <c r="X150"/>
      <c r="Y150" s="16" t="s">
        <v>38</v>
      </c>
      <c r="Z150" s="17"/>
      <c r="AA150"/>
      <c r="AB150"/>
    </row>
    <row r="151" spans="1:30">
      <c r="A151" s="9" t="s">
        <v>554</v>
      </c>
      <c r="B151" s="10" t="s">
        <v>555</v>
      </c>
      <c r="C151" s="9" t="s">
        <v>569</v>
      </c>
      <c r="D151" s="11">
        <v>0</v>
      </c>
      <c r="E151" s="9" t="s">
        <v>65</v>
      </c>
      <c r="F151" s="9" t="s">
        <v>570</v>
      </c>
      <c r="G151" s="9" t="s">
        <v>59</v>
      </c>
      <c r="I151" s="9"/>
      <c r="M151"/>
      <c r="P151" s="9" t="s">
        <v>60</v>
      </c>
      <c r="Q151" s="9" t="s">
        <v>36</v>
      </c>
      <c r="R151" t="s">
        <v>558</v>
      </c>
      <c r="S151" t="s">
        <v>559</v>
      </c>
      <c r="T151" t="s">
        <v>565</v>
      </c>
      <c r="U151" s="17"/>
      <c r="V151" t="s">
        <v>562</v>
      </c>
      <c r="W151" t="str">
        <f t="shared" si="0"/>
        <v>DimEthnicityId</v>
      </c>
      <c r="X151"/>
      <c r="Y151" s="16" t="s">
        <v>38</v>
      </c>
      <c r="Z151" s="17"/>
      <c r="AA151"/>
      <c r="AB151"/>
    </row>
    <row r="152" spans="1:30">
      <c r="A152" s="9" t="s">
        <v>554</v>
      </c>
      <c r="B152" s="10" t="s">
        <v>555</v>
      </c>
      <c r="C152" s="9" t="s">
        <v>571</v>
      </c>
      <c r="D152" s="11">
        <v>0</v>
      </c>
      <c r="E152" s="9" t="s">
        <v>65</v>
      </c>
      <c r="F152" s="9" t="s">
        <v>572</v>
      </c>
      <c r="G152" s="9" t="s">
        <v>59</v>
      </c>
      <c r="I152" s="9"/>
      <c r="M152"/>
      <c r="P152" s="9" t="s">
        <v>60</v>
      </c>
      <c r="Q152" s="9" t="s">
        <v>36</v>
      </c>
      <c r="R152" t="s">
        <v>558</v>
      </c>
      <c r="S152" t="s">
        <v>559</v>
      </c>
      <c r="T152" t="s">
        <v>565</v>
      </c>
      <c r="U152" s="17"/>
      <c r="V152" t="s">
        <v>562</v>
      </c>
      <c r="W152" t="str">
        <f t="shared" si="0"/>
        <v>DimEthnicityId</v>
      </c>
      <c r="X152"/>
      <c r="Y152" s="16" t="s">
        <v>38</v>
      </c>
      <c r="Z152" s="17"/>
      <c r="AA152"/>
      <c r="AB152"/>
    </row>
    <row r="153" spans="1:30">
      <c r="A153" s="9" t="s">
        <v>554</v>
      </c>
      <c r="B153" s="10" t="s">
        <v>555</v>
      </c>
      <c r="C153" s="9" t="s">
        <v>573</v>
      </c>
      <c r="D153" s="11">
        <v>0</v>
      </c>
      <c r="E153" s="9" t="s">
        <v>65</v>
      </c>
      <c r="F153" s="9" t="s">
        <v>574</v>
      </c>
      <c r="G153" s="9" t="s">
        <v>59</v>
      </c>
      <c r="I153" s="9"/>
      <c r="M153"/>
      <c r="P153" s="9" t="s">
        <v>60</v>
      </c>
      <c r="Q153" s="9" t="s">
        <v>36</v>
      </c>
      <c r="R153" t="s">
        <v>558</v>
      </c>
      <c r="S153" t="s">
        <v>559</v>
      </c>
      <c r="T153" t="s">
        <v>565</v>
      </c>
      <c r="U153" s="17"/>
      <c r="V153" t="s">
        <v>562</v>
      </c>
      <c r="W153" t="str">
        <f t="shared" si="0"/>
        <v>DimEthnicityId</v>
      </c>
      <c r="X153"/>
      <c r="Y153" s="16" t="s">
        <v>38</v>
      </c>
      <c r="Z153" s="17"/>
      <c r="AA153"/>
      <c r="AB153"/>
    </row>
    <row r="154" spans="1:30">
      <c r="A154" s="9" t="s">
        <v>554</v>
      </c>
      <c r="B154" s="10" t="s">
        <v>555</v>
      </c>
      <c r="C154" s="9" t="s">
        <v>575</v>
      </c>
      <c r="D154" s="11">
        <v>0</v>
      </c>
      <c r="E154" s="9" t="s">
        <v>65</v>
      </c>
      <c r="F154" s="9" t="s">
        <v>576</v>
      </c>
      <c r="G154" s="9" t="s">
        <v>59</v>
      </c>
      <c r="I154" s="9"/>
      <c r="M154"/>
      <c r="P154" s="9" t="s">
        <v>60</v>
      </c>
      <c r="Q154" s="9" t="s">
        <v>36</v>
      </c>
      <c r="R154" t="s">
        <v>558</v>
      </c>
      <c r="S154" t="s">
        <v>559</v>
      </c>
      <c r="T154" t="s">
        <v>565</v>
      </c>
      <c r="U154" s="17"/>
      <c r="V154" t="s">
        <v>562</v>
      </c>
      <c r="W154" t="str">
        <f t="shared" si="0"/>
        <v>DimEthnicityId</v>
      </c>
      <c r="X154"/>
      <c r="Y154" s="16" t="s">
        <v>38</v>
      </c>
      <c r="Z154" s="17"/>
      <c r="AA154"/>
      <c r="AB154"/>
    </row>
    <row r="155" spans="1:30">
      <c r="A155" s="9" t="s">
        <v>554</v>
      </c>
      <c r="B155" s="10" t="s">
        <v>555</v>
      </c>
      <c r="C155" s="9" t="s">
        <v>577</v>
      </c>
      <c r="D155" s="11">
        <v>0</v>
      </c>
      <c r="E155" s="9" t="s">
        <v>65</v>
      </c>
      <c r="F155" s="9" t="s">
        <v>578</v>
      </c>
      <c r="G155" s="9" t="s">
        <v>59</v>
      </c>
      <c r="I155" s="9"/>
      <c r="M155"/>
      <c r="P155" s="9" t="s">
        <v>60</v>
      </c>
      <c r="Q155" s="9" t="s">
        <v>36</v>
      </c>
      <c r="R155" t="s">
        <v>558</v>
      </c>
      <c r="S155" t="s">
        <v>559</v>
      </c>
      <c r="T155" t="s">
        <v>565</v>
      </c>
      <c r="U155" s="17"/>
      <c r="V155" t="s">
        <v>562</v>
      </c>
      <c r="W155" t="str">
        <f t="shared" si="0"/>
        <v>DimEthnicityId</v>
      </c>
      <c r="X155"/>
      <c r="Y155" s="16" t="s">
        <v>38</v>
      </c>
      <c r="Z155" s="17"/>
      <c r="AA155"/>
      <c r="AB155"/>
    </row>
    <row r="156" spans="1:30" ht="43.5">
      <c r="A156" s="9" t="s">
        <v>554</v>
      </c>
      <c r="B156" s="10" t="s">
        <v>555</v>
      </c>
      <c r="C156" s="9" t="s">
        <v>579</v>
      </c>
      <c r="D156" s="11">
        <v>0</v>
      </c>
      <c r="E156" s="9" t="s">
        <v>65</v>
      </c>
      <c r="F156" s="9" t="s">
        <v>580</v>
      </c>
      <c r="G156" s="9" t="s">
        <v>59</v>
      </c>
      <c r="I156" s="9"/>
      <c r="M156"/>
      <c r="P156" s="9" t="s">
        <v>60</v>
      </c>
      <c r="Q156" s="9" t="s">
        <v>36</v>
      </c>
      <c r="R156" t="s">
        <v>558</v>
      </c>
      <c r="S156" t="s">
        <v>559</v>
      </c>
      <c r="T156" t="s">
        <v>560</v>
      </c>
      <c r="U156" s="17" t="s">
        <v>581</v>
      </c>
      <c r="V156" t="s">
        <v>562</v>
      </c>
      <c r="W156" t="str">
        <f t="shared" si="0"/>
        <v>DimEthnicityId</v>
      </c>
      <c r="X156"/>
      <c r="Y156" s="16" t="s">
        <v>38</v>
      </c>
      <c r="Z156" s="17"/>
      <c r="AA156"/>
      <c r="AB156"/>
    </row>
    <row r="157" spans="1:30" ht="58">
      <c r="A157" s="9" t="s">
        <v>554</v>
      </c>
      <c r="B157" s="10" t="s">
        <v>555</v>
      </c>
      <c r="C157" s="9" t="s">
        <v>582</v>
      </c>
      <c r="D157" s="11">
        <v>0</v>
      </c>
      <c r="E157" s="9" t="s">
        <v>65</v>
      </c>
      <c r="F157" s="9" t="s">
        <v>583</v>
      </c>
      <c r="G157" s="9" t="s">
        <v>59</v>
      </c>
      <c r="I157" s="9"/>
      <c r="M157"/>
      <c r="P157" s="9" t="s">
        <v>60</v>
      </c>
      <c r="Q157" s="9" t="s">
        <v>36</v>
      </c>
      <c r="R157" t="s">
        <v>558</v>
      </c>
      <c r="S157" t="s">
        <v>559</v>
      </c>
      <c r="T157" t="s">
        <v>565</v>
      </c>
      <c r="U157" s="17" t="s">
        <v>566</v>
      </c>
      <c r="V157" t="s">
        <v>562</v>
      </c>
      <c r="W157" t="str">
        <f t="shared" si="0"/>
        <v>DimEthnicityId</v>
      </c>
      <c r="X157"/>
      <c r="Y157" s="16" t="s">
        <v>38</v>
      </c>
      <c r="Z157" s="17"/>
      <c r="AA157"/>
      <c r="AB157"/>
    </row>
    <row r="158" spans="1:30">
      <c r="A158" s="9" t="s">
        <v>554</v>
      </c>
      <c r="B158" s="10" t="s">
        <v>555</v>
      </c>
      <c r="C158" s="9" t="s">
        <v>584</v>
      </c>
      <c r="D158" s="11">
        <v>0</v>
      </c>
      <c r="E158" s="9" t="s">
        <v>65</v>
      </c>
      <c r="F158" s="9" t="s">
        <v>585</v>
      </c>
      <c r="G158" s="9" t="s">
        <v>59</v>
      </c>
      <c r="I158" s="9"/>
      <c r="M158"/>
      <c r="P158" s="9" t="s">
        <v>60</v>
      </c>
      <c r="Q158" s="9" t="s">
        <v>36</v>
      </c>
      <c r="R158" t="s">
        <v>558</v>
      </c>
      <c r="S158" t="s">
        <v>559</v>
      </c>
      <c r="T158" t="s">
        <v>565</v>
      </c>
      <c r="U158" s="17"/>
      <c r="V158" t="s">
        <v>562</v>
      </c>
      <c r="W158" t="str">
        <f t="shared" si="0"/>
        <v>DimEthnicityId</v>
      </c>
      <c r="X158"/>
      <c r="Y158" s="16" t="s">
        <v>38</v>
      </c>
      <c r="Z158" s="17"/>
      <c r="AA158"/>
      <c r="AB158"/>
    </row>
    <row r="159" spans="1:30">
      <c r="A159" s="9" t="s">
        <v>554</v>
      </c>
      <c r="B159" s="10" t="s">
        <v>555</v>
      </c>
      <c r="C159" s="9" t="s">
        <v>586</v>
      </c>
      <c r="D159" s="11">
        <v>0</v>
      </c>
      <c r="E159" s="9" t="s">
        <v>65</v>
      </c>
      <c r="F159" s="9" t="s">
        <v>587</v>
      </c>
      <c r="G159" s="9" t="s">
        <v>59</v>
      </c>
      <c r="I159" s="9"/>
      <c r="M159"/>
      <c r="P159" s="9" t="s">
        <v>60</v>
      </c>
      <c r="Q159" s="9" t="s">
        <v>36</v>
      </c>
      <c r="R159" t="s">
        <v>558</v>
      </c>
      <c r="S159" t="s">
        <v>559</v>
      </c>
      <c r="T159" t="s">
        <v>565</v>
      </c>
      <c r="U159" s="17"/>
      <c r="V159" t="s">
        <v>562</v>
      </c>
      <c r="W159" t="str">
        <f t="shared" si="0"/>
        <v>DimEthnicityId</v>
      </c>
      <c r="X159"/>
      <c r="Y159" s="16" t="s">
        <v>38</v>
      </c>
      <c r="Z159" s="17"/>
      <c r="AA159"/>
      <c r="AB159"/>
    </row>
    <row r="160" spans="1:30">
      <c r="A160" s="9" t="s">
        <v>554</v>
      </c>
      <c r="B160" s="10" t="s">
        <v>555</v>
      </c>
      <c r="C160" s="9" t="s">
        <v>588</v>
      </c>
      <c r="D160" s="11">
        <v>0</v>
      </c>
      <c r="E160" s="9" t="s">
        <v>65</v>
      </c>
      <c r="F160" s="9" t="s">
        <v>589</v>
      </c>
      <c r="G160" s="9" t="s">
        <v>59</v>
      </c>
      <c r="I160" s="9"/>
      <c r="M160"/>
      <c r="P160" s="9" t="s">
        <v>60</v>
      </c>
      <c r="Q160" s="9" t="s">
        <v>36</v>
      </c>
      <c r="R160" t="s">
        <v>558</v>
      </c>
      <c r="S160" t="s">
        <v>559</v>
      </c>
      <c r="T160" t="s">
        <v>565</v>
      </c>
      <c r="U160" s="17"/>
      <c r="V160" t="s">
        <v>562</v>
      </c>
      <c r="W160" t="str">
        <f t="shared" si="0"/>
        <v>DimEthnicityId</v>
      </c>
      <c r="X160"/>
      <c r="Y160" s="16" t="s">
        <v>38</v>
      </c>
      <c r="Z160" s="17"/>
      <c r="AA160"/>
      <c r="AB160"/>
    </row>
    <row r="161" spans="1:28">
      <c r="A161" s="9" t="s">
        <v>554</v>
      </c>
      <c r="B161" s="10" t="s">
        <v>555</v>
      </c>
      <c r="C161" s="9" t="s">
        <v>590</v>
      </c>
      <c r="D161" s="11">
        <v>0</v>
      </c>
      <c r="E161" s="9" t="s">
        <v>65</v>
      </c>
      <c r="F161" s="9" t="s">
        <v>591</v>
      </c>
      <c r="G161" s="9" t="s">
        <v>59</v>
      </c>
      <c r="I161" s="9"/>
      <c r="M161"/>
      <c r="P161" s="9" t="s">
        <v>60</v>
      </c>
      <c r="Q161" s="9" t="s">
        <v>36</v>
      </c>
      <c r="R161" t="s">
        <v>558</v>
      </c>
      <c r="S161" t="s">
        <v>559</v>
      </c>
      <c r="T161" t="s">
        <v>565</v>
      </c>
      <c r="U161" s="17"/>
      <c r="V161" t="s">
        <v>562</v>
      </c>
      <c r="W161" t="str">
        <f t="shared" si="0"/>
        <v>DimEthnicityId</v>
      </c>
      <c r="X161"/>
      <c r="Y161" s="16" t="s">
        <v>38</v>
      </c>
      <c r="Z161" s="17"/>
      <c r="AA161"/>
      <c r="AB161"/>
    </row>
    <row r="162" spans="1:28" ht="43.5">
      <c r="A162" s="9" t="s">
        <v>554</v>
      </c>
      <c r="B162" s="10" t="s">
        <v>555</v>
      </c>
      <c r="C162" s="9" t="s">
        <v>592</v>
      </c>
      <c r="D162" s="11">
        <v>0</v>
      </c>
      <c r="E162" s="9" t="s">
        <v>65</v>
      </c>
      <c r="F162" s="9" t="s">
        <v>593</v>
      </c>
      <c r="G162" s="9" t="s">
        <v>59</v>
      </c>
      <c r="I162" s="9"/>
      <c r="M162"/>
      <c r="P162" s="9" t="s">
        <v>60</v>
      </c>
      <c r="Q162" s="9" t="s">
        <v>36</v>
      </c>
      <c r="R162" t="s">
        <v>558</v>
      </c>
      <c r="S162" t="s">
        <v>559</v>
      </c>
      <c r="T162" s="33" t="s">
        <v>560</v>
      </c>
      <c r="U162" s="17" t="s">
        <v>594</v>
      </c>
      <c r="V162" t="s">
        <v>562</v>
      </c>
      <c r="W162" t="str">
        <f t="shared" si="0"/>
        <v>DimEthnicityId</v>
      </c>
      <c r="X162"/>
      <c r="Y162" s="16" t="s">
        <v>38</v>
      </c>
      <c r="Z162" s="17"/>
      <c r="AA162"/>
      <c r="AB162"/>
    </row>
    <row r="163" spans="1:28" ht="58">
      <c r="A163" s="9" t="s">
        <v>554</v>
      </c>
      <c r="B163" s="10" t="s">
        <v>555</v>
      </c>
      <c r="C163" s="9" t="s">
        <v>595</v>
      </c>
      <c r="D163" s="11">
        <v>0</v>
      </c>
      <c r="E163" s="9" t="s">
        <v>65</v>
      </c>
      <c r="F163" s="9" t="s">
        <v>596</v>
      </c>
      <c r="G163" s="9" t="s">
        <v>59</v>
      </c>
      <c r="I163" s="9"/>
      <c r="M163"/>
      <c r="P163" s="9" t="s">
        <v>60</v>
      </c>
      <c r="Q163" s="9" t="s">
        <v>36</v>
      </c>
      <c r="R163" t="s">
        <v>558</v>
      </c>
      <c r="S163" t="s">
        <v>559</v>
      </c>
      <c r="T163" s="33" t="s">
        <v>565</v>
      </c>
      <c r="U163" s="17" t="s">
        <v>566</v>
      </c>
      <c r="V163" t="s">
        <v>562</v>
      </c>
      <c r="W163" t="str">
        <f t="shared" si="0"/>
        <v>DimEthnicityId</v>
      </c>
      <c r="X163"/>
      <c r="Y163" s="16" t="s">
        <v>38</v>
      </c>
      <c r="Z163" s="17"/>
      <c r="AA163"/>
      <c r="AB163"/>
    </row>
    <row r="164" spans="1:28">
      <c r="A164" s="9" t="s">
        <v>554</v>
      </c>
      <c r="B164" s="10" t="s">
        <v>555</v>
      </c>
      <c r="C164" s="9" t="s">
        <v>597</v>
      </c>
      <c r="D164" s="11">
        <v>0</v>
      </c>
      <c r="E164" s="9" t="s">
        <v>65</v>
      </c>
      <c r="F164" s="9" t="s">
        <v>598</v>
      </c>
      <c r="G164" s="9" t="s">
        <v>59</v>
      </c>
      <c r="I164" s="9"/>
      <c r="M164"/>
      <c r="P164" s="9" t="s">
        <v>60</v>
      </c>
      <c r="Q164" s="9" t="s">
        <v>36</v>
      </c>
      <c r="R164" t="s">
        <v>558</v>
      </c>
      <c r="S164" t="s">
        <v>559</v>
      </c>
      <c r="T164" t="s">
        <v>565</v>
      </c>
      <c r="U164" s="17"/>
      <c r="V164" t="s">
        <v>562</v>
      </c>
      <c r="W164" t="str">
        <f t="shared" si="0"/>
        <v>DimEthnicityId</v>
      </c>
      <c r="X164"/>
      <c r="Y164" s="16" t="s">
        <v>38</v>
      </c>
      <c r="Z164" s="17"/>
      <c r="AA164"/>
      <c r="AB164"/>
    </row>
    <row r="165" spans="1:28">
      <c r="A165" s="9" t="s">
        <v>554</v>
      </c>
      <c r="B165" s="10" t="s">
        <v>555</v>
      </c>
      <c r="C165" s="9" t="s">
        <v>599</v>
      </c>
      <c r="D165" s="11">
        <v>0</v>
      </c>
      <c r="E165" s="9" t="s">
        <v>65</v>
      </c>
      <c r="F165" s="9" t="s">
        <v>600</v>
      </c>
      <c r="G165" s="9" t="s">
        <v>59</v>
      </c>
      <c r="I165" s="9"/>
      <c r="M165"/>
      <c r="P165" s="9" t="s">
        <v>60</v>
      </c>
      <c r="Q165" s="9" t="s">
        <v>36</v>
      </c>
      <c r="R165" t="s">
        <v>558</v>
      </c>
      <c r="S165" t="s">
        <v>559</v>
      </c>
      <c r="T165" t="s">
        <v>565</v>
      </c>
      <c r="U165" s="17"/>
      <c r="V165" t="s">
        <v>562</v>
      </c>
      <c r="W165" t="str">
        <f t="shared" si="0"/>
        <v>DimEthnicityId</v>
      </c>
      <c r="X165"/>
      <c r="Y165" s="16" t="s">
        <v>38</v>
      </c>
      <c r="Z165" s="17"/>
      <c r="AA165"/>
      <c r="AB165"/>
    </row>
    <row r="166" spans="1:28">
      <c r="A166" s="9" t="s">
        <v>554</v>
      </c>
      <c r="B166" s="10" t="s">
        <v>555</v>
      </c>
      <c r="C166" s="9" t="s">
        <v>601</v>
      </c>
      <c r="D166" s="11">
        <v>0</v>
      </c>
      <c r="E166" s="9" t="s">
        <v>65</v>
      </c>
      <c r="F166" s="9" t="s">
        <v>602</v>
      </c>
      <c r="G166" s="9" t="s">
        <v>59</v>
      </c>
      <c r="I166" s="9"/>
      <c r="M166"/>
      <c r="P166" s="9" t="s">
        <v>60</v>
      </c>
      <c r="Q166" s="9" t="s">
        <v>36</v>
      </c>
      <c r="R166" t="s">
        <v>558</v>
      </c>
      <c r="S166" t="s">
        <v>559</v>
      </c>
      <c r="T166" t="s">
        <v>565</v>
      </c>
      <c r="U166" s="17"/>
      <c r="V166" t="s">
        <v>562</v>
      </c>
      <c r="W166" t="str">
        <f t="shared" si="0"/>
        <v>DimEthnicityId</v>
      </c>
      <c r="X166"/>
      <c r="Y166" s="16" t="s">
        <v>38</v>
      </c>
      <c r="Z166" s="17"/>
      <c r="AA166"/>
      <c r="AB166"/>
    </row>
    <row r="167" spans="1:28">
      <c r="A167" s="9" t="s">
        <v>554</v>
      </c>
      <c r="B167" s="10" t="s">
        <v>555</v>
      </c>
      <c r="C167" s="9" t="s">
        <v>603</v>
      </c>
      <c r="D167" s="11">
        <v>0</v>
      </c>
      <c r="E167" s="9" t="s">
        <v>65</v>
      </c>
      <c r="F167" s="9" t="s">
        <v>604</v>
      </c>
      <c r="G167" s="9" t="s">
        <v>59</v>
      </c>
      <c r="I167" s="9"/>
      <c r="M167"/>
      <c r="P167" s="9" t="s">
        <v>60</v>
      </c>
      <c r="Q167" s="9" t="s">
        <v>36</v>
      </c>
      <c r="R167" t="s">
        <v>558</v>
      </c>
      <c r="S167" t="s">
        <v>559</v>
      </c>
      <c r="T167" t="s">
        <v>565</v>
      </c>
      <c r="U167" s="17"/>
      <c r="V167" t="s">
        <v>562</v>
      </c>
      <c r="W167" t="str">
        <f t="shared" si="0"/>
        <v>DimEthnicityId</v>
      </c>
      <c r="X167"/>
      <c r="Y167" s="16" t="s">
        <v>38</v>
      </c>
      <c r="Z167" s="17"/>
      <c r="AA167"/>
      <c r="AB167"/>
    </row>
    <row r="168" spans="1:28">
      <c r="A168" s="9" t="s">
        <v>554</v>
      </c>
      <c r="B168" s="10" t="s">
        <v>555</v>
      </c>
      <c r="C168" s="9" t="s">
        <v>605</v>
      </c>
      <c r="D168" s="11">
        <v>0</v>
      </c>
      <c r="E168" s="9" t="s">
        <v>65</v>
      </c>
      <c r="F168" s="9" t="s">
        <v>606</v>
      </c>
      <c r="G168" s="9" t="s">
        <v>59</v>
      </c>
      <c r="I168" s="9"/>
      <c r="M168"/>
      <c r="P168" s="9" t="s">
        <v>60</v>
      </c>
      <c r="Q168" s="9" t="s">
        <v>36</v>
      </c>
      <c r="R168" t="s">
        <v>558</v>
      </c>
      <c r="S168" t="s">
        <v>559</v>
      </c>
      <c r="T168" t="s">
        <v>565</v>
      </c>
      <c r="U168" s="17"/>
      <c r="V168" t="s">
        <v>562</v>
      </c>
      <c r="W168" t="str">
        <f t="shared" si="0"/>
        <v>DimEthnicityId</v>
      </c>
      <c r="X168"/>
      <c r="Y168" s="16" t="s">
        <v>38</v>
      </c>
      <c r="Z168" s="17"/>
      <c r="AA168"/>
      <c r="AB168"/>
    </row>
    <row r="169" spans="1:28">
      <c r="A169" s="9" t="s">
        <v>554</v>
      </c>
      <c r="B169" s="10" t="s">
        <v>555</v>
      </c>
      <c r="C169" s="9" t="s">
        <v>607</v>
      </c>
      <c r="D169" s="11">
        <v>0</v>
      </c>
      <c r="E169" s="9" t="s">
        <v>65</v>
      </c>
      <c r="F169" s="9" t="s">
        <v>608</v>
      </c>
      <c r="G169" s="9" t="s">
        <v>59</v>
      </c>
      <c r="I169" s="9"/>
      <c r="M169"/>
      <c r="P169" s="9" t="s">
        <v>60</v>
      </c>
      <c r="Q169" s="9" t="s">
        <v>36</v>
      </c>
      <c r="R169" t="s">
        <v>558</v>
      </c>
      <c r="S169" t="s">
        <v>559</v>
      </c>
      <c r="T169" t="s">
        <v>565</v>
      </c>
      <c r="U169" s="17"/>
      <c r="V169" t="s">
        <v>562</v>
      </c>
      <c r="W169" t="str">
        <f t="shared" si="0"/>
        <v>DimEthnicityId</v>
      </c>
      <c r="X169"/>
      <c r="Y169" s="16" t="s">
        <v>38</v>
      </c>
      <c r="Z169" s="17"/>
      <c r="AA169"/>
      <c r="AB169"/>
    </row>
    <row r="170" spans="1:28">
      <c r="A170" s="9" t="s">
        <v>554</v>
      </c>
      <c r="B170" s="10" t="s">
        <v>555</v>
      </c>
      <c r="C170" s="9" t="s">
        <v>609</v>
      </c>
      <c r="D170" s="11">
        <v>0</v>
      </c>
      <c r="E170" s="9" t="s">
        <v>65</v>
      </c>
      <c r="F170" s="9" t="s">
        <v>610</v>
      </c>
      <c r="G170" s="9" t="s">
        <v>59</v>
      </c>
      <c r="I170" s="9"/>
      <c r="M170"/>
      <c r="P170" s="9" t="s">
        <v>60</v>
      </c>
      <c r="Q170" s="9" t="s">
        <v>36</v>
      </c>
      <c r="R170" t="s">
        <v>558</v>
      </c>
      <c r="S170" t="s">
        <v>559</v>
      </c>
      <c r="T170" t="s">
        <v>565</v>
      </c>
      <c r="U170" s="17"/>
      <c r="V170" t="s">
        <v>562</v>
      </c>
      <c r="W170" t="str">
        <f t="shared" si="0"/>
        <v>DimEthnicityId</v>
      </c>
      <c r="X170"/>
      <c r="Y170" s="16" t="s">
        <v>38</v>
      </c>
      <c r="Z170" s="17"/>
      <c r="AA170"/>
      <c r="AB170"/>
    </row>
    <row r="171" spans="1:28">
      <c r="A171" s="9" t="s">
        <v>554</v>
      </c>
      <c r="B171" s="10" t="s">
        <v>555</v>
      </c>
      <c r="C171" s="9" t="s">
        <v>611</v>
      </c>
      <c r="D171" s="11">
        <v>0</v>
      </c>
      <c r="E171" s="9" t="s">
        <v>65</v>
      </c>
      <c r="F171" s="9" t="s">
        <v>612</v>
      </c>
      <c r="G171" s="9" t="s">
        <v>59</v>
      </c>
      <c r="I171" s="9"/>
      <c r="M171"/>
      <c r="P171" s="9" t="s">
        <v>60</v>
      </c>
      <c r="Q171" s="9" t="s">
        <v>36</v>
      </c>
      <c r="R171" t="s">
        <v>558</v>
      </c>
      <c r="S171" t="s">
        <v>559</v>
      </c>
      <c r="T171" t="s">
        <v>565</v>
      </c>
      <c r="U171" s="17"/>
      <c r="V171" t="s">
        <v>562</v>
      </c>
      <c r="W171" t="str">
        <f t="shared" si="0"/>
        <v>DimEthnicityId</v>
      </c>
      <c r="X171"/>
      <c r="Y171" s="16" t="s">
        <v>38</v>
      </c>
      <c r="Z171" s="17"/>
      <c r="AA171"/>
      <c r="AB171"/>
    </row>
    <row r="172" spans="1:28" ht="43.5">
      <c r="A172" s="9" t="s">
        <v>554</v>
      </c>
      <c r="B172" s="10" t="s">
        <v>555</v>
      </c>
      <c r="C172" s="9" t="s">
        <v>613</v>
      </c>
      <c r="D172" s="11">
        <v>0</v>
      </c>
      <c r="E172" s="9" t="s">
        <v>65</v>
      </c>
      <c r="F172" s="9" t="s">
        <v>614</v>
      </c>
      <c r="G172" s="9" t="s">
        <v>59</v>
      </c>
      <c r="I172" s="9"/>
      <c r="M172"/>
      <c r="P172" s="9" t="s">
        <v>60</v>
      </c>
      <c r="Q172" s="9" t="s">
        <v>36</v>
      </c>
      <c r="R172" t="s">
        <v>558</v>
      </c>
      <c r="S172" t="s">
        <v>559</v>
      </c>
      <c r="T172" t="s">
        <v>560</v>
      </c>
      <c r="U172" s="17" t="s">
        <v>615</v>
      </c>
      <c r="V172" t="s">
        <v>562</v>
      </c>
      <c r="W172" t="str">
        <f t="shared" si="0"/>
        <v>DimEthnicityId</v>
      </c>
      <c r="X172"/>
      <c r="Y172" s="16" t="s">
        <v>38</v>
      </c>
      <c r="Z172" s="17"/>
      <c r="AA172"/>
      <c r="AB172"/>
    </row>
    <row r="173" spans="1:28" ht="58">
      <c r="A173" s="9" t="s">
        <v>554</v>
      </c>
      <c r="B173" s="10" t="s">
        <v>555</v>
      </c>
      <c r="C173" s="9" t="s">
        <v>616</v>
      </c>
      <c r="D173" s="11">
        <v>0</v>
      </c>
      <c r="E173" s="9" t="s">
        <v>65</v>
      </c>
      <c r="F173" s="9" t="s">
        <v>617</v>
      </c>
      <c r="G173" s="9" t="s">
        <v>59</v>
      </c>
      <c r="I173" s="9"/>
      <c r="M173"/>
      <c r="P173" s="9" t="s">
        <v>60</v>
      </c>
      <c r="Q173" s="9" t="s">
        <v>36</v>
      </c>
      <c r="R173" t="s">
        <v>558</v>
      </c>
      <c r="S173" t="s">
        <v>559</v>
      </c>
      <c r="T173" s="33" t="s">
        <v>565</v>
      </c>
      <c r="U173" s="17" t="s">
        <v>566</v>
      </c>
      <c r="V173" t="s">
        <v>562</v>
      </c>
      <c r="W173" t="str">
        <f t="shared" si="0"/>
        <v>DimEthnicityId</v>
      </c>
      <c r="X173"/>
      <c r="Y173" s="16" t="s">
        <v>38</v>
      </c>
      <c r="Z173" s="17"/>
      <c r="AA173"/>
      <c r="AB173"/>
    </row>
    <row r="174" spans="1:28" ht="43.5">
      <c r="A174" s="9" t="s">
        <v>554</v>
      </c>
      <c r="B174" s="10" t="s">
        <v>555</v>
      </c>
      <c r="C174" s="9" t="s">
        <v>618</v>
      </c>
      <c r="D174" s="11">
        <v>0</v>
      </c>
      <c r="E174" s="9" t="s">
        <v>65</v>
      </c>
      <c r="F174" s="9" t="s">
        <v>619</v>
      </c>
      <c r="G174" s="9" t="s">
        <v>59</v>
      </c>
      <c r="I174" s="9"/>
      <c r="M174"/>
      <c r="P174" s="9" t="s">
        <v>60</v>
      </c>
      <c r="Q174" s="9" t="s">
        <v>36</v>
      </c>
      <c r="R174" t="s">
        <v>558</v>
      </c>
      <c r="S174" s="17" t="s">
        <v>620</v>
      </c>
      <c r="T174" s="17" t="s">
        <v>621</v>
      </c>
      <c r="U174" s="17" t="s">
        <v>622</v>
      </c>
      <c r="V174" t="s">
        <v>562</v>
      </c>
      <c r="W174" t="str">
        <f t="shared" si="0"/>
        <v>DimEthnicityId</v>
      </c>
      <c r="X174"/>
      <c r="Y174" s="16" t="s">
        <v>38</v>
      </c>
      <c r="Z174" s="17"/>
      <c r="AA174"/>
      <c r="AB174"/>
    </row>
    <row r="175" spans="1:28">
      <c r="A175" s="9" t="s">
        <v>554</v>
      </c>
      <c r="B175" s="10" t="s">
        <v>555</v>
      </c>
      <c r="C175" s="9" t="s">
        <v>623</v>
      </c>
      <c r="D175" s="11">
        <v>0</v>
      </c>
      <c r="E175" s="9" t="s">
        <v>65</v>
      </c>
      <c r="F175" s="9" t="s">
        <v>624</v>
      </c>
      <c r="G175" s="9" t="s">
        <v>59</v>
      </c>
      <c r="I175" s="9" t="s">
        <v>625</v>
      </c>
      <c r="M175"/>
      <c r="P175" s="9" t="s">
        <v>60</v>
      </c>
      <c r="Q175" s="9" t="s">
        <v>36</v>
      </c>
      <c r="R175" t="s">
        <v>558</v>
      </c>
      <c r="S175" s="33" t="s">
        <v>626</v>
      </c>
      <c r="T175" t="s">
        <v>627</v>
      </c>
      <c r="V175" t="s">
        <v>628</v>
      </c>
      <c r="W175" t="str">
        <f>_xlfn.CONCAT(V175,$AA$1)</f>
        <v>DimTribeId</v>
      </c>
      <c r="X175"/>
      <c r="Y175" s="16" t="s">
        <v>38</v>
      </c>
      <c r="AA175"/>
      <c r="AB175"/>
    </row>
    <row r="176" spans="1:28">
      <c r="A176" s="9" t="s">
        <v>554</v>
      </c>
      <c r="B176" s="10" t="s">
        <v>555</v>
      </c>
      <c r="C176" s="9" t="s">
        <v>629</v>
      </c>
      <c r="D176" s="11">
        <v>0</v>
      </c>
      <c r="E176" s="9" t="s">
        <v>65</v>
      </c>
      <c r="F176" s="9" t="s">
        <v>630</v>
      </c>
      <c r="G176" s="9" t="s">
        <v>59</v>
      </c>
      <c r="I176" s="9" t="s">
        <v>625</v>
      </c>
      <c r="M176"/>
      <c r="P176" s="9" t="s">
        <v>60</v>
      </c>
      <c r="Q176" s="9" t="s">
        <v>36</v>
      </c>
      <c r="R176" t="s">
        <v>558</v>
      </c>
      <c r="S176" t="s">
        <v>626</v>
      </c>
      <c r="T176" t="s">
        <v>627</v>
      </c>
      <c r="V176" t="s">
        <v>628</v>
      </c>
      <c r="W176" t="str">
        <f>_xlfn.CONCAT(V176,$AA$1)</f>
        <v>DimTribeId</v>
      </c>
      <c r="X176"/>
      <c r="Y176" s="16" t="s">
        <v>38</v>
      </c>
      <c r="AA176"/>
      <c r="AB176"/>
    </row>
    <row r="177" spans="1:28" ht="58">
      <c r="A177" s="9" t="s">
        <v>554</v>
      </c>
      <c r="B177" s="10" t="s">
        <v>555</v>
      </c>
      <c r="C177" s="9" t="s">
        <v>631</v>
      </c>
      <c r="D177" s="11">
        <v>0</v>
      </c>
      <c r="E177" s="9" t="s">
        <v>65</v>
      </c>
      <c r="F177" s="9" t="s">
        <v>632</v>
      </c>
      <c r="G177" s="9" t="s">
        <v>59</v>
      </c>
      <c r="I177" s="9"/>
      <c r="M177"/>
      <c r="P177" s="9" t="s">
        <v>60</v>
      </c>
      <c r="Q177" s="9" t="s">
        <v>36</v>
      </c>
      <c r="R177" t="s">
        <v>558</v>
      </c>
      <c r="S177" t="s">
        <v>626</v>
      </c>
      <c r="T177" t="s">
        <v>627</v>
      </c>
      <c r="U177" s="17" t="s">
        <v>633</v>
      </c>
      <c r="V177" t="s">
        <v>628</v>
      </c>
      <c r="W177" t="str">
        <f>_xlfn.CONCAT(V177,$AA$1)</f>
        <v>DimTribeId</v>
      </c>
      <c r="X177"/>
      <c r="Y177" s="16" t="s">
        <v>38</v>
      </c>
      <c r="Z177" s="17"/>
      <c r="AA177"/>
      <c r="AB177"/>
    </row>
    <row r="178" spans="1:28">
      <c r="A178" s="9" t="s">
        <v>554</v>
      </c>
      <c r="B178" s="10" t="s">
        <v>555</v>
      </c>
      <c r="C178" s="9" t="s">
        <v>634</v>
      </c>
      <c r="D178" s="11">
        <v>0</v>
      </c>
      <c r="E178" s="9" t="s">
        <v>65</v>
      </c>
      <c r="F178" s="9" t="s">
        <v>635</v>
      </c>
      <c r="G178" s="9" t="s">
        <v>59</v>
      </c>
      <c r="I178" s="9"/>
      <c r="M178"/>
      <c r="P178" s="9" t="s">
        <v>60</v>
      </c>
      <c r="Q178" s="9" t="s">
        <v>36</v>
      </c>
      <c r="R178" t="s">
        <v>558</v>
      </c>
      <c r="S178" t="s">
        <v>559</v>
      </c>
      <c r="T178" s="33" t="s">
        <v>565</v>
      </c>
      <c r="U178" s="17"/>
      <c r="V178" t="s">
        <v>562</v>
      </c>
      <c r="W178" t="str">
        <f t="shared" ref="W178:W197" si="1">_xlfn.CONCAT(V178,$AA$1)</f>
        <v>DimEthnicityId</v>
      </c>
      <c r="X178"/>
      <c r="Y178" s="16" t="s">
        <v>38</v>
      </c>
      <c r="Z178" s="17"/>
      <c r="AA178"/>
      <c r="AB178"/>
    </row>
    <row r="179" spans="1:28">
      <c r="A179" s="9" t="s">
        <v>554</v>
      </c>
      <c r="B179" s="10" t="s">
        <v>555</v>
      </c>
      <c r="C179" s="9" t="s">
        <v>636</v>
      </c>
      <c r="D179" s="11">
        <v>0</v>
      </c>
      <c r="E179" s="9" t="s">
        <v>65</v>
      </c>
      <c r="F179" s="9" t="s">
        <v>637</v>
      </c>
      <c r="G179" s="9" t="s">
        <v>59</v>
      </c>
      <c r="I179" s="9"/>
      <c r="M179"/>
      <c r="P179" s="9" t="s">
        <v>60</v>
      </c>
      <c r="Q179" s="9" t="s">
        <v>36</v>
      </c>
      <c r="R179" t="s">
        <v>558</v>
      </c>
      <c r="S179" t="s">
        <v>559</v>
      </c>
      <c r="T179" t="s">
        <v>565</v>
      </c>
      <c r="U179" s="17"/>
      <c r="V179" t="s">
        <v>562</v>
      </c>
      <c r="W179" t="str">
        <f t="shared" si="1"/>
        <v>DimEthnicityId</v>
      </c>
      <c r="X179"/>
      <c r="Y179" s="16" t="s">
        <v>38</v>
      </c>
      <c r="Z179" s="17"/>
      <c r="AA179"/>
      <c r="AB179"/>
    </row>
    <row r="180" spans="1:28">
      <c r="A180" s="9" t="s">
        <v>554</v>
      </c>
      <c r="B180" s="10" t="s">
        <v>555</v>
      </c>
      <c r="C180" s="9" t="s">
        <v>638</v>
      </c>
      <c r="D180" s="11">
        <v>0</v>
      </c>
      <c r="E180" s="9" t="s">
        <v>65</v>
      </c>
      <c r="F180" s="9" t="s">
        <v>639</v>
      </c>
      <c r="G180" s="9" t="s">
        <v>59</v>
      </c>
      <c r="I180" s="9"/>
      <c r="M180"/>
      <c r="P180" s="9" t="s">
        <v>60</v>
      </c>
      <c r="Q180" s="9" t="s">
        <v>36</v>
      </c>
      <c r="R180" t="s">
        <v>558</v>
      </c>
      <c r="S180" t="s">
        <v>559</v>
      </c>
      <c r="T180" t="s">
        <v>565</v>
      </c>
      <c r="U180" s="17"/>
      <c r="V180" t="s">
        <v>562</v>
      </c>
      <c r="W180" t="str">
        <f t="shared" si="1"/>
        <v>DimEthnicityId</v>
      </c>
      <c r="X180"/>
      <c r="Y180" s="16" t="s">
        <v>38</v>
      </c>
      <c r="Z180" s="17"/>
      <c r="AA180"/>
      <c r="AB180"/>
    </row>
    <row r="181" spans="1:28">
      <c r="A181" s="9" t="s">
        <v>554</v>
      </c>
      <c r="B181" s="10" t="s">
        <v>555</v>
      </c>
      <c r="C181" s="9" t="s">
        <v>640</v>
      </c>
      <c r="D181" s="11">
        <v>0</v>
      </c>
      <c r="E181" s="9" t="s">
        <v>65</v>
      </c>
      <c r="F181" s="9" t="s">
        <v>641</v>
      </c>
      <c r="G181" s="9" t="s">
        <v>59</v>
      </c>
      <c r="I181" s="9"/>
      <c r="M181"/>
      <c r="P181" s="9" t="s">
        <v>60</v>
      </c>
      <c r="Q181" s="9" t="s">
        <v>36</v>
      </c>
      <c r="R181" t="s">
        <v>558</v>
      </c>
      <c r="S181" t="s">
        <v>559</v>
      </c>
      <c r="T181" t="s">
        <v>565</v>
      </c>
      <c r="U181" s="17"/>
      <c r="V181" t="s">
        <v>562</v>
      </c>
      <c r="W181" t="str">
        <f t="shared" si="1"/>
        <v>DimEthnicityId</v>
      </c>
      <c r="X181"/>
      <c r="Y181" s="16" t="s">
        <v>38</v>
      </c>
      <c r="Z181" s="17"/>
      <c r="AA181"/>
      <c r="AB181"/>
    </row>
    <row r="182" spans="1:28">
      <c r="A182" s="9" t="s">
        <v>554</v>
      </c>
      <c r="B182" s="10" t="s">
        <v>555</v>
      </c>
      <c r="C182" s="9" t="s">
        <v>642</v>
      </c>
      <c r="D182" s="11">
        <v>0</v>
      </c>
      <c r="E182" s="9" t="s">
        <v>65</v>
      </c>
      <c r="F182" s="9" t="s">
        <v>643</v>
      </c>
      <c r="G182" s="9" t="s">
        <v>59</v>
      </c>
      <c r="I182" s="9"/>
      <c r="M182"/>
      <c r="P182" s="9" t="s">
        <v>60</v>
      </c>
      <c r="Q182" s="9" t="s">
        <v>36</v>
      </c>
      <c r="R182" t="s">
        <v>558</v>
      </c>
      <c r="S182" t="s">
        <v>559</v>
      </c>
      <c r="T182" t="s">
        <v>565</v>
      </c>
      <c r="U182" s="17"/>
      <c r="V182" t="s">
        <v>562</v>
      </c>
      <c r="W182" t="str">
        <f t="shared" si="1"/>
        <v>DimEthnicityId</v>
      </c>
      <c r="X182"/>
      <c r="Y182" s="16" t="s">
        <v>38</v>
      </c>
      <c r="Z182" s="17"/>
      <c r="AA182"/>
      <c r="AB182"/>
    </row>
    <row r="183" spans="1:28" ht="43.5">
      <c r="A183" s="9" t="s">
        <v>554</v>
      </c>
      <c r="B183" s="10" t="s">
        <v>555</v>
      </c>
      <c r="C183" s="9" t="s">
        <v>644</v>
      </c>
      <c r="D183" s="11">
        <v>0</v>
      </c>
      <c r="E183" s="9" t="s">
        <v>65</v>
      </c>
      <c r="F183" s="9" t="s">
        <v>645</v>
      </c>
      <c r="G183" s="9" t="s">
        <v>59</v>
      </c>
      <c r="I183" s="9"/>
      <c r="M183"/>
      <c r="P183" s="9" t="s">
        <v>60</v>
      </c>
      <c r="Q183" s="9" t="s">
        <v>36</v>
      </c>
      <c r="R183" t="s">
        <v>558</v>
      </c>
      <c r="S183" t="s">
        <v>559</v>
      </c>
      <c r="T183" t="s">
        <v>646</v>
      </c>
      <c r="U183" s="17" t="s">
        <v>647</v>
      </c>
      <c r="V183" t="s">
        <v>562</v>
      </c>
      <c r="W183" t="str">
        <f t="shared" si="1"/>
        <v>DimEthnicityId</v>
      </c>
      <c r="X183"/>
      <c r="Y183" s="16" t="s">
        <v>38</v>
      </c>
      <c r="Z183" s="17"/>
      <c r="AA183"/>
      <c r="AB183"/>
    </row>
    <row r="184" spans="1:28" ht="58">
      <c r="A184" s="9" t="s">
        <v>554</v>
      </c>
      <c r="B184" s="10" t="s">
        <v>555</v>
      </c>
      <c r="C184" s="9" t="s">
        <v>648</v>
      </c>
      <c r="D184" s="11">
        <v>0</v>
      </c>
      <c r="E184" s="9" t="s">
        <v>65</v>
      </c>
      <c r="F184" s="9" t="s">
        <v>649</v>
      </c>
      <c r="G184" s="9" t="s">
        <v>59</v>
      </c>
      <c r="I184" s="9"/>
      <c r="M184"/>
      <c r="P184" s="9" t="s">
        <v>60</v>
      </c>
      <c r="Q184" s="9" t="s">
        <v>36</v>
      </c>
      <c r="R184" t="s">
        <v>558</v>
      </c>
      <c r="S184" t="s">
        <v>559</v>
      </c>
      <c r="T184" s="33" t="s">
        <v>565</v>
      </c>
      <c r="U184" s="17" t="s">
        <v>566</v>
      </c>
      <c r="V184" t="s">
        <v>562</v>
      </c>
      <c r="W184" t="str">
        <f t="shared" si="1"/>
        <v>DimEthnicityId</v>
      </c>
      <c r="X184"/>
      <c r="Y184" s="16" t="s">
        <v>38</v>
      </c>
      <c r="Z184" s="17"/>
      <c r="AA184"/>
      <c r="AB184"/>
    </row>
    <row r="185" spans="1:28" ht="43.5">
      <c r="A185" s="9" t="s">
        <v>554</v>
      </c>
      <c r="B185" s="10" t="s">
        <v>555</v>
      </c>
      <c r="C185" s="9" t="s">
        <v>650</v>
      </c>
      <c r="D185" s="11">
        <v>0</v>
      </c>
      <c r="E185" s="9" t="s">
        <v>65</v>
      </c>
      <c r="F185" s="9" t="s">
        <v>651</v>
      </c>
      <c r="G185" s="9" t="s">
        <v>59</v>
      </c>
      <c r="I185" s="9"/>
      <c r="M185"/>
      <c r="P185" s="9" t="s">
        <v>60</v>
      </c>
      <c r="Q185" s="9" t="s">
        <v>36</v>
      </c>
      <c r="R185" t="s">
        <v>558</v>
      </c>
      <c r="S185" t="s">
        <v>559</v>
      </c>
      <c r="T185" t="s">
        <v>646</v>
      </c>
      <c r="U185" s="17" t="s">
        <v>652</v>
      </c>
      <c r="V185" t="s">
        <v>562</v>
      </c>
      <c r="W185" t="str">
        <f t="shared" si="1"/>
        <v>DimEthnicityId</v>
      </c>
      <c r="X185"/>
      <c r="Y185" s="16" t="s">
        <v>38</v>
      </c>
      <c r="Z185" s="17"/>
      <c r="AA185"/>
      <c r="AB185"/>
    </row>
    <row r="186" spans="1:28" ht="58">
      <c r="A186" s="9" t="s">
        <v>554</v>
      </c>
      <c r="B186" s="10" t="s">
        <v>555</v>
      </c>
      <c r="C186" s="9" t="s">
        <v>653</v>
      </c>
      <c r="D186" s="11">
        <v>0</v>
      </c>
      <c r="E186" s="9" t="s">
        <v>65</v>
      </c>
      <c r="F186" s="9" t="s">
        <v>654</v>
      </c>
      <c r="G186" s="9" t="s">
        <v>59</v>
      </c>
      <c r="I186" s="9"/>
      <c r="M186"/>
      <c r="P186" s="9" t="s">
        <v>60</v>
      </c>
      <c r="Q186" s="9" t="s">
        <v>36</v>
      </c>
      <c r="R186" t="s">
        <v>558</v>
      </c>
      <c r="S186" t="s">
        <v>559</v>
      </c>
      <c r="T186" s="33" t="s">
        <v>565</v>
      </c>
      <c r="U186" s="17" t="s">
        <v>566</v>
      </c>
      <c r="V186" t="s">
        <v>562</v>
      </c>
      <c r="W186" t="str">
        <f t="shared" si="1"/>
        <v>DimEthnicityId</v>
      </c>
      <c r="X186"/>
      <c r="Y186" s="16" t="s">
        <v>38</v>
      </c>
      <c r="Z186" s="17"/>
      <c r="AA186"/>
      <c r="AB186"/>
    </row>
    <row r="187" spans="1:28" ht="43.5">
      <c r="A187" s="9" t="s">
        <v>554</v>
      </c>
      <c r="B187" s="10" t="s">
        <v>555</v>
      </c>
      <c r="C187" s="9" t="s">
        <v>655</v>
      </c>
      <c r="D187" s="11">
        <v>0</v>
      </c>
      <c r="E187" s="9" t="s">
        <v>65</v>
      </c>
      <c r="F187" s="9" t="s">
        <v>656</v>
      </c>
      <c r="G187" s="9" t="s">
        <v>59</v>
      </c>
      <c r="I187" s="9"/>
      <c r="M187"/>
      <c r="P187" s="9" t="s">
        <v>60</v>
      </c>
      <c r="Q187" s="9" t="s">
        <v>36</v>
      </c>
      <c r="R187" t="s">
        <v>558</v>
      </c>
      <c r="S187" t="s">
        <v>559</v>
      </c>
      <c r="T187" t="s">
        <v>646</v>
      </c>
      <c r="U187" s="17" t="s">
        <v>657</v>
      </c>
      <c r="V187" t="s">
        <v>562</v>
      </c>
      <c r="W187" t="str">
        <f t="shared" si="1"/>
        <v>DimEthnicityId</v>
      </c>
      <c r="X187"/>
      <c r="Y187" s="16" t="s">
        <v>38</v>
      </c>
      <c r="Z187" s="17"/>
      <c r="AA187"/>
      <c r="AB187"/>
    </row>
    <row r="188" spans="1:28" ht="58">
      <c r="A188" s="9" t="s">
        <v>554</v>
      </c>
      <c r="B188" s="10" t="s">
        <v>555</v>
      </c>
      <c r="C188" s="9" t="s">
        <v>658</v>
      </c>
      <c r="D188" s="11">
        <v>0</v>
      </c>
      <c r="E188" s="9" t="s">
        <v>65</v>
      </c>
      <c r="F188" s="9" t="s">
        <v>659</v>
      </c>
      <c r="G188" s="9" t="s">
        <v>59</v>
      </c>
      <c r="I188" s="9"/>
      <c r="M188"/>
      <c r="P188" s="9" t="s">
        <v>60</v>
      </c>
      <c r="Q188" s="9" t="s">
        <v>36</v>
      </c>
      <c r="R188" t="s">
        <v>558</v>
      </c>
      <c r="S188" t="s">
        <v>559</v>
      </c>
      <c r="T188" s="33" t="s">
        <v>565</v>
      </c>
      <c r="U188" s="17" t="s">
        <v>566</v>
      </c>
      <c r="V188" t="s">
        <v>562</v>
      </c>
      <c r="W188" t="str">
        <f t="shared" si="1"/>
        <v>DimEthnicityId</v>
      </c>
      <c r="X188"/>
      <c r="Y188" s="16" t="s">
        <v>38</v>
      </c>
      <c r="Z188" s="17"/>
      <c r="AA188"/>
      <c r="AB188"/>
    </row>
    <row r="189" spans="1:28" ht="43.5">
      <c r="A189" s="9" t="s">
        <v>554</v>
      </c>
      <c r="B189" s="10" t="s">
        <v>555</v>
      </c>
      <c r="C189" s="9" t="s">
        <v>660</v>
      </c>
      <c r="D189" s="11">
        <v>0</v>
      </c>
      <c r="E189" s="9" t="s">
        <v>65</v>
      </c>
      <c r="F189" s="9" t="s">
        <v>661</v>
      </c>
      <c r="G189" s="9" t="s">
        <v>59</v>
      </c>
      <c r="I189" s="9"/>
      <c r="M189"/>
      <c r="P189" s="9" t="s">
        <v>60</v>
      </c>
      <c r="Q189" s="9" t="s">
        <v>36</v>
      </c>
      <c r="R189" t="s">
        <v>558</v>
      </c>
      <c r="S189" t="s">
        <v>559</v>
      </c>
      <c r="T189" t="s">
        <v>646</v>
      </c>
      <c r="U189" s="17" t="s">
        <v>662</v>
      </c>
      <c r="V189" t="s">
        <v>562</v>
      </c>
      <c r="W189" t="str">
        <f t="shared" si="1"/>
        <v>DimEthnicityId</v>
      </c>
      <c r="X189"/>
      <c r="Y189" s="16" t="s">
        <v>38</v>
      </c>
      <c r="Z189" s="17"/>
      <c r="AA189"/>
      <c r="AB189"/>
    </row>
    <row r="190" spans="1:28" ht="58">
      <c r="A190" s="9" t="s">
        <v>554</v>
      </c>
      <c r="B190" s="10" t="s">
        <v>555</v>
      </c>
      <c r="C190" s="9" t="s">
        <v>663</v>
      </c>
      <c r="D190" s="11">
        <v>0</v>
      </c>
      <c r="E190" s="9" t="s">
        <v>65</v>
      </c>
      <c r="F190" s="9" t="s">
        <v>664</v>
      </c>
      <c r="G190" s="9" t="s">
        <v>59</v>
      </c>
      <c r="I190" s="9"/>
      <c r="M190"/>
      <c r="P190" s="9" t="s">
        <v>60</v>
      </c>
      <c r="Q190" s="9" t="s">
        <v>36</v>
      </c>
      <c r="R190" t="s">
        <v>558</v>
      </c>
      <c r="S190" t="s">
        <v>559</v>
      </c>
      <c r="T190" s="33" t="s">
        <v>565</v>
      </c>
      <c r="U190" s="17" t="s">
        <v>566</v>
      </c>
      <c r="V190" t="s">
        <v>562</v>
      </c>
      <c r="W190" t="str">
        <f t="shared" si="1"/>
        <v>DimEthnicityId</v>
      </c>
      <c r="X190"/>
      <c r="Y190" s="16" t="s">
        <v>38</v>
      </c>
      <c r="Z190" s="17"/>
      <c r="AA190"/>
      <c r="AB190"/>
    </row>
    <row r="191" spans="1:28" ht="43.5">
      <c r="A191" s="9" t="s">
        <v>554</v>
      </c>
      <c r="B191" s="10" t="s">
        <v>555</v>
      </c>
      <c r="C191" s="9" t="s">
        <v>665</v>
      </c>
      <c r="D191" s="11">
        <v>0</v>
      </c>
      <c r="E191" s="9" t="s">
        <v>65</v>
      </c>
      <c r="F191" s="9" t="s">
        <v>666</v>
      </c>
      <c r="G191" s="9" t="s">
        <v>59</v>
      </c>
      <c r="I191" s="9"/>
      <c r="M191"/>
      <c r="P191" s="9" t="s">
        <v>60</v>
      </c>
      <c r="Q191" s="9" t="s">
        <v>36</v>
      </c>
      <c r="R191" t="s">
        <v>558</v>
      </c>
      <c r="S191" t="s">
        <v>559</v>
      </c>
      <c r="T191" t="s">
        <v>646</v>
      </c>
      <c r="U191" s="17" t="s">
        <v>667</v>
      </c>
      <c r="V191" t="s">
        <v>562</v>
      </c>
      <c r="W191" t="str">
        <f t="shared" si="1"/>
        <v>DimEthnicityId</v>
      </c>
      <c r="X191"/>
      <c r="Y191" s="16" t="s">
        <v>38</v>
      </c>
      <c r="Z191" s="17"/>
      <c r="AA191"/>
      <c r="AB191"/>
    </row>
    <row r="192" spans="1:28" ht="58">
      <c r="A192" s="9" t="s">
        <v>554</v>
      </c>
      <c r="B192" s="10" t="s">
        <v>555</v>
      </c>
      <c r="C192" s="9" t="s">
        <v>668</v>
      </c>
      <c r="D192" s="11">
        <v>0</v>
      </c>
      <c r="E192" s="9" t="s">
        <v>65</v>
      </c>
      <c r="F192" s="9" t="s">
        <v>669</v>
      </c>
      <c r="G192" s="9" t="s">
        <v>59</v>
      </c>
      <c r="I192" s="9"/>
      <c r="M192"/>
      <c r="P192" s="9" t="s">
        <v>60</v>
      </c>
      <c r="Q192" s="9" t="s">
        <v>36</v>
      </c>
      <c r="R192" t="s">
        <v>558</v>
      </c>
      <c r="S192" t="s">
        <v>559</v>
      </c>
      <c r="T192" s="33" t="s">
        <v>565</v>
      </c>
      <c r="U192" s="17" t="s">
        <v>566</v>
      </c>
      <c r="V192" t="s">
        <v>562</v>
      </c>
      <c r="W192" t="str">
        <f t="shared" si="1"/>
        <v>DimEthnicityId</v>
      </c>
      <c r="X192"/>
      <c r="Y192" s="16" t="s">
        <v>38</v>
      </c>
      <c r="Z192" s="17"/>
      <c r="AA192"/>
      <c r="AB192"/>
    </row>
    <row r="193" spans="1:28" ht="43.5">
      <c r="A193" s="9" t="s">
        <v>554</v>
      </c>
      <c r="B193" s="10" t="s">
        <v>555</v>
      </c>
      <c r="C193" s="9" t="s">
        <v>670</v>
      </c>
      <c r="D193" s="11">
        <v>0</v>
      </c>
      <c r="E193" s="9" t="s">
        <v>65</v>
      </c>
      <c r="F193" s="9" t="s">
        <v>671</v>
      </c>
      <c r="G193" s="9" t="s">
        <v>59</v>
      </c>
      <c r="I193" s="9"/>
      <c r="M193"/>
      <c r="P193" s="9" t="s">
        <v>60</v>
      </c>
      <c r="Q193" s="9" t="s">
        <v>36</v>
      </c>
      <c r="R193" t="s">
        <v>558</v>
      </c>
      <c r="S193" t="s">
        <v>559</v>
      </c>
      <c r="T193" t="s">
        <v>646</v>
      </c>
      <c r="U193" s="17" t="s">
        <v>672</v>
      </c>
      <c r="V193" t="s">
        <v>562</v>
      </c>
      <c r="W193" t="str">
        <f t="shared" si="1"/>
        <v>DimEthnicityId</v>
      </c>
      <c r="X193"/>
      <c r="Y193" s="16" t="s">
        <v>38</v>
      </c>
      <c r="Z193" s="17"/>
      <c r="AA193"/>
      <c r="AB193"/>
    </row>
    <row r="194" spans="1:28" ht="58">
      <c r="A194" s="9" t="s">
        <v>554</v>
      </c>
      <c r="B194" s="10" t="s">
        <v>555</v>
      </c>
      <c r="C194" s="9" t="s">
        <v>673</v>
      </c>
      <c r="D194" s="11">
        <v>0</v>
      </c>
      <c r="E194" s="9" t="s">
        <v>65</v>
      </c>
      <c r="F194" s="9" t="s">
        <v>674</v>
      </c>
      <c r="G194" s="9" t="s">
        <v>59</v>
      </c>
      <c r="I194" s="9"/>
      <c r="M194"/>
      <c r="P194" s="9" t="s">
        <v>60</v>
      </c>
      <c r="Q194" s="9" t="s">
        <v>36</v>
      </c>
      <c r="R194" t="s">
        <v>558</v>
      </c>
      <c r="S194" t="s">
        <v>559</v>
      </c>
      <c r="T194" s="33" t="s">
        <v>565</v>
      </c>
      <c r="U194" s="17" t="s">
        <v>566</v>
      </c>
      <c r="V194" t="s">
        <v>562</v>
      </c>
      <c r="W194" t="str">
        <f t="shared" si="1"/>
        <v>DimEthnicityId</v>
      </c>
      <c r="X194"/>
      <c r="Y194" s="16" t="s">
        <v>38</v>
      </c>
      <c r="Z194" s="17"/>
      <c r="AA194"/>
      <c r="AB194"/>
    </row>
    <row r="195" spans="1:28" ht="58">
      <c r="A195" s="9" t="s">
        <v>554</v>
      </c>
      <c r="B195" s="10" t="s">
        <v>555</v>
      </c>
      <c r="C195" s="9" t="s">
        <v>675</v>
      </c>
      <c r="D195" s="11">
        <v>0</v>
      </c>
      <c r="E195" s="9" t="s">
        <v>65</v>
      </c>
      <c r="F195" s="9" t="s">
        <v>676</v>
      </c>
      <c r="G195" s="9" t="s">
        <v>36</v>
      </c>
      <c r="H195" s="22" t="s">
        <v>677</v>
      </c>
      <c r="I195" s="9"/>
      <c r="K195" s="9" t="s">
        <v>38</v>
      </c>
      <c r="L195" s="9" t="s">
        <v>59</v>
      </c>
      <c r="M195" s="30">
        <v>0</v>
      </c>
      <c r="P195" s="9" t="s">
        <v>60</v>
      </c>
      <c r="Q195" s="9" t="s">
        <v>36</v>
      </c>
      <c r="R195" t="s">
        <v>504</v>
      </c>
      <c r="S195" t="s">
        <v>559</v>
      </c>
      <c r="T195" t="s">
        <v>565</v>
      </c>
      <c r="U195" s="22" t="s">
        <v>678</v>
      </c>
      <c r="V195" t="s">
        <v>562</v>
      </c>
      <c r="W195" t="str">
        <f t="shared" si="1"/>
        <v>DimEthnicityId</v>
      </c>
      <c r="X195"/>
      <c r="Y195" s="16" t="s">
        <v>38</v>
      </c>
      <c r="Z195" s="22"/>
      <c r="AA195"/>
      <c r="AB195"/>
    </row>
    <row r="196" spans="1:28" ht="58">
      <c r="A196" s="9" t="s">
        <v>554</v>
      </c>
      <c r="B196" s="10" t="s">
        <v>555</v>
      </c>
      <c r="C196" s="9" t="s">
        <v>679</v>
      </c>
      <c r="D196" s="11">
        <v>0</v>
      </c>
      <c r="E196" s="9" t="s">
        <v>65</v>
      </c>
      <c r="F196" s="9" t="s">
        <v>680</v>
      </c>
      <c r="G196" s="9" t="s">
        <v>36</v>
      </c>
      <c r="H196" s="22" t="s">
        <v>677</v>
      </c>
      <c r="I196" s="9"/>
      <c r="J196" s="9"/>
      <c r="K196" s="9" t="s">
        <v>38</v>
      </c>
      <c r="L196" s="9" t="s">
        <v>36</v>
      </c>
      <c r="M196" s="23">
        <v>1</v>
      </c>
      <c r="N196" s="24">
        <f>M196/$AC$1</f>
        <v>2.2647696955696574E-6</v>
      </c>
      <c r="O196" s="9" t="s">
        <v>681</v>
      </c>
      <c r="P196" s="9" t="s">
        <v>60</v>
      </c>
      <c r="Q196" s="9" t="s">
        <v>36</v>
      </c>
      <c r="R196" s="9" t="s">
        <v>504</v>
      </c>
      <c r="S196" t="s">
        <v>559</v>
      </c>
      <c r="T196" t="s">
        <v>565</v>
      </c>
      <c r="U196" s="22" t="s">
        <v>682</v>
      </c>
      <c r="V196" t="s">
        <v>562</v>
      </c>
      <c r="W196" t="str">
        <f t="shared" si="1"/>
        <v>DimEthnicityId</v>
      </c>
      <c r="Y196" s="16" t="s">
        <v>38</v>
      </c>
      <c r="Z196" s="22"/>
    </row>
    <row r="197" spans="1:28" ht="58">
      <c r="A197" s="9" t="s">
        <v>554</v>
      </c>
      <c r="B197" s="10" t="s">
        <v>555</v>
      </c>
      <c r="C197" s="9" t="s">
        <v>683</v>
      </c>
      <c r="D197" s="11">
        <v>0</v>
      </c>
      <c r="E197" s="9" t="s">
        <v>65</v>
      </c>
      <c r="F197" s="9" t="s">
        <v>684</v>
      </c>
      <c r="G197" s="9" t="s">
        <v>36</v>
      </c>
      <c r="H197" s="22" t="s">
        <v>677</v>
      </c>
      <c r="I197" s="9"/>
      <c r="K197" s="9" t="s">
        <v>38</v>
      </c>
      <c r="L197" s="9" t="s">
        <v>59</v>
      </c>
      <c r="M197" s="30">
        <v>0</v>
      </c>
      <c r="P197" s="9" t="s">
        <v>60</v>
      </c>
      <c r="Q197" s="9" t="s">
        <v>36</v>
      </c>
      <c r="R197" t="s">
        <v>504</v>
      </c>
      <c r="S197" t="s">
        <v>559</v>
      </c>
      <c r="T197" t="s">
        <v>565</v>
      </c>
      <c r="U197" s="22" t="s">
        <v>685</v>
      </c>
      <c r="V197" t="s">
        <v>562</v>
      </c>
      <c r="W197" t="str">
        <f t="shared" si="1"/>
        <v>DimEthnicityId</v>
      </c>
      <c r="X197"/>
      <c r="Y197" s="16" t="s">
        <v>38</v>
      </c>
      <c r="Z197" s="22"/>
      <c r="AA197"/>
      <c r="AB197"/>
    </row>
    <row r="198" spans="1:28">
      <c r="A198" s="9" t="s">
        <v>554</v>
      </c>
      <c r="B198" s="10" t="s">
        <v>555</v>
      </c>
      <c r="C198" s="9" t="s">
        <v>686</v>
      </c>
      <c r="D198" s="11">
        <v>0</v>
      </c>
      <c r="E198" s="9" t="s">
        <v>34</v>
      </c>
      <c r="F198" s="9" t="s">
        <v>687</v>
      </c>
      <c r="G198" s="9" t="s">
        <v>59</v>
      </c>
      <c r="I198" s="9"/>
      <c r="M198"/>
      <c r="P198" s="9" t="s">
        <v>60</v>
      </c>
      <c r="Q198" s="9" t="s">
        <v>36</v>
      </c>
      <c r="R198" t="s">
        <v>558</v>
      </c>
      <c r="S198" s="17" t="s">
        <v>688</v>
      </c>
      <c r="T198" t="s">
        <v>689</v>
      </c>
      <c r="U198" s="22"/>
      <c r="X198"/>
      <c r="Y198" s="16" t="s">
        <v>38</v>
      </c>
      <c r="Z198" s="22"/>
      <c r="AA198"/>
      <c r="AB198"/>
    </row>
    <row r="199" spans="1:28">
      <c r="A199" s="9" t="s">
        <v>554</v>
      </c>
      <c r="B199" s="10" t="s">
        <v>555</v>
      </c>
      <c r="C199" s="9" t="s">
        <v>690</v>
      </c>
      <c r="D199" s="11">
        <v>0</v>
      </c>
      <c r="E199" s="9" t="s">
        <v>34</v>
      </c>
      <c r="F199" s="9" t="s">
        <v>691</v>
      </c>
      <c r="G199" s="9" t="s">
        <v>59</v>
      </c>
      <c r="I199" s="9"/>
      <c r="M199"/>
      <c r="P199" s="9" t="s">
        <v>60</v>
      </c>
      <c r="Q199" t="s">
        <v>59</v>
      </c>
      <c r="S199" t="s">
        <v>73</v>
      </c>
      <c r="T199" t="s">
        <v>438</v>
      </c>
      <c r="X199"/>
      <c r="Y199" s="16" t="s">
        <v>195</v>
      </c>
      <c r="AA199"/>
      <c r="AB199"/>
    </row>
    <row r="200" spans="1:28">
      <c r="A200" s="9" t="s">
        <v>554</v>
      </c>
      <c r="B200" s="10" t="s">
        <v>555</v>
      </c>
      <c r="C200" s="9" t="s">
        <v>692</v>
      </c>
      <c r="D200" s="11">
        <v>0</v>
      </c>
      <c r="E200" s="9" t="s">
        <v>34</v>
      </c>
      <c r="F200" s="9" t="s">
        <v>692</v>
      </c>
      <c r="G200" s="9" t="s">
        <v>59</v>
      </c>
      <c r="I200" s="9"/>
      <c r="M200"/>
      <c r="P200" s="9" t="s">
        <v>60</v>
      </c>
      <c r="Q200" t="s">
        <v>59</v>
      </c>
      <c r="S200" t="s">
        <v>73</v>
      </c>
      <c r="T200" t="s">
        <v>438</v>
      </c>
      <c r="X200"/>
      <c r="Y200" s="16" t="s">
        <v>195</v>
      </c>
      <c r="AA200"/>
      <c r="AB200"/>
    </row>
    <row r="201" spans="1:28">
      <c r="A201" s="9" t="s">
        <v>554</v>
      </c>
      <c r="B201" s="10" t="s">
        <v>555</v>
      </c>
      <c r="C201" s="9" t="s">
        <v>693</v>
      </c>
      <c r="D201" s="11">
        <v>0</v>
      </c>
      <c r="E201" s="9" t="s">
        <v>34</v>
      </c>
      <c r="F201" s="9" t="s">
        <v>694</v>
      </c>
      <c r="G201" s="9" t="s">
        <v>59</v>
      </c>
      <c r="I201" s="9"/>
      <c r="M201"/>
      <c r="P201" s="9" t="s">
        <v>60</v>
      </c>
      <c r="Q201" s="9" t="s">
        <v>36</v>
      </c>
      <c r="R201" t="s">
        <v>558</v>
      </c>
      <c r="S201" s="17" t="s">
        <v>688</v>
      </c>
      <c r="T201" t="s">
        <v>695</v>
      </c>
      <c r="U201" s="22" t="s">
        <v>696</v>
      </c>
      <c r="X201"/>
      <c r="Y201" s="16" t="s">
        <v>38</v>
      </c>
      <c r="Z201" s="22"/>
      <c r="AA201"/>
      <c r="AB201"/>
    </row>
    <row r="202" spans="1:28">
      <c r="A202" s="9" t="s">
        <v>554</v>
      </c>
      <c r="B202" s="10" t="s">
        <v>555</v>
      </c>
      <c r="C202" s="9" t="s">
        <v>697</v>
      </c>
      <c r="D202" s="11">
        <v>0</v>
      </c>
      <c r="E202" s="9" t="s">
        <v>34</v>
      </c>
      <c r="F202" s="9" t="s">
        <v>698</v>
      </c>
      <c r="G202" s="9" t="s">
        <v>59</v>
      </c>
      <c r="I202" s="9"/>
      <c r="M202"/>
      <c r="P202" s="9" t="s">
        <v>60</v>
      </c>
      <c r="Q202" s="9" t="s">
        <v>36</v>
      </c>
      <c r="R202" t="s">
        <v>558</v>
      </c>
      <c r="S202" s="17" t="s">
        <v>688</v>
      </c>
      <c r="T202" t="s">
        <v>699</v>
      </c>
      <c r="U202" s="22" t="s">
        <v>696</v>
      </c>
      <c r="X202"/>
      <c r="Y202" s="16" t="s">
        <v>38</v>
      </c>
      <c r="Z202" s="22"/>
      <c r="AA202"/>
      <c r="AB202"/>
    </row>
    <row r="203" spans="1:28">
      <c r="A203" s="9" t="s">
        <v>554</v>
      </c>
      <c r="B203" s="10" t="s">
        <v>555</v>
      </c>
      <c r="C203" s="9" t="s">
        <v>700</v>
      </c>
      <c r="D203" s="11">
        <v>0</v>
      </c>
      <c r="E203" s="9" t="s">
        <v>34</v>
      </c>
      <c r="F203" s="9" t="s">
        <v>701</v>
      </c>
      <c r="G203" s="9" t="s">
        <v>59</v>
      </c>
      <c r="I203" s="9"/>
      <c r="M203"/>
      <c r="P203" s="9" t="s">
        <v>59</v>
      </c>
      <c r="Q203" s="9" t="s">
        <v>36</v>
      </c>
      <c r="R203" t="s">
        <v>558</v>
      </c>
      <c r="S203" s="17" t="s">
        <v>688</v>
      </c>
      <c r="T203" t="s">
        <v>702</v>
      </c>
      <c r="U203" s="22" t="s">
        <v>696</v>
      </c>
      <c r="X203"/>
      <c r="Y203" s="16" t="s">
        <v>38</v>
      </c>
      <c r="Z203" s="22"/>
      <c r="AA203"/>
      <c r="AB203"/>
    </row>
    <row r="204" spans="1:28" ht="29">
      <c r="A204" s="9" t="s">
        <v>554</v>
      </c>
      <c r="B204" s="10" t="s">
        <v>555</v>
      </c>
      <c r="C204" s="36" t="s">
        <v>703</v>
      </c>
      <c r="D204" s="11">
        <v>0</v>
      </c>
      <c r="E204" s="9" t="s">
        <v>34</v>
      </c>
      <c r="F204" s="9" t="s">
        <v>703</v>
      </c>
      <c r="G204" s="9" t="s">
        <v>59</v>
      </c>
      <c r="H204" s="22" t="s">
        <v>704</v>
      </c>
      <c r="I204" s="9"/>
      <c r="M204"/>
      <c r="P204" s="9" t="s">
        <v>59</v>
      </c>
      <c r="Q204" t="s">
        <v>59</v>
      </c>
      <c r="S204" s="17" t="s">
        <v>73</v>
      </c>
      <c r="T204" t="s">
        <v>705</v>
      </c>
      <c r="X204"/>
      <c r="Y204" s="16" t="s">
        <v>195</v>
      </c>
      <c r="AA204"/>
      <c r="AB204"/>
    </row>
    <row r="205" spans="1:28">
      <c r="A205" s="9" t="s">
        <v>554</v>
      </c>
      <c r="B205" s="10" t="s">
        <v>555</v>
      </c>
      <c r="C205" s="36" t="s">
        <v>706</v>
      </c>
      <c r="D205" s="11">
        <v>0</v>
      </c>
      <c r="E205" s="9" t="s">
        <v>34</v>
      </c>
      <c r="F205" s="9" t="s">
        <v>706</v>
      </c>
      <c r="G205" s="9" t="s">
        <v>59</v>
      </c>
      <c r="I205" s="9"/>
      <c r="M205"/>
      <c r="P205" s="9" t="s">
        <v>59</v>
      </c>
      <c r="Q205" t="s">
        <v>59</v>
      </c>
      <c r="S205" s="17" t="s">
        <v>73</v>
      </c>
      <c r="T205" t="s">
        <v>705</v>
      </c>
      <c r="X205"/>
      <c r="Y205" s="16" t="s">
        <v>195</v>
      </c>
      <c r="AA205"/>
      <c r="AB205"/>
    </row>
    <row r="206" spans="1:28">
      <c r="A206" s="9" t="s">
        <v>554</v>
      </c>
      <c r="B206" s="10" t="s">
        <v>555</v>
      </c>
      <c r="C206" s="36" t="s">
        <v>707</v>
      </c>
      <c r="D206" s="11">
        <v>0</v>
      </c>
      <c r="E206" s="9" t="s">
        <v>34</v>
      </c>
      <c r="F206" s="9" t="s">
        <v>707</v>
      </c>
      <c r="G206" s="9" t="s">
        <v>59</v>
      </c>
      <c r="I206" s="9"/>
      <c r="M206"/>
      <c r="P206" s="9" t="s">
        <v>59</v>
      </c>
      <c r="Q206" t="s">
        <v>59</v>
      </c>
      <c r="S206" s="17" t="s">
        <v>73</v>
      </c>
      <c r="T206" t="s">
        <v>705</v>
      </c>
      <c r="X206"/>
      <c r="Y206" s="16" t="s">
        <v>195</v>
      </c>
      <c r="AA206"/>
      <c r="AB206"/>
    </row>
    <row r="207" spans="1:28">
      <c r="A207" s="9" t="s">
        <v>554</v>
      </c>
      <c r="B207" s="10" t="s">
        <v>555</v>
      </c>
      <c r="C207" s="36" t="s">
        <v>708</v>
      </c>
      <c r="D207" s="11">
        <v>0</v>
      </c>
      <c r="E207" s="9" t="s">
        <v>34</v>
      </c>
      <c r="F207" s="9" t="s">
        <v>708</v>
      </c>
      <c r="G207" s="9" t="s">
        <v>59</v>
      </c>
      <c r="I207" s="9"/>
      <c r="M207"/>
      <c r="P207" s="9" t="s">
        <v>59</v>
      </c>
      <c r="Q207" t="s">
        <v>59</v>
      </c>
      <c r="S207" s="17" t="s">
        <v>73</v>
      </c>
      <c r="T207" t="s">
        <v>705</v>
      </c>
      <c r="X207"/>
      <c r="Y207" s="16" t="s">
        <v>195</v>
      </c>
      <c r="AA207"/>
      <c r="AB207"/>
    </row>
    <row r="208" spans="1:28">
      <c r="A208" s="9" t="s">
        <v>554</v>
      </c>
      <c r="B208" s="10" t="s">
        <v>555</v>
      </c>
      <c r="C208" s="36" t="s">
        <v>709</v>
      </c>
      <c r="D208" s="11">
        <v>0</v>
      </c>
      <c r="E208" s="9" t="s">
        <v>34</v>
      </c>
      <c r="F208" s="9" t="s">
        <v>709</v>
      </c>
      <c r="G208" s="9" t="s">
        <v>59</v>
      </c>
      <c r="I208" s="9"/>
      <c r="M208"/>
      <c r="P208" s="9" t="s">
        <v>59</v>
      </c>
      <c r="Q208" t="s">
        <v>59</v>
      </c>
      <c r="S208" s="17" t="s">
        <v>73</v>
      </c>
      <c r="T208" t="s">
        <v>705</v>
      </c>
      <c r="X208"/>
      <c r="Y208" s="16" t="s">
        <v>195</v>
      </c>
      <c r="AA208"/>
      <c r="AB208"/>
    </row>
    <row r="209" spans="1:28">
      <c r="A209" s="9" t="s">
        <v>554</v>
      </c>
      <c r="B209" s="10" t="s">
        <v>555</v>
      </c>
      <c r="C209" s="36" t="s">
        <v>710</v>
      </c>
      <c r="D209" s="11">
        <v>0</v>
      </c>
      <c r="E209" s="9" t="s">
        <v>34</v>
      </c>
      <c r="F209" s="9" t="s">
        <v>710</v>
      </c>
      <c r="G209" s="9" t="s">
        <v>59</v>
      </c>
      <c r="I209" s="9"/>
      <c r="M209"/>
      <c r="P209" s="9" t="s">
        <v>59</v>
      </c>
      <c r="Q209" t="s">
        <v>59</v>
      </c>
      <c r="S209" s="17" t="s">
        <v>73</v>
      </c>
      <c r="T209" t="s">
        <v>705</v>
      </c>
      <c r="X209"/>
      <c r="Y209" s="16" t="s">
        <v>195</v>
      </c>
      <c r="AA209"/>
      <c r="AB209"/>
    </row>
    <row r="210" spans="1:28">
      <c r="A210" s="9" t="s">
        <v>554</v>
      </c>
      <c r="B210" s="10" t="s">
        <v>555</v>
      </c>
      <c r="C210" s="36" t="s">
        <v>711</v>
      </c>
      <c r="D210" s="11">
        <v>0</v>
      </c>
      <c r="E210" s="9" t="s">
        <v>34</v>
      </c>
      <c r="F210" s="9" t="s">
        <v>711</v>
      </c>
      <c r="G210" s="9" t="s">
        <v>59</v>
      </c>
      <c r="I210" s="9"/>
      <c r="M210"/>
      <c r="P210" s="9" t="s">
        <v>59</v>
      </c>
      <c r="Q210" t="s">
        <v>59</v>
      </c>
      <c r="S210" s="17" t="s">
        <v>73</v>
      </c>
      <c r="T210" t="s">
        <v>705</v>
      </c>
      <c r="X210"/>
      <c r="Y210" s="16" t="s">
        <v>195</v>
      </c>
      <c r="AA210"/>
      <c r="AB210"/>
    </row>
    <row r="211" spans="1:28">
      <c r="A211" s="9" t="s">
        <v>554</v>
      </c>
      <c r="B211" s="10" t="s">
        <v>555</v>
      </c>
      <c r="C211" s="36" t="s">
        <v>712</v>
      </c>
      <c r="D211" s="11">
        <v>0</v>
      </c>
      <c r="E211" s="9" t="s">
        <v>34</v>
      </c>
      <c r="F211" s="9" t="s">
        <v>712</v>
      </c>
      <c r="G211" s="9" t="s">
        <v>59</v>
      </c>
      <c r="I211" s="9"/>
      <c r="M211"/>
      <c r="P211" s="9" t="s">
        <v>59</v>
      </c>
      <c r="Q211" t="s">
        <v>59</v>
      </c>
      <c r="S211" s="17" t="s">
        <v>73</v>
      </c>
      <c r="T211" t="s">
        <v>705</v>
      </c>
      <c r="X211"/>
      <c r="Y211" s="16" t="s">
        <v>195</v>
      </c>
      <c r="AA211"/>
      <c r="AB211"/>
    </row>
    <row r="212" spans="1:28">
      <c r="A212" s="9" t="s">
        <v>554</v>
      </c>
      <c r="B212" s="10" t="s">
        <v>555</v>
      </c>
      <c r="C212" s="36" t="s">
        <v>713</v>
      </c>
      <c r="D212" s="11">
        <v>0</v>
      </c>
      <c r="E212" s="9" t="s">
        <v>34</v>
      </c>
      <c r="F212" s="9" t="s">
        <v>713</v>
      </c>
      <c r="G212" s="9" t="s">
        <v>59</v>
      </c>
      <c r="I212" s="9"/>
      <c r="M212"/>
      <c r="P212" s="9" t="s">
        <v>59</v>
      </c>
      <c r="Q212" t="s">
        <v>59</v>
      </c>
      <c r="S212" s="17" t="s">
        <v>73</v>
      </c>
      <c r="T212" t="s">
        <v>705</v>
      </c>
      <c r="X212"/>
      <c r="Y212" s="16" t="s">
        <v>195</v>
      </c>
      <c r="AA212"/>
      <c r="AB212"/>
    </row>
    <row r="213" spans="1:28">
      <c r="A213" s="9" t="s">
        <v>554</v>
      </c>
      <c r="B213" s="10" t="s">
        <v>555</v>
      </c>
      <c r="C213" s="36" t="s">
        <v>714</v>
      </c>
      <c r="D213" s="11">
        <v>0</v>
      </c>
      <c r="E213" s="9" t="s">
        <v>34</v>
      </c>
      <c r="F213" s="9" t="s">
        <v>714</v>
      </c>
      <c r="G213" s="9" t="s">
        <v>59</v>
      </c>
      <c r="I213" s="9"/>
      <c r="M213"/>
      <c r="P213" s="9" t="s">
        <v>59</v>
      </c>
      <c r="Q213" t="s">
        <v>59</v>
      </c>
      <c r="S213" s="17" t="s">
        <v>73</v>
      </c>
      <c r="T213" t="s">
        <v>705</v>
      </c>
      <c r="X213"/>
      <c r="Y213" s="16" t="s">
        <v>195</v>
      </c>
      <c r="AA213"/>
      <c r="AB213"/>
    </row>
    <row r="214" spans="1:28">
      <c r="A214" s="9" t="s">
        <v>554</v>
      </c>
      <c r="B214" s="10" t="s">
        <v>555</v>
      </c>
      <c r="C214" s="36" t="s">
        <v>715</v>
      </c>
      <c r="D214" s="11">
        <v>0</v>
      </c>
      <c r="E214" s="9" t="s">
        <v>34</v>
      </c>
      <c r="F214" s="9" t="s">
        <v>715</v>
      </c>
      <c r="G214" s="9" t="s">
        <v>59</v>
      </c>
      <c r="I214" s="9"/>
      <c r="M214"/>
      <c r="P214" s="9" t="s">
        <v>59</v>
      </c>
      <c r="Q214" t="s">
        <v>59</v>
      </c>
      <c r="S214" s="17" t="s">
        <v>73</v>
      </c>
      <c r="T214" t="s">
        <v>705</v>
      </c>
      <c r="X214"/>
      <c r="Y214" s="16" t="s">
        <v>195</v>
      </c>
      <c r="AA214"/>
      <c r="AB214"/>
    </row>
    <row r="215" spans="1:28">
      <c r="A215" s="9" t="s">
        <v>554</v>
      </c>
      <c r="B215" s="10" t="s">
        <v>555</v>
      </c>
      <c r="C215" s="36" t="s">
        <v>716</v>
      </c>
      <c r="D215" s="11">
        <v>0</v>
      </c>
      <c r="E215" s="9" t="s">
        <v>34</v>
      </c>
      <c r="F215" s="9" t="s">
        <v>716</v>
      </c>
      <c r="G215" s="9" t="s">
        <v>59</v>
      </c>
      <c r="I215" s="9"/>
      <c r="M215"/>
      <c r="P215" s="9" t="s">
        <v>59</v>
      </c>
      <c r="Q215" t="s">
        <v>59</v>
      </c>
      <c r="S215" s="17" t="s">
        <v>73</v>
      </c>
      <c r="T215" t="s">
        <v>705</v>
      </c>
      <c r="X215"/>
      <c r="Y215" s="16" t="s">
        <v>195</v>
      </c>
      <c r="AA215"/>
      <c r="AB215"/>
    </row>
    <row r="216" spans="1:28">
      <c r="A216" s="9" t="s">
        <v>554</v>
      </c>
      <c r="B216" s="10" t="s">
        <v>555</v>
      </c>
      <c r="C216" s="36" t="s">
        <v>717</v>
      </c>
      <c r="D216" s="11">
        <v>0</v>
      </c>
      <c r="E216" s="9" t="s">
        <v>34</v>
      </c>
      <c r="F216" s="9" t="s">
        <v>717</v>
      </c>
      <c r="G216" s="9" t="s">
        <v>59</v>
      </c>
      <c r="I216" s="9"/>
      <c r="M216"/>
      <c r="P216" s="9" t="s">
        <v>59</v>
      </c>
      <c r="Q216" t="s">
        <v>59</v>
      </c>
      <c r="S216" s="17" t="s">
        <v>73</v>
      </c>
      <c r="T216" t="s">
        <v>705</v>
      </c>
      <c r="X216"/>
      <c r="Y216" s="16" t="s">
        <v>195</v>
      </c>
      <c r="AA216"/>
      <c r="AB216"/>
    </row>
    <row r="217" spans="1:28">
      <c r="A217" s="9" t="s">
        <v>554</v>
      </c>
      <c r="B217" s="10" t="s">
        <v>555</v>
      </c>
      <c r="C217" s="36" t="s">
        <v>718</v>
      </c>
      <c r="D217" s="11">
        <v>0</v>
      </c>
      <c r="E217" s="9" t="s">
        <v>34</v>
      </c>
      <c r="F217" s="9" t="s">
        <v>718</v>
      </c>
      <c r="G217" s="9" t="s">
        <v>59</v>
      </c>
      <c r="I217" s="9"/>
      <c r="M217"/>
      <c r="P217" s="9" t="s">
        <v>59</v>
      </c>
      <c r="Q217" t="s">
        <v>59</v>
      </c>
      <c r="S217" s="17" t="s">
        <v>73</v>
      </c>
      <c r="T217" t="s">
        <v>705</v>
      </c>
      <c r="X217"/>
      <c r="Y217" s="16" t="s">
        <v>195</v>
      </c>
      <c r="AA217"/>
      <c r="AB217"/>
    </row>
    <row r="218" spans="1:28">
      <c r="A218" s="9" t="s">
        <v>554</v>
      </c>
      <c r="B218" s="10" t="s">
        <v>719</v>
      </c>
      <c r="C218" s="9" t="s">
        <v>720</v>
      </c>
      <c r="D218" s="11">
        <v>0</v>
      </c>
      <c r="E218" s="9" t="s">
        <v>65</v>
      </c>
      <c r="F218" s="9" t="s">
        <v>721</v>
      </c>
      <c r="G218" s="9" t="s">
        <v>59</v>
      </c>
      <c r="I218" s="9"/>
      <c r="M218"/>
      <c r="P218" s="9" t="s">
        <v>59</v>
      </c>
      <c r="Q218" s="9" t="s">
        <v>36</v>
      </c>
      <c r="R218" t="s">
        <v>558</v>
      </c>
      <c r="S218" t="s">
        <v>722</v>
      </c>
      <c r="T218" t="s">
        <v>723</v>
      </c>
      <c r="V218" t="s">
        <v>724</v>
      </c>
      <c r="W218" t="str">
        <f>_xlfn.CONCAT(V218,$AA$1)</f>
        <v>DimRaceId</v>
      </c>
      <c r="X218"/>
      <c r="Y218" s="16" t="s">
        <v>38</v>
      </c>
      <c r="AA218"/>
      <c r="AB218"/>
    </row>
    <row r="219" spans="1:28">
      <c r="A219" s="9" t="s">
        <v>554</v>
      </c>
      <c r="B219" s="10" t="s">
        <v>719</v>
      </c>
      <c r="C219" s="9" t="s">
        <v>725</v>
      </c>
      <c r="D219" s="11">
        <v>0</v>
      </c>
      <c r="E219" s="9" t="s">
        <v>65</v>
      </c>
      <c r="F219" s="9" t="s">
        <v>726</v>
      </c>
      <c r="G219" s="9" t="s">
        <v>59</v>
      </c>
      <c r="I219" s="9"/>
      <c r="M219"/>
      <c r="P219" s="9" t="s">
        <v>59</v>
      </c>
      <c r="Q219" s="9" t="s">
        <v>36</v>
      </c>
      <c r="R219" t="s">
        <v>558</v>
      </c>
      <c r="S219" t="s">
        <v>722</v>
      </c>
      <c r="T219" t="s">
        <v>723</v>
      </c>
      <c r="V219" t="s">
        <v>724</v>
      </c>
      <c r="W219" t="str">
        <f t="shared" ref="W219:W234" si="2">_xlfn.CONCAT(V219,$AA$1)</f>
        <v>DimRaceId</v>
      </c>
      <c r="X219"/>
      <c r="Y219" s="16" t="s">
        <v>38</v>
      </c>
      <c r="AA219"/>
      <c r="AB219"/>
    </row>
    <row r="220" spans="1:28">
      <c r="A220" s="9" t="s">
        <v>554</v>
      </c>
      <c r="B220" s="10" t="s">
        <v>719</v>
      </c>
      <c r="C220" s="9" t="s">
        <v>727</v>
      </c>
      <c r="D220" s="11">
        <v>0</v>
      </c>
      <c r="E220" s="9" t="s">
        <v>65</v>
      </c>
      <c r="F220" s="9" t="s">
        <v>728</v>
      </c>
      <c r="G220" s="9" t="s">
        <v>59</v>
      </c>
      <c r="I220" s="9"/>
      <c r="M220"/>
      <c r="P220" s="9" t="s">
        <v>59</v>
      </c>
      <c r="Q220" s="9" t="s">
        <v>36</v>
      </c>
      <c r="R220" t="s">
        <v>558</v>
      </c>
      <c r="S220" t="s">
        <v>722</v>
      </c>
      <c r="T220" t="s">
        <v>723</v>
      </c>
      <c r="V220" t="s">
        <v>724</v>
      </c>
      <c r="W220" t="str">
        <f t="shared" si="2"/>
        <v>DimRaceId</v>
      </c>
      <c r="X220"/>
      <c r="Y220" s="16" t="s">
        <v>38</v>
      </c>
      <c r="AA220"/>
      <c r="AB220"/>
    </row>
    <row r="221" spans="1:28">
      <c r="A221" s="9" t="s">
        <v>554</v>
      </c>
      <c r="B221" s="10" t="s">
        <v>719</v>
      </c>
      <c r="C221" s="9" t="s">
        <v>729</v>
      </c>
      <c r="D221" s="11">
        <v>0</v>
      </c>
      <c r="E221" s="9" t="s">
        <v>65</v>
      </c>
      <c r="F221" s="9" t="s">
        <v>730</v>
      </c>
      <c r="G221" s="9" t="s">
        <v>59</v>
      </c>
      <c r="I221" s="9"/>
      <c r="M221"/>
      <c r="P221" s="9" t="s">
        <v>59</v>
      </c>
      <c r="Q221" s="9" t="s">
        <v>36</v>
      </c>
      <c r="R221" t="s">
        <v>558</v>
      </c>
      <c r="S221" t="s">
        <v>722</v>
      </c>
      <c r="T221" t="s">
        <v>723</v>
      </c>
      <c r="V221" t="s">
        <v>724</v>
      </c>
      <c r="W221" t="str">
        <f t="shared" si="2"/>
        <v>DimRaceId</v>
      </c>
      <c r="X221"/>
      <c r="Y221" s="16" t="s">
        <v>38</v>
      </c>
      <c r="AA221"/>
      <c r="AB221"/>
    </row>
    <row r="222" spans="1:28">
      <c r="A222" s="9" t="s">
        <v>554</v>
      </c>
      <c r="B222" s="10" t="s">
        <v>719</v>
      </c>
      <c r="C222" s="9" t="s">
        <v>731</v>
      </c>
      <c r="D222" s="11">
        <v>0</v>
      </c>
      <c r="E222" s="9" t="s">
        <v>65</v>
      </c>
      <c r="F222" s="9" t="s">
        <v>732</v>
      </c>
      <c r="G222" s="9" t="s">
        <v>59</v>
      </c>
      <c r="I222" s="9"/>
      <c r="M222"/>
      <c r="P222" s="9" t="s">
        <v>59</v>
      </c>
      <c r="Q222" s="9" t="s">
        <v>36</v>
      </c>
      <c r="R222" t="s">
        <v>558</v>
      </c>
      <c r="S222" t="s">
        <v>722</v>
      </c>
      <c r="T222" t="s">
        <v>723</v>
      </c>
      <c r="V222" t="s">
        <v>724</v>
      </c>
      <c r="W222" t="str">
        <f t="shared" si="2"/>
        <v>DimRaceId</v>
      </c>
      <c r="X222"/>
      <c r="Y222" s="16" t="s">
        <v>38</v>
      </c>
      <c r="AA222"/>
      <c r="AB222"/>
    </row>
    <row r="223" spans="1:28">
      <c r="A223" s="9" t="s">
        <v>554</v>
      </c>
      <c r="B223" s="10" t="s">
        <v>719</v>
      </c>
      <c r="C223" s="9" t="s">
        <v>733</v>
      </c>
      <c r="D223" s="11">
        <v>0</v>
      </c>
      <c r="E223" s="9" t="s">
        <v>65</v>
      </c>
      <c r="F223" s="9" t="s">
        <v>734</v>
      </c>
      <c r="G223" s="9" t="s">
        <v>59</v>
      </c>
      <c r="I223" s="9"/>
      <c r="M223"/>
      <c r="P223" s="9" t="s">
        <v>59</v>
      </c>
      <c r="Q223" s="9" t="s">
        <v>36</v>
      </c>
      <c r="R223" t="s">
        <v>558</v>
      </c>
      <c r="S223" t="s">
        <v>722</v>
      </c>
      <c r="T223" t="s">
        <v>723</v>
      </c>
      <c r="V223" t="s">
        <v>724</v>
      </c>
      <c r="W223" t="str">
        <f t="shared" si="2"/>
        <v>DimRaceId</v>
      </c>
      <c r="X223"/>
      <c r="Y223" s="16" t="s">
        <v>38</v>
      </c>
      <c r="AA223"/>
      <c r="AB223"/>
    </row>
    <row r="224" spans="1:28" ht="43.5">
      <c r="A224" s="9" t="s">
        <v>554</v>
      </c>
      <c r="B224" s="10" t="s">
        <v>719</v>
      </c>
      <c r="C224" s="9" t="s">
        <v>735</v>
      </c>
      <c r="D224" s="11">
        <v>0</v>
      </c>
      <c r="E224" s="9" t="s">
        <v>65</v>
      </c>
      <c r="F224" s="9" t="s">
        <v>736</v>
      </c>
      <c r="G224" s="9" t="s">
        <v>59</v>
      </c>
      <c r="I224" s="9"/>
      <c r="M224"/>
      <c r="P224" s="9" t="s">
        <v>60</v>
      </c>
      <c r="Q224" s="9" t="s">
        <v>36</v>
      </c>
      <c r="R224" t="s">
        <v>558</v>
      </c>
      <c r="S224" t="s">
        <v>722</v>
      </c>
      <c r="T224" t="s">
        <v>737</v>
      </c>
      <c r="U224" s="17" t="s">
        <v>738</v>
      </c>
      <c r="V224" t="s">
        <v>724</v>
      </c>
      <c r="W224" t="str">
        <f t="shared" si="2"/>
        <v>DimRaceId</v>
      </c>
      <c r="X224"/>
      <c r="Y224" s="16" t="s">
        <v>38</v>
      </c>
      <c r="Z224" s="17"/>
      <c r="AA224"/>
      <c r="AB224"/>
    </row>
    <row r="225" spans="1:28" ht="29">
      <c r="A225" s="9" t="s">
        <v>554</v>
      </c>
      <c r="B225" s="10" t="s">
        <v>719</v>
      </c>
      <c r="C225" s="9" t="s">
        <v>739</v>
      </c>
      <c r="D225" s="11">
        <v>0</v>
      </c>
      <c r="E225" s="9" t="s">
        <v>65</v>
      </c>
      <c r="F225" s="9" t="s">
        <v>740</v>
      </c>
      <c r="G225" s="9" t="s">
        <v>59</v>
      </c>
      <c r="I225" s="9"/>
      <c r="M225"/>
      <c r="P225" s="9" t="s">
        <v>60</v>
      </c>
      <c r="Q225" s="9" t="s">
        <v>36</v>
      </c>
      <c r="R225" t="s">
        <v>558</v>
      </c>
      <c r="S225" t="s">
        <v>722</v>
      </c>
      <c r="T225" s="33" t="s">
        <v>723</v>
      </c>
      <c r="U225" s="17" t="s">
        <v>741</v>
      </c>
      <c r="V225" t="s">
        <v>724</v>
      </c>
      <c r="W225" t="str">
        <f t="shared" si="2"/>
        <v>DimRaceId</v>
      </c>
      <c r="X225"/>
      <c r="Y225" s="16" t="s">
        <v>38</v>
      </c>
      <c r="Z225" s="17"/>
      <c r="AA225"/>
      <c r="AB225"/>
    </row>
    <row r="226" spans="1:28">
      <c r="A226" s="9" t="s">
        <v>554</v>
      </c>
      <c r="B226" s="10" t="s">
        <v>719</v>
      </c>
      <c r="C226" s="9" t="s">
        <v>742</v>
      </c>
      <c r="D226" s="11">
        <v>0</v>
      </c>
      <c r="E226" s="9" t="s">
        <v>65</v>
      </c>
      <c r="F226" s="9" t="s">
        <v>743</v>
      </c>
      <c r="G226" s="9" t="s">
        <v>59</v>
      </c>
      <c r="I226" s="9"/>
      <c r="M226"/>
      <c r="P226" s="9" t="s">
        <v>60</v>
      </c>
      <c r="Q226" s="9" t="s">
        <v>36</v>
      </c>
      <c r="R226" t="s">
        <v>558</v>
      </c>
      <c r="S226" t="s">
        <v>722</v>
      </c>
      <c r="T226" t="s">
        <v>723</v>
      </c>
      <c r="V226" t="s">
        <v>724</v>
      </c>
      <c r="W226" t="str">
        <f t="shared" si="2"/>
        <v>DimRaceId</v>
      </c>
      <c r="X226"/>
      <c r="Y226" s="16" t="s">
        <v>38</v>
      </c>
      <c r="AA226"/>
      <c r="AB226"/>
    </row>
    <row r="227" spans="1:28">
      <c r="A227" s="9" t="s">
        <v>554</v>
      </c>
      <c r="B227" s="10" t="s">
        <v>719</v>
      </c>
      <c r="C227" s="9" t="s">
        <v>744</v>
      </c>
      <c r="D227" s="11">
        <v>0</v>
      </c>
      <c r="E227" s="9" t="s">
        <v>65</v>
      </c>
      <c r="F227" s="9" t="s">
        <v>745</v>
      </c>
      <c r="G227" s="9" t="s">
        <v>59</v>
      </c>
      <c r="I227" s="9"/>
      <c r="M227"/>
      <c r="P227" s="9" t="s">
        <v>60</v>
      </c>
      <c r="Q227" s="9" t="s">
        <v>36</v>
      </c>
      <c r="R227" t="s">
        <v>558</v>
      </c>
      <c r="S227" t="s">
        <v>722</v>
      </c>
      <c r="T227" t="s">
        <v>723</v>
      </c>
      <c r="V227" t="s">
        <v>724</v>
      </c>
      <c r="W227" t="str">
        <f t="shared" si="2"/>
        <v>DimRaceId</v>
      </c>
      <c r="X227"/>
      <c r="Y227" s="16" t="s">
        <v>38</v>
      </c>
      <c r="AA227"/>
      <c r="AB227"/>
    </row>
    <row r="228" spans="1:28">
      <c r="A228" s="9" t="s">
        <v>554</v>
      </c>
      <c r="B228" s="10" t="s">
        <v>719</v>
      </c>
      <c r="C228" s="9" t="s">
        <v>746</v>
      </c>
      <c r="D228" s="11">
        <v>0</v>
      </c>
      <c r="E228" s="9" t="s">
        <v>65</v>
      </c>
      <c r="F228" s="9" t="s">
        <v>747</v>
      </c>
      <c r="G228" s="9" t="s">
        <v>59</v>
      </c>
      <c r="I228" s="9"/>
      <c r="M228"/>
      <c r="P228" s="9" t="s">
        <v>60</v>
      </c>
      <c r="Q228" s="9" t="s">
        <v>36</v>
      </c>
      <c r="R228" t="s">
        <v>558</v>
      </c>
      <c r="S228" t="s">
        <v>722</v>
      </c>
      <c r="T228" t="s">
        <v>723</v>
      </c>
      <c r="V228" t="s">
        <v>724</v>
      </c>
      <c r="W228" t="str">
        <f t="shared" si="2"/>
        <v>DimRaceId</v>
      </c>
      <c r="X228"/>
      <c r="Y228" s="16" t="s">
        <v>38</v>
      </c>
      <c r="AA228"/>
      <c r="AB228"/>
    </row>
    <row r="229" spans="1:28">
      <c r="A229" s="9" t="s">
        <v>554</v>
      </c>
      <c r="B229" s="10" t="s">
        <v>719</v>
      </c>
      <c r="C229" s="9" t="s">
        <v>655</v>
      </c>
      <c r="D229" s="11">
        <v>0</v>
      </c>
      <c r="E229" s="9" t="s">
        <v>65</v>
      </c>
      <c r="F229" s="9" t="s">
        <v>748</v>
      </c>
      <c r="G229" s="9" t="s">
        <v>59</v>
      </c>
      <c r="I229" s="9"/>
      <c r="M229"/>
      <c r="P229" s="9" t="s">
        <v>60</v>
      </c>
      <c r="Q229" s="9" t="s">
        <v>36</v>
      </c>
      <c r="R229" t="s">
        <v>558</v>
      </c>
      <c r="S229" t="s">
        <v>722</v>
      </c>
      <c r="T229" t="s">
        <v>723</v>
      </c>
      <c r="V229" t="s">
        <v>724</v>
      </c>
      <c r="W229" t="str">
        <f t="shared" si="2"/>
        <v>DimRaceId</v>
      </c>
      <c r="X229"/>
      <c r="Y229" s="16" t="s">
        <v>38</v>
      </c>
      <c r="AA229"/>
      <c r="AB229"/>
    </row>
    <row r="230" spans="1:28" ht="43.5">
      <c r="A230" s="9" t="s">
        <v>554</v>
      </c>
      <c r="B230" s="10" t="s">
        <v>719</v>
      </c>
      <c r="C230" s="9" t="s">
        <v>670</v>
      </c>
      <c r="D230" s="11">
        <v>0</v>
      </c>
      <c r="E230" s="9" t="s">
        <v>65</v>
      </c>
      <c r="F230" s="9" t="s">
        <v>749</v>
      </c>
      <c r="G230" s="9" t="s">
        <v>59</v>
      </c>
      <c r="I230" s="9"/>
      <c r="M230"/>
      <c r="P230" s="9" t="s">
        <v>60</v>
      </c>
      <c r="Q230" s="9" t="s">
        <v>36</v>
      </c>
      <c r="R230" t="s">
        <v>558</v>
      </c>
      <c r="S230" t="s">
        <v>722</v>
      </c>
      <c r="T230" t="s">
        <v>737</v>
      </c>
      <c r="U230" s="17" t="s">
        <v>750</v>
      </c>
      <c r="V230" t="s">
        <v>724</v>
      </c>
      <c r="W230" t="str">
        <f t="shared" si="2"/>
        <v>DimRaceId</v>
      </c>
      <c r="X230"/>
      <c r="Y230" s="16" t="s">
        <v>38</v>
      </c>
      <c r="Z230" s="17"/>
      <c r="AA230"/>
      <c r="AB230"/>
    </row>
    <row r="231" spans="1:28" ht="58">
      <c r="A231" s="9" t="s">
        <v>554</v>
      </c>
      <c r="B231" s="10" t="s">
        <v>719</v>
      </c>
      <c r="C231" s="9" t="s">
        <v>751</v>
      </c>
      <c r="D231" s="11">
        <v>0</v>
      </c>
      <c r="E231" s="9" t="s">
        <v>65</v>
      </c>
      <c r="F231" s="9" t="s">
        <v>752</v>
      </c>
      <c r="G231" s="9" t="s">
        <v>59</v>
      </c>
      <c r="I231" s="9"/>
      <c r="M231"/>
      <c r="P231" s="9" t="s">
        <v>60</v>
      </c>
      <c r="Q231" s="9" t="s">
        <v>36</v>
      </c>
      <c r="R231" t="s">
        <v>558</v>
      </c>
      <c r="S231" t="s">
        <v>722</v>
      </c>
      <c r="T231" t="s">
        <v>723</v>
      </c>
      <c r="U231" s="17" t="s">
        <v>566</v>
      </c>
      <c r="V231" t="s">
        <v>724</v>
      </c>
      <c r="W231" t="str">
        <f t="shared" si="2"/>
        <v>DimRaceId</v>
      </c>
      <c r="X231"/>
      <c r="Y231" s="16" t="s">
        <v>38</v>
      </c>
      <c r="Z231" s="17"/>
      <c r="AA231"/>
      <c r="AB231"/>
    </row>
    <row r="232" spans="1:28" ht="43.5">
      <c r="A232" s="9" t="s">
        <v>554</v>
      </c>
      <c r="B232" s="10" t="s">
        <v>719</v>
      </c>
      <c r="C232" s="9" t="s">
        <v>675</v>
      </c>
      <c r="D232" s="11">
        <v>0</v>
      </c>
      <c r="E232" s="9" t="s">
        <v>65</v>
      </c>
      <c r="F232" s="9" t="s">
        <v>753</v>
      </c>
      <c r="G232" s="9" t="s">
        <v>36</v>
      </c>
      <c r="H232" s="22" t="s">
        <v>754</v>
      </c>
      <c r="I232" s="9"/>
      <c r="K232" s="9" t="s">
        <v>38</v>
      </c>
      <c r="L232" s="9" t="s">
        <v>59</v>
      </c>
      <c r="M232" s="30">
        <v>0</v>
      </c>
      <c r="P232" s="9" t="s">
        <v>60</v>
      </c>
      <c r="Q232" s="9" t="s">
        <v>36</v>
      </c>
      <c r="R232" t="s">
        <v>504</v>
      </c>
      <c r="S232" t="s">
        <v>722</v>
      </c>
      <c r="T232" t="s">
        <v>723</v>
      </c>
      <c r="U232" s="22" t="s">
        <v>755</v>
      </c>
      <c r="V232" t="s">
        <v>724</v>
      </c>
      <c r="W232" t="str">
        <f t="shared" si="2"/>
        <v>DimRaceId</v>
      </c>
      <c r="X232"/>
      <c r="Y232" s="16" t="s">
        <v>38</v>
      </c>
      <c r="Z232" s="22"/>
      <c r="AA232"/>
      <c r="AB232"/>
    </row>
    <row r="233" spans="1:28" ht="43.5">
      <c r="A233" s="9" t="s">
        <v>554</v>
      </c>
      <c r="B233" s="10" t="s">
        <v>719</v>
      </c>
      <c r="C233" s="9" t="s">
        <v>679</v>
      </c>
      <c r="D233" s="11">
        <v>0</v>
      </c>
      <c r="E233" s="9" t="s">
        <v>65</v>
      </c>
      <c r="F233" s="9" t="s">
        <v>756</v>
      </c>
      <c r="G233" s="9" t="s">
        <v>36</v>
      </c>
      <c r="H233" s="22" t="s">
        <v>754</v>
      </c>
      <c r="I233" s="9"/>
      <c r="K233" s="9" t="s">
        <v>38</v>
      </c>
      <c r="L233" s="9" t="s">
        <v>59</v>
      </c>
      <c r="M233" s="30">
        <v>0</v>
      </c>
      <c r="P233" s="9" t="s">
        <v>60</v>
      </c>
      <c r="Q233" s="9" t="s">
        <v>36</v>
      </c>
      <c r="R233" t="s">
        <v>504</v>
      </c>
      <c r="S233" t="s">
        <v>722</v>
      </c>
      <c r="T233" t="s">
        <v>723</v>
      </c>
      <c r="U233" s="22" t="s">
        <v>757</v>
      </c>
      <c r="V233" t="s">
        <v>724</v>
      </c>
      <c r="W233" t="str">
        <f t="shared" si="2"/>
        <v>DimRaceId</v>
      </c>
      <c r="X233"/>
      <c r="Y233" s="16" t="s">
        <v>38</v>
      </c>
      <c r="Z233" s="22"/>
      <c r="AA233"/>
      <c r="AB233"/>
    </row>
    <row r="234" spans="1:28" ht="43.5">
      <c r="A234" s="9" t="s">
        <v>554</v>
      </c>
      <c r="B234" s="10" t="s">
        <v>719</v>
      </c>
      <c r="C234" s="9" t="s">
        <v>683</v>
      </c>
      <c r="D234" s="11">
        <v>0</v>
      </c>
      <c r="E234" s="9" t="s">
        <v>65</v>
      </c>
      <c r="F234" s="9" t="s">
        <v>758</v>
      </c>
      <c r="G234" s="9" t="s">
        <v>36</v>
      </c>
      <c r="H234" s="22" t="s">
        <v>754</v>
      </c>
      <c r="I234" s="9"/>
      <c r="J234" s="9"/>
      <c r="K234" s="9" t="s">
        <v>38</v>
      </c>
      <c r="L234" s="9" t="s">
        <v>36</v>
      </c>
      <c r="M234" s="23">
        <v>25</v>
      </c>
      <c r="N234" s="24">
        <f>M234/$AC$1</f>
        <v>5.6619242389241438E-5</v>
      </c>
      <c r="O234" s="9" t="s">
        <v>759</v>
      </c>
      <c r="P234" s="9" t="s">
        <v>60</v>
      </c>
      <c r="Q234" s="9" t="s">
        <v>36</v>
      </c>
      <c r="R234" s="9" t="s">
        <v>504</v>
      </c>
      <c r="S234" t="s">
        <v>722</v>
      </c>
      <c r="T234" t="s">
        <v>723</v>
      </c>
      <c r="U234" s="22" t="s">
        <v>685</v>
      </c>
      <c r="V234" t="s">
        <v>724</v>
      </c>
      <c r="W234" t="str">
        <f t="shared" si="2"/>
        <v>DimRaceId</v>
      </c>
      <c r="Y234" s="16" t="s">
        <v>38</v>
      </c>
      <c r="Z234" s="22"/>
    </row>
    <row r="235" spans="1:28" ht="29">
      <c r="A235" s="9" t="s">
        <v>554</v>
      </c>
      <c r="B235" s="10" t="s">
        <v>719</v>
      </c>
      <c r="C235" s="9" t="s">
        <v>760</v>
      </c>
      <c r="D235" s="11">
        <v>0</v>
      </c>
      <c r="E235" s="9" t="s">
        <v>34</v>
      </c>
      <c r="F235" s="9" t="s">
        <v>761</v>
      </c>
      <c r="G235" s="9" t="s">
        <v>59</v>
      </c>
      <c r="H235" s="22" t="s">
        <v>762</v>
      </c>
      <c r="I235" s="9"/>
      <c r="M235"/>
      <c r="P235" s="9" t="s">
        <v>60</v>
      </c>
      <c r="Q235" t="s">
        <v>59</v>
      </c>
      <c r="S235" t="s">
        <v>73</v>
      </c>
      <c r="T235" t="s">
        <v>438</v>
      </c>
      <c r="X235"/>
      <c r="Y235" s="16" t="s">
        <v>195</v>
      </c>
      <c r="AA235"/>
      <c r="AB235"/>
    </row>
    <row r="236" spans="1:28">
      <c r="A236" s="9" t="s">
        <v>554</v>
      </c>
      <c r="B236" s="10" t="s">
        <v>719</v>
      </c>
      <c r="C236" s="9" t="s">
        <v>763</v>
      </c>
      <c r="D236" s="11">
        <v>0</v>
      </c>
      <c r="E236" s="9" t="s">
        <v>34</v>
      </c>
      <c r="F236" s="9" t="s">
        <v>764</v>
      </c>
      <c r="G236" s="9" t="s">
        <v>59</v>
      </c>
      <c r="I236" s="9"/>
      <c r="M236"/>
      <c r="P236" s="9" t="s">
        <v>60</v>
      </c>
      <c r="Q236" t="s">
        <v>59</v>
      </c>
      <c r="S236" t="s">
        <v>73</v>
      </c>
      <c r="T236" t="s">
        <v>438</v>
      </c>
      <c r="X236"/>
      <c r="Y236" s="16" t="s">
        <v>195</v>
      </c>
      <c r="AA236"/>
      <c r="AB236"/>
    </row>
    <row r="237" spans="1:28">
      <c r="A237" s="9" t="s">
        <v>554</v>
      </c>
      <c r="B237" s="10" t="s">
        <v>719</v>
      </c>
      <c r="C237" s="9" t="s">
        <v>765</v>
      </c>
      <c r="D237" s="11">
        <v>0</v>
      </c>
      <c r="E237" s="9" t="s">
        <v>34</v>
      </c>
      <c r="F237" s="9" t="s">
        <v>766</v>
      </c>
      <c r="G237" s="9" t="s">
        <v>59</v>
      </c>
      <c r="I237" s="9"/>
      <c r="M237"/>
      <c r="P237" s="9" t="s">
        <v>60</v>
      </c>
      <c r="Q237" t="s">
        <v>59</v>
      </c>
      <c r="S237" t="s">
        <v>73</v>
      </c>
      <c r="T237" t="s">
        <v>438</v>
      </c>
      <c r="X237"/>
      <c r="Y237" s="16" t="s">
        <v>195</v>
      </c>
      <c r="AA237"/>
      <c r="AB237"/>
    </row>
    <row r="238" spans="1:28">
      <c r="A238" s="9" t="s">
        <v>554</v>
      </c>
      <c r="B238" s="10" t="s">
        <v>719</v>
      </c>
      <c r="C238" s="9" t="s">
        <v>767</v>
      </c>
      <c r="D238" s="11">
        <v>0</v>
      </c>
      <c r="E238" s="9" t="s">
        <v>34</v>
      </c>
      <c r="F238" s="9" t="s">
        <v>768</v>
      </c>
      <c r="G238" s="9" t="s">
        <v>59</v>
      </c>
      <c r="I238" s="9"/>
      <c r="M238"/>
      <c r="P238" s="9" t="s">
        <v>60</v>
      </c>
      <c r="Q238" t="s">
        <v>59</v>
      </c>
      <c r="S238" t="s">
        <v>73</v>
      </c>
      <c r="T238" t="s">
        <v>438</v>
      </c>
      <c r="X238"/>
      <c r="Y238" s="16" t="s">
        <v>195</v>
      </c>
      <c r="AA238"/>
      <c r="AB238"/>
    </row>
    <row r="239" spans="1:28">
      <c r="A239" s="9" t="s">
        <v>554</v>
      </c>
      <c r="B239" s="10" t="s">
        <v>719</v>
      </c>
      <c r="C239" s="9" t="s">
        <v>769</v>
      </c>
      <c r="D239" s="11">
        <v>0</v>
      </c>
      <c r="E239" s="9" t="s">
        <v>34</v>
      </c>
      <c r="F239" s="9" t="s">
        <v>770</v>
      </c>
      <c r="G239" s="9" t="s">
        <v>59</v>
      </c>
      <c r="I239" s="9"/>
      <c r="M239"/>
      <c r="P239" s="9" t="s">
        <v>60</v>
      </c>
      <c r="Q239" t="s">
        <v>59</v>
      </c>
      <c r="S239" t="s">
        <v>73</v>
      </c>
      <c r="T239" t="s">
        <v>438</v>
      </c>
      <c r="X239"/>
      <c r="Y239" s="16" t="s">
        <v>195</v>
      </c>
      <c r="AA239"/>
      <c r="AB239"/>
    </row>
    <row r="240" spans="1:28">
      <c r="A240" s="9" t="s">
        <v>554</v>
      </c>
      <c r="B240" s="10" t="s">
        <v>719</v>
      </c>
      <c r="C240" s="9" t="s">
        <v>771</v>
      </c>
      <c r="D240" s="11">
        <v>0</v>
      </c>
      <c r="E240" s="9" t="s">
        <v>34</v>
      </c>
      <c r="F240" s="9" t="s">
        <v>772</v>
      </c>
      <c r="G240" s="9" t="s">
        <v>59</v>
      </c>
      <c r="I240" s="9"/>
      <c r="M240"/>
      <c r="P240" s="9" t="s">
        <v>60</v>
      </c>
      <c r="Q240" t="s">
        <v>59</v>
      </c>
      <c r="S240" t="s">
        <v>73</v>
      </c>
      <c r="T240" t="s">
        <v>438</v>
      </c>
      <c r="X240"/>
      <c r="Y240" s="16" t="s">
        <v>195</v>
      </c>
      <c r="AA240"/>
      <c r="AB240"/>
    </row>
    <row r="241" spans="1:29">
      <c r="A241" s="9" t="s">
        <v>554</v>
      </c>
      <c r="B241" s="10" t="s">
        <v>719</v>
      </c>
      <c r="C241" s="9" t="s">
        <v>773</v>
      </c>
      <c r="D241" s="11">
        <v>0</v>
      </c>
      <c r="E241" s="9" t="s">
        <v>34</v>
      </c>
      <c r="F241" s="9" t="s">
        <v>774</v>
      </c>
      <c r="G241" s="9" t="s">
        <v>59</v>
      </c>
      <c r="I241" s="9"/>
      <c r="M241"/>
      <c r="P241" s="9" t="s">
        <v>60</v>
      </c>
      <c r="Q241" t="s">
        <v>59</v>
      </c>
      <c r="S241" t="s">
        <v>73</v>
      </c>
      <c r="T241" t="s">
        <v>438</v>
      </c>
      <c r="X241"/>
      <c r="Y241" s="16" t="s">
        <v>195</v>
      </c>
      <c r="AA241"/>
      <c r="AB241"/>
    </row>
    <row r="242" spans="1:29">
      <c r="A242" s="9" t="s">
        <v>554</v>
      </c>
      <c r="B242" s="10" t="s">
        <v>719</v>
      </c>
      <c r="C242" s="9" t="s">
        <v>775</v>
      </c>
      <c r="D242" s="11">
        <v>0</v>
      </c>
      <c r="E242" s="9" t="s">
        <v>34</v>
      </c>
      <c r="F242" s="9" t="s">
        <v>776</v>
      </c>
      <c r="G242" s="9" t="s">
        <v>59</v>
      </c>
      <c r="I242" s="9"/>
      <c r="M242"/>
      <c r="P242" s="9" t="s">
        <v>60</v>
      </c>
      <c r="Q242" t="s">
        <v>59</v>
      </c>
      <c r="S242" t="s">
        <v>73</v>
      </c>
      <c r="T242" t="s">
        <v>438</v>
      </c>
      <c r="X242"/>
      <c r="Y242" s="16" t="s">
        <v>195</v>
      </c>
      <c r="AA242"/>
      <c r="AB242"/>
    </row>
    <row r="243" spans="1:29">
      <c r="A243" s="9" t="s">
        <v>554</v>
      </c>
      <c r="B243" s="10" t="s">
        <v>719</v>
      </c>
      <c r="C243" s="9" t="s">
        <v>777</v>
      </c>
      <c r="D243" s="11">
        <v>0</v>
      </c>
      <c r="E243" s="9" t="s">
        <v>34</v>
      </c>
      <c r="F243" s="9" t="s">
        <v>778</v>
      </c>
      <c r="G243" s="9" t="s">
        <v>59</v>
      </c>
      <c r="I243" s="9"/>
      <c r="M243"/>
      <c r="P243" s="9" t="s">
        <v>60</v>
      </c>
      <c r="Q243" t="s">
        <v>59</v>
      </c>
      <c r="S243" t="s">
        <v>73</v>
      </c>
      <c r="T243" t="s">
        <v>438</v>
      </c>
      <c r="X243"/>
      <c r="Y243" s="16" t="s">
        <v>195</v>
      </c>
      <c r="AA243"/>
      <c r="AB243"/>
    </row>
    <row r="244" spans="1:29">
      <c r="A244" s="9" t="s">
        <v>554</v>
      </c>
      <c r="B244" s="10" t="s">
        <v>719</v>
      </c>
      <c r="C244" s="9" t="s">
        <v>779</v>
      </c>
      <c r="D244" s="11">
        <v>0</v>
      </c>
      <c r="E244" s="9" t="s">
        <v>34</v>
      </c>
      <c r="F244" s="9" t="s">
        <v>780</v>
      </c>
      <c r="G244" s="9" t="s">
        <v>59</v>
      </c>
      <c r="I244" s="9"/>
      <c r="M244"/>
      <c r="P244" s="9" t="s">
        <v>60</v>
      </c>
      <c r="Q244" t="s">
        <v>59</v>
      </c>
      <c r="S244" t="s">
        <v>73</v>
      </c>
      <c r="T244" t="s">
        <v>438</v>
      </c>
      <c r="X244"/>
      <c r="Y244" s="16" t="s">
        <v>195</v>
      </c>
      <c r="AA244"/>
      <c r="AB244"/>
    </row>
    <row r="245" spans="1:29">
      <c r="A245" s="9" t="s">
        <v>554</v>
      </c>
      <c r="B245" s="10" t="s">
        <v>719</v>
      </c>
      <c r="C245" s="9" t="s">
        <v>781</v>
      </c>
      <c r="D245" s="11">
        <v>0</v>
      </c>
      <c r="E245" s="9" t="s">
        <v>34</v>
      </c>
      <c r="F245" s="9" t="s">
        <v>782</v>
      </c>
      <c r="G245" s="9" t="s">
        <v>59</v>
      </c>
      <c r="I245" s="9"/>
      <c r="M245"/>
      <c r="P245" s="9" t="s">
        <v>60</v>
      </c>
      <c r="Q245" t="s">
        <v>59</v>
      </c>
      <c r="S245" t="s">
        <v>73</v>
      </c>
      <c r="T245" t="s">
        <v>438</v>
      </c>
      <c r="X245"/>
      <c r="Y245" s="16" t="s">
        <v>195</v>
      </c>
      <c r="AA245"/>
      <c r="AB245"/>
    </row>
    <row r="246" spans="1:29">
      <c r="A246" s="9" t="s">
        <v>554</v>
      </c>
      <c r="B246" s="10" t="s">
        <v>719</v>
      </c>
      <c r="C246" s="9" t="s">
        <v>783</v>
      </c>
      <c r="D246" s="11">
        <v>0</v>
      </c>
      <c r="E246" s="9" t="s">
        <v>34</v>
      </c>
      <c r="F246" s="9" t="s">
        <v>784</v>
      </c>
      <c r="G246" s="9" t="s">
        <v>59</v>
      </c>
      <c r="I246" s="9"/>
      <c r="M246"/>
      <c r="P246" s="9" t="s">
        <v>60</v>
      </c>
      <c r="Q246" t="s">
        <v>59</v>
      </c>
      <c r="S246" t="s">
        <v>73</v>
      </c>
      <c r="T246" t="s">
        <v>438</v>
      </c>
      <c r="X246"/>
      <c r="Y246" s="16" t="s">
        <v>195</v>
      </c>
      <c r="AA246"/>
      <c r="AB246"/>
    </row>
    <row r="247" spans="1:29">
      <c r="A247" s="9" t="s">
        <v>554</v>
      </c>
      <c r="B247" s="10" t="s">
        <v>719</v>
      </c>
      <c r="C247" s="9" t="s">
        <v>785</v>
      </c>
      <c r="D247" s="11">
        <v>0</v>
      </c>
      <c r="E247" s="9" t="s">
        <v>34</v>
      </c>
      <c r="F247" s="9" t="s">
        <v>786</v>
      </c>
      <c r="G247" s="9" t="s">
        <v>59</v>
      </c>
      <c r="I247" s="9"/>
      <c r="M247"/>
      <c r="P247" s="9" t="s">
        <v>60</v>
      </c>
      <c r="Q247" t="s">
        <v>59</v>
      </c>
      <c r="S247" t="s">
        <v>73</v>
      </c>
      <c r="T247" t="s">
        <v>438</v>
      </c>
      <c r="X247"/>
      <c r="Y247" s="16" t="s">
        <v>195</v>
      </c>
      <c r="AA247"/>
      <c r="AB247"/>
    </row>
    <row r="248" spans="1:29">
      <c r="A248" s="9" t="s">
        <v>554</v>
      </c>
      <c r="B248" s="10" t="s">
        <v>719</v>
      </c>
      <c r="C248" s="9" t="s">
        <v>787</v>
      </c>
      <c r="D248" s="11">
        <v>0</v>
      </c>
      <c r="E248" s="9" t="s">
        <v>34</v>
      </c>
      <c r="F248" s="9" t="s">
        <v>788</v>
      </c>
      <c r="G248" s="9" t="s">
        <v>59</v>
      </c>
      <c r="I248" s="9"/>
      <c r="M248"/>
      <c r="P248" s="9" t="s">
        <v>60</v>
      </c>
      <c r="Q248" t="s">
        <v>59</v>
      </c>
      <c r="S248" t="s">
        <v>73</v>
      </c>
      <c r="T248" t="s">
        <v>438</v>
      </c>
      <c r="X248"/>
      <c r="Y248" s="16" t="s">
        <v>195</v>
      </c>
      <c r="AA248"/>
      <c r="AB248"/>
    </row>
    <row r="249" spans="1:29">
      <c r="A249" s="9" t="s">
        <v>554</v>
      </c>
      <c r="B249" s="10" t="s">
        <v>719</v>
      </c>
      <c r="C249" s="9" t="s">
        <v>789</v>
      </c>
      <c r="D249" s="11">
        <v>0</v>
      </c>
      <c r="E249" s="9" t="s">
        <v>34</v>
      </c>
      <c r="F249" s="9" t="s">
        <v>790</v>
      </c>
      <c r="G249" s="9" t="s">
        <v>59</v>
      </c>
      <c r="I249" s="9"/>
      <c r="M249"/>
      <c r="P249" s="9" t="s">
        <v>60</v>
      </c>
      <c r="Q249" t="s">
        <v>59</v>
      </c>
      <c r="S249" t="s">
        <v>73</v>
      </c>
      <c r="T249" t="s">
        <v>438</v>
      </c>
      <c r="X249"/>
      <c r="Y249" s="16" t="s">
        <v>195</v>
      </c>
      <c r="AA249"/>
      <c r="AB249"/>
    </row>
    <row r="250" spans="1:29">
      <c r="A250" s="9" t="s">
        <v>554</v>
      </c>
      <c r="B250" s="10" t="s">
        <v>719</v>
      </c>
      <c r="C250" s="9" t="s">
        <v>791</v>
      </c>
      <c r="D250" s="11">
        <v>0</v>
      </c>
      <c r="E250" s="9" t="s">
        <v>34</v>
      </c>
      <c r="F250" s="9" t="s">
        <v>792</v>
      </c>
      <c r="G250" s="9" t="s">
        <v>59</v>
      </c>
      <c r="I250" s="9"/>
      <c r="M250"/>
      <c r="P250" s="9" t="s">
        <v>60</v>
      </c>
      <c r="Q250" t="s">
        <v>59</v>
      </c>
      <c r="S250" t="s">
        <v>73</v>
      </c>
      <c r="T250" t="s">
        <v>438</v>
      </c>
      <c r="X250"/>
      <c r="Y250" s="16" t="s">
        <v>195</v>
      </c>
      <c r="AA250"/>
      <c r="AB250"/>
    </row>
    <row r="251" spans="1:29">
      <c r="A251" s="9" t="s">
        <v>554</v>
      </c>
      <c r="B251" s="10" t="s">
        <v>719</v>
      </c>
      <c r="C251" s="9" t="s">
        <v>793</v>
      </c>
      <c r="D251" s="11">
        <v>0</v>
      </c>
      <c r="E251" s="9" t="s">
        <v>65</v>
      </c>
      <c r="F251" s="9" t="s">
        <v>794</v>
      </c>
      <c r="G251" s="9" t="s">
        <v>59</v>
      </c>
      <c r="I251" s="9"/>
      <c r="M251"/>
      <c r="P251" s="9" t="s">
        <v>60</v>
      </c>
      <c r="Q251" t="s">
        <v>59</v>
      </c>
      <c r="S251" t="s">
        <v>73</v>
      </c>
      <c r="T251" t="s">
        <v>438</v>
      </c>
      <c r="X251"/>
      <c r="Y251" s="16" t="s">
        <v>195</v>
      </c>
      <c r="AA251"/>
      <c r="AB251"/>
    </row>
    <row r="252" spans="1:29">
      <c r="A252" s="9" t="s">
        <v>554</v>
      </c>
      <c r="B252" s="10" t="s">
        <v>795</v>
      </c>
      <c r="C252" s="9" t="s">
        <v>796</v>
      </c>
      <c r="D252" s="11">
        <v>0</v>
      </c>
      <c r="E252" s="9" t="s">
        <v>65</v>
      </c>
      <c r="F252" s="9" t="s">
        <v>797</v>
      </c>
      <c r="G252" s="9" t="s">
        <v>59</v>
      </c>
      <c r="I252" s="9"/>
      <c r="M252"/>
      <c r="P252" t="s">
        <v>36</v>
      </c>
      <c r="Q252" s="9" t="s">
        <v>36</v>
      </c>
      <c r="R252" t="s">
        <v>504</v>
      </c>
      <c r="S252" s="17" t="s">
        <v>688</v>
      </c>
      <c r="T252" s="17" t="s">
        <v>798</v>
      </c>
      <c r="U252" s="22" t="s">
        <v>799</v>
      </c>
      <c r="X252"/>
      <c r="Y252" s="16" t="s">
        <v>38</v>
      </c>
      <c r="Z252" s="22"/>
      <c r="AA252"/>
      <c r="AB252"/>
    </row>
    <row r="253" spans="1:29" ht="74.5" customHeight="1">
      <c r="A253" s="9" t="s">
        <v>554</v>
      </c>
      <c r="B253" s="10" t="s">
        <v>800</v>
      </c>
      <c r="C253" s="9" t="s">
        <v>801</v>
      </c>
      <c r="D253" s="11">
        <v>0</v>
      </c>
      <c r="E253" s="9" t="s">
        <v>65</v>
      </c>
      <c r="F253" s="9" t="s">
        <v>802</v>
      </c>
      <c r="G253" s="9" t="s">
        <v>59</v>
      </c>
      <c r="H253" s="22" t="s">
        <v>803</v>
      </c>
      <c r="I253" s="9"/>
      <c r="M253"/>
      <c r="P253" s="9" t="s">
        <v>36</v>
      </c>
      <c r="Q253" s="9" t="s">
        <v>36</v>
      </c>
      <c r="R253" t="s">
        <v>36</v>
      </c>
      <c r="S253" t="s">
        <v>804</v>
      </c>
      <c r="T253" s="33" t="s">
        <v>805</v>
      </c>
      <c r="U253" s="17" t="s">
        <v>806</v>
      </c>
      <c r="V253" t="s">
        <v>807</v>
      </c>
      <c r="W253" t="s">
        <v>805</v>
      </c>
      <c r="X253"/>
      <c r="Y253" s="16" t="s">
        <v>38</v>
      </c>
      <c r="Z253" s="17"/>
      <c r="AA253"/>
      <c r="AB253"/>
    </row>
    <row r="254" spans="1:29" ht="87">
      <c r="A254" s="9" t="s">
        <v>554</v>
      </c>
      <c r="B254" s="10" t="s">
        <v>800</v>
      </c>
      <c r="C254" s="9" t="s">
        <v>808</v>
      </c>
      <c r="D254" s="11">
        <v>0</v>
      </c>
      <c r="E254" s="9" t="s">
        <v>65</v>
      </c>
      <c r="F254" s="9" t="s">
        <v>809</v>
      </c>
      <c r="G254" s="9" t="s">
        <v>59</v>
      </c>
      <c r="H254" s="22" t="s">
        <v>803</v>
      </c>
      <c r="I254" s="9"/>
      <c r="M254"/>
      <c r="P254" s="9" t="s">
        <v>36</v>
      </c>
      <c r="Q254" s="9" t="s">
        <v>36</v>
      </c>
      <c r="R254" t="s">
        <v>36</v>
      </c>
      <c r="S254" t="s">
        <v>804</v>
      </c>
      <c r="T254" s="33" t="s">
        <v>810</v>
      </c>
      <c r="U254" s="17" t="s">
        <v>811</v>
      </c>
      <c r="V254" t="s">
        <v>812</v>
      </c>
      <c r="W254" t="s">
        <v>810</v>
      </c>
      <c r="X254"/>
      <c r="Y254" s="16" t="s">
        <v>38</v>
      </c>
      <c r="Z254" s="17"/>
      <c r="AA254"/>
      <c r="AB254"/>
    </row>
    <row r="255" spans="1:29">
      <c r="A255" s="9" t="s">
        <v>554</v>
      </c>
      <c r="B255" s="10" t="s">
        <v>813</v>
      </c>
      <c r="C255" s="9" t="s">
        <v>814</v>
      </c>
      <c r="D255" s="11">
        <v>0</v>
      </c>
      <c r="E255" s="9" t="s">
        <v>65</v>
      </c>
      <c r="F255" s="9" t="s">
        <v>815</v>
      </c>
      <c r="G255" s="9" t="s">
        <v>59</v>
      </c>
      <c r="I255" s="9" t="s">
        <v>816</v>
      </c>
      <c r="J255" t="s">
        <v>817</v>
      </c>
      <c r="M255"/>
      <c r="P255" s="9" t="s">
        <v>36</v>
      </c>
      <c r="Q255" s="9" t="s">
        <v>36</v>
      </c>
      <c r="R255" t="s">
        <v>36</v>
      </c>
      <c r="S255" t="s">
        <v>814</v>
      </c>
      <c r="T255" t="str">
        <f>W255</f>
        <v>DimEducationId</v>
      </c>
      <c r="U255" t="s">
        <v>818</v>
      </c>
      <c r="V255" t="s">
        <v>819</v>
      </c>
      <c r="W255" t="s">
        <v>820</v>
      </c>
      <c r="X255"/>
      <c r="Y255" s="16" t="s">
        <v>38</v>
      </c>
      <c r="AA255"/>
      <c r="AB255"/>
    </row>
    <row r="256" spans="1:29" ht="43.5">
      <c r="A256" s="9" t="s">
        <v>554</v>
      </c>
      <c r="B256" s="10" t="s">
        <v>813</v>
      </c>
      <c r="C256" s="9" t="s">
        <v>821</v>
      </c>
      <c r="D256" s="11">
        <v>0</v>
      </c>
      <c r="E256" s="9" t="s">
        <v>34</v>
      </c>
      <c r="F256" s="9" t="s">
        <v>822</v>
      </c>
      <c r="G256" s="9" t="s">
        <v>36</v>
      </c>
      <c r="H256" s="22" t="s">
        <v>823</v>
      </c>
      <c r="I256" s="9"/>
      <c r="J256" s="9"/>
      <c r="K256" s="9" t="s">
        <v>125</v>
      </c>
      <c r="L256" s="9" t="s">
        <v>36</v>
      </c>
      <c r="M256" s="26" t="s">
        <v>824</v>
      </c>
      <c r="O256" s="9" t="s">
        <v>825</v>
      </c>
      <c r="P256" s="9" t="s">
        <v>36</v>
      </c>
      <c r="Q256" t="s">
        <v>60</v>
      </c>
      <c r="R256" s="9"/>
      <c r="S256" s="25" t="s">
        <v>61</v>
      </c>
      <c r="T256" t="s">
        <v>62</v>
      </c>
      <c r="U256" s="17" t="s">
        <v>826</v>
      </c>
      <c r="V256" s="9"/>
      <c r="W256" s="9"/>
      <c r="X256" s="16" t="s">
        <v>827</v>
      </c>
      <c r="Y256" s="16" t="s">
        <v>38</v>
      </c>
      <c r="Z256" s="9"/>
      <c r="AC256" s="9"/>
    </row>
    <row r="257" spans="1:28">
      <c r="A257" s="9" t="s">
        <v>554</v>
      </c>
      <c r="B257" s="10" t="s">
        <v>204</v>
      </c>
      <c r="C257" s="9" t="s">
        <v>828</v>
      </c>
      <c r="D257" s="11">
        <v>0</v>
      </c>
      <c r="E257" s="9" t="s">
        <v>34</v>
      </c>
      <c r="F257" s="9" t="s">
        <v>829</v>
      </c>
      <c r="G257" s="9" t="s">
        <v>59</v>
      </c>
      <c r="I257" s="9"/>
      <c r="M257"/>
      <c r="P257" s="9" t="s">
        <v>59</v>
      </c>
      <c r="Q257" t="s">
        <v>59</v>
      </c>
      <c r="S257" t="s">
        <v>73</v>
      </c>
      <c r="T257" t="s">
        <v>830</v>
      </c>
      <c r="X257"/>
      <c r="Y257" s="16" t="s">
        <v>195</v>
      </c>
      <c r="AA257"/>
      <c r="AB257"/>
    </row>
    <row r="258" spans="1:28">
      <c r="A258" s="9" t="s">
        <v>554</v>
      </c>
      <c r="B258" s="10" t="s">
        <v>204</v>
      </c>
      <c r="C258" s="9" t="s">
        <v>831</v>
      </c>
      <c r="D258" s="11">
        <v>0</v>
      </c>
      <c r="E258" s="9" t="s">
        <v>34</v>
      </c>
      <c r="F258" s="9" t="s">
        <v>832</v>
      </c>
      <c r="G258" s="9" t="s">
        <v>59</v>
      </c>
      <c r="I258" s="9"/>
      <c r="M258"/>
      <c r="P258" s="9" t="s">
        <v>59</v>
      </c>
      <c r="Q258" t="s">
        <v>59</v>
      </c>
      <c r="S258" t="s">
        <v>73</v>
      </c>
      <c r="T258" t="s">
        <v>830</v>
      </c>
      <c r="X258"/>
      <c r="Y258" s="16" t="s">
        <v>195</v>
      </c>
      <c r="AA258"/>
      <c r="AB258"/>
    </row>
    <row r="259" spans="1:28">
      <c r="A259" s="9" t="s">
        <v>554</v>
      </c>
      <c r="B259" s="10" t="s">
        <v>204</v>
      </c>
      <c r="C259" s="9" t="s">
        <v>833</v>
      </c>
      <c r="D259" s="11">
        <v>0</v>
      </c>
      <c r="E259" s="9" t="s">
        <v>34</v>
      </c>
      <c r="F259" s="9" t="s">
        <v>834</v>
      </c>
      <c r="G259" s="9" t="s">
        <v>59</v>
      </c>
      <c r="I259" s="9"/>
      <c r="M259"/>
      <c r="P259" s="9" t="s">
        <v>59</v>
      </c>
      <c r="Q259" t="s">
        <v>59</v>
      </c>
      <c r="S259" t="s">
        <v>73</v>
      </c>
      <c r="T259" t="s">
        <v>830</v>
      </c>
      <c r="X259"/>
      <c r="Y259" s="16" t="s">
        <v>195</v>
      </c>
      <c r="AA259"/>
      <c r="AB259"/>
    </row>
    <row r="260" spans="1:28">
      <c r="A260" s="9" t="s">
        <v>554</v>
      </c>
      <c r="B260" s="10" t="s">
        <v>204</v>
      </c>
      <c r="C260" s="9" t="s">
        <v>835</v>
      </c>
      <c r="D260" s="11">
        <v>0</v>
      </c>
      <c r="E260" s="9" t="s">
        <v>34</v>
      </c>
      <c r="F260" s="9" t="s">
        <v>836</v>
      </c>
      <c r="G260" s="9" t="s">
        <v>59</v>
      </c>
      <c r="I260" s="9"/>
      <c r="M260"/>
      <c r="P260" s="9" t="s">
        <v>59</v>
      </c>
      <c r="Q260" t="s">
        <v>59</v>
      </c>
      <c r="R260" t="s">
        <v>60</v>
      </c>
      <c r="S260" t="s">
        <v>73</v>
      </c>
      <c r="T260" t="s">
        <v>830</v>
      </c>
      <c r="X260"/>
      <c r="Y260" s="16" t="s">
        <v>195</v>
      </c>
      <c r="AA260"/>
      <c r="AB260"/>
    </row>
    <row r="261" spans="1:28">
      <c r="A261" s="9" t="s">
        <v>554</v>
      </c>
      <c r="B261" s="10" t="s">
        <v>204</v>
      </c>
      <c r="C261" s="9" t="s">
        <v>837</v>
      </c>
      <c r="D261" s="11">
        <v>0</v>
      </c>
      <c r="E261" s="9" t="s">
        <v>34</v>
      </c>
      <c r="F261" s="9" t="s">
        <v>838</v>
      </c>
      <c r="G261" s="9" t="s">
        <v>59</v>
      </c>
      <c r="I261" s="9"/>
      <c r="M261"/>
      <c r="P261" s="9" t="s">
        <v>59</v>
      </c>
      <c r="Q261" t="s">
        <v>60</v>
      </c>
      <c r="S261" t="s">
        <v>155</v>
      </c>
      <c r="T261" t="s">
        <v>814</v>
      </c>
      <c r="U261" s="18" t="s">
        <v>157</v>
      </c>
      <c r="X261"/>
      <c r="Y261" t="s">
        <v>38</v>
      </c>
      <c r="AA261"/>
      <c r="AB261"/>
    </row>
    <row r="262" spans="1:28">
      <c r="A262" s="9" t="s">
        <v>554</v>
      </c>
      <c r="B262" s="10" t="s">
        <v>204</v>
      </c>
      <c r="C262" s="9" t="s">
        <v>839</v>
      </c>
      <c r="D262" s="11">
        <v>0</v>
      </c>
      <c r="E262" s="9" t="s">
        <v>34</v>
      </c>
      <c r="F262" s="9" t="s">
        <v>839</v>
      </c>
      <c r="G262" s="9" t="s">
        <v>59</v>
      </c>
      <c r="I262" s="9"/>
      <c r="M262"/>
      <c r="P262" s="9" t="s">
        <v>59</v>
      </c>
      <c r="Q262" t="s">
        <v>60</v>
      </c>
      <c r="S262" t="s">
        <v>155</v>
      </c>
      <c r="T262" t="s">
        <v>840</v>
      </c>
      <c r="U262" s="18"/>
      <c r="X262"/>
      <c r="Y262" t="s">
        <v>38</v>
      </c>
      <c r="AA262"/>
      <c r="AB262"/>
    </row>
    <row r="263" spans="1:28">
      <c r="A263" s="9" t="s">
        <v>554</v>
      </c>
      <c r="B263" s="10" t="s">
        <v>204</v>
      </c>
      <c r="C263" s="9" t="s">
        <v>841</v>
      </c>
      <c r="D263" s="11">
        <v>0</v>
      </c>
      <c r="E263" s="9" t="s">
        <v>34</v>
      </c>
      <c r="F263" s="9" t="s">
        <v>841</v>
      </c>
      <c r="G263" s="9" t="s">
        <v>59</v>
      </c>
      <c r="I263" s="9"/>
      <c r="M263"/>
      <c r="P263" s="9" t="s">
        <v>59</v>
      </c>
      <c r="Q263" t="s">
        <v>60</v>
      </c>
      <c r="S263" t="s">
        <v>155</v>
      </c>
      <c r="T263" t="s">
        <v>842</v>
      </c>
      <c r="U263" s="18"/>
      <c r="X263"/>
      <c r="Y263" t="s">
        <v>38</v>
      </c>
      <c r="AA263"/>
      <c r="AB263"/>
    </row>
    <row r="264" spans="1:28">
      <c r="A264" s="9" t="s">
        <v>554</v>
      </c>
      <c r="B264" s="10" t="s">
        <v>204</v>
      </c>
      <c r="C264" s="9" t="s">
        <v>843</v>
      </c>
      <c r="D264" s="11">
        <v>0</v>
      </c>
      <c r="E264" s="9" t="s">
        <v>34</v>
      </c>
      <c r="F264" s="9" t="s">
        <v>843</v>
      </c>
      <c r="G264" s="9" t="s">
        <v>59</v>
      </c>
      <c r="I264" s="9"/>
      <c r="M264"/>
      <c r="P264" s="9" t="s">
        <v>59</v>
      </c>
      <c r="Q264" t="s">
        <v>60</v>
      </c>
      <c r="S264" t="s">
        <v>155</v>
      </c>
      <c r="T264" t="s">
        <v>844</v>
      </c>
      <c r="U264" s="18"/>
      <c r="X264"/>
      <c r="Y264" t="s">
        <v>38</v>
      </c>
      <c r="AA264"/>
      <c r="AB264"/>
    </row>
    <row r="265" spans="1:28">
      <c r="A265" s="9" t="s">
        <v>554</v>
      </c>
      <c r="B265" s="10" t="s">
        <v>204</v>
      </c>
      <c r="C265" s="9" t="s">
        <v>845</v>
      </c>
      <c r="D265" s="11">
        <v>0</v>
      </c>
      <c r="E265" s="9" t="s">
        <v>34</v>
      </c>
      <c r="F265" s="9" t="s">
        <v>845</v>
      </c>
      <c r="G265" s="9" t="s">
        <v>59</v>
      </c>
      <c r="I265" s="9"/>
      <c r="M265"/>
      <c r="P265" s="9" t="s">
        <v>59</v>
      </c>
      <c r="Q265" t="s">
        <v>60</v>
      </c>
      <c r="S265" t="s">
        <v>155</v>
      </c>
      <c r="T265" t="s">
        <v>846</v>
      </c>
      <c r="U265" s="18"/>
      <c r="X265"/>
      <c r="Y265" t="s">
        <v>38</v>
      </c>
      <c r="AA265"/>
      <c r="AB265"/>
    </row>
    <row r="266" spans="1:28">
      <c r="A266" s="9" t="s">
        <v>554</v>
      </c>
      <c r="B266" s="10" t="s">
        <v>204</v>
      </c>
      <c r="C266" s="9" t="s">
        <v>847</v>
      </c>
      <c r="D266" s="11">
        <v>0</v>
      </c>
      <c r="E266" s="9" t="s">
        <v>34</v>
      </c>
      <c r="F266" s="9" t="s">
        <v>847</v>
      </c>
      <c r="G266" s="9" t="s">
        <v>59</v>
      </c>
      <c r="I266" s="9"/>
      <c r="M266"/>
      <c r="P266" s="9" t="s">
        <v>59</v>
      </c>
      <c r="Q266" t="s">
        <v>60</v>
      </c>
      <c r="S266" t="s">
        <v>155</v>
      </c>
      <c r="T266" t="s">
        <v>848</v>
      </c>
      <c r="U266" s="18"/>
      <c r="X266"/>
      <c r="Y266" t="s">
        <v>38</v>
      </c>
      <c r="AA266"/>
      <c r="AB266"/>
    </row>
    <row r="267" spans="1:28">
      <c r="A267" s="9" t="s">
        <v>554</v>
      </c>
      <c r="B267" s="10" t="s">
        <v>204</v>
      </c>
      <c r="C267" s="9" t="s">
        <v>849</v>
      </c>
      <c r="D267" s="11">
        <v>0</v>
      </c>
      <c r="E267" s="9" t="s">
        <v>34</v>
      </c>
      <c r="F267" s="9" t="s">
        <v>849</v>
      </c>
      <c r="G267" s="9" t="s">
        <v>59</v>
      </c>
      <c r="I267" s="9"/>
      <c r="M267"/>
      <c r="P267" s="9" t="s">
        <v>59</v>
      </c>
      <c r="Q267" t="s">
        <v>60</v>
      </c>
      <c r="S267" t="s">
        <v>155</v>
      </c>
      <c r="T267" s="9" t="s">
        <v>850</v>
      </c>
      <c r="U267" s="18"/>
      <c r="X267"/>
      <c r="Y267" t="s">
        <v>38</v>
      </c>
      <c r="AA267"/>
      <c r="AB267"/>
    </row>
    <row r="268" spans="1:28">
      <c r="A268" s="9" t="s">
        <v>554</v>
      </c>
      <c r="B268" s="10" t="s">
        <v>204</v>
      </c>
      <c r="C268" s="9" t="s">
        <v>851</v>
      </c>
      <c r="D268" s="11">
        <v>0</v>
      </c>
      <c r="E268" s="9" t="s">
        <v>34</v>
      </c>
      <c r="F268" s="9" t="s">
        <v>851</v>
      </c>
      <c r="G268" s="9" t="s">
        <v>59</v>
      </c>
      <c r="I268" s="9"/>
      <c r="M268"/>
      <c r="P268" s="9" t="s">
        <v>59</v>
      </c>
      <c r="Q268" t="s">
        <v>60</v>
      </c>
      <c r="S268" t="s">
        <v>155</v>
      </c>
      <c r="T268" s="9" t="s">
        <v>852</v>
      </c>
      <c r="U268" s="18"/>
      <c r="X268"/>
      <c r="Y268" t="s">
        <v>38</v>
      </c>
      <c r="AA268"/>
      <c r="AB268"/>
    </row>
    <row r="269" spans="1:28">
      <c r="A269" s="9" t="s">
        <v>554</v>
      </c>
      <c r="B269" s="10" t="s">
        <v>204</v>
      </c>
      <c r="C269" s="9" t="s">
        <v>853</v>
      </c>
      <c r="D269" s="11">
        <v>0</v>
      </c>
      <c r="E269" s="9" t="s">
        <v>34</v>
      </c>
      <c r="F269" s="9" t="s">
        <v>853</v>
      </c>
      <c r="G269" s="9" t="s">
        <v>59</v>
      </c>
      <c r="I269" s="9"/>
      <c r="M269"/>
      <c r="P269" s="9" t="s">
        <v>59</v>
      </c>
      <c r="Q269" t="s">
        <v>60</v>
      </c>
      <c r="S269" t="s">
        <v>155</v>
      </c>
      <c r="T269" s="9" t="s">
        <v>854</v>
      </c>
      <c r="U269" s="18"/>
      <c r="X269"/>
      <c r="Y269" t="s">
        <v>38</v>
      </c>
      <c r="AA269"/>
      <c r="AB269"/>
    </row>
    <row r="270" spans="1:28">
      <c r="A270" s="9" t="s">
        <v>554</v>
      </c>
      <c r="B270" s="10" t="s">
        <v>204</v>
      </c>
      <c r="C270" s="9" t="s">
        <v>855</v>
      </c>
      <c r="D270" s="11">
        <v>0</v>
      </c>
      <c r="E270" s="9" t="s">
        <v>34</v>
      </c>
      <c r="F270" s="9" t="s">
        <v>855</v>
      </c>
      <c r="G270" s="9" t="s">
        <v>59</v>
      </c>
      <c r="I270" s="9"/>
      <c r="M270"/>
      <c r="P270" s="9" t="s">
        <v>59</v>
      </c>
      <c r="Q270" t="s">
        <v>60</v>
      </c>
      <c r="S270" t="s">
        <v>155</v>
      </c>
      <c r="T270" s="9" t="s">
        <v>856</v>
      </c>
      <c r="U270" s="18"/>
      <c r="X270"/>
      <c r="Y270" t="s">
        <v>38</v>
      </c>
      <c r="AA270"/>
      <c r="AB270"/>
    </row>
    <row r="271" spans="1:28">
      <c r="A271" s="9" t="s">
        <v>554</v>
      </c>
      <c r="B271" s="10" t="s">
        <v>204</v>
      </c>
      <c r="C271" s="9" t="s">
        <v>857</v>
      </c>
      <c r="D271" s="11">
        <v>0</v>
      </c>
      <c r="E271" s="9" t="s">
        <v>34</v>
      </c>
      <c r="F271" s="9" t="s">
        <v>857</v>
      </c>
      <c r="G271" s="9" t="s">
        <v>59</v>
      </c>
      <c r="I271" s="9"/>
      <c r="M271"/>
      <c r="P271" s="9" t="s">
        <v>59</v>
      </c>
      <c r="Q271" t="s">
        <v>60</v>
      </c>
      <c r="S271" t="s">
        <v>155</v>
      </c>
      <c r="T271" s="9" t="s">
        <v>858</v>
      </c>
      <c r="U271" s="18"/>
      <c r="X271"/>
      <c r="Y271" t="s">
        <v>38</v>
      </c>
      <c r="AA271"/>
      <c r="AB271"/>
    </row>
    <row r="272" spans="1:28">
      <c r="A272" s="9" t="s">
        <v>554</v>
      </c>
      <c r="B272" s="10" t="s">
        <v>204</v>
      </c>
      <c r="C272" s="9" t="s">
        <v>859</v>
      </c>
      <c r="D272" s="11">
        <v>0</v>
      </c>
      <c r="E272" s="9" t="s">
        <v>34</v>
      </c>
      <c r="F272" s="9" t="s">
        <v>859</v>
      </c>
      <c r="G272" s="9" t="s">
        <v>59</v>
      </c>
      <c r="I272" s="9"/>
      <c r="M272"/>
      <c r="P272" s="9" t="s">
        <v>59</v>
      </c>
      <c r="Q272" t="s">
        <v>60</v>
      </c>
      <c r="S272" t="s">
        <v>155</v>
      </c>
      <c r="T272" s="9" t="s">
        <v>860</v>
      </c>
      <c r="U272" s="18"/>
      <c r="X272"/>
      <c r="Y272" t="s">
        <v>38</v>
      </c>
      <c r="AA272"/>
      <c r="AB272"/>
    </row>
    <row r="273" spans="1:28">
      <c r="A273" s="9" t="s">
        <v>554</v>
      </c>
      <c r="B273" s="10" t="s">
        <v>204</v>
      </c>
      <c r="C273" s="9" t="s">
        <v>861</v>
      </c>
      <c r="D273" s="11">
        <v>0</v>
      </c>
      <c r="E273" s="9" t="s">
        <v>34</v>
      </c>
      <c r="F273" s="9" t="s">
        <v>861</v>
      </c>
      <c r="G273" s="9" t="s">
        <v>59</v>
      </c>
      <c r="I273" s="9"/>
      <c r="M273"/>
      <c r="P273" s="9" t="s">
        <v>59</v>
      </c>
      <c r="Q273" t="s">
        <v>60</v>
      </c>
      <c r="S273" t="s">
        <v>155</v>
      </c>
      <c r="T273" s="9" t="s">
        <v>862</v>
      </c>
      <c r="U273" s="18"/>
      <c r="X273"/>
      <c r="Y273" t="s">
        <v>38</v>
      </c>
      <c r="AA273"/>
      <c r="AB273"/>
    </row>
    <row r="274" spans="1:28">
      <c r="A274" s="9" t="s">
        <v>554</v>
      </c>
      <c r="B274" s="10" t="s">
        <v>204</v>
      </c>
      <c r="C274" s="9" t="s">
        <v>863</v>
      </c>
      <c r="D274" s="11">
        <v>0</v>
      </c>
      <c r="E274" s="9" t="s">
        <v>34</v>
      </c>
      <c r="F274" s="9" t="s">
        <v>863</v>
      </c>
      <c r="G274" s="9" t="s">
        <v>59</v>
      </c>
      <c r="I274" s="9"/>
      <c r="M274"/>
      <c r="P274" s="9" t="s">
        <v>59</v>
      </c>
      <c r="Q274" t="s">
        <v>60</v>
      </c>
      <c r="S274" t="s">
        <v>155</v>
      </c>
      <c r="T274" s="9" t="s">
        <v>864</v>
      </c>
      <c r="U274" s="18"/>
      <c r="X274"/>
      <c r="Y274" t="s">
        <v>38</v>
      </c>
      <c r="AA274"/>
      <c r="AB274"/>
    </row>
    <row r="275" spans="1:28">
      <c r="A275" s="9" t="s">
        <v>554</v>
      </c>
      <c r="B275" s="10" t="s">
        <v>204</v>
      </c>
      <c r="C275" s="9" t="s">
        <v>865</v>
      </c>
      <c r="D275" s="11">
        <v>0</v>
      </c>
      <c r="E275" s="9" t="s">
        <v>34</v>
      </c>
      <c r="F275" s="9" t="s">
        <v>865</v>
      </c>
      <c r="G275" s="9" t="s">
        <v>59</v>
      </c>
      <c r="I275" s="9"/>
      <c r="M275"/>
      <c r="P275" s="9" t="s">
        <v>59</v>
      </c>
      <c r="Q275" t="s">
        <v>60</v>
      </c>
      <c r="S275" t="s">
        <v>155</v>
      </c>
      <c r="T275" s="9" t="s">
        <v>866</v>
      </c>
      <c r="U275" s="18"/>
      <c r="X275"/>
      <c r="Y275" t="s">
        <v>38</v>
      </c>
      <c r="AA275"/>
      <c r="AB275"/>
    </row>
    <row r="276" spans="1:28">
      <c r="A276" s="9" t="s">
        <v>554</v>
      </c>
      <c r="B276" s="10" t="s">
        <v>204</v>
      </c>
      <c r="C276" s="9" t="s">
        <v>867</v>
      </c>
      <c r="D276" s="11">
        <v>0</v>
      </c>
      <c r="E276" s="9" t="s">
        <v>34</v>
      </c>
      <c r="F276" s="9" t="s">
        <v>867</v>
      </c>
      <c r="G276" s="9" t="s">
        <v>59</v>
      </c>
      <c r="I276" s="9"/>
      <c r="M276"/>
      <c r="P276" s="9" t="s">
        <v>59</v>
      </c>
      <c r="Q276" t="s">
        <v>60</v>
      </c>
      <c r="S276" t="s">
        <v>155</v>
      </c>
      <c r="T276" s="9" t="s">
        <v>868</v>
      </c>
      <c r="U276" s="18"/>
      <c r="X276"/>
      <c r="Y276" t="s">
        <v>38</v>
      </c>
      <c r="AA276"/>
      <c r="AB276"/>
    </row>
    <row r="277" spans="1:28">
      <c r="A277" s="9" t="s">
        <v>554</v>
      </c>
      <c r="B277" s="10" t="s">
        <v>204</v>
      </c>
      <c r="C277" s="9" t="s">
        <v>869</v>
      </c>
      <c r="D277" s="11">
        <v>0</v>
      </c>
      <c r="E277" s="9" t="s">
        <v>34</v>
      </c>
      <c r="F277" s="9" t="s">
        <v>869</v>
      </c>
      <c r="G277" s="9" t="s">
        <v>59</v>
      </c>
      <c r="I277" s="9"/>
      <c r="M277"/>
      <c r="P277" s="9" t="s">
        <v>59</v>
      </c>
      <c r="Q277" t="s">
        <v>60</v>
      </c>
      <c r="S277" t="s">
        <v>155</v>
      </c>
      <c r="T277" s="9" t="s">
        <v>870</v>
      </c>
      <c r="U277" s="18"/>
      <c r="X277"/>
      <c r="Y277" t="s">
        <v>38</v>
      </c>
      <c r="AA277"/>
      <c r="AB277"/>
    </row>
    <row r="278" spans="1:28">
      <c r="A278" s="9" t="s">
        <v>554</v>
      </c>
      <c r="B278" s="10" t="s">
        <v>204</v>
      </c>
      <c r="C278" s="9" t="s">
        <v>871</v>
      </c>
      <c r="D278" s="11">
        <v>0</v>
      </c>
      <c r="E278" s="9" t="s">
        <v>34</v>
      </c>
      <c r="F278" s="9" t="s">
        <v>871</v>
      </c>
      <c r="G278" s="9" t="s">
        <v>59</v>
      </c>
      <c r="I278" s="9"/>
      <c r="M278"/>
      <c r="P278" s="9" t="s">
        <v>59</v>
      </c>
      <c r="Q278" t="s">
        <v>60</v>
      </c>
      <c r="S278" t="s">
        <v>155</v>
      </c>
      <c r="T278" s="9" t="s">
        <v>872</v>
      </c>
      <c r="U278" s="18"/>
      <c r="X278"/>
      <c r="Y278" t="s">
        <v>38</v>
      </c>
      <c r="AA278"/>
      <c r="AB278"/>
    </row>
    <row r="279" spans="1:28">
      <c r="A279" s="9" t="s">
        <v>554</v>
      </c>
      <c r="B279" s="10" t="s">
        <v>204</v>
      </c>
      <c r="C279" s="9" t="s">
        <v>873</v>
      </c>
      <c r="D279" s="11">
        <v>0</v>
      </c>
      <c r="E279" s="9" t="s">
        <v>34</v>
      </c>
      <c r="F279" s="9" t="s">
        <v>873</v>
      </c>
      <c r="G279" s="9" t="s">
        <v>59</v>
      </c>
      <c r="I279" s="9"/>
      <c r="M279"/>
      <c r="P279" s="9" t="s">
        <v>59</v>
      </c>
      <c r="Q279" t="s">
        <v>60</v>
      </c>
      <c r="S279" t="s">
        <v>155</v>
      </c>
      <c r="T279" s="9" t="s">
        <v>874</v>
      </c>
      <c r="U279" s="18"/>
      <c r="X279"/>
      <c r="Y279" t="s">
        <v>38</v>
      </c>
      <c r="AA279"/>
      <c r="AB279"/>
    </row>
    <row r="280" spans="1:28">
      <c r="A280" s="9" t="s">
        <v>554</v>
      </c>
      <c r="B280" s="10" t="s">
        <v>204</v>
      </c>
      <c r="C280" s="9" t="s">
        <v>875</v>
      </c>
      <c r="D280" s="11">
        <v>0</v>
      </c>
      <c r="E280" s="9" t="s">
        <v>34</v>
      </c>
      <c r="F280" s="9" t="s">
        <v>875</v>
      </c>
      <c r="G280" s="9" t="s">
        <v>59</v>
      </c>
      <c r="I280" s="9"/>
      <c r="M280"/>
      <c r="P280" s="9" t="s">
        <v>59</v>
      </c>
      <c r="Q280" t="s">
        <v>60</v>
      </c>
      <c r="S280" t="s">
        <v>155</v>
      </c>
      <c r="T280" s="9" t="s">
        <v>876</v>
      </c>
      <c r="U280" s="18"/>
      <c r="X280"/>
      <c r="Y280" t="s">
        <v>38</v>
      </c>
      <c r="AA280"/>
      <c r="AB280"/>
    </row>
    <row r="281" spans="1:28">
      <c r="A281" s="9" t="s">
        <v>554</v>
      </c>
      <c r="B281" s="10" t="s">
        <v>204</v>
      </c>
      <c r="C281" s="9" t="s">
        <v>877</v>
      </c>
      <c r="D281" s="11">
        <v>0</v>
      </c>
      <c r="E281" s="9" t="s">
        <v>34</v>
      </c>
      <c r="F281" s="9" t="s">
        <v>878</v>
      </c>
      <c r="G281" s="9" t="s">
        <v>59</v>
      </c>
      <c r="I281" s="9"/>
      <c r="M281"/>
      <c r="P281" s="9" t="s">
        <v>59</v>
      </c>
      <c r="Q281" t="s">
        <v>60</v>
      </c>
      <c r="S281" t="s">
        <v>155</v>
      </c>
      <c r="T281" s="9" t="s">
        <v>879</v>
      </c>
      <c r="U281" t="s">
        <v>157</v>
      </c>
      <c r="X281"/>
      <c r="Y281" t="s">
        <v>38</v>
      </c>
      <c r="AA281"/>
      <c r="AB281"/>
    </row>
    <row r="282" spans="1:28">
      <c r="A282" s="9" t="s">
        <v>880</v>
      </c>
      <c r="B282" s="10" t="s">
        <v>881</v>
      </c>
      <c r="C282" s="9" t="s">
        <v>33</v>
      </c>
      <c r="D282" s="11">
        <v>0</v>
      </c>
      <c r="E282" s="9" t="s">
        <v>65</v>
      </c>
      <c r="F282" s="9" t="s">
        <v>882</v>
      </c>
      <c r="G282" s="9" t="s">
        <v>59</v>
      </c>
      <c r="I282" s="9"/>
      <c r="M282"/>
      <c r="P282" s="9" t="s">
        <v>36</v>
      </c>
      <c r="Q282" s="9" t="s">
        <v>36</v>
      </c>
      <c r="R282" t="s">
        <v>36</v>
      </c>
      <c r="S282" t="s">
        <v>883</v>
      </c>
      <c r="T282" t="s">
        <v>41</v>
      </c>
      <c r="U282" s="15" t="s">
        <v>884</v>
      </c>
      <c r="X282"/>
      <c r="Y282" s="16" t="s">
        <v>38</v>
      </c>
      <c r="Z282" s="17"/>
      <c r="AA282"/>
      <c r="AB282"/>
    </row>
    <row r="283" spans="1:28">
      <c r="A283" s="9" t="s">
        <v>880</v>
      </c>
      <c r="B283" s="10" t="s">
        <v>881</v>
      </c>
      <c r="C283" s="9" t="s">
        <v>43</v>
      </c>
      <c r="D283" s="11">
        <v>0</v>
      </c>
      <c r="E283" s="9" t="s">
        <v>65</v>
      </c>
      <c r="F283" s="9" t="s">
        <v>885</v>
      </c>
      <c r="G283" s="9" t="s">
        <v>59</v>
      </c>
      <c r="I283" s="9"/>
      <c r="M283"/>
      <c r="P283" s="9" t="s">
        <v>36</v>
      </c>
      <c r="Q283" s="9" t="s">
        <v>36</v>
      </c>
      <c r="R283" t="s">
        <v>36</v>
      </c>
      <c r="S283" t="s">
        <v>883</v>
      </c>
      <c r="T283" t="s">
        <v>44</v>
      </c>
      <c r="U283" s="18"/>
      <c r="X283"/>
      <c r="Y283" s="16" t="s">
        <v>38</v>
      </c>
      <c r="Z283" s="17"/>
      <c r="AA283"/>
      <c r="AB283"/>
    </row>
    <row r="284" spans="1:28">
      <c r="A284" s="9" t="s">
        <v>880</v>
      </c>
      <c r="B284" s="10" t="s">
        <v>881</v>
      </c>
      <c r="C284" s="9" t="s">
        <v>45</v>
      </c>
      <c r="D284" s="11">
        <v>0</v>
      </c>
      <c r="E284" s="9" t="s">
        <v>65</v>
      </c>
      <c r="F284" s="9" t="s">
        <v>886</v>
      </c>
      <c r="G284" s="9" t="s">
        <v>59</v>
      </c>
      <c r="I284" s="9"/>
      <c r="M284"/>
      <c r="P284" s="9" t="s">
        <v>36</v>
      </c>
      <c r="Q284" s="9" t="s">
        <v>36</v>
      </c>
      <c r="R284" t="s">
        <v>36</v>
      </c>
      <c r="S284" t="s">
        <v>883</v>
      </c>
      <c r="T284" t="s">
        <v>47</v>
      </c>
      <c r="U284" s="18"/>
      <c r="X284"/>
      <c r="Y284" s="16" t="s">
        <v>38</v>
      </c>
      <c r="Z284" s="17"/>
      <c r="AA284"/>
      <c r="AB284"/>
    </row>
    <row r="285" spans="1:28" ht="43.5">
      <c r="A285" s="9" t="s">
        <v>880</v>
      </c>
      <c r="B285" s="10" t="s">
        <v>881</v>
      </c>
      <c r="C285" s="9" t="s">
        <v>48</v>
      </c>
      <c r="D285" s="11">
        <v>0</v>
      </c>
      <c r="E285" s="9" t="s">
        <v>65</v>
      </c>
      <c r="F285" s="9" t="s">
        <v>887</v>
      </c>
      <c r="G285" s="9" t="s">
        <v>59</v>
      </c>
      <c r="I285" s="9" t="s">
        <v>50</v>
      </c>
      <c r="M285"/>
      <c r="P285" s="9" t="s">
        <v>36</v>
      </c>
      <c r="Q285" s="9" t="s">
        <v>36</v>
      </c>
      <c r="R285" t="s">
        <v>36</v>
      </c>
      <c r="S285" t="s">
        <v>883</v>
      </c>
      <c r="T285" s="21" t="s">
        <v>54</v>
      </c>
      <c r="U285" s="17" t="s">
        <v>52</v>
      </c>
      <c r="V285" t="s">
        <v>296</v>
      </c>
      <c r="W285" t="s">
        <v>54</v>
      </c>
      <c r="X285"/>
      <c r="Y285" s="16" t="s">
        <v>38</v>
      </c>
      <c r="Z285" s="17"/>
      <c r="AA285"/>
      <c r="AB285"/>
    </row>
    <row r="286" spans="1:28" ht="43.5">
      <c r="A286" s="9" t="s">
        <v>880</v>
      </c>
      <c r="B286" s="10" t="s">
        <v>881</v>
      </c>
      <c r="C286" s="9" t="s">
        <v>55</v>
      </c>
      <c r="D286" s="11">
        <v>0</v>
      </c>
      <c r="E286" s="9" t="s">
        <v>65</v>
      </c>
      <c r="F286" s="9" t="s">
        <v>888</v>
      </c>
      <c r="G286" s="9" t="s">
        <v>36</v>
      </c>
      <c r="H286" s="22" t="s">
        <v>57</v>
      </c>
      <c r="I286" s="9"/>
      <c r="J286" s="9"/>
      <c r="K286" s="9" t="s">
        <v>38</v>
      </c>
      <c r="L286" s="9" t="s">
        <v>36</v>
      </c>
      <c r="M286" s="23">
        <v>1</v>
      </c>
      <c r="N286" s="24">
        <f>M286/$AC$1</f>
        <v>2.2647696955696574E-6</v>
      </c>
      <c r="O286" s="9" t="s">
        <v>759</v>
      </c>
      <c r="P286" s="9" t="s">
        <v>59</v>
      </c>
      <c r="Q286" t="s">
        <v>60</v>
      </c>
      <c r="R286" s="9"/>
      <c r="S286" s="25" t="s">
        <v>61</v>
      </c>
      <c r="T286" t="s">
        <v>62</v>
      </c>
      <c r="U286" s="22" t="s">
        <v>889</v>
      </c>
      <c r="V286" s="9"/>
      <c r="W286" s="9"/>
      <c r="Y286" s="16" t="s">
        <v>38</v>
      </c>
      <c r="Z286" s="9"/>
    </row>
    <row r="287" spans="1:28" ht="29">
      <c r="A287" s="9" t="s">
        <v>880</v>
      </c>
      <c r="B287" s="10" t="s">
        <v>881</v>
      </c>
      <c r="C287" s="9" t="s">
        <v>890</v>
      </c>
      <c r="D287" s="11">
        <v>0</v>
      </c>
      <c r="E287" s="9" t="s">
        <v>65</v>
      </c>
      <c r="F287" s="9" t="s">
        <v>891</v>
      </c>
      <c r="G287" s="9" t="s">
        <v>59</v>
      </c>
      <c r="I287" s="9" t="s">
        <v>892</v>
      </c>
      <c r="M287"/>
      <c r="P287" s="9" t="s">
        <v>59</v>
      </c>
      <c r="Q287" s="9" t="s">
        <v>36</v>
      </c>
      <c r="S287" t="s">
        <v>883</v>
      </c>
      <c r="T287" t="s">
        <v>893</v>
      </c>
      <c r="U287" s="17" t="s">
        <v>894</v>
      </c>
      <c r="V287" t="s">
        <v>895</v>
      </c>
      <c r="W287" t="s">
        <v>893</v>
      </c>
      <c r="X287"/>
      <c r="Y287" s="16" t="s">
        <v>38</v>
      </c>
      <c r="AA287"/>
      <c r="AB287"/>
    </row>
    <row r="288" spans="1:28">
      <c r="A288" s="9" t="s">
        <v>880</v>
      </c>
      <c r="B288" s="10" t="s">
        <v>881</v>
      </c>
      <c r="C288" s="9" t="s">
        <v>896</v>
      </c>
      <c r="D288" s="11">
        <v>1</v>
      </c>
      <c r="E288" s="9" t="s">
        <v>34</v>
      </c>
      <c r="F288" s="9" t="s">
        <v>897</v>
      </c>
      <c r="G288" s="9" t="s">
        <v>59</v>
      </c>
      <c r="I288" s="9" t="s">
        <v>898</v>
      </c>
      <c r="J288" t="s">
        <v>899</v>
      </c>
      <c r="M288"/>
      <c r="P288" s="9" t="s">
        <v>36</v>
      </c>
      <c r="Q288" s="9" t="s">
        <v>36</v>
      </c>
      <c r="R288" t="s">
        <v>36</v>
      </c>
      <c r="S288" t="s">
        <v>883</v>
      </c>
      <c r="T288" t="s">
        <v>893</v>
      </c>
      <c r="U288" s="17" t="s">
        <v>900</v>
      </c>
      <c r="V288" t="s">
        <v>895</v>
      </c>
      <c r="W288" t="s">
        <v>893</v>
      </c>
      <c r="X288"/>
      <c r="Y288" s="16" t="s">
        <v>38</v>
      </c>
      <c r="AA288"/>
      <c r="AB288"/>
    </row>
    <row r="289" spans="1:30" ht="87">
      <c r="A289" s="9" t="s">
        <v>880</v>
      </c>
      <c r="B289" s="10" t="s">
        <v>881</v>
      </c>
      <c r="C289" s="9" t="s">
        <v>508</v>
      </c>
      <c r="D289" s="11">
        <v>0</v>
      </c>
      <c r="E289" s="9" t="s">
        <v>65</v>
      </c>
      <c r="F289" s="9" t="s">
        <v>901</v>
      </c>
      <c r="G289" s="9" t="s">
        <v>165</v>
      </c>
      <c r="H289" s="22" t="s">
        <v>902</v>
      </c>
      <c r="I289" s="9"/>
      <c r="K289" s="9" t="s">
        <v>903</v>
      </c>
      <c r="L289" s="9" t="s">
        <v>36</v>
      </c>
      <c r="M289" s="23">
        <v>272</v>
      </c>
      <c r="O289" t="s">
        <v>904</v>
      </c>
      <c r="P289" s="9" t="s">
        <v>36</v>
      </c>
      <c r="Q289" s="9" t="s">
        <v>36</v>
      </c>
      <c r="R289" t="s">
        <v>36</v>
      </c>
      <c r="S289" t="s">
        <v>883</v>
      </c>
      <c r="T289" s="25" t="s">
        <v>905</v>
      </c>
      <c r="U289" s="17" t="s">
        <v>906</v>
      </c>
      <c r="V289" s="25" t="s">
        <v>907</v>
      </c>
      <c r="W289" s="25" t="s">
        <v>905</v>
      </c>
      <c r="Y289" s="16" t="s">
        <v>38</v>
      </c>
      <c r="Z289" s="17"/>
      <c r="AD289" t="s">
        <v>370</v>
      </c>
    </row>
    <row r="290" spans="1:30" ht="43.5">
      <c r="A290" s="9" t="s">
        <v>880</v>
      </c>
      <c r="B290" s="10" t="s">
        <v>908</v>
      </c>
      <c r="C290" s="9" t="s">
        <v>909</v>
      </c>
      <c r="D290" s="11">
        <v>0</v>
      </c>
      <c r="E290" s="9" t="s">
        <v>65</v>
      </c>
      <c r="F290" s="9" t="s">
        <v>910</v>
      </c>
      <c r="G290" s="9" t="s">
        <v>36</v>
      </c>
      <c r="H290" s="22" t="s">
        <v>911</v>
      </c>
      <c r="I290" s="9"/>
      <c r="J290" s="9"/>
      <c r="K290" s="9" t="s">
        <v>38</v>
      </c>
      <c r="L290" s="9" t="s">
        <v>36</v>
      </c>
      <c r="M290" s="23">
        <v>2</v>
      </c>
      <c r="N290" s="24">
        <f>M290/$AC$1</f>
        <v>4.5295393911393147E-6</v>
      </c>
      <c r="O290" s="9" t="s">
        <v>912</v>
      </c>
      <c r="P290" s="9" t="s">
        <v>59</v>
      </c>
      <c r="Q290" s="9" t="s">
        <v>60</v>
      </c>
      <c r="R290" s="9" t="s">
        <v>60</v>
      </c>
      <c r="S290" t="s">
        <v>61</v>
      </c>
      <c r="T290" s="9" t="s">
        <v>62</v>
      </c>
      <c r="U290" s="22" t="s">
        <v>913</v>
      </c>
      <c r="V290" s="9"/>
      <c r="W290" s="9"/>
      <c r="Z290" s="9"/>
    </row>
    <row r="291" spans="1:30" ht="58" customHeight="1">
      <c r="A291" s="9" t="s">
        <v>880</v>
      </c>
      <c r="B291" s="10" t="s">
        <v>908</v>
      </c>
      <c r="C291" s="9" t="s">
        <v>914</v>
      </c>
      <c r="D291" s="11">
        <v>0</v>
      </c>
      <c r="E291" s="9" t="s">
        <v>65</v>
      </c>
      <c r="F291" s="9" t="s">
        <v>915</v>
      </c>
      <c r="G291" s="9" t="s">
        <v>59</v>
      </c>
      <c r="I291" s="9"/>
      <c r="M291"/>
      <c r="P291" s="9" t="s">
        <v>161</v>
      </c>
      <c r="Q291" s="9" t="s">
        <v>36</v>
      </c>
      <c r="R291" t="s">
        <v>36</v>
      </c>
      <c r="S291" t="s">
        <v>331</v>
      </c>
      <c r="T291" s="33" t="s">
        <v>916</v>
      </c>
      <c r="U291" s="17" t="s">
        <v>917</v>
      </c>
      <c r="X291"/>
      <c r="Y291"/>
      <c r="AA291"/>
      <c r="AB291"/>
    </row>
    <row r="292" spans="1:30" ht="132.5" customHeight="1">
      <c r="A292" s="9" t="s">
        <v>880</v>
      </c>
      <c r="B292" s="10" t="s">
        <v>908</v>
      </c>
      <c r="C292" s="9" t="s">
        <v>372</v>
      </c>
      <c r="D292" s="11">
        <v>0</v>
      </c>
      <c r="E292" s="9" t="s">
        <v>65</v>
      </c>
      <c r="F292" s="9" t="s">
        <v>918</v>
      </c>
      <c r="G292" s="9" t="s">
        <v>165</v>
      </c>
      <c r="H292" s="31" t="s">
        <v>919</v>
      </c>
      <c r="I292" s="9"/>
      <c r="M292"/>
      <c r="P292" s="9" t="s">
        <v>36</v>
      </c>
      <c r="Q292" s="9" t="s">
        <v>36</v>
      </c>
      <c r="R292" t="s">
        <v>36</v>
      </c>
      <c r="S292" t="s">
        <v>331</v>
      </c>
      <c r="T292" s="21" t="s">
        <v>375</v>
      </c>
      <c r="U292" s="17" t="s">
        <v>376</v>
      </c>
      <c r="X292"/>
      <c r="Y292"/>
      <c r="AA292"/>
      <c r="AB292"/>
    </row>
    <row r="293" spans="1:30">
      <c r="A293" s="9" t="s">
        <v>880</v>
      </c>
      <c r="B293" s="10" t="s">
        <v>908</v>
      </c>
      <c r="C293" s="9" t="s">
        <v>377</v>
      </c>
      <c r="D293" s="11">
        <v>0</v>
      </c>
      <c r="E293" s="9" t="s">
        <v>65</v>
      </c>
      <c r="F293" s="9" t="s">
        <v>920</v>
      </c>
      <c r="G293" s="9" t="s">
        <v>165</v>
      </c>
      <c r="H293" s="31"/>
      <c r="I293" s="9" t="s">
        <v>379</v>
      </c>
      <c r="M293"/>
      <c r="P293" s="9" t="s">
        <v>36</v>
      </c>
      <c r="Q293" s="9" t="s">
        <v>36</v>
      </c>
      <c r="R293" t="s">
        <v>36</v>
      </c>
      <c r="S293" t="s">
        <v>331</v>
      </c>
      <c r="T293" s="33" t="s">
        <v>380</v>
      </c>
      <c r="U293" s="9" t="s">
        <v>921</v>
      </c>
      <c r="X293"/>
      <c r="Y293"/>
      <c r="AA293"/>
      <c r="AB293"/>
    </row>
    <row r="294" spans="1:30" ht="72.5">
      <c r="A294" s="9" t="s">
        <v>880</v>
      </c>
      <c r="B294" s="10" t="s">
        <v>908</v>
      </c>
      <c r="C294" s="9" t="s">
        <v>382</v>
      </c>
      <c r="D294" s="11">
        <v>0</v>
      </c>
      <c r="E294" s="9" t="s">
        <v>65</v>
      </c>
      <c r="F294" s="9" t="s">
        <v>922</v>
      </c>
      <c r="G294" s="9" t="s">
        <v>165</v>
      </c>
      <c r="H294" s="31"/>
      <c r="I294" s="9"/>
      <c r="M294"/>
      <c r="P294" s="9" t="s">
        <v>36</v>
      </c>
      <c r="Q294" s="9" t="s">
        <v>36</v>
      </c>
      <c r="R294" t="s">
        <v>36</v>
      </c>
      <c r="S294" t="s">
        <v>331</v>
      </c>
      <c r="T294" s="21" t="s">
        <v>384</v>
      </c>
      <c r="U294" s="17" t="s">
        <v>923</v>
      </c>
      <c r="X294"/>
      <c r="Y294"/>
      <c r="AA294"/>
      <c r="AB294"/>
    </row>
    <row r="295" spans="1:30" ht="29">
      <c r="A295" s="9" t="s">
        <v>880</v>
      </c>
      <c r="B295" s="10" t="s">
        <v>908</v>
      </c>
      <c r="C295" s="9" t="s">
        <v>386</v>
      </c>
      <c r="D295" s="11">
        <v>0</v>
      </c>
      <c r="E295" s="9" t="s">
        <v>65</v>
      </c>
      <c r="F295" s="9" t="s">
        <v>924</v>
      </c>
      <c r="G295" s="9" t="s">
        <v>165</v>
      </c>
      <c r="H295" s="31"/>
      <c r="I295" s="9" t="s">
        <v>388</v>
      </c>
      <c r="M295"/>
      <c r="P295" s="9" t="s">
        <v>36</v>
      </c>
      <c r="Q295" s="9" t="s">
        <v>36</v>
      </c>
      <c r="R295" t="s">
        <v>36</v>
      </c>
      <c r="S295" t="s">
        <v>331</v>
      </c>
      <c r="T295" s="33" t="s">
        <v>389</v>
      </c>
      <c r="U295" s="22" t="s">
        <v>390</v>
      </c>
      <c r="X295"/>
      <c r="Y295"/>
      <c r="AA295"/>
      <c r="AB295"/>
    </row>
    <row r="296" spans="1:30">
      <c r="A296" s="9" t="s">
        <v>880</v>
      </c>
      <c r="B296" s="10" t="s">
        <v>908</v>
      </c>
      <c r="C296" s="9" t="s">
        <v>391</v>
      </c>
      <c r="D296" s="11">
        <v>0</v>
      </c>
      <c r="E296" s="9" t="s">
        <v>65</v>
      </c>
      <c r="F296" s="9" t="s">
        <v>925</v>
      </c>
      <c r="G296" s="9" t="s">
        <v>165</v>
      </c>
      <c r="H296" s="31"/>
      <c r="I296" s="9" t="s">
        <v>379</v>
      </c>
      <c r="M296"/>
      <c r="P296" s="9" t="s">
        <v>36</v>
      </c>
      <c r="Q296" s="9" t="s">
        <v>36</v>
      </c>
      <c r="R296" t="s">
        <v>36</v>
      </c>
      <c r="S296" t="s">
        <v>331</v>
      </c>
      <c r="T296" s="33" t="s">
        <v>54</v>
      </c>
      <c r="U296" s="9"/>
      <c r="X296"/>
      <c r="Y296"/>
      <c r="AA296"/>
      <c r="AB296"/>
    </row>
    <row r="297" spans="1:30" ht="150.5" customHeight="1">
      <c r="A297" s="9" t="s">
        <v>880</v>
      </c>
      <c r="B297" s="10" t="s">
        <v>908</v>
      </c>
      <c r="C297" s="9" t="s">
        <v>393</v>
      </c>
      <c r="D297" s="11">
        <v>0</v>
      </c>
      <c r="E297" s="9" t="s">
        <v>65</v>
      </c>
      <c r="F297" s="9" t="s">
        <v>926</v>
      </c>
      <c r="G297" s="9" t="s">
        <v>165</v>
      </c>
      <c r="H297" s="31"/>
      <c r="I297" s="9"/>
      <c r="M297"/>
      <c r="P297" s="9" t="s">
        <v>36</v>
      </c>
      <c r="Q297" s="9" t="s">
        <v>36</v>
      </c>
      <c r="R297" t="s">
        <v>36</v>
      </c>
      <c r="S297" t="s">
        <v>331</v>
      </c>
      <c r="T297" s="33" t="s">
        <v>395</v>
      </c>
      <c r="U297" s="17" t="s">
        <v>396</v>
      </c>
      <c r="X297"/>
      <c r="Y297"/>
      <c r="AA297"/>
      <c r="AB297"/>
    </row>
    <row r="298" spans="1:30" ht="43.5">
      <c r="A298" s="9" t="s">
        <v>880</v>
      </c>
      <c r="B298" s="10" t="s">
        <v>908</v>
      </c>
      <c r="C298" s="9" t="s">
        <v>328</v>
      </c>
      <c r="D298" s="11">
        <v>0</v>
      </c>
      <c r="E298" s="9" t="s">
        <v>65</v>
      </c>
      <c r="F298" s="9" t="s">
        <v>927</v>
      </c>
      <c r="G298" s="9" t="s">
        <v>165</v>
      </c>
      <c r="H298" s="31"/>
      <c r="I298" s="9" t="s">
        <v>330</v>
      </c>
      <c r="M298"/>
      <c r="P298" s="9" t="s">
        <v>36</v>
      </c>
      <c r="Q298" s="9" t="s">
        <v>36</v>
      </c>
      <c r="R298" t="s">
        <v>36</v>
      </c>
      <c r="S298" t="s">
        <v>331</v>
      </c>
      <c r="T298" s="33" t="s">
        <v>332</v>
      </c>
      <c r="U298" s="17" t="s">
        <v>333</v>
      </c>
      <c r="X298"/>
      <c r="Y298"/>
      <c r="AA298"/>
      <c r="AB298"/>
    </row>
    <row r="299" spans="1:30" ht="72.5">
      <c r="A299" s="9" t="s">
        <v>880</v>
      </c>
      <c r="B299" s="10" t="s">
        <v>908</v>
      </c>
      <c r="C299" s="9" t="s">
        <v>338</v>
      </c>
      <c r="D299" s="11">
        <v>0</v>
      </c>
      <c r="E299" s="9" t="s">
        <v>65</v>
      </c>
      <c r="F299" s="9" t="s">
        <v>928</v>
      </c>
      <c r="G299" s="9" t="s">
        <v>165</v>
      </c>
      <c r="H299" s="31"/>
      <c r="I299" s="9" t="s">
        <v>340</v>
      </c>
      <c r="M299"/>
      <c r="P299" s="9" t="s">
        <v>36</v>
      </c>
      <c r="Q299" s="9" t="s">
        <v>36</v>
      </c>
      <c r="R299" t="s">
        <v>36</v>
      </c>
      <c r="S299" t="s">
        <v>331</v>
      </c>
      <c r="T299" s="34" t="s">
        <v>341</v>
      </c>
      <c r="U299" s="17" t="s">
        <v>342</v>
      </c>
      <c r="X299"/>
      <c r="Y299"/>
      <c r="AA299"/>
      <c r="AB299"/>
    </row>
    <row r="300" spans="1:30" ht="72.5">
      <c r="A300" s="9" t="s">
        <v>880</v>
      </c>
      <c r="B300" s="10" t="s">
        <v>908</v>
      </c>
      <c r="C300" s="9" t="s">
        <v>343</v>
      </c>
      <c r="D300" s="11">
        <v>0</v>
      </c>
      <c r="E300" s="9" t="s">
        <v>65</v>
      </c>
      <c r="F300" s="9" t="s">
        <v>929</v>
      </c>
      <c r="G300" s="9" t="s">
        <v>165</v>
      </c>
      <c r="H300" s="31"/>
      <c r="I300" s="9"/>
      <c r="M300"/>
      <c r="P300" s="9" t="s">
        <v>36</v>
      </c>
      <c r="Q300" s="9" t="s">
        <v>36</v>
      </c>
      <c r="R300" t="s">
        <v>36</v>
      </c>
      <c r="S300" t="s">
        <v>331</v>
      </c>
      <c r="T300" s="34" t="s">
        <v>347</v>
      </c>
      <c r="U300" s="17" t="s">
        <v>406</v>
      </c>
      <c r="X300"/>
      <c r="Y300"/>
      <c r="AA300"/>
      <c r="AB300"/>
    </row>
    <row r="301" spans="1:30" ht="43.5">
      <c r="A301" s="9" t="s">
        <v>880</v>
      </c>
      <c r="B301" s="10" t="s">
        <v>908</v>
      </c>
      <c r="C301" s="9" t="s">
        <v>422</v>
      </c>
      <c r="D301" s="11">
        <v>0</v>
      </c>
      <c r="E301" s="9" t="s">
        <v>65</v>
      </c>
      <c r="F301" s="9" t="s">
        <v>930</v>
      </c>
      <c r="G301" s="9" t="s">
        <v>165</v>
      </c>
      <c r="H301" s="31"/>
      <c r="I301" s="9"/>
      <c r="M301"/>
      <c r="P301" s="9" t="s">
        <v>36</v>
      </c>
      <c r="Q301" s="9" t="s">
        <v>36</v>
      </c>
      <c r="R301" t="s">
        <v>36</v>
      </c>
      <c r="S301" t="s">
        <v>331</v>
      </c>
      <c r="T301" s="33" t="s">
        <v>424</v>
      </c>
      <c r="U301" s="22" t="s">
        <v>425</v>
      </c>
      <c r="V301" s="9" t="s">
        <v>426</v>
      </c>
      <c r="W301" s="33" t="s">
        <v>424</v>
      </c>
      <c r="X301"/>
      <c r="Y301"/>
      <c r="AA301"/>
      <c r="AB301"/>
    </row>
    <row r="302" spans="1:30" ht="29">
      <c r="A302" s="9" t="s">
        <v>931</v>
      </c>
      <c r="B302" s="10" t="s">
        <v>932</v>
      </c>
      <c r="C302" s="9" t="s">
        <v>933</v>
      </c>
      <c r="D302" s="11">
        <v>0</v>
      </c>
      <c r="E302" s="9" t="s">
        <v>65</v>
      </c>
      <c r="F302" s="9" t="s">
        <v>934</v>
      </c>
      <c r="G302" s="9" t="s">
        <v>59</v>
      </c>
      <c r="I302" s="9"/>
      <c r="M302"/>
      <c r="P302" s="9" t="s">
        <v>59</v>
      </c>
      <c r="Q302" t="s">
        <v>60</v>
      </c>
      <c r="S302" s="25" t="s">
        <v>61</v>
      </c>
      <c r="T302" t="s">
        <v>62</v>
      </c>
      <c r="U302" s="17" t="s">
        <v>262</v>
      </c>
      <c r="X302"/>
      <c r="Y302" s="16" t="s">
        <v>38</v>
      </c>
      <c r="AA302"/>
      <c r="AB302"/>
    </row>
    <row r="303" spans="1:30" ht="43.5">
      <c r="A303" s="9" t="s">
        <v>931</v>
      </c>
      <c r="B303" s="10" t="s">
        <v>932</v>
      </c>
      <c r="C303" s="9" t="s">
        <v>935</v>
      </c>
      <c r="D303" s="11">
        <v>0</v>
      </c>
      <c r="E303" s="9" t="s">
        <v>65</v>
      </c>
      <c r="F303" s="9" t="s">
        <v>936</v>
      </c>
      <c r="G303" s="9" t="s">
        <v>36</v>
      </c>
      <c r="H303" s="22" t="s">
        <v>937</v>
      </c>
      <c r="I303" s="9"/>
      <c r="J303" s="9"/>
      <c r="K303" s="9" t="s">
        <v>38</v>
      </c>
      <c r="L303" s="9" t="s">
        <v>147</v>
      </c>
      <c r="M303" s="26" t="s">
        <v>938</v>
      </c>
      <c r="O303" s="9" t="s">
        <v>939</v>
      </c>
      <c r="P303" s="9" t="s">
        <v>161</v>
      </c>
      <c r="Q303" s="9" t="s">
        <v>36</v>
      </c>
      <c r="R303" s="9" t="s">
        <v>36</v>
      </c>
      <c r="S303" s="9" t="s">
        <v>940</v>
      </c>
      <c r="T303" s="34" t="s">
        <v>941</v>
      </c>
      <c r="U303" s="22" t="s">
        <v>942</v>
      </c>
      <c r="V303" s="9" t="s">
        <v>943</v>
      </c>
      <c r="W303" s="9" t="str">
        <f>_xlfn.CONCAT(V303,$AA$1)</f>
        <v>DimFuneralHomeId</v>
      </c>
      <c r="X303" s="32" t="s">
        <v>944</v>
      </c>
      <c r="Y303" s="32" t="s">
        <v>38</v>
      </c>
      <c r="Z303" s="9"/>
      <c r="AA303" s="32"/>
      <c r="AB303" s="32"/>
    </row>
    <row r="304" spans="1:30" ht="29">
      <c r="A304" s="9" t="s">
        <v>931</v>
      </c>
      <c r="B304" s="10" t="s">
        <v>932</v>
      </c>
      <c r="C304" s="9" t="s">
        <v>945</v>
      </c>
      <c r="D304" s="11">
        <v>0</v>
      </c>
      <c r="E304" s="9" t="s">
        <v>65</v>
      </c>
      <c r="F304" s="9" t="s">
        <v>946</v>
      </c>
      <c r="G304" s="9" t="s">
        <v>36</v>
      </c>
      <c r="H304" s="22" t="s">
        <v>947</v>
      </c>
      <c r="I304" s="9"/>
      <c r="J304" s="9"/>
      <c r="K304" s="9" t="s">
        <v>146</v>
      </c>
      <c r="L304" s="9" t="s">
        <v>36</v>
      </c>
      <c r="M304" s="26" t="s">
        <v>948</v>
      </c>
      <c r="N304" s="37"/>
      <c r="O304" s="9" t="s">
        <v>949</v>
      </c>
      <c r="P304" s="9" t="s">
        <v>59</v>
      </c>
      <c r="Q304" s="9" t="s">
        <v>60</v>
      </c>
      <c r="R304" s="9" t="s">
        <v>60</v>
      </c>
      <c r="S304" t="s">
        <v>940</v>
      </c>
      <c r="T304" s="9" t="s">
        <v>950</v>
      </c>
      <c r="U304" s="9" t="s">
        <v>951</v>
      </c>
      <c r="V304" s="9" t="s">
        <v>447</v>
      </c>
      <c r="W304" s="9" t="s">
        <v>448</v>
      </c>
      <c r="X304" s="32" t="s">
        <v>952</v>
      </c>
      <c r="Y304" s="32" t="s">
        <v>38</v>
      </c>
      <c r="Z304" s="9"/>
      <c r="AA304" s="32"/>
      <c r="AB304" s="32"/>
    </row>
    <row r="305" spans="1:30" ht="43.5">
      <c r="A305" s="9" t="s">
        <v>931</v>
      </c>
      <c r="B305" s="10" t="s">
        <v>932</v>
      </c>
      <c r="C305" s="9" t="s">
        <v>953</v>
      </c>
      <c r="D305" s="11">
        <v>0</v>
      </c>
      <c r="E305" s="9" t="s">
        <v>65</v>
      </c>
      <c r="F305" s="9" t="s">
        <v>954</v>
      </c>
      <c r="G305" s="9" t="s">
        <v>36</v>
      </c>
      <c r="H305" s="22" t="s">
        <v>955</v>
      </c>
      <c r="I305" s="9"/>
      <c r="J305" s="9"/>
      <c r="K305" s="9" t="s">
        <v>146</v>
      </c>
      <c r="L305" s="9" t="s">
        <v>36</v>
      </c>
      <c r="M305" s="26" t="s">
        <v>956</v>
      </c>
      <c r="N305" s="37"/>
      <c r="O305" s="9" t="s">
        <v>957</v>
      </c>
      <c r="P305" s="9" t="s">
        <v>59</v>
      </c>
      <c r="Q305" t="s">
        <v>60</v>
      </c>
      <c r="R305" s="9"/>
      <c r="S305" s="25" t="s">
        <v>61</v>
      </c>
      <c r="T305" t="s">
        <v>62</v>
      </c>
      <c r="U305" s="17" t="s">
        <v>262</v>
      </c>
      <c r="V305" s="9"/>
      <c r="W305" s="9"/>
      <c r="X305" s="16" t="s">
        <v>958</v>
      </c>
      <c r="Y305" s="16" t="s">
        <v>38</v>
      </c>
      <c r="Z305" s="9"/>
    </row>
    <row r="306" spans="1:30" ht="58">
      <c r="A306" s="9" t="s">
        <v>931</v>
      </c>
      <c r="B306" s="10" t="s">
        <v>932</v>
      </c>
      <c r="C306" s="9" t="s">
        <v>959</v>
      </c>
      <c r="D306" s="11">
        <v>0</v>
      </c>
      <c r="E306" s="9" t="s">
        <v>65</v>
      </c>
      <c r="F306" s="9" t="s">
        <v>960</v>
      </c>
      <c r="G306" s="9" t="s">
        <v>36</v>
      </c>
      <c r="H306" s="22" t="s">
        <v>961</v>
      </c>
      <c r="I306" s="9"/>
      <c r="J306" s="9"/>
      <c r="K306" s="9" t="s">
        <v>962</v>
      </c>
      <c r="L306" s="9" t="s">
        <v>962</v>
      </c>
      <c r="M306" s="38" t="s">
        <v>963</v>
      </c>
      <c r="O306" s="9" t="s">
        <v>39</v>
      </c>
      <c r="P306" s="9" t="s">
        <v>161</v>
      </c>
      <c r="Q306" s="9" t="s">
        <v>36</v>
      </c>
      <c r="R306" s="9" t="s">
        <v>36</v>
      </c>
      <c r="S306" s="9" t="s">
        <v>940</v>
      </c>
      <c r="T306" s="34" t="str">
        <f>W306</f>
        <v>DimFuneralHomeId</v>
      </c>
      <c r="U306" s="22" t="s">
        <v>964</v>
      </c>
      <c r="V306" s="9" t="s">
        <v>943</v>
      </c>
      <c r="W306" s="9" t="str">
        <f>_xlfn.CONCAT(V306,$AA$1)</f>
        <v>DimFuneralHomeId</v>
      </c>
      <c r="X306" t="s">
        <v>965</v>
      </c>
      <c r="Y306" t="s">
        <v>38</v>
      </c>
      <c r="Z306" s="9"/>
      <c r="AA306"/>
      <c r="AB306"/>
      <c r="AC306" s="9"/>
    </row>
    <row r="307" spans="1:30" ht="118" customHeight="1">
      <c r="A307" s="9" t="s">
        <v>931</v>
      </c>
      <c r="B307" s="10" t="s">
        <v>932</v>
      </c>
      <c r="C307" s="9" t="s">
        <v>372</v>
      </c>
      <c r="D307" s="11">
        <v>0</v>
      </c>
      <c r="E307" s="9" t="s">
        <v>65</v>
      </c>
      <c r="F307" s="9" t="s">
        <v>966</v>
      </c>
      <c r="G307" s="9" t="s">
        <v>165</v>
      </c>
      <c r="H307" s="31" t="s">
        <v>967</v>
      </c>
      <c r="I307" s="9"/>
      <c r="M307"/>
      <c r="P307" s="9" t="s">
        <v>36</v>
      </c>
      <c r="Q307" s="9" t="s">
        <v>36</v>
      </c>
      <c r="R307" t="s">
        <v>36</v>
      </c>
      <c r="S307" s="9" t="s">
        <v>331</v>
      </c>
      <c r="T307" s="21" t="s">
        <v>375</v>
      </c>
      <c r="U307" s="17" t="s">
        <v>376</v>
      </c>
      <c r="X307"/>
      <c r="Y307"/>
      <c r="AA307"/>
      <c r="AB307"/>
    </row>
    <row r="308" spans="1:30">
      <c r="A308" s="9" t="s">
        <v>931</v>
      </c>
      <c r="B308" s="10" t="s">
        <v>932</v>
      </c>
      <c r="C308" s="9" t="s">
        <v>377</v>
      </c>
      <c r="D308" s="11">
        <v>0</v>
      </c>
      <c r="E308" s="9" t="s">
        <v>65</v>
      </c>
      <c r="F308" s="9" t="s">
        <v>968</v>
      </c>
      <c r="G308" s="9" t="s">
        <v>165</v>
      </c>
      <c r="H308" s="31"/>
      <c r="I308" s="9" t="s">
        <v>379</v>
      </c>
      <c r="J308" s="9"/>
      <c r="M308"/>
      <c r="P308" s="9" t="s">
        <v>36</v>
      </c>
      <c r="Q308" s="9" t="s">
        <v>36</v>
      </c>
      <c r="R308" s="9" t="s">
        <v>36</v>
      </c>
      <c r="S308" s="9" t="s">
        <v>331</v>
      </c>
      <c r="T308" s="33" t="s">
        <v>380</v>
      </c>
      <c r="U308" s="9" t="s">
        <v>969</v>
      </c>
      <c r="X308"/>
      <c r="Y308"/>
      <c r="AA308"/>
      <c r="AB308"/>
    </row>
    <row r="309" spans="1:30" ht="72.5">
      <c r="A309" s="9" t="s">
        <v>931</v>
      </c>
      <c r="B309" s="10" t="s">
        <v>932</v>
      </c>
      <c r="C309" s="9" t="s">
        <v>382</v>
      </c>
      <c r="D309" s="11">
        <v>0</v>
      </c>
      <c r="E309" s="9" t="s">
        <v>65</v>
      </c>
      <c r="F309" s="9" t="s">
        <v>970</v>
      </c>
      <c r="G309" s="9" t="s">
        <v>165</v>
      </c>
      <c r="H309" s="31"/>
      <c r="I309" s="9"/>
      <c r="J309" s="9"/>
      <c r="M309"/>
      <c r="P309" s="9" t="s">
        <v>36</v>
      </c>
      <c r="Q309" s="9" t="s">
        <v>36</v>
      </c>
      <c r="R309" s="9" t="s">
        <v>36</v>
      </c>
      <c r="S309" s="9" t="s">
        <v>331</v>
      </c>
      <c r="T309" s="21" t="s">
        <v>384</v>
      </c>
      <c r="U309" s="17" t="s">
        <v>923</v>
      </c>
      <c r="X309"/>
      <c r="Y309"/>
      <c r="AA309"/>
      <c r="AB309"/>
    </row>
    <row r="310" spans="1:30" ht="29">
      <c r="A310" s="9" t="s">
        <v>931</v>
      </c>
      <c r="B310" s="10" t="s">
        <v>932</v>
      </c>
      <c r="C310" s="9" t="s">
        <v>386</v>
      </c>
      <c r="D310" s="11">
        <v>0</v>
      </c>
      <c r="E310" s="9" t="s">
        <v>65</v>
      </c>
      <c r="F310" s="9" t="s">
        <v>971</v>
      </c>
      <c r="G310" s="9" t="s">
        <v>165</v>
      </c>
      <c r="H310" s="31"/>
      <c r="I310" s="9" t="s">
        <v>388</v>
      </c>
      <c r="J310" s="9"/>
      <c r="M310"/>
      <c r="P310" s="9" t="s">
        <v>36</v>
      </c>
      <c r="Q310" s="9" t="s">
        <v>36</v>
      </c>
      <c r="R310" s="9" t="s">
        <v>36</v>
      </c>
      <c r="S310" s="9" t="s">
        <v>331</v>
      </c>
      <c r="T310" s="33" t="s">
        <v>389</v>
      </c>
      <c r="U310" s="22" t="s">
        <v>390</v>
      </c>
      <c r="X310"/>
      <c r="Y310"/>
      <c r="AA310"/>
      <c r="AB310"/>
    </row>
    <row r="311" spans="1:30">
      <c r="A311" s="9" t="s">
        <v>931</v>
      </c>
      <c r="B311" s="10" t="s">
        <v>932</v>
      </c>
      <c r="C311" s="9" t="s">
        <v>391</v>
      </c>
      <c r="D311" s="11">
        <v>0</v>
      </c>
      <c r="E311" s="9" t="s">
        <v>65</v>
      </c>
      <c r="F311" s="9" t="s">
        <v>972</v>
      </c>
      <c r="G311" s="9" t="s">
        <v>165</v>
      </c>
      <c r="H311" s="31"/>
      <c r="I311" s="9" t="s">
        <v>379</v>
      </c>
      <c r="J311" s="9"/>
      <c r="M311"/>
      <c r="P311" s="9" t="s">
        <v>36</v>
      </c>
      <c r="Q311" s="9" t="s">
        <v>36</v>
      </c>
      <c r="R311" s="9" t="s">
        <v>36</v>
      </c>
      <c r="S311" s="9" t="s">
        <v>331</v>
      </c>
      <c r="T311" s="33" t="s">
        <v>54</v>
      </c>
      <c r="U311" s="9"/>
      <c r="X311"/>
      <c r="Y311"/>
      <c r="AA311"/>
      <c r="AB311"/>
    </row>
    <row r="312" spans="1:30" ht="152.5" customHeight="1">
      <c r="A312" s="9" t="s">
        <v>931</v>
      </c>
      <c r="B312" s="10" t="s">
        <v>932</v>
      </c>
      <c r="C312" s="9" t="s">
        <v>393</v>
      </c>
      <c r="D312" s="11">
        <v>0</v>
      </c>
      <c r="E312" s="9" t="s">
        <v>65</v>
      </c>
      <c r="F312" s="9" t="s">
        <v>973</v>
      </c>
      <c r="G312" s="9" t="s">
        <v>165</v>
      </c>
      <c r="H312" s="31"/>
      <c r="I312" s="9"/>
      <c r="J312" s="9"/>
      <c r="M312"/>
      <c r="P312" s="9" t="s">
        <v>36</v>
      </c>
      <c r="Q312" s="9" t="s">
        <v>36</v>
      </c>
      <c r="R312" s="9" t="s">
        <v>36</v>
      </c>
      <c r="S312" s="9" t="s">
        <v>331</v>
      </c>
      <c r="T312" s="33" t="s">
        <v>395</v>
      </c>
      <c r="U312" s="17" t="s">
        <v>396</v>
      </c>
      <c r="X312"/>
      <c r="Y312"/>
      <c r="AA312"/>
      <c r="AB312"/>
    </row>
    <row r="313" spans="1:30" ht="43.5">
      <c r="A313" s="9" t="s">
        <v>931</v>
      </c>
      <c r="B313" s="10" t="s">
        <v>932</v>
      </c>
      <c r="C313" s="9" t="s">
        <v>328</v>
      </c>
      <c r="D313" s="11">
        <v>0</v>
      </c>
      <c r="E313" s="9" t="s">
        <v>65</v>
      </c>
      <c r="F313" s="9" t="s">
        <v>974</v>
      </c>
      <c r="G313" s="9" t="s">
        <v>165</v>
      </c>
      <c r="H313" s="31"/>
      <c r="I313" s="9" t="s">
        <v>330</v>
      </c>
      <c r="J313" s="9"/>
      <c r="M313"/>
      <c r="P313" s="9" t="s">
        <v>36</v>
      </c>
      <c r="Q313" s="9" t="s">
        <v>36</v>
      </c>
      <c r="R313" s="9" t="s">
        <v>36</v>
      </c>
      <c r="S313" s="9" t="s">
        <v>331</v>
      </c>
      <c r="T313" s="33" t="s">
        <v>332</v>
      </c>
      <c r="U313" s="17" t="s">
        <v>333</v>
      </c>
      <c r="X313"/>
      <c r="Y313"/>
      <c r="AA313"/>
      <c r="AB313"/>
    </row>
    <row r="314" spans="1:30" ht="72.5">
      <c r="A314" s="9" t="s">
        <v>931</v>
      </c>
      <c r="B314" s="10" t="s">
        <v>932</v>
      </c>
      <c r="C314" s="9" t="s">
        <v>338</v>
      </c>
      <c r="D314" s="11">
        <v>0</v>
      </c>
      <c r="E314" s="9" t="s">
        <v>65</v>
      </c>
      <c r="F314" s="9" t="s">
        <v>975</v>
      </c>
      <c r="G314" s="9" t="s">
        <v>165</v>
      </c>
      <c r="H314" s="31"/>
      <c r="I314" s="9" t="s">
        <v>340</v>
      </c>
      <c r="J314" s="9"/>
      <c r="M314"/>
      <c r="P314" s="9" t="s">
        <v>36</v>
      </c>
      <c r="Q314" s="9" t="s">
        <v>36</v>
      </c>
      <c r="R314" s="9" t="s">
        <v>36</v>
      </c>
      <c r="S314" s="9" t="s">
        <v>331</v>
      </c>
      <c r="T314" s="34" t="s">
        <v>341</v>
      </c>
      <c r="U314" s="17" t="s">
        <v>342</v>
      </c>
      <c r="X314"/>
      <c r="Y314"/>
      <c r="AA314"/>
      <c r="AB314"/>
    </row>
    <row r="315" spans="1:30" ht="72.5">
      <c r="A315" s="9" t="s">
        <v>931</v>
      </c>
      <c r="B315" s="10" t="s">
        <v>932</v>
      </c>
      <c r="C315" s="9" t="s">
        <v>343</v>
      </c>
      <c r="D315" s="11">
        <v>0</v>
      </c>
      <c r="E315" s="9" t="s">
        <v>65</v>
      </c>
      <c r="F315" s="9" t="s">
        <v>976</v>
      </c>
      <c r="G315" s="9" t="s">
        <v>165</v>
      </c>
      <c r="H315" s="31"/>
      <c r="I315" s="9"/>
      <c r="J315" s="9"/>
      <c r="M315"/>
      <c r="P315" s="9" t="s">
        <v>36</v>
      </c>
      <c r="Q315" s="9" t="s">
        <v>36</v>
      </c>
      <c r="R315" s="9" t="s">
        <v>36</v>
      </c>
      <c r="S315" s="9" t="s">
        <v>331</v>
      </c>
      <c r="T315" s="34" t="s">
        <v>347</v>
      </c>
      <c r="U315" s="17" t="s">
        <v>406</v>
      </c>
      <c r="X315"/>
      <c r="Y315"/>
      <c r="AA315"/>
      <c r="AB315"/>
    </row>
    <row r="316" spans="1:30" ht="43.5">
      <c r="A316" s="9" t="s">
        <v>931</v>
      </c>
      <c r="B316" s="10" t="s">
        <v>932</v>
      </c>
      <c r="C316" s="9" t="s">
        <v>422</v>
      </c>
      <c r="D316" s="11">
        <v>0</v>
      </c>
      <c r="E316" s="9" t="s">
        <v>65</v>
      </c>
      <c r="F316" s="9" t="s">
        <v>977</v>
      </c>
      <c r="G316" s="9" t="s">
        <v>165</v>
      </c>
      <c r="H316" s="31"/>
      <c r="I316" s="9"/>
      <c r="J316" s="9"/>
      <c r="M316"/>
      <c r="P316" s="9" t="s">
        <v>36</v>
      </c>
      <c r="Q316" s="9" t="s">
        <v>36</v>
      </c>
      <c r="R316" s="9" t="s">
        <v>36</v>
      </c>
      <c r="S316" s="9" t="s">
        <v>331</v>
      </c>
      <c r="T316" s="33" t="s">
        <v>424</v>
      </c>
      <c r="U316" s="22" t="s">
        <v>425</v>
      </c>
      <c r="V316" s="9" t="s">
        <v>426</v>
      </c>
      <c r="W316" s="33" t="s">
        <v>424</v>
      </c>
      <c r="X316"/>
      <c r="Y316"/>
      <c r="AA316"/>
      <c r="AB316"/>
    </row>
    <row r="317" spans="1:30" ht="29">
      <c r="A317" s="9" t="s">
        <v>931</v>
      </c>
      <c r="B317" s="10" t="s">
        <v>932</v>
      </c>
      <c r="C317" s="9" t="s">
        <v>978</v>
      </c>
      <c r="D317" s="11">
        <v>0</v>
      </c>
      <c r="E317" s="9" t="s">
        <v>34</v>
      </c>
      <c r="F317" s="9" t="s">
        <v>979</v>
      </c>
      <c r="G317" s="9" t="s">
        <v>165</v>
      </c>
      <c r="H317" s="22" t="s">
        <v>980</v>
      </c>
      <c r="I317" s="9" t="s">
        <v>981</v>
      </c>
      <c r="J317" t="s">
        <v>982</v>
      </c>
      <c r="K317" s="9" t="s">
        <v>38</v>
      </c>
      <c r="L317" s="9" t="s">
        <v>526</v>
      </c>
      <c r="M317" s="23">
        <v>1</v>
      </c>
      <c r="O317" s="9" t="s">
        <v>983</v>
      </c>
      <c r="P317" s="9" t="s">
        <v>59</v>
      </c>
      <c r="Q317" t="s">
        <v>60</v>
      </c>
      <c r="R317" s="9"/>
      <c r="S317" s="9" t="s">
        <v>90</v>
      </c>
      <c r="T317" s="9" t="s">
        <v>91</v>
      </c>
      <c r="U317" s="9" t="s">
        <v>984</v>
      </c>
      <c r="V317" s="9" t="s">
        <v>93</v>
      </c>
      <c r="W317" s="9" t="str">
        <f>_xlfn.CONCAT(V317,$AA$1)</f>
        <v>DimLocationId</v>
      </c>
      <c r="Y317" s="16" t="s">
        <v>38</v>
      </c>
      <c r="Z317" s="9"/>
      <c r="AD317" t="s">
        <v>985</v>
      </c>
    </row>
    <row r="318" spans="1:30" ht="29">
      <c r="A318" s="9" t="s">
        <v>931</v>
      </c>
      <c r="B318" s="10" t="s">
        <v>986</v>
      </c>
      <c r="C318" s="9" t="s">
        <v>987</v>
      </c>
      <c r="D318" s="11">
        <v>0</v>
      </c>
      <c r="E318" s="9" t="s">
        <v>65</v>
      </c>
      <c r="F318" s="9" t="s">
        <v>988</v>
      </c>
      <c r="G318" s="9" t="s">
        <v>165</v>
      </c>
      <c r="H318" s="22" t="s">
        <v>989</v>
      </c>
      <c r="I318" s="9"/>
      <c r="K318" s="9" t="s">
        <v>38</v>
      </c>
      <c r="L318" s="9" t="s">
        <v>36</v>
      </c>
      <c r="M318" s="23">
        <v>48093</v>
      </c>
      <c r="O318" t="s">
        <v>983</v>
      </c>
      <c r="P318" s="9" t="s">
        <v>59</v>
      </c>
      <c r="Q318" t="s">
        <v>60</v>
      </c>
      <c r="S318" s="25" t="s">
        <v>61</v>
      </c>
      <c r="T318" t="s">
        <v>62</v>
      </c>
      <c r="U318" s="17" t="s">
        <v>262</v>
      </c>
      <c r="Y318" s="16" t="s">
        <v>38</v>
      </c>
      <c r="AD318" t="s">
        <v>370</v>
      </c>
    </row>
    <row r="319" spans="1:30" ht="43.5">
      <c r="A319" s="9" t="s">
        <v>931</v>
      </c>
      <c r="B319" s="10" t="s">
        <v>986</v>
      </c>
      <c r="C319" s="9" t="s">
        <v>990</v>
      </c>
      <c r="D319" s="11">
        <v>0</v>
      </c>
      <c r="E319" s="9" t="s">
        <v>65</v>
      </c>
      <c r="F319" s="9" t="s">
        <v>991</v>
      </c>
      <c r="G319" s="9" t="s">
        <v>165</v>
      </c>
      <c r="H319" s="22" t="s">
        <v>992</v>
      </c>
      <c r="I319" s="9"/>
      <c r="K319" s="9" t="s">
        <v>38</v>
      </c>
      <c r="L319" s="9" t="s">
        <v>36</v>
      </c>
      <c r="M319" s="23">
        <v>300</v>
      </c>
      <c r="O319" t="s">
        <v>983</v>
      </c>
      <c r="P319" s="9" t="s">
        <v>59</v>
      </c>
      <c r="Q319" t="s">
        <v>60</v>
      </c>
      <c r="S319" s="25" t="s">
        <v>61</v>
      </c>
      <c r="T319" t="s">
        <v>62</v>
      </c>
      <c r="U319" s="17" t="s">
        <v>262</v>
      </c>
      <c r="Y319" s="16" t="s">
        <v>38</v>
      </c>
      <c r="AD319" t="s">
        <v>370</v>
      </c>
    </row>
    <row r="320" spans="1:30">
      <c r="A320" s="9" t="s">
        <v>931</v>
      </c>
      <c r="B320" s="10" t="s">
        <v>986</v>
      </c>
      <c r="C320" s="9" t="s">
        <v>33</v>
      </c>
      <c r="D320" s="11">
        <v>0</v>
      </c>
      <c r="E320" s="9" t="s">
        <v>65</v>
      </c>
      <c r="F320" s="9" t="s">
        <v>993</v>
      </c>
      <c r="G320" s="9" t="s">
        <v>59</v>
      </c>
      <c r="I320" s="9"/>
      <c r="M320"/>
      <c r="P320" s="9" t="s">
        <v>60</v>
      </c>
      <c r="Q320" s="9" t="s">
        <v>36</v>
      </c>
      <c r="R320" t="s">
        <v>36</v>
      </c>
      <c r="S320" t="s">
        <v>994</v>
      </c>
      <c r="T320" t="str">
        <f>W320</f>
        <v>DimFuneralDirectorId</v>
      </c>
      <c r="U320" s="15" t="s">
        <v>995</v>
      </c>
      <c r="V320" t="s">
        <v>996</v>
      </c>
      <c r="W320" t="str">
        <f>_xlfn.CONCAT(V320,$AA$1)</f>
        <v>DimFuneralDirectorId</v>
      </c>
      <c r="X320"/>
      <c r="Y320" t="s">
        <v>38</v>
      </c>
      <c r="AA320"/>
      <c r="AB320"/>
    </row>
    <row r="321" spans="1:30">
      <c r="A321" s="9" t="s">
        <v>931</v>
      </c>
      <c r="B321" s="10" t="s">
        <v>986</v>
      </c>
      <c r="C321" s="9" t="s">
        <v>43</v>
      </c>
      <c r="D321" s="11">
        <v>0</v>
      </c>
      <c r="E321" s="9" t="s">
        <v>65</v>
      </c>
      <c r="F321" s="9" t="s">
        <v>997</v>
      </c>
      <c r="G321" s="9" t="s">
        <v>59</v>
      </c>
      <c r="I321" s="9"/>
      <c r="M321"/>
      <c r="P321" s="9" t="s">
        <v>60</v>
      </c>
      <c r="Q321" s="9" t="s">
        <v>36</v>
      </c>
      <c r="R321" t="s">
        <v>36</v>
      </c>
      <c r="S321" t="s">
        <v>994</v>
      </c>
      <c r="T321" t="str">
        <f>W321</f>
        <v>DimFuneralDirectorId</v>
      </c>
      <c r="U321" s="18"/>
      <c r="V321" t="s">
        <v>996</v>
      </c>
      <c r="W321" t="str">
        <f>_xlfn.CONCAT(V321,$AA$1)</f>
        <v>DimFuneralDirectorId</v>
      </c>
      <c r="X321"/>
      <c r="Y321" t="s">
        <v>38</v>
      </c>
      <c r="AA321"/>
      <c r="AB321"/>
    </row>
    <row r="322" spans="1:30" ht="15" customHeight="1">
      <c r="A322" s="9" t="s">
        <v>931</v>
      </c>
      <c r="B322" s="10" t="s">
        <v>986</v>
      </c>
      <c r="C322" s="9" t="s">
        <v>45</v>
      </c>
      <c r="D322" s="11">
        <v>0</v>
      </c>
      <c r="E322" s="9" t="s">
        <v>65</v>
      </c>
      <c r="F322" s="9" t="s">
        <v>998</v>
      </c>
      <c r="G322" s="9" t="s">
        <v>59</v>
      </c>
      <c r="I322" s="9"/>
      <c r="M322"/>
      <c r="P322" s="9" t="s">
        <v>60</v>
      </c>
      <c r="Q322" s="9" t="s">
        <v>36</v>
      </c>
      <c r="R322" t="s">
        <v>36</v>
      </c>
      <c r="S322" t="s">
        <v>994</v>
      </c>
      <c r="T322" t="str">
        <f>W322</f>
        <v>DimFuneralDirectorId</v>
      </c>
      <c r="U322" s="18"/>
      <c r="V322" t="s">
        <v>996</v>
      </c>
      <c r="W322" t="str">
        <f>_xlfn.CONCAT(V322,$AA$1)</f>
        <v>DimFuneralDirectorId</v>
      </c>
      <c r="X322"/>
      <c r="Y322" t="s">
        <v>38</v>
      </c>
      <c r="AA322"/>
      <c r="AB322"/>
    </row>
    <row r="323" spans="1:30" ht="29">
      <c r="A323" s="9" t="s">
        <v>931</v>
      </c>
      <c r="B323" s="10" t="s">
        <v>986</v>
      </c>
      <c r="C323" s="9" t="s">
        <v>48</v>
      </c>
      <c r="D323" s="11">
        <v>0</v>
      </c>
      <c r="E323" s="9" t="s">
        <v>65</v>
      </c>
      <c r="F323" s="9" t="s">
        <v>999</v>
      </c>
      <c r="G323" s="9" t="s">
        <v>59</v>
      </c>
      <c r="I323" s="9" t="s">
        <v>50</v>
      </c>
      <c r="J323" t="s">
        <v>1000</v>
      </c>
      <c r="M323"/>
      <c r="P323" s="9" t="s">
        <v>60</v>
      </c>
      <c r="Q323" s="9" t="s">
        <v>36</v>
      </c>
      <c r="R323" t="s">
        <v>36</v>
      </c>
      <c r="S323" s="33" t="s">
        <v>994</v>
      </c>
      <c r="T323" t="str">
        <f>W323</f>
        <v>DimFuneralDirectorId</v>
      </c>
      <c r="U323" s="17" t="s">
        <v>1001</v>
      </c>
      <c r="V323" t="s">
        <v>996</v>
      </c>
      <c r="W323" t="str">
        <f>_xlfn.CONCAT(V323,$AA$1)</f>
        <v>DimFuneralDirectorId</v>
      </c>
      <c r="X323"/>
      <c r="Y323" t="s">
        <v>38</v>
      </c>
      <c r="AA323"/>
      <c r="AB323"/>
    </row>
    <row r="324" spans="1:30" ht="43.5">
      <c r="A324" s="9" t="s">
        <v>931</v>
      </c>
      <c r="B324" s="10" t="s">
        <v>986</v>
      </c>
      <c r="C324" s="9" t="s">
        <v>1002</v>
      </c>
      <c r="D324" s="11">
        <v>0</v>
      </c>
      <c r="E324" s="9" t="s">
        <v>65</v>
      </c>
      <c r="F324" s="9" t="s">
        <v>1003</v>
      </c>
      <c r="G324" s="9" t="s">
        <v>165</v>
      </c>
      <c r="H324" s="22" t="s">
        <v>1004</v>
      </c>
      <c r="I324" s="9"/>
      <c r="J324" s="9"/>
      <c r="K324" s="9" t="s">
        <v>903</v>
      </c>
      <c r="L324" s="9" t="s">
        <v>36</v>
      </c>
      <c r="M324" s="27" t="s">
        <v>88</v>
      </c>
      <c r="O324" s="9" t="s">
        <v>983</v>
      </c>
      <c r="P324" s="9" t="s">
        <v>36</v>
      </c>
      <c r="Q324" s="9" t="s">
        <v>36</v>
      </c>
      <c r="R324" s="9"/>
      <c r="S324" s="33" t="s">
        <v>994</v>
      </c>
      <c r="T324" t="str">
        <f>W324</f>
        <v>DimFuneralDirectorId</v>
      </c>
      <c r="U324" s="22" t="s">
        <v>1005</v>
      </c>
      <c r="V324" t="s">
        <v>996</v>
      </c>
      <c r="W324" t="str">
        <f>_xlfn.CONCAT(V324,$AA$1)</f>
        <v>DimFuneralDirectorId</v>
      </c>
      <c r="Y324" s="16" t="s">
        <v>38</v>
      </c>
      <c r="Z324" s="9"/>
      <c r="AD324" t="s">
        <v>1006</v>
      </c>
    </row>
    <row r="325" spans="1:30">
      <c r="A325" s="9" t="s">
        <v>931</v>
      </c>
      <c r="B325" s="10" t="s">
        <v>986</v>
      </c>
      <c r="C325" s="9" t="s">
        <v>1007</v>
      </c>
      <c r="D325" s="11">
        <v>0</v>
      </c>
      <c r="E325" s="9" t="s">
        <v>34</v>
      </c>
      <c r="F325" s="9" t="s">
        <v>1008</v>
      </c>
      <c r="G325" s="9" t="s">
        <v>59</v>
      </c>
      <c r="I325" s="9"/>
      <c r="M325"/>
      <c r="P325" t="s">
        <v>59</v>
      </c>
      <c r="Q325" t="s">
        <v>60</v>
      </c>
      <c r="S325" t="s">
        <v>1009</v>
      </c>
      <c r="T325" s="9" t="s">
        <v>1010</v>
      </c>
      <c r="X325"/>
      <c r="Y325" s="16" t="s">
        <v>38</v>
      </c>
      <c r="AA325"/>
      <c r="AB325"/>
    </row>
    <row r="326" spans="1:30" ht="71.5" customHeight="1">
      <c r="A326" s="9" t="s">
        <v>931</v>
      </c>
      <c r="B326" s="10" t="s">
        <v>1011</v>
      </c>
      <c r="C326" s="9" t="s">
        <v>1012</v>
      </c>
      <c r="D326" s="11">
        <v>0</v>
      </c>
      <c r="E326" s="9" t="s">
        <v>65</v>
      </c>
      <c r="F326" s="9" t="s">
        <v>1013</v>
      </c>
      <c r="G326" s="9"/>
      <c r="I326" s="9" t="s">
        <v>1014</v>
      </c>
      <c r="M326"/>
      <c r="P326" t="s">
        <v>36</v>
      </c>
      <c r="Q326" s="9" t="s">
        <v>36</v>
      </c>
      <c r="R326" t="s">
        <v>36</v>
      </c>
      <c r="S326" t="s">
        <v>1015</v>
      </c>
      <c r="T326" t="str">
        <f>W326</f>
        <v>DimDispMethodId</v>
      </c>
      <c r="U326" s="17" t="s">
        <v>1016</v>
      </c>
      <c r="V326" s="9" t="s">
        <v>1017</v>
      </c>
      <c r="W326" t="str">
        <f>_xlfn.CONCAT(V326,$AA$1)</f>
        <v>DimDispMethodId</v>
      </c>
      <c r="X326"/>
      <c r="Y326" t="s">
        <v>125</v>
      </c>
      <c r="AA326"/>
      <c r="AB326"/>
    </row>
    <row r="327" spans="1:30" ht="84" customHeight="1">
      <c r="A327" s="9" t="s">
        <v>931</v>
      </c>
      <c r="B327" s="10" t="s">
        <v>1011</v>
      </c>
      <c r="C327" s="9" t="s">
        <v>508</v>
      </c>
      <c r="D327" s="11">
        <v>0</v>
      </c>
      <c r="E327" s="9" t="s">
        <v>65</v>
      </c>
      <c r="F327" t="s">
        <v>1018</v>
      </c>
      <c r="G327" s="9" t="s">
        <v>36</v>
      </c>
      <c r="H327" s="22" t="s">
        <v>1019</v>
      </c>
      <c r="I327" s="9"/>
      <c r="J327" s="9"/>
      <c r="K327" s="9" t="s">
        <v>38</v>
      </c>
      <c r="L327" s="9" t="s">
        <v>36</v>
      </c>
      <c r="M327" s="38">
        <v>4</v>
      </c>
      <c r="O327" s="9" t="s">
        <v>1020</v>
      </c>
      <c r="P327" s="9" t="s">
        <v>36</v>
      </c>
      <c r="Q327" s="9" t="s">
        <v>36</v>
      </c>
      <c r="R327" s="9" t="s">
        <v>36</v>
      </c>
      <c r="S327" t="s">
        <v>1015</v>
      </c>
      <c r="T327" s="25" t="s">
        <v>1021</v>
      </c>
      <c r="U327" s="17" t="s">
        <v>1022</v>
      </c>
      <c r="V327" s="9"/>
      <c r="Y327" s="16" t="s">
        <v>125</v>
      </c>
      <c r="Z327" s="9"/>
    </row>
    <row r="328" spans="1:30" ht="43.5">
      <c r="A328" s="9" t="s">
        <v>931</v>
      </c>
      <c r="B328" s="10" t="s">
        <v>1023</v>
      </c>
      <c r="C328" s="9" t="s">
        <v>1024</v>
      </c>
      <c r="D328" s="11">
        <v>0</v>
      </c>
      <c r="E328" s="9" t="s">
        <v>65</v>
      </c>
      <c r="F328" s="9" t="s">
        <v>1025</v>
      </c>
      <c r="G328" s="9" t="s">
        <v>36</v>
      </c>
      <c r="H328" s="22" t="s">
        <v>1026</v>
      </c>
      <c r="I328" s="9"/>
      <c r="J328" s="39"/>
      <c r="K328" s="9" t="s">
        <v>38</v>
      </c>
      <c r="L328" s="9" t="s">
        <v>1027</v>
      </c>
      <c r="M328" s="26" t="s">
        <v>188</v>
      </c>
      <c r="O328" s="39" t="s">
        <v>27</v>
      </c>
      <c r="P328" s="39" t="s">
        <v>36</v>
      </c>
      <c r="Q328" s="39" t="s">
        <v>36</v>
      </c>
      <c r="R328" s="39" t="s">
        <v>36</v>
      </c>
      <c r="S328" t="s">
        <v>1015</v>
      </c>
      <c r="T328" s="22" t="s">
        <v>1028</v>
      </c>
      <c r="U328" s="22" t="s">
        <v>1029</v>
      </c>
      <c r="V328" s="39"/>
      <c r="W328" s="39"/>
      <c r="Y328" s="16" t="s">
        <v>125</v>
      </c>
      <c r="Z328" s="39"/>
    </row>
    <row r="329" spans="1:30" ht="29">
      <c r="A329" s="9" t="s">
        <v>931</v>
      </c>
      <c r="B329" s="10" t="s">
        <v>1023</v>
      </c>
      <c r="C329" s="9" t="s">
        <v>1030</v>
      </c>
      <c r="D329" s="11">
        <v>0</v>
      </c>
      <c r="E329" s="9" t="s">
        <v>65</v>
      </c>
      <c r="F329" s="9" t="s">
        <v>1031</v>
      </c>
      <c r="G329" s="9" t="s">
        <v>165</v>
      </c>
      <c r="H329" s="22" t="s">
        <v>989</v>
      </c>
      <c r="I329" s="9"/>
      <c r="K329" s="9" t="s">
        <v>125</v>
      </c>
      <c r="L329" s="9" t="s">
        <v>36</v>
      </c>
      <c r="M329" s="23">
        <v>83291</v>
      </c>
      <c r="O329" t="s">
        <v>983</v>
      </c>
      <c r="P329" t="s">
        <v>59</v>
      </c>
      <c r="Q329" t="s">
        <v>60</v>
      </c>
      <c r="S329" s="25" t="s">
        <v>61</v>
      </c>
      <c r="T329" t="s">
        <v>62</v>
      </c>
      <c r="U329" s="17" t="s">
        <v>262</v>
      </c>
      <c r="Y329" s="16" t="s">
        <v>38</v>
      </c>
      <c r="AD329" t="s">
        <v>370</v>
      </c>
    </row>
    <row r="330" spans="1:30" ht="58">
      <c r="A330" s="9" t="s">
        <v>931</v>
      </c>
      <c r="B330" s="10" t="s">
        <v>1023</v>
      </c>
      <c r="C330" s="9" t="s">
        <v>1032</v>
      </c>
      <c r="D330" s="11">
        <v>0</v>
      </c>
      <c r="E330" s="9" t="s">
        <v>65</v>
      </c>
      <c r="F330" s="9" t="s">
        <v>1033</v>
      </c>
      <c r="G330" s="9" t="s">
        <v>59</v>
      </c>
      <c r="I330" s="9"/>
      <c r="M330"/>
      <c r="P330" t="s">
        <v>36</v>
      </c>
      <c r="Q330" s="9" t="s">
        <v>36</v>
      </c>
      <c r="R330" t="s">
        <v>36</v>
      </c>
      <c r="S330" s="33" t="s">
        <v>1015</v>
      </c>
      <c r="T330" s="34" t="str">
        <f>W330</f>
        <v>DimDispPlaceId</v>
      </c>
      <c r="U330" s="17" t="s">
        <v>1034</v>
      </c>
      <c r="V330" t="s">
        <v>1035</v>
      </c>
      <c r="W330" t="str">
        <f>_xlfn.CONCAT(V330,$AA$1)</f>
        <v>DimDispPlaceId</v>
      </c>
      <c r="X330"/>
      <c r="Y330" s="16" t="s">
        <v>125</v>
      </c>
      <c r="AA330"/>
      <c r="AB330"/>
    </row>
    <row r="331" spans="1:30" ht="145">
      <c r="A331" s="9" t="s">
        <v>931</v>
      </c>
      <c r="B331" s="10" t="s">
        <v>1023</v>
      </c>
      <c r="C331" s="9" t="s">
        <v>372</v>
      </c>
      <c r="D331" s="11">
        <v>0</v>
      </c>
      <c r="E331" s="9" t="s">
        <v>65</v>
      </c>
      <c r="F331" s="9" t="s">
        <v>1036</v>
      </c>
      <c r="G331" s="9" t="s">
        <v>59</v>
      </c>
      <c r="I331" s="9"/>
      <c r="M331"/>
      <c r="P331" t="s">
        <v>36</v>
      </c>
      <c r="Q331" s="9" t="s">
        <v>36</v>
      </c>
      <c r="R331" t="s">
        <v>36</v>
      </c>
      <c r="S331" t="s">
        <v>331</v>
      </c>
      <c r="T331" s="21" t="s">
        <v>375</v>
      </c>
      <c r="U331" s="17" t="s">
        <v>376</v>
      </c>
      <c r="X331"/>
      <c r="Y331"/>
      <c r="AA331"/>
      <c r="AB331"/>
    </row>
    <row r="332" spans="1:30">
      <c r="A332" s="9" t="s">
        <v>931</v>
      </c>
      <c r="B332" s="10" t="s">
        <v>1023</v>
      </c>
      <c r="C332" s="9" t="s">
        <v>377</v>
      </c>
      <c r="D332" s="11">
        <v>0</v>
      </c>
      <c r="E332" s="9" t="s">
        <v>65</v>
      </c>
      <c r="F332" s="9" t="s">
        <v>1037</v>
      </c>
      <c r="G332" s="9" t="s">
        <v>59</v>
      </c>
      <c r="I332" s="9" t="s">
        <v>379</v>
      </c>
      <c r="M332"/>
      <c r="P332" t="s">
        <v>36</v>
      </c>
      <c r="Q332" s="9" t="s">
        <v>36</v>
      </c>
      <c r="R332" t="s">
        <v>36</v>
      </c>
      <c r="S332" t="s">
        <v>331</v>
      </c>
      <c r="T332" s="33" t="s">
        <v>380</v>
      </c>
      <c r="U332" s="9" t="s">
        <v>1038</v>
      </c>
      <c r="X332"/>
      <c r="Y332"/>
      <c r="AA332"/>
      <c r="AB332"/>
    </row>
    <row r="333" spans="1:30" ht="72.5">
      <c r="A333" s="9" t="s">
        <v>931</v>
      </c>
      <c r="B333" s="10" t="s">
        <v>1023</v>
      </c>
      <c r="C333" s="9" t="s">
        <v>382</v>
      </c>
      <c r="D333" s="11">
        <v>0</v>
      </c>
      <c r="E333" s="9" t="s">
        <v>65</v>
      </c>
      <c r="F333" s="9" t="s">
        <v>1039</v>
      </c>
      <c r="G333" s="9" t="s">
        <v>59</v>
      </c>
      <c r="I333" s="9"/>
      <c r="M333"/>
      <c r="P333" t="s">
        <v>36</v>
      </c>
      <c r="Q333" s="9" t="s">
        <v>36</v>
      </c>
      <c r="R333" t="s">
        <v>36</v>
      </c>
      <c r="S333" t="s">
        <v>331</v>
      </c>
      <c r="T333" s="21" t="s">
        <v>384</v>
      </c>
      <c r="U333" s="17" t="s">
        <v>923</v>
      </c>
      <c r="X333"/>
      <c r="Y333"/>
      <c r="AA333"/>
      <c r="AB333"/>
    </row>
    <row r="334" spans="1:30" ht="29">
      <c r="A334" s="9" t="s">
        <v>931</v>
      </c>
      <c r="B334" s="10" t="s">
        <v>1023</v>
      </c>
      <c r="C334" s="9" t="s">
        <v>386</v>
      </c>
      <c r="D334" s="11">
        <v>0</v>
      </c>
      <c r="E334" s="9" t="s">
        <v>65</v>
      </c>
      <c r="F334" s="9" t="s">
        <v>1040</v>
      </c>
      <c r="G334" s="9" t="s">
        <v>59</v>
      </c>
      <c r="I334" s="9" t="s">
        <v>388</v>
      </c>
      <c r="M334"/>
      <c r="P334" t="s">
        <v>36</v>
      </c>
      <c r="Q334" s="9" t="s">
        <v>36</v>
      </c>
      <c r="R334" t="s">
        <v>36</v>
      </c>
      <c r="S334" t="s">
        <v>331</v>
      </c>
      <c r="T334" s="33" t="s">
        <v>389</v>
      </c>
      <c r="U334" s="22" t="s">
        <v>390</v>
      </c>
      <c r="X334"/>
      <c r="Y334"/>
      <c r="AA334"/>
      <c r="AB334"/>
    </row>
    <row r="335" spans="1:30" ht="26" customHeight="1">
      <c r="A335" s="9" t="s">
        <v>931</v>
      </c>
      <c r="B335" s="10" t="s">
        <v>1023</v>
      </c>
      <c r="C335" s="9" t="s">
        <v>391</v>
      </c>
      <c r="D335" s="11">
        <v>0</v>
      </c>
      <c r="E335" s="9" t="s">
        <v>65</v>
      </c>
      <c r="F335" s="9" t="s">
        <v>1041</v>
      </c>
      <c r="G335" s="9" t="s">
        <v>59</v>
      </c>
      <c r="I335" s="9" t="s">
        <v>379</v>
      </c>
      <c r="M335"/>
      <c r="P335" t="s">
        <v>36</v>
      </c>
      <c r="Q335" s="9" t="s">
        <v>36</v>
      </c>
      <c r="R335" t="s">
        <v>36</v>
      </c>
      <c r="S335" t="s">
        <v>331</v>
      </c>
      <c r="T335" s="33" t="s">
        <v>54</v>
      </c>
      <c r="U335" s="9"/>
      <c r="X335"/>
      <c r="Y335"/>
      <c r="AA335"/>
      <c r="AB335"/>
    </row>
    <row r="336" spans="1:30" ht="145">
      <c r="A336" s="9" t="s">
        <v>931</v>
      </c>
      <c r="B336" s="10" t="s">
        <v>1023</v>
      </c>
      <c r="C336" s="9" t="s">
        <v>393</v>
      </c>
      <c r="D336" s="11">
        <v>0</v>
      </c>
      <c r="E336" s="9" t="s">
        <v>65</v>
      </c>
      <c r="F336" s="9" t="s">
        <v>1042</v>
      </c>
      <c r="G336" s="9" t="s">
        <v>59</v>
      </c>
      <c r="I336" s="9"/>
      <c r="M336"/>
      <c r="P336" t="s">
        <v>36</v>
      </c>
      <c r="Q336" s="9" t="s">
        <v>36</v>
      </c>
      <c r="R336" t="s">
        <v>36</v>
      </c>
      <c r="S336" t="s">
        <v>331</v>
      </c>
      <c r="T336" s="33" t="s">
        <v>395</v>
      </c>
      <c r="U336" s="17" t="s">
        <v>396</v>
      </c>
      <c r="X336"/>
      <c r="Y336"/>
      <c r="AA336"/>
      <c r="AB336"/>
    </row>
    <row r="337" spans="1:30" ht="43.5">
      <c r="A337" s="9" t="s">
        <v>931</v>
      </c>
      <c r="B337" s="10" t="s">
        <v>1023</v>
      </c>
      <c r="C337" s="9" t="s">
        <v>328</v>
      </c>
      <c r="D337" s="11">
        <v>0</v>
      </c>
      <c r="E337" s="9" t="s">
        <v>65</v>
      </c>
      <c r="F337" s="9" t="s">
        <v>1043</v>
      </c>
      <c r="G337" s="9" t="s">
        <v>59</v>
      </c>
      <c r="I337" s="9" t="s">
        <v>330</v>
      </c>
      <c r="M337"/>
      <c r="P337" t="s">
        <v>36</v>
      </c>
      <c r="Q337" s="9" t="s">
        <v>36</v>
      </c>
      <c r="R337" t="s">
        <v>36</v>
      </c>
      <c r="S337" t="s">
        <v>331</v>
      </c>
      <c r="T337" s="33" t="s">
        <v>332</v>
      </c>
      <c r="U337" s="17" t="s">
        <v>333</v>
      </c>
      <c r="X337"/>
      <c r="Y337"/>
      <c r="AA337"/>
      <c r="AB337"/>
    </row>
    <row r="338" spans="1:30" ht="72.5">
      <c r="A338" s="9" t="s">
        <v>931</v>
      </c>
      <c r="B338" s="10" t="s">
        <v>1023</v>
      </c>
      <c r="C338" s="9" t="s">
        <v>338</v>
      </c>
      <c r="D338" s="11">
        <v>0</v>
      </c>
      <c r="E338" s="9" t="s">
        <v>65</v>
      </c>
      <c r="F338" s="9" t="s">
        <v>1044</v>
      </c>
      <c r="G338" s="9" t="s">
        <v>59</v>
      </c>
      <c r="I338" s="9" t="s">
        <v>340</v>
      </c>
      <c r="M338"/>
      <c r="P338" t="s">
        <v>36</v>
      </c>
      <c r="Q338" s="9" t="s">
        <v>36</v>
      </c>
      <c r="R338" t="s">
        <v>36</v>
      </c>
      <c r="S338" t="s">
        <v>331</v>
      </c>
      <c r="T338" s="34" t="s">
        <v>341</v>
      </c>
      <c r="U338" s="17" t="s">
        <v>342</v>
      </c>
      <c r="X338"/>
      <c r="Y338"/>
      <c r="AA338"/>
      <c r="AB338"/>
    </row>
    <row r="339" spans="1:30" ht="72.5">
      <c r="A339" s="9" t="s">
        <v>931</v>
      </c>
      <c r="B339" s="10" t="s">
        <v>1023</v>
      </c>
      <c r="C339" s="9" t="s">
        <v>343</v>
      </c>
      <c r="D339" s="11">
        <v>0</v>
      </c>
      <c r="E339" s="9" t="s">
        <v>65</v>
      </c>
      <c r="F339" s="9" t="s">
        <v>1045</v>
      </c>
      <c r="G339" s="9" t="s">
        <v>59</v>
      </c>
      <c r="I339" s="9" t="s">
        <v>1046</v>
      </c>
      <c r="M339"/>
      <c r="P339" t="s">
        <v>36</v>
      </c>
      <c r="Q339" s="9" t="s">
        <v>36</v>
      </c>
      <c r="R339" t="s">
        <v>36</v>
      </c>
      <c r="S339" t="s">
        <v>331</v>
      </c>
      <c r="T339" s="34" t="s">
        <v>347</v>
      </c>
      <c r="U339" s="17" t="s">
        <v>406</v>
      </c>
      <c r="X339"/>
      <c r="Y339"/>
      <c r="AA339"/>
      <c r="AB339"/>
    </row>
    <row r="340" spans="1:30" ht="43.5">
      <c r="A340" s="9" t="s">
        <v>931</v>
      </c>
      <c r="B340" s="10" t="s">
        <v>1023</v>
      </c>
      <c r="C340" s="9" t="s">
        <v>422</v>
      </c>
      <c r="D340" s="11">
        <v>0</v>
      </c>
      <c r="E340" s="9" t="s">
        <v>65</v>
      </c>
      <c r="F340" s="9" t="s">
        <v>1047</v>
      </c>
      <c r="G340" s="9" t="s">
        <v>59</v>
      </c>
      <c r="I340" s="9"/>
      <c r="M340"/>
      <c r="P340" t="s">
        <v>36</v>
      </c>
      <c r="Q340" s="9" t="s">
        <v>36</v>
      </c>
      <c r="R340" t="s">
        <v>36</v>
      </c>
      <c r="S340" t="s">
        <v>331</v>
      </c>
      <c r="T340" s="33" t="s">
        <v>424</v>
      </c>
      <c r="U340" s="22" t="s">
        <v>425</v>
      </c>
      <c r="V340" s="9" t="s">
        <v>426</v>
      </c>
      <c r="W340" s="33" t="s">
        <v>424</v>
      </c>
      <c r="X340"/>
      <c r="Y340"/>
      <c r="AA340"/>
      <c r="AB340"/>
    </row>
    <row r="341" spans="1:30" ht="72.5">
      <c r="A341" s="9" t="s">
        <v>1048</v>
      </c>
      <c r="B341" s="10" t="s">
        <v>1049</v>
      </c>
      <c r="C341" s="9" t="s">
        <v>1050</v>
      </c>
      <c r="D341" s="11">
        <v>0</v>
      </c>
      <c r="E341" s="9" t="s">
        <v>65</v>
      </c>
      <c r="F341" s="9" t="s">
        <v>1051</v>
      </c>
      <c r="G341" s="9" t="s">
        <v>36</v>
      </c>
      <c r="H341" s="22" t="s">
        <v>1052</v>
      </c>
      <c r="I341" s="9"/>
      <c r="J341" s="9"/>
      <c r="K341" s="9" t="s">
        <v>38</v>
      </c>
      <c r="L341" s="9" t="s">
        <v>36</v>
      </c>
      <c r="M341" s="26" t="s">
        <v>1053</v>
      </c>
      <c r="O341" s="9" t="s">
        <v>1054</v>
      </c>
      <c r="P341" s="9" t="s">
        <v>147</v>
      </c>
      <c r="Q341" s="9" t="s">
        <v>36</v>
      </c>
      <c r="R341" s="9" t="s">
        <v>36</v>
      </c>
      <c r="S341" s="9" t="s">
        <v>1055</v>
      </c>
      <c r="T341" s="22" t="s">
        <v>1056</v>
      </c>
      <c r="U341" s="22" t="s">
        <v>1057</v>
      </c>
      <c r="V341" s="9"/>
      <c r="W341" s="9"/>
      <c r="Y341" s="16" t="s">
        <v>38</v>
      </c>
      <c r="Z341" s="9"/>
    </row>
    <row r="342" spans="1:30" ht="58">
      <c r="A342" s="9" t="s">
        <v>1048</v>
      </c>
      <c r="B342" s="10" t="s">
        <v>1049</v>
      </c>
      <c r="C342" s="9" t="s">
        <v>1058</v>
      </c>
      <c r="D342" s="11">
        <v>0</v>
      </c>
      <c r="E342" s="9" t="s">
        <v>65</v>
      </c>
      <c r="F342" s="9" t="s">
        <v>1059</v>
      </c>
      <c r="G342" s="9" t="s">
        <v>36</v>
      </c>
      <c r="H342" s="22" t="s">
        <v>1060</v>
      </c>
      <c r="I342" s="9"/>
      <c r="K342" s="9" t="s">
        <v>38</v>
      </c>
      <c r="L342" s="9" t="s">
        <v>59</v>
      </c>
      <c r="M342" s="30">
        <v>0</v>
      </c>
      <c r="N342" s="24">
        <f>M342/$AC$1</f>
        <v>0</v>
      </c>
      <c r="P342" t="s">
        <v>147</v>
      </c>
      <c r="Q342" s="9" t="s">
        <v>36</v>
      </c>
      <c r="R342" t="s">
        <v>36</v>
      </c>
      <c r="S342" t="s">
        <v>1055</v>
      </c>
      <c r="T342" s="17" t="s">
        <v>1061</v>
      </c>
      <c r="U342" s="17" t="s">
        <v>1062</v>
      </c>
      <c r="X342"/>
      <c r="Y342" t="s">
        <v>38</v>
      </c>
      <c r="AA342"/>
      <c r="AB342"/>
    </row>
    <row r="343" spans="1:30" ht="29">
      <c r="A343" s="9" t="s">
        <v>1048</v>
      </c>
      <c r="B343" s="10" t="s">
        <v>1049</v>
      </c>
      <c r="C343" s="9" t="s">
        <v>1063</v>
      </c>
      <c r="D343" s="11">
        <v>0</v>
      </c>
      <c r="E343" s="9" t="s">
        <v>65</v>
      </c>
      <c r="F343" s="9" t="s">
        <v>1064</v>
      </c>
      <c r="G343" s="9" t="s">
        <v>36</v>
      </c>
      <c r="H343" s="22" t="s">
        <v>1065</v>
      </c>
      <c r="I343" s="9" t="s">
        <v>1066</v>
      </c>
      <c r="K343" s="9" t="s">
        <v>38</v>
      </c>
      <c r="L343" s="9" t="s">
        <v>59</v>
      </c>
      <c r="M343" s="30">
        <v>0</v>
      </c>
      <c r="N343" s="24">
        <f>M343/$AC$1</f>
        <v>0</v>
      </c>
      <c r="P343" t="s">
        <v>36</v>
      </c>
      <c r="Q343" s="9" t="s">
        <v>36</v>
      </c>
      <c r="S343" t="s">
        <v>1055</v>
      </c>
      <c r="T343" s="9" t="s">
        <v>1067</v>
      </c>
      <c r="U343" s="17" t="s">
        <v>1068</v>
      </c>
      <c r="V343" t="s">
        <v>1069</v>
      </c>
      <c r="W343" t="s">
        <v>1070</v>
      </c>
      <c r="X343"/>
      <c r="Y343" t="s">
        <v>38</v>
      </c>
      <c r="AA343"/>
      <c r="AB343"/>
    </row>
    <row r="344" spans="1:30" ht="29">
      <c r="A344" s="9" t="s">
        <v>1048</v>
      </c>
      <c r="B344" s="10" t="s">
        <v>1071</v>
      </c>
      <c r="C344" s="9" t="s">
        <v>1072</v>
      </c>
      <c r="D344" s="11">
        <v>0</v>
      </c>
      <c r="E344" s="9" t="s">
        <v>65</v>
      </c>
      <c r="F344" s="9" t="s">
        <v>1073</v>
      </c>
      <c r="G344" s="9" t="s">
        <v>165</v>
      </c>
      <c r="H344" s="22" t="s">
        <v>1074</v>
      </c>
      <c r="I344" s="9"/>
      <c r="K344" s="9" t="s">
        <v>125</v>
      </c>
      <c r="L344" s="9" t="s">
        <v>36</v>
      </c>
      <c r="M344" s="23">
        <v>70222</v>
      </c>
      <c r="O344" t="s">
        <v>39</v>
      </c>
      <c r="P344" t="s">
        <v>59</v>
      </c>
      <c r="Q344" t="s">
        <v>60</v>
      </c>
      <c r="S344" s="25" t="s">
        <v>61</v>
      </c>
      <c r="T344" t="s">
        <v>62</v>
      </c>
      <c r="U344" s="17" t="s">
        <v>262</v>
      </c>
      <c r="Y344" s="16" t="s">
        <v>38</v>
      </c>
      <c r="AD344" t="s">
        <v>370</v>
      </c>
    </row>
    <row r="345" spans="1:30">
      <c r="A345" s="9" t="s">
        <v>1048</v>
      </c>
      <c r="B345" s="10" t="s">
        <v>1071</v>
      </c>
      <c r="C345" s="9" t="s">
        <v>1075</v>
      </c>
      <c r="D345" s="11">
        <v>0</v>
      </c>
      <c r="E345" s="9" t="s">
        <v>65</v>
      </c>
      <c r="F345" s="9" t="s">
        <v>1076</v>
      </c>
      <c r="G345" s="9" t="s">
        <v>59</v>
      </c>
      <c r="I345" s="9" t="s">
        <v>1077</v>
      </c>
      <c r="J345" t="s">
        <v>1078</v>
      </c>
      <c r="M345"/>
      <c r="P345" t="s">
        <v>36</v>
      </c>
      <c r="Q345" s="9" t="s">
        <v>36</v>
      </c>
      <c r="S345" s="9" t="s">
        <v>1079</v>
      </c>
      <c r="T345" t="str">
        <f>W345</f>
        <v>DimHcProviderTitleId</v>
      </c>
      <c r="U345" t="s">
        <v>360</v>
      </c>
      <c r="V345" s="9" t="s">
        <v>1080</v>
      </c>
      <c r="W345" t="str">
        <f t="shared" ref="W345:W350" si="3">_xlfn.CONCAT(V345, $AA$1)</f>
        <v>DimHcProviderTitleId</v>
      </c>
      <c r="X345"/>
      <c r="Y345" t="s">
        <v>38</v>
      </c>
      <c r="AA345"/>
      <c r="AB345"/>
    </row>
    <row r="346" spans="1:30">
      <c r="A346" s="9" t="s">
        <v>1048</v>
      </c>
      <c r="B346" s="10" t="s">
        <v>1071</v>
      </c>
      <c r="C346" s="9" t="s">
        <v>33</v>
      </c>
      <c r="D346" s="11">
        <v>0</v>
      </c>
      <c r="E346" s="9" t="s">
        <v>65</v>
      </c>
      <c r="F346" s="9" t="s">
        <v>1081</v>
      </c>
      <c r="G346" s="9" t="s">
        <v>59</v>
      </c>
      <c r="I346" s="9"/>
      <c r="M346"/>
      <c r="P346" t="s">
        <v>36</v>
      </c>
      <c r="Q346" s="9" t="s">
        <v>36</v>
      </c>
      <c r="R346" t="s">
        <v>60</v>
      </c>
      <c r="S346" s="9" t="s">
        <v>1079</v>
      </c>
      <c r="T346" s="33" t="str">
        <f>W346</f>
        <v>DimHcProviderId</v>
      </c>
      <c r="U346" s="15" t="s">
        <v>1082</v>
      </c>
      <c r="V346" s="9" t="s">
        <v>1083</v>
      </c>
      <c r="W346" t="str">
        <f t="shared" si="3"/>
        <v>DimHcProviderId</v>
      </c>
      <c r="X346"/>
      <c r="Y346" t="s">
        <v>38</v>
      </c>
      <c r="AA346"/>
      <c r="AB346"/>
    </row>
    <row r="347" spans="1:30">
      <c r="A347" s="9" t="s">
        <v>1048</v>
      </c>
      <c r="B347" s="10" t="s">
        <v>1071</v>
      </c>
      <c r="C347" s="9" t="s">
        <v>43</v>
      </c>
      <c r="D347" s="11">
        <v>0</v>
      </c>
      <c r="E347" s="9" t="s">
        <v>65</v>
      </c>
      <c r="F347" s="9" t="s">
        <v>1084</v>
      </c>
      <c r="G347" s="9" t="s">
        <v>59</v>
      </c>
      <c r="I347" s="9"/>
      <c r="M347"/>
      <c r="P347" t="s">
        <v>36</v>
      </c>
      <c r="Q347" s="9" t="s">
        <v>36</v>
      </c>
      <c r="R347" t="s">
        <v>60</v>
      </c>
      <c r="S347" s="9" t="s">
        <v>1079</v>
      </c>
      <c r="T347" s="33" t="str">
        <f>W347</f>
        <v>DimHcProviderId</v>
      </c>
      <c r="U347" s="18"/>
      <c r="V347" s="9" t="s">
        <v>1083</v>
      </c>
      <c r="W347" t="str">
        <f t="shared" si="3"/>
        <v>DimHcProviderId</v>
      </c>
      <c r="X347"/>
      <c r="Y347" t="s">
        <v>38</v>
      </c>
      <c r="AA347"/>
      <c r="AB347"/>
    </row>
    <row r="348" spans="1:30">
      <c r="A348" s="9" t="s">
        <v>1048</v>
      </c>
      <c r="B348" s="10" t="s">
        <v>1071</v>
      </c>
      <c r="C348" s="9" t="s">
        <v>45</v>
      </c>
      <c r="D348" s="11">
        <v>0</v>
      </c>
      <c r="E348" s="9" t="s">
        <v>65</v>
      </c>
      <c r="F348" s="9" t="s">
        <v>1085</v>
      </c>
      <c r="G348" s="9" t="s">
        <v>59</v>
      </c>
      <c r="I348" s="9"/>
      <c r="M348"/>
      <c r="P348" t="s">
        <v>36</v>
      </c>
      <c r="Q348" s="9" t="s">
        <v>36</v>
      </c>
      <c r="R348" t="s">
        <v>60</v>
      </c>
      <c r="S348" s="9" t="s">
        <v>1079</v>
      </c>
      <c r="T348" s="33" t="str">
        <f>W348</f>
        <v>DimHcProviderId</v>
      </c>
      <c r="U348" s="18"/>
      <c r="V348" s="9" t="s">
        <v>1083</v>
      </c>
      <c r="W348" t="str">
        <f t="shared" si="3"/>
        <v>DimHcProviderId</v>
      </c>
      <c r="X348"/>
      <c r="Y348" t="s">
        <v>38</v>
      </c>
      <c r="AA348"/>
      <c r="AB348"/>
    </row>
    <row r="349" spans="1:30" ht="43.5">
      <c r="A349" s="9" t="s">
        <v>1048</v>
      </c>
      <c r="B349" s="10" t="s">
        <v>1071</v>
      </c>
      <c r="C349" s="9" t="s">
        <v>48</v>
      </c>
      <c r="D349" s="11">
        <v>0</v>
      </c>
      <c r="E349" s="9" t="s">
        <v>65</v>
      </c>
      <c r="F349" s="9" t="s">
        <v>1086</v>
      </c>
      <c r="G349" s="9" t="s">
        <v>59</v>
      </c>
      <c r="I349" s="9"/>
      <c r="M349"/>
      <c r="P349" t="s">
        <v>36</v>
      </c>
      <c r="Q349" s="9" t="s">
        <v>36</v>
      </c>
      <c r="R349" t="s">
        <v>60</v>
      </c>
      <c r="S349" s="9" t="s">
        <v>1079</v>
      </c>
      <c r="T349" s="33" t="str">
        <f>W349</f>
        <v>DimHcProviderId</v>
      </c>
      <c r="U349" s="17" t="s">
        <v>1087</v>
      </c>
      <c r="V349" s="9" t="s">
        <v>1083</v>
      </c>
      <c r="W349" t="str">
        <f t="shared" si="3"/>
        <v>DimHcProviderId</v>
      </c>
      <c r="X349"/>
      <c r="Y349" t="s">
        <v>38</v>
      </c>
      <c r="AA349"/>
      <c r="AB349"/>
    </row>
    <row r="350" spans="1:30" ht="72.5">
      <c r="A350" s="9" t="s">
        <v>1048</v>
      </c>
      <c r="B350" s="10" t="s">
        <v>1071</v>
      </c>
      <c r="C350" s="9" t="s">
        <v>1088</v>
      </c>
      <c r="D350" s="11">
        <v>0</v>
      </c>
      <c r="E350" s="9" t="s">
        <v>65</v>
      </c>
      <c r="F350" s="9" t="s">
        <v>1089</v>
      </c>
      <c r="G350" s="9" t="s">
        <v>59</v>
      </c>
      <c r="I350" s="9"/>
      <c r="M350"/>
      <c r="P350" t="s">
        <v>59</v>
      </c>
      <c r="Q350" s="9" t="s">
        <v>36</v>
      </c>
      <c r="R350" t="s">
        <v>60</v>
      </c>
      <c r="S350" s="9" t="s">
        <v>1079</v>
      </c>
      <c r="T350" s="33" t="s">
        <v>1090</v>
      </c>
      <c r="U350" s="17" t="s">
        <v>1091</v>
      </c>
      <c r="V350" s="9" t="s">
        <v>1092</v>
      </c>
      <c r="W350" t="str">
        <f t="shared" si="3"/>
        <v>DimHcProviderContactId</v>
      </c>
      <c r="X350"/>
      <c r="Y350" t="s">
        <v>38</v>
      </c>
      <c r="AA350"/>
      <c r="AB350"/>
    </row>
    <row r="351" spans="1:30" ht="145">
      <c r="A351" s="9" t="s">
        <v>1048</v>
      </c>
      <c r="B351" s="10" t="s">
        <v>1071</v>
      </c>
      <c r="C351" s="9" t="s">
        <v>372</v>
      </c>
      <c r="D351" s="11">
        <v>0</v>
      </c>
      <c r="E351" s="9" t="s">
        <v>65</v>
      </c>
      <c r="F351" s="9" t="s">
        <v>1093</v>
      </c>
      <c r="G351" s="9" t="s">
        <v>59</v>
      </c>
      <c r="I351" s="9"/>
      <c r="M351"/>
      <c r="P351" t="s">
        <v>59</v>
      </c>
      <c r="Q351" s="9" t="s">
        <v>36</v>
      </c>
      <c r="R351" t="s">
        <v>60</v>
      </c>
      <c r="S351" t="s">
        <v>331</v>
      </c>
      <c r="T351" s="21" t="s">
        <v>375</v>
      </c>
      <c r="U351" s="17" t="s">
        <v>376</v>
      </c>
      <c r="X351"/>
      <c r="Y351"/>
      <c r="AA351"/>
      <c r="AB351"/>
    </row>
    <row r="352" spans="1:30">
      <c r="A352" s="9" t="s">
        <v>1048</v>
      </c>
      <c r="B352" s="10" t="s">
        <v>1071</v>
      </c>
      <c r="C352" s="9" t="s">
        <v>377</v>
      </c>
      <c r="D352" s="11">
        <v>0</v>
      </c>
      <c r="E352" s="9" t="s">
        <v>65</v>
      </c>
      <c r="F352" s="9" t="s">
        <v>1094</v>
      </c>
      <c r="G352" s="9" t="s">
        <v>59</v>
      </c>
      <c r="I352" s="9" t="s">
        <v>379</v>
      </c>
      <c r="M352"/>
      <c r="P352" t="s">
        <v>59</v>
      </c>
      <c r="Q352" s="9" t="s">
        <v>36</v>
      </c>
      <c r="R352" t="s">
        <v>60</v>
      </c>
      <c r="S352" t="s">
        <v>331</v>
      </c>
      <c r="T352" s="33" t="s">
        <v>380</v>
      </c>
      <c r="U352" s="9" t="s">
        <v>1095</v>
      </c>
      <c r="X352"/>
      <c r="Y352"/>
      <c r="AA352"/>
      <c r="AB352"/>
    </row>
    <row r="353" spans="1:29" ht="72.5">
      <c r="A353" s="9" t="s">
        <v>1048</v>
      </c>
      <c r="B353" s="10" t="s">
        <v>1071</v>
      </c>
      <c r="C353" s="9" t="s">
        <v>382</v>
      </c>
      <c r="D353" s="11">
        <v>0</v>
      </c>
      <c r="E353" s="9" t="s">
        <v>65</v>
      </c>
      <c r="F353" s="9" t="s">
        <v>1096</v>
      </c>
      <c r="G353" s="9" t="s">
        <v>59</v>
      </c>
      <c r="I353" s="9"/>
      <c r="M353"/>
      <c r="P353" t="s">
        <v>59</v>
      </c>
      <c r="Q353" s="9" t="s">
        <v>36</v>
      </c>
      <c r="R353" t="s">
        <v>60</v>
      </c>
      <c r="S353" t="s">
        <v>331</v>
      </c>
      <c r="T353" s="21" t="s">
        <v>384</v>
      </c>
      <c r="U353" s="17" t="s">
        <v>923</v>
      </c>
      <c r="X353"/>
      <c r="Y353"/>
      <c r="AA353"/>
      <c r="AB353"/>
    </row>
    <row r="354" spans="1:29" ht="29">
      <c r="A354" s="9" t="s">
        <v>1048</v>
      </c>
      <c r="B354" s="10" t="s">
        <v>1071</v>
      </c>
      <c r="C354" s="9" t="s">
        <v>386</v>
      </c>
      <c r="D354" s="11">
        <v>0</v>
      </c>
      <c r="E354" s="9" t="s">
        <v>65</v>
      </c>
      <c r="F354" s="9" t="s">
        <v>1097</v>
      </c>
      <c r="G354" s="9" t="s">
        <v>59</v>
      </c>
      <c r="I354" s="9" t="s">
        <v>388</v>
      </c>
      <c r="M354"/>
      <c r="P354" t="s">
        <v>59</v>
      </c>
      <c r="Q354" s="9" t="s">
        <v>36</v>
      </c>
      <c r="R354" t="s">
        <v>60</v>
      </c>
      <c r="S354" t="s">
        <v>331</v>
      </c>
      <c r="T354" s="33" t="s">
        <v>389</v>
      </c>
      <c r="U354" s="22" t="s">
        <v>390</v>
      </c>
      <c r="X354"/>
      <c r="Y354"/>
      <c r="AA354"/>
      <c r="AB354"/>
    </row>
    <row r="355" spans="1:29">
      <c r="A355" s="9" t="s">
        <v>1048</v>
      </c>
      <c r="B355" s="10" t="s">
        <v>1071</v>
      </c>
      <c r="C355" s="9" t="s">
        <v>391</v>
      </c>
      <c r="D355" s="11">
        <v>0</v>
      </c>
      <c r="E355" s="9" t="s">
        <v>65</v>
      </c>
      <c r="F355" s="9" t="s">
        <v>1098</v>
      </c>
      <c r="G355" s="9" t="s">
        <v>59</v>
      </c>
      <c r="I355" s="9" t="s">
        <v>379</v>
      </c>
      <c r="M355"/>
      <c r="P355" t="s">
        <v>59</v>
      </c>
      <c r="Q355" s="9" t="s">
        <v>36</v>
      </c>
      <c r="R355" t="s">
        <v>60</v>
      </c>
      <c r="S355" t="s">
        <v>331</v>
      </c>
      <c r="T355" s="33" t="s">
        <v>54</v>
      </c>
      <c r="U355" s="9"/>
      <c r="X355"/>
      <c r="Y355"/>
      <c r="AA355"/>
      <c r="AB355"/>
    </row>
    <row r="356" spans="1:29" ht="145">
      <c r="A356" s="9" t="s">
        <v>1048</v>
      </c>
      <c r="B356" s="10" t="s">
        <v>1071</v>
      </c>
      <c r="C356" s="9" t="s">
        <v>393</v>
      </c>
      <c r="D356" s="11">
        <v>0</v>
      </c>
      <c r="E356" s="9" t="s">
        <v>65</v>
      </c>
      <c r="F356" s="9" t="s">
        <v>1099</v>
      </c>
      <c r="G356" s="9" t="s">
        <v>59</v>
      </c>
      <c r="I356" s="9"/>
      <c r="M356"/>
      <c r="P356" t="s">
        <v>59</v>
      </c>
      <c r="Q356" s="9" t="s">
        <v>36</v>
      </c>
      <c r="R356" t="s">
        <v>60</v>
      </c>
      <c r="S356" t="s">
        <v>331</v>
      </c>
      <c r="T356" s="33" t="s">
        <v>395</v>
      </c>
      <c r="U356" s="17" t="s">
        <v>396</v>
      </c>
      <c r="X356"/>
      <c r="Y356"/>
      <c r="AA356"/>
      <c r="AB356"/>
    </row>
    <row r="357" spans="1:29" ht="43.5">
      <c r="A357" s="9" t="s">
        <v>1048</v>
      </c>
      <c r="B357" s="10" t="s">
        <v>1071</v>
      </c>
      <c r="C357" s="9" t="s">
        <v>328</v>
      </c>
      <c r="D357" s="11">
        <v>0</v>
      </c>
      <c r="E357" s="9" t="s">
        <v>65</v>
      </c>
      <c r="F357" s="9" t="s">
        <v>1100</v>
      </c>
      <c r="G357" s="9" t="s">
        <v>59</v>
      </c>
      <c r="I357" s="9" t="s">
        <v>330</v>
      </c>
      <c r="M357"/>
      <c r="P357" t="s">
        <v>59</v>
      </c>
      <c r="Q357" s="9" t="s">
        <v>36</v>
      </c>
      <c r="R357" t="s">
        <v>60</v>
      </c>
      <c r="S357" t="s">
        <v>331</v>
      </c>
      <c r="T357" s="33" t="s">
        <v>332</v>
      </c>
      <c r="U357" s="17" t="s">
        <v>333</v>
      </c>
      <c r="X357"/>
      <c r="Y357"/>
      <c r="AA357"/>
      <c r="AB357"/>
    </row>
    <row r="358" spans="1:29" ht="72.5">
      <c r="A358" s="9" t="s">
        <v>1048</v>
      </c>
      <c r="B358" s="10" t="s">
        <v>1071</v>
      </c>
      <c r="C358" s="9" t="s">
        <v>104</v>
      </c>
      <c r="D358" s="11">
        <v>0</v>
      </c>
      <c r="E358" s="9" t="s">
        <v>65</v>
      </c>
      <c r="F358" s="9" t="s">
        <v>1101</v>
      </c>
      <c r="G358" s="9" t="s">
        <v>59</v>
      </c>
      <c r="I358" s="9" t="s">
        <v>340</v>
      </c>
      <c r="M358"/>
      <c r="P358" t="s">
        <v>59</v>
      </c>
      <c r="Q358" s="9" t="s">
        <v>36</v>
      </c>
      <c r="R358" t="s">
        <v>60</v>
      </c>
      <c r="S358" t="s">
        <v>331</v>
      </c>
      <c r="T358" s="34" t="s">
        <v>341</v>
      </c>
      <c r="U358" s="17" t="s">
        <v>342</v>
      </c>
      <c r="X358"/>
      <c r="Y358"/>
      <c r="AA358"/>
      <c r="AB358"/>
    </row>
    <row r="359" spans="1:29" ht="72.5">
      <c r="A359" s="9" t="s">
        <v>1048</v>
      </c>
      <c r="B359" s="10" t="s">
        <v>1071</v>
      </c>
      <c r="C359" s="9" t="s">
        <v>343</v>
      </c>
      <c r="D359" s="11">
        <v>0</v>
      </c>
      <c r="E359" s="9" t="s">
        <v>65</v>
      </c>
      <c r="F359" s="9" t="s">
        <v>1102</v>
      </c>
      <c r="G359" s="9" t="s">
        <v>59</v>
      </c>
      <c r="I359" s="9"/>
      <c r="M359"/>
      <c r="P359" t="s">
        <v>59</v>
      </c>
      <c r="Q359" s="9" t="s">
        <v>36</v>
      </c>
      <c r="R359" t="s">
        <v>60</v>
      </c>
      <c r="S359" t="s">
        <v>331</v>
      </c>
      <c r="T359" s="34" t="s">
        <v>347</v>
      </c>
      <c r="U359" s="17" t="s">
        <v>406</v>
      </c>
      <c r="X359"/>
      <c r="Y359"/>
      <c r="AA359"/>
      <c r="AB359"/>
    </row>
    <row r="360" spans="1:29" ht="43.5">
      <c r="A360" s="9" t="s">
        <v>1048</v>
      </c>
      <c r="B360" s="10" t="s">
        <v>1071</v>
      </c>
      <c r="C360" s="9" t="s">
        <v>422</v>
      </c>
      <c r="D360" s="11">
        <v>0</v>
      </c>
      <c r="E360" s="9" t="s">
        <v>65</v>
      </c>
      <c r="F360" s="9" t="s">
        <v>1103</v>
      </c>
      <c r="G360" s="9" t="s">
        <v>59</v>
      </c>
      <c r="I360" s="9"/>
      <c r="M360"/>
      <c r="P360" t="s">
        <v>59</v>
      </c>
      <c r="Q360" s="9" t="s">
        <v>36</v>
      </c>
      <c r="R360" t="s">
        <v>60</v>
      </c>
      <c r="S360" t="s">
        <v>331</v>
      </c>
      <c r="T360" s="33" t="s">
        <v>424</v>
      </c>
      <c r="U360" s="22" t="s">
        <v>425</v>
      </c>
      <c r="V360" s="9" t="s">
        <v>426</v>
      </c>
      <c r="W360" s="33" t="s">
        <v>424</v>
      </c>
      <c r="X360"/>
      <c r="Y360"/>
      <c r="AA360"/>
      <c r="AB360"/>
    </row>
    <row r="361" spans="1:29" ht="43.5">
      <c r="A361" s="9" t="s">
        <v>1048</v>
      </c>
      <c r="B361" s="10" t="s">
        <v>1104</v>
      </c>
      <c r="C361" s="9" t="s">
        <v>1075</v>
      </c>
      <c r="D361" s="11">
        <v>0</v>
      </c>
      <c r="E361" s="9" t="s">
        <v>65</v>
      </c>
      <c r="F361" s="9" t="s">
        <v>1105</v>
      </c>
      <c r="G361" s="9" t="s">
        <v>59</v>
      </c>
      <c r="I361" s="9" t="s">
        <v>1106</v>
      </c>
      <c r="M361"/>
      <c r="P361" t="s">
        <v>36</v>
      </c>
      <c r="Q361" s="9" t="s">
        <v>36</v>
      </c>
      <c r="S361" s="9" t="s">
        <v>1079</v>
      </c>
      <c r="T361" s="9" t="str">
        <f>W361</f>
        <v>DimHcProviderTitleId</v>
      </c>
      <c r="U361" s="17" t="s">
        <v>1107</v>
      </c>
      <c r="V361" s="9" t="s">
        <v>1080</v>
      </c>
      <c r="W361" t="str">
        <f t="shared" ref="W361:W367" si="4">_xlfn.CONCAT(V361, $AA$1)</f>
        <v>DimHcProviderTitleId</v>
      </c>
      <c r="X361"/>
      <c r="Y361" t="s">
        <v>38</v>
      </c>
      <c r="AA361"/>
      <c r="AB361"/>
    </row>
    <row r="362" spans="1:29" ht="29">
      <c r="A362" s="9" t="s">
        <v>1048</v>
      </c>
      <c r="B362" s="10" t="s">
        <v>1104</v>
      </c>
      <c r="C362" s="9" t="s">
        <v>33</v>
      </c>
      <c r="D362" s="11">
        <v>0</v>
      </c>
      <c r="E362" s="9" t="s">
        <v>65</v>
      </c>
      <c r="F362" s="9" t="s">
        <v>1108</v>
      </c>
      <c r="G362" s="9" t="s">
        <v>36</v>
      </c>
      <c r="H362" s="22" t="s">
        <v>1109</v>
      </c>
      <c r="I362" s="9"/>
      <c r="J362" s="9"/>
      <c r="K362" s="9" t="s">
        <v>38</v>
      </c>
      <c r="L362" s="9" t="s">
        <v>36</v>
      </c>
      <c r="M362" s="27" t="s">
        <v>88</v>
      </c>
      <c r="O362" s="9" t="s">
        <v>1110</v>
      </c>
      <c r="P362" s="9" t="s">
        <v>36</v>
      </c>
      <c r="Q362" s="9" t="s">
        <v>36</v>
      </c>
      <c r="R362" s="9" t="s">
        <v>36</v>
      </c>
      <c r="S362" s="9" t="s">
        <v>1079</v>
      </c>
      <c r="T362" s="34" t="str">
        <f>W362</f>
        <v>DimHcProviderId</v>
      </c>
      <c r="U362" s="15" t="s">
        <v>1111</v>
      </c>
      <c r="V362" s="9" t="s">
        <v>1083</v>
      </c>
      <c r="W362" t="str">
        <f t="shared" si="4"/>
        <v>DimHcProviderId</v>
      </c>
      <c r="X362" s="16" t="s">
        <v>1112</v>
      </c>
      <c r="Y362" s="16" t="s">
        <v>38</v>
      </c>
      <c r="Z362" s="9"/>
      <c r="AC362" s="9"/>
    </row>
    <row r="363" spans="1:29">
      <c r="A363" s="9" t="s">
        <v>1048</v>
      </c>
      <c r="B363" s="10" t="s">
        <v>1104</v>
      </c>
      <c r="C363" s="9" t="s">
        <v>43</v>
      </c>
      <c r="D363" s="11">
        <v>0</v>
      </c>
      <c r="E363" s="9" t="s">
        <v>65</v>
      </c>
      <c r="F363" s="9" t="s">
        <v>1113</v>
      </c>
      <c r="G363" s="9" t="s">
        <v>59</v>
      </c>
      <c r="I363" s="9"/>
      <c r="M363"/>
      <c r="P363" t="s">
        <v>36</v>
      </c>
      <c r="Q363" s="9" t="s">
        <v>36</v>
      </c>
      <c r="R363" t="s">
        <v>36</v>
      </c>
      <c r="S363" s="9" t="s">
        <v>1079</v>
      </c>
      <c r="T363" s="34" t="str">
        <f>W363</f>
        <v>DimHcProviderId</v>
      </c>
      <c r="U363" s="18"/>
      <c r="V363" s="9" t="s">
        <v>1083</v>
      </c>
      <c r="W363" t="str">
        <f t="shared" si="4"/>
        <v>DimHcProviderId</v>
      </c>
      <c r="X363"/>
      <c r="Y363" t="s">
        <v>38</v>
      </c>
      <c r="AA363"/>
      <c r="AB363"/>
    </row>
    <row r="364" spans="1:29">
      <c r="A364" s="9" t="s">
        <v>1048</v>
      </c>
      <c r="B364" s="10" t="s">
        <v>1104</v>
      </c>
      <c r="C364" s="9" t="s">
        <v>45</v>
      </c>
      <c r="D364" s="11">
        <v>0</v>
      </c>
      <c r="E364" s="9" t="s">
        <v>65</v>
      </c>
      <c r="F364" s="9" t="s">
        <v>1114</v>
      </c>
      <c r="G364" s="9" t="s">
        <v>59</v>
      </c>
      <c r="I364" s="9"/>
      <c r="M364"/>
      <c r="P364" t="s">
        <v>36</v>
      </c>
      <c r="Q364" s="9" t="s">
        <v>36</v>
      </c>
      <c r="R364" t="s">
        <v>36</v>
      </c>
      <c r="S364" s="9" t="s">
        <v>1079</v>
      </c>
      <c r="T364" s="34" t="str">
        <f>W364</f>
        <v>DimHcProviderId</v>
      </c>
      <c r="U364" s="18"/>
      <c r="V364" s="9" t="s">
        <v>1083</v>
      </c>
      <c r="W364" t="str">
        <f t="shared" si="4"/>
        <v>DimHcProviderId</v>
      </c>
      <c r="X364"/>
      <c r="Y364" t="s">
        <v>38</v>
      </c>
      <c r="AA364"/>
      <c r="AB364"/>
    </row>
    <row r="365" spans="1:29" ht="43.5">
      <c r="A365" s="9" t="s">
        <v>1048</v>
      </c>
      <c r="B365" s="10" t="s">
        <v>1104</v>
      </c>
      <c r="C365" s="9" t="s">
        <v>48</v>
      </c>
      <c r="D365" s="11">
        <v>0</v>
      </c>
      <c r="E365" s="9" t="s">
        <v>65</v>
      </c>
      <c r="F365" s="9" t="s">
        <v>1115</v>
      </c>
      <c r="G365" s="9" t="s">
        <v>59</v>
      </c>
      <c r="I365" s="9"/>
      <c r="M365"/>
      <c r="P365" t="s">
        <v>36</v>
      </c>
      <c r="Q365" s="9" t="s">
        <v>36</v>
      </c>
      <c r="R365" t="s">
        <v>36</v>
      </c>
      <c r="S365" s="9" t="s">
        <v>1079</v>
      </c>
      <c r="T365" s="34" t="str">
        <f>W365</f>
        <v>DimHcProviderId</v>
      </c>
      <c r="U365" s="17" t="s">
        <v>1087</v>
      </c>
      <c r="V365" s="9" t="s">
        <v>1083</v>
      </c>
      <c r="W365" t="str">
        <f t="shared" si="4"/>
        <v>DimHcProviderId</v>
      </c>
      <c r="X365"/>
      <c r="Y365" t="s">
        <v>38</v>
      </c>
      <c r="AA365"/>
      <c r="AB365"/>
    </row>
    <row r="366" spans="1:29" ht="29">
      <c r="A366" s="9" t="s">
        <v>1048</v>
      </c>
      <c r="B366" s="10" t="s">
        <v>1104</v>
      </c>
      <c r="C366" s="9" t="s">
        <v>55</v>
      </c>
      <c r="D366" s="11">
        <v>0</v>
      </c>
      <c r="E366" s="9" t="s">
        <v>65</v>
      </c>
      <c r="F366" s="9" t="s">
        <v>1116</v>
      </c>
      <c r="G366" s="9" t="s">
        <v>59</v>
      </c>
      <c r="I366" s="9"/>
      <c r="M366"/>
      <c r="P366" t="s">
        <v>59</v>
      </c>
      <c r="Q366" t="s">
        <v>60</v>
      </c>
      <c r="S366" s="25" t="s">
        <v>61</v>
      </c>
      <c r="T366" t="s">
        <v>62</v>
      </c>
      <c r="U366" s="17" t="s">
        <v>262</v>
      </c>
      <c r="X366"/>
      <c r="Y366" s="16" t="s">
        <v>38</v>
      </c>
      <c r="AA366"/>
      <c r="AB366"/>
    </row>
    <row r="367" spans="1:29" ht="29">
      <c r="A367" s="9" t="s">
        <v>1048</v>
      </c>
      <c r="B367" s="10" t="s">
        <v>1104</v>
      </c>
      <c r="C367" s="9" t="s">
        <v>1002</v>
      </c>
      <c r="D367" s="11">
        <v>0</v>
      </c>
      <c r="E367" s="9" t="s">
        <v>65</v>
      </c>
      <c r="F367" s="9" t="s">
        <v>1117</v>
      </c>
      <c r="G367" s="9" t="s">
        <v>36</v>
      </c>
      <c r="H367" s="22" t="s">
        <v>1109</v>
      </c>
      <c r="I367" s="9"/>
      <c r="J367" s="9"/>
      <c r="K367" s="9" t="s">
        <v>38</v>
      </c>
      <c r="L367" s="9" t="s">
        <v>36</v>
      </c>
      <c r="M367" s="27" t="s">
        <v>88</v>
      </c>
      <c r="O367" s="9" t="s">
        <v>1110</v>
      </c>
      <c r="P367" s="9" t="s">
        <v>36</v>
      </c>
      <c r="Q367" s="9" t="s">
        <v>36</v>
      </c>
      <c r="R367" s="9"/>
      <c r="S367" s="9" t="s">
        <v>1079</v>
      </c>
      <c r="T367" s="9" t="str">
        <f>W367</f>
        <v>DimDeathHcProviderId</v>
      </c>
      <c r="U367" s="9"/>
      <c r="V367" s="9" t="s">
        <v>1118</v>
      </c>
      <c r="W367" t="str">
        <f t="shared" si="4"/>
        <v>DimDeathHcProviderId</v>
      </c>
      <c r="Y367" s="16" t="s">
        <v>38</v>
      </c>
      <c r="Z367" s="9"/>
      <c r="AC367" s="9"/>
    </row>
    <row r="368" spans="1:29" ht="58">
      <c r="A368" s="9" t="s">
        <v>1048</v>
      </c>
      <c r="B368" s="10" t="s">
        <v>1104</v>
      </c>
      <c r="C368" s="9" t="s">
        <v>1119</v>
      </c>
      <c r="D368" s="11">
        <v>0</v>
      </c>
      <c r="E368" s="9" t="s">
        <v>65</v>
      </c>
      <c r="F368" s="9" t="s">
        <v>1120</v>
      </c>
      <c r="G368" s="9" t="s">
        <v>36</v>
      </c>
      <c r="H368" s="22" t="s">
        <v>1121</v>
      </c>
      <c r="I368" s="9"/>
      <c r="J368" s="9"/>
      <c r="K368" s="9" t="s">
        <v>38</v>
      </c>
      <c r="L368" s="9" t="s">
        <v>36</v>
      </c>
      <c r="M368" s="23" t="s">
        <v>88</v>
      </c>
      <c r="O368" s="9" t="s">
        <v>1122</v>
      </c>
      <c r="P368" s="9" t="s">
        <v>36</v>
      </c>
      <c r="Q368" s="9" t="s">
        <v>36</v>
      </c>
      <c r="R368" s="9" t="s">
        <v>60</v>
      </c>
      <c r="S368" s="9" t="s">
        <v>1079</v>
      </c>
      <c r="T368" s="34" t="str">
        <f>W368</f>
        <v>DimEmployerId</v>
      </c>
      <c r="U368" s="17" t="s">
        <v>1087</v>
      </c>
      <c r="V368" s="9" t="s">
        <v>1123</v>
      </c>
      <c r="W368" t="str">
        <f>_xlfn.CONCAT(V368, $AA$1)</f>
        <v>DimEmployerId</v>
      </c>
      <c r="Y368" s="16" t="s">
        <v>38</v>
      </c>
      <c r="Z368" s="9"/>
    </row>
    <row r="369" spans="1:28" ht="145">
      <c r="A369" s="9" t="s">
        <v>1048</v>
      </c>
      <c r="B369" s="10" t="s">
        <v>1104</v>
      </c>
      <c r="C369" s="9" t="s">
        <v>372</v>
      </c>
      <c r="D369" s="11">
        <v>0</v>
      </c>
      <c r="E369" s="9" t="s">
        <v>65</v>
      </c>
      <c r="F369" s="9" t="s">
        <v>1124</v>
      </c>
      <c r="G369" s="9" t="s">
        <v>59</v>
      </c>
      <c r="I369" s="9"/>
      <c r="M369"/>
      <c r="P369" t="s">
        <v>59</v>
      </c>
      <c r="Q369" s="9" t="s">
        <v>36</v>
      </c>
      <c r="R369" t="s">
        <v>36</v>
      </c>
      <c r="S369" t="s">
        <v>331</v>
      </c>
      <c r="T369" s="21" t="s">
        <v>375</v>
      </c>
      <c r="U369" s="17" t="s">
        <v>1125</v>
      </c>
      <c r="X369"/>
      <c r="Y369"/>
      <c r="AA369"/>
      <c r="AB369"/>
    </row>
    <row r="370" spans="1:28">
      <c r="A370" s="9" t="s">
        <v>1048</v>
      </c>
      <c r="B370" s="10" t="s">
        <v>1104</v>
      </c>
      <c r="C370" s="9" t="s">
        <v>377</v>
      </c>
      <c r="D370" s="11">
        <v>0</v>
      </c>
      <c r="E370" s="9" t="s">
        <v>65</v>
      </c>
      <c r="F370" s="9" t="s">
        <v>1126</v>
      </c>
      <c r="G370" s="9" t="s">
        <v>59</v>
      </c>
      <c r="I370" s="9" t="s">
        <v>379</v>
      </c>
      <c r="M370"/>
      <c r="P370" t="s">
        <v>59</v>
      </c>
      <c r="Q370" s="9" t="s">
        <v>36</v>
      </c>
      <c r="R370" t="s">
        <v>36</v>
      </c>
      <c r="S370" t="s">
        <v>331</v>
      </c>
      <c r="T370" s="33" t="s">
        <v>380</v>
      </c>
      <c r="U370" s="9" t="s">
        <v>1127</v>
      </c>
      <c r="X370"/>
      <c r="Y370"/>
      <c r="AA370"/>
      <c r="AB370"/>
    </row>
    <row r="371" spans="1:28" ht="72.5">
      <c r="A371" s="9" t="s">
        <v>1048</v>
      </c>
      <c r="B371" s="10" t="s">
        <v>1104</v>
      </c>
      <c r="C371" s="9" t="s">
        <v>382</v>
      </c>
      <c r="D371" s="11">
        <v>0</v>
      </c>
      <c r="E371" s="9" t="s">
        <v>65</v>
      </c>
      <c r="F371" s="9" t="s">
        <v>1128</v>
      </c>
      <c r="G371" s="9" t="s">
        <v>59</v>
      </c>
      <c r="I371" s="9"/>
      <c r="M371"/>
      <c r="P371" t="s">
        <v>59</v>
      </c>
      <c r="Q371" s="9" t="s">
        <v>36</v>
      </c>
      <c r="R371" t="s">
        <v>36</v>
      </c>
      <c r="S371" t="s">
        <v>331</v>
      </c>
      <c r="T371" s="21" t="s">
        <v>384</v>
      </c>
      <c r="U371" s="17" t="s">
        <v>923</v>
      </c>
      <c r="X371"/>
      <c r="Y371"/>
      <c r="AA371"/>
      <c r="AB371"/>
    </row>
    <row r="372" spans="1:28" ht="29">
      <c r="A372" s="9" t="s">
        <v>1048</v>
      </c>
      <c r="B372" s="10" t="s">
        <v>1104</v>
      </c>
      <c r="C372" s="9" t="s">
        <v>386</v>
      </c>
      <c r="D372" s="11">
        <v>0</v>
      </c>
      <c r="E372" s="9" t="s">
        <v>65</v>
      </c>
      <c r="F372" s="9" t="s">
        <v>1129</v>
      </c>
      <c r="G372" s="9" t="s">
        <v>59</v>
      </c>
      <c r="I372" s="9" t="s">
        <v>388</v>
      </c>
      <c r="M372"/>
      <c r="P372" t="s">
        <v>59</v>
      </c>
      <c r="Q372" s="9" t="s">
        <v>36</v>
      </c>
      <c r="R372" t="s">
        <v>36</v>
      </c>
      <c r="S372" t="s">
        <v>331</v>
      </c>
      <c r="T372" s="33" t="s">
        <v>389</v>
      </c>
      <c r="U372" s="22" t="s">
        <v>390</v>
      </c>
      <c r="X372"/>
      <c r="Y372"/>
      <c r="AA372"/>
      <c r="AB372"/>
    </row>
    <row r="373" spans="1:28">
      <c r="A373" s="9" t="s">
        <v>1048</v>
      </c>
      <c r="B373" s="10" t="s">
        <v>1104</v>
      </c>
      <c r="C373" s="9" t="s">
        <v>391</v>
      </c>
      <c r="D373" s="11">
        <v>0</v>
      </c>
      <c r="E373" s="9" t="s">
        <v>65</v>
      </c>
      <c r="F373" s="9" t="s">
        <v>1130</v>
      </c>
      <c r="G373" s="9" t="s">
        <v>59</v>
      </c>
      <c r="I373" s="9" t="s">
        <v>379</v>
      </c>
      <c r="M373"/>
      <c r="P373" t="s">
        <v>59</v>
      </c>
      <c r="Q373" s="9" t="s">
        <v>36</v>
      </c>
      <c r="R373" t="s">
        <v>36</v>
      </c>
      <c r="S373" t="s">
        <v>331</v>
      </c>
      <c r="T373" s="33" t="s">
        <v>54</v>
      </c>
      <c r="U373" s="9"/>
      <c r="X373"/>
      <c r="Y373"/>
      <c r="AA373"/>
      <c r="AB373"/>
    </row>
    <row r="374" spans="1:28" ht="145">
      <c r="A374" s="9" t="s">
        <v>1048</v>
      </c>
      <c r="B374" s="10" t="s">
        <v>1104</v>
      </c>
      <c r="C374" s="9" t="s">
        <v>393</v>
      </c>
      <c r="D374" s="11">
        <v>0</v>
      </c>
      <c r="E374" s="9" t="s">
        <v>65</v>
      </c>
      <c r="F374" s="9" t="s">
        <v>1131</v>
      </c>
      <c r="G374" s="9" t="s">
        <v>59</v>
      </c>
      <c r="I374" s="9"/>
      <c r="M374"/>
      <c r="P374" t="s">
        <v>59</v>
      </c>
      <c r="Q374" s="9" t="s">
        <v>36</v>
      </c>
      <c r="R374" t="s">
        <v>36</v>
      </c>
      <c r="S374" t="s">
        <v>331</v>
      </c>
      <c r="T374" s="33" t="s">
        <v>395</v>
      </c>
      <c r="U374" s="17" t="s">
        <v>396</v>
      </c>
      <c r="X374"/>
      <c r="Y374"/>
      <c r="AA374"/>
      <c r="AB374"/>
    </row>
    <row r="375" spans="1:28" ht="43.5">
      <c r="A375" s="9" t="s">
        <v>1048</v>
      </c>
      <c r="B375" s="10" t="s">
        <v>1104</v>
      </c>
      <c r="C375" s="9" t="s">
        <v>328</v>
      </c>
      <c r="D375" s="11">
        <v>0</v>
      </c>
      <c r="E375" s="9" t="s">
        <v>65</v>
      </c>
      <c r="F375" s="9" t="s">
        <v>1132</v>
      </c>
      <c r="G375" s="9" t="s">
        <v>59</v>
      </c>
      <c r="I375" s="9" t="s">
        <v>330</v>
      </c>
      <c r="M375"/>
      <c r="P375" t="s">
        <v>59</v>
      </c>
      <c r="Q375" s="9" t="s">
        <v>36</v>
      </c>
      <c r="R375" t="s">
        <v>36</v>
      </c>
      <c r="S375" t="s">
        <v>331</v>
      </c>
      <c r="T375" s="33" t="s">
        <v>332</v>
      </c>
      <c r="U375" s="17" t="s">
        <v>333</v>
      </c>
      <c r="X375"/>
      <c r="Y375"/>
      <c r="AA375"/>
      <c r="AB375"/>
    </row>
    <row r="376" spans="1:28" ht="72.5">
      <c r="A376" s="9" t="s">
        <v>1048</v>
      </c>
      <c r="B376" s="10" t="s">
        <v>1104</v>
      </c>
      <c r="C376" s="9" t="s">
        <v>338</v>
      </c>
      <c r="D376" s="11">
        <v>0</v>
      </c>
      <c r="E376" s="9" t="s">
        <v>65</v>
      </c>
      <c r="F376" s="9" t="s">
        <v>1133</v>
      </c>
      <c r="G376" s="9" t="s">
        <v>59</v>
      </c>
      <c r="I376" s="9" t="s">
        <v>340</v>
      </c>
      <c r="M376"/>
      <c r="P376" t="s">
        <v>59</v>
      </c>
      <c r="Q376" s="9" t="s">
        <v>36</v>
      </c>
      <c r="R376" t="s">
        <v>36</v>
      </c>
      <c r="S376" t="s">
        <v>331</v>
      </c>
      <c r="T376" s="34" t="s">
        <v>341</v>
      </c>
      <c r="U376" s="17" t="s">
        <v>342</v>
      </c>
      <c r="X376"/>
      <c r="Y376"/>
      <c r="AA376"/>
      <c r="AB376"/>
    </row>
    <row r="377" spans="1:28" ht="72.5">
      <c r="A377" s="9" t="s">
        <v>1048</v>
      </c>
      <c r="B377" s="10" t="s">
        <v>1104</v>
      </c>
      <c r="C377" s="9" t="s">
        <v>343</v>
      </c>
      <c r="D377" s="11">
        <v>0</v>
      </c>
      <c r="E377" s="9" t="s">
        <v>65</v>
      </c>
      <c r="F377" s="9" t="s">
        <v>1134</v>
      </c>
      <c r="G377" s="9" t="s">
        <v>59</v>
      </c>
      <c r="I377" s="9"/>
      <c r="M377"/>
      <c r="P377" t="s">
        <v>59</v>
      </c>
      <c r="Q377" s="9" t="s">
        <v>36</v>
      </c>
      <c r="R377" t="s">
        <v>36</v>
      </c>
      <c r="S377" t="s">
        <v>331</v>
      </c>
      <c r="T377" s="34" t="s">
        <v>347</v>
      </c>
      <c r="U377" s="17" t="s">
        <v>406</v>
      </c>
      <c r="X377"/>
      <c r="Y377"/>
      <c r="AA377"/>
      <c r="AB377"/>
    </row>
    <row r="378" spans="1:28" ht="43.5">
      <c r="A378" s="9" t="s">
        <v>1048</v>
      </c>
      <c r="B378" s="10" t="s">
        <v>1104</v>
      </c>
      <c r="C378" s="9" t="s">
        <v>422</v>
      </c>
      <c r="D378" s="11">
        <v>0</v>
      </c>
      <c r="E378" s="9" t="s">
        <v>65</v>
      </c>
      <c r="F378" s="9" t="s">
        <v>1135</v>
      </c>
      <c r="G378" s="9" t="s">
        <v>59</v>
      </c>
      <c r="I378" s="9"/>
      <c r="M378"/>
      <c r="P378" t="s">
        <v>59</v>
      </c>
      <c r="Q378" s="9" t="s">
        <v>36</v>
      </c>
      <c r="R378" t="s">
        <v>36</v>
      </c>
      <c r="S378" t="s">
        <v>331</v>
      </c>
      <c r="T378" s="33" t="s">
        <v>424</v>
      </c>
      <c r="U378" s="22" t="s">
        <v>425</v>
      </c>
      <c r="V378" s="9" t="s">
        <v>426</v>
      </c>
      <c r="W378" s="33" t="s">
        <v>424</v>
      </c>
      <c r="X378"/>
      <c r="Y378"/>
      <c r="AA378"/>
      <c r="AB378"/>
    </row>
    <row r="379" spans="1:28" ht="29">
      <c r="A379" s="9" t="s">
        <v>1136</v>
      </c>
      <c r="B379" s="10" t="s">
        <v>1137</v>
      </c>
      <c r="C379" s="9" t="s">
        <v>1138</v>
      </c>
      <c r="D379" s="11">
        <v>0</v>
      </c>
      <c r="E379" s="9" t="s">
        <v>1139</v>
      </c>
      <c r="F379" s="9" t="s">
        <v>1140</v>
      </c>
      <c r="G379" s="9" t="s">
        <v>36</v>
      </c>
      <c r="H379" s="22" t="s">
        <v>1141</v>
      </c>
      <c r="I379" s="9"/>
      <c r="K379" s="9" t="s">
        <v>38</v>
      </c>
      <c r="L379" s="9" t="str">
        <f>L2</f>
        <v>Yes</v>
      </c>
      <c r="M379" s="40">
        <f>M2</f>
        <v>104494</v>
      </c>
      <c r="N379" s="24" t="s">
        <v>1142</v>
      </c>
      <c r="O379" t="s">
        <v>1143</v>
      </c>
      <c r="P379" t="s">
        <v>444</v>
      </c>
      <c r="Q379" s="9" t="s">
        <v>36</v>
      </c>
      <c r="R379" t="s">
        <v>504</v>
      </c>
      <c r="S379" t="s">
        <v>1144</v>
      </c>
      <c r="T379" t="s">
        <v>41</v>
      </c>
      <c r="U379" s="15" t="s">
        <v>1145</v>
      </c>
      <c r="Y379" s="16" t="s">
        <v>38</v>
      </c>
      <c r="Z379" t="s">
        <v>60</v>
      </c>
    </row>
    <row r="380" spans="1:28" ht="29">
      <c r="A380" s="9" t="s">
        <v>1136</v>
      </c>
      <c r="B380" s="10" t="s">
        <v>1137</v>
      </c>
      <c r="C380" s="9" t="s">
        <v>1146</v>
      </c>
      <c r="D380" s="11">
        <v>0</v>
      </c>
      <c r="E380" s="9" t="s">
        <v>1139</v>
      </c>
      <c r="F380" s="9" t="s">
        <v>1147</v>
      </c>
      <c r="G380" s="9" t="s">
        <v>36</v>
      </c>
      <c r="H380" s="22" t="s">
        <v>1141</v>
      </c>
      <c r="I380" s="9"/>
      <c r="K380" s="9" t="s">
        <v>38</v>
      </c>
      <c r="L380" s="9" t="str">
        <f>L3</f>
        <v>Yes</v>
      </c>
      <c r="M380" s="40"/>
      <c r="N380" s="24" t="s">
        <v>1142</v>
      </c>
      <c r="O380" t="s">
        <v>1143</v>
      </c>
      <c r="P380" t="s">
        <v>444</v>
      </c>
      <c r="Q380" s="9" t="s">
        <v>36</v>
      </c>
      <c r="R380" t="s">
        <v>504</v>
      </c>
      <c r="S380" t="s">
        <v>1144</v>
      </c>
      <c r="T380" t="s">
        <v>44</v>
      </c>
      <c r="U380" s="18"/>
      <c r="Y380" s="16" t="s">
        <v>38</v>
      </c>
      <c r="Z380" t="s">
        <v>60</v>
      </c>
    </row>
    <row r="381" spans="1:28" ht="29">
      <c r="A381" s="9" t="s">
        <v>1136</v>
      </c>
      <c r="B381" s="10" t="s">
        <v>1137</v>
      </c>
      <c r="C381" s="9" t="s">
        <v>1148</v>
      </c>
      <c r="D381" s="11">
        <v>0</v>
      </c>
      <c r="E381" s="9" t="s">
        <v>1139</v>
      </c>
      <c r="F381" s="9" t="s">
        <v>1149</v>
      </c>
      <c r="G381" s="9" t="s">
        <v>36</v>
      </c>
      <c r="H381" s="22" t="s">
        <v>1141</v>
      </c>
      <c r="I381" s="9"/>
      <c r="K381" s="9" t="s">
        <v>38</v>
      </c>
      <c r="L381" s="9" t="str">
        <f>L4</f>
        <v>Yes</v>
      </c>
      <c r="M381" s="40"/>
      <c r="N381" s="24" t="s">
        <v>1142</v>
      </c>
      <c r="O381" t="s">
        <v>1143</v>
      </c>
      <c r="P381" t="s">
        <v>444</v>
      </c>
      <c r="Q381" s="9" t="s">
        <v>36</v>
      </c>
      <c r="R381" t="s">
        <v>504</v>
      </c>
      <c r="S381" t="s">
        <v>1144</v>
      </c>
      <c r="T381" t="s">
        <v>47</v>
      </c>
      <c r="U381" s="18"/>
      <c r="Y381" s="16" t="s">
        <v>38</v>
      </c>
      <c r="Z381" t="s">
        <v>60</v>
      </c>
    </row>
    <row r="382" spans="1:28" ht="43.5">
      <c r="A382" s="9" t="s">
        <v>1136</v>
      </c>
      <c r="B382" s="10" t="s">
        <v>1137</v>
      </c>
      <c r="C382" s="9" t="s">
        <v>48</v>
      </c>
      <c r="D382" s="11">
        <v>0</v>
      </c>
      <c r="E382" s="9" t="s">
        <v>1139</v>
      </c>
      <c r="F382" s="9" t="s">
        <v>1150</v>
      </c>
      <c r="G382" s="9" t="s">
        <v>36</v>
      </c>
      <c r="H382" s="22" t="s">
        <v>1141</v>
      </c>
      <c r="I382" s="9" t="s">
        <v>60</v>
      </c>
      <c r="J382" t="s">
        <v>60</v>
      </c>
      <c r="K382" s="9" t="s">
        <v>38</v>
      </c>
      <c r="L382" s="9" t="str">
        <f>L5</f>
        <v>Yes</v>
      </c>
      <c r="M382" s="40"/>
      <c r="N382" s="24" t="s">
        <v>1142</v>
      </c>
      <c r="O382" t="s">
        <v>1143</v>
      </c>
      <c r="P382" t="s">
        <v>444</v>
      </c>
      <c r="Q382" s="9" t="s">
        <v>36</v>
      </c>
      <c r="R382" t="s">
        <v>504</v>
      </c>
      <c r="S382" t="s">
        <v>1144</v>
      </c>
      <c r="T382" s="21" t="s">
        <v>51</v>
      </c>
      <c r="U382" s="17" t="s">
        <v>1151</v>
      </c>
      <c r="Y382" s="16" t="s">
        <v>38</v>
      </c>
      <c r="Z382" t="s">
        <v>36</v>
      </c>
    </row>
    <row r="383" spans="1:28" ht="29">
      <c r="A383" s="9" t="s">
        <v>1136</v>
      </c>
      <c r="B383" s="10" t="s">
        <v>1137</v>
      </c>
      <c r="C383" s="9" t="s">
        <v>1152</v>
      </c>
      <c r="D383" s="11">
        <v>0</v>
      </c>
      <c r="E383" s="9" t="s">
        <v>1139</v>
      </c>
      <c r="F383" s="9" t="s">
        <v>1153</v>
      </c>
      <c r="G383" s="9" t="s">
        <v>36</v>
      </c>
      <c r="H383" s="22" t="s">
        <v>1141</v>
      </c>
      <c r="I383" s="9"/>
      <c r="J383" s="9"/>
      <c r="K383" s="9" t="s">
        <v>38</v>
      </c>
      <c r="L383" s="9" t="s">
        <v>36</v>
      </c>
      <c r="M383" s="23">
        <v>2</v>
      </c>
      <c r="O383" s="9" t="s">
        <v>58</v>
      </c>
      <c r="P383" s="9" t="s">
        <v>59</v>
      </c>
      <c r="Q383" t="s">
        <v>60</v>
      </c>
      <c r="R383" s="9"/>
      <c r="S383" s="25" t="s">
        <v>61</v>
      </c>
      <c r="T383" t="s">
        <v>62</v>
      </c>
      <c r="U383" s="22" t="s">
        <v>889</v>
      </c>
      <c r="V383" s="9"/>
      <c r="W383" s="9"/>
      <c r="X383" s="32"/>
      <c r="Y383" s="16" t="s">
        <v>38</v>
      </c>
      <c r="Z383" s="9"/>
      <c r="AA383" s="32"/>
      <c r="AB383" s="32"/>
    </row>
    <row r="384" spans="1:28" ht="29">
      <c r="A384" s="9" t="s">
        <v>1136</v>
      </c>
      <c r="B384" s="10" t="s">
        <v>1137</v>
      </c>
      <c r="C384" s="9" t="s">
        <v>1154</v>
      </c>
      <c r="D384" s="11">
        <v>0</v>
      </c>
      <c r="E384" s="9" t="s">
        <v>1139</v>
      </c>
      <c r="F384" s="9" t="s">
        <v>1155</v>
      </c>
      <c r="G384" s="9" t="s">
        <v>36</v>
      </c>
      <c r="H384" s="22" t="s">
        <v>1156</v>
      </c>
      <c r="I384" s="9" t="s">
        <v>98</v>
      </c>
      <c r="J384" t="s">
        <v>1157</v>
      </c>
      <c r="K384" s="9" t="s">
        <v>38</v>
      </c>
      <c r="L384" s="9" t="s">
        <v>36</v>
      </c>
      <c r="M384" s="23">
        <v>5</v>
      </c>
      <c r="N384" s="35">
        <f>M384/$AC$1</f>
        <v>1.1323848477848287E-5</v>
      </c>
      <c r="O384" s="9" t="s">
        <v>1143</v>
      </c>
      <c r="P384" t="s">
        <v>444</v>
      </c>
      <c r="Q384" s="9" t="s">
        <v>36</v>
      </c>
      <c r="R384" s="9" t="s">
        <v>504</v>
      </c>
      <c r="S384" s="9" t="s">
        <v>1144</v>
      </c>
      <c r="T384" t="s">
        <v>99</v>
      </c>
      <c r="U384" s="17" t="s">
        <v>1158</v>
      </c>
      <c r="V384" s="9"/>
      <c r="W384" s="9"/>
      <c r="Y384" s="16" t="s">
        <v>38</v>
      </c>
      <c r="Z384" s="9" t="s">
        <v>36</v>
      </c>
    </row>
    <row r="385" spans="1:30" ht="72.5">
      <c r="A385" s="9" t="s">
        <v>1136</v>
      </c>
      <c r="B385" s="10" t="s">
        <v>1137</v>
      </c>
      <c r="C385" s="9" t="s">
        <v>1159</v>
      </c>
      <c r="D385" s="11">
        <v>0</v>
      </c>
      <c r="E385" s="9" t="s">
        <v>1139</v>
      </c>
      <c r="F385" s="9" t="s">
        <v>1160</v>
      </c>
      <c r="G385" s="9" t="s">
        <v>36</v>
      </c>
      <c r="H385" s="22" t="s">
        <v>1156</v>
      </c>
      <c r="I385" s="9"/>
      <c r="K385" s="9" t="s">
        <v>38</v>
      </c>
      <c r="L385" s="9" t="s">
        <v>36</v>
      </c>
      <c r="M385" s="23">
        <v>5283</v>
      </c>
      <c r="N385" s="35">
        <f>M385/$AC$1</f>
        <v>1.1964778301694502E-2</v>
      </c>
      <c r="O385" t="s">
        <v>1161</v>
      </c>
      <c r="P385" t="s">
        <v>444</v>
      </c>
      <c r="Q385" s="9" t="s">
        <v>36</v>
      </c>
      <c r="R385" t="s">
        <v>504</v>
      </c>
      <c r="S385" t="s">
        <v>1144</v>
      </c>
      <c r="T385" s="22" t="s">
        <v>1162</v>
      </c>
      <c r="U385" s="22" t="s">
        <v>1163</v>
      </c>
      <c r="Y385" s="16" t="s">
        <v>38</v>
      </c>
      <c r="Z385" t="s">
        <v>36</v>
      </c>
    </row>
    <row r="386" spans="1:30" ht="36.5" customHeight="1">
      <c r="A386" s="9" t="s">
        <v>1136</v>
      </c>
      <c r="B386" s="10" t="s">
        <v>1137</v>
      </c>
      <c r="C386" s="9" t="s">
        <v>1164</v>
      </c>
      <c r="D386" s="11">
        <v>0</v>
      </c>
      <c r="E386" s="9" t="s">
        <v>34</v>
      </c>
      <c r="F386" s="9" t="s">
        <v>1165</v>
      </c>
      <c r="G386" s="9" t="s">
        <v>59</v>
      </c>
      <c r="H386" s="22" t="s">
        <v>1166</v>
      </c>
      <c r="I386" s="9"/>
      <c r="M386"/>
      <c r="P386" t="s">
        <v>59</v>
      </c>
      <c r="Q386" t="s">
        <v>60</v>
      </c>
      <c r="R386" t="s">
        <v>36</v>
      </c>
      <c r="S386" t="s">
        <v>249</v>
      </c>
      <c r="T386" t="s">
        <v>1167</v>
      </c>
      <c r="U386" s="17" t="s">
        <v>1168</v>
      </c>
      <c r="X386"/>
      <c r="Y386" s="16" t="s">
        <v>38</v>
      </c>
      <c r="AA386"/>
      <c r="AB386"/>
    </row>
    <row r="387" spans="1:30" ht="14.5" customHeight="1">
      <c r="A387" s="9" t="s">
        <v>1136</v>
      </c>
      <c r="B387" s="10" t="s">
        <v>1169</v>
      </c>
      <c r="C387" s="9" t="s">
        <v>1170</v>
      </c>
      <c r="D387" s="11">
        <v>0</v>
      </c>
      <c r="E387" s="9" t="s">
        <v>1139</v>
      </c>
      <c r="F387" s="9" t="s">
        <v>1171</v>
      </c>
      <c r="G387" s="9" t="s">
        <v>59</v>
      </c>
      <c r="I387" s="9"/>
      <c r="M387"/>
      <c r="P387" t="s">
        <v>59</v>
      </c>
      <c r="Q387" s="9" t="s">
        <v>36</v>
      </c>
      <c r="R387" t="s">
        <v>36</v>
      </c>
      <c r="S387" s="9" t="s">
        <v>1144</v>
      </c>
      <c r="T387" s="41" t="s">
        <v>1172</v>
      </c>
      <c r="U387" s="42" t="s">
        <v>1173</v>
      </c>
      <c r="X387"/>
      <c r="Y387" s="16" t="s">
        <v>38</v>
      </c>
      <c r="Z387" t="s">
        <v>60</v>
      </c>
      <c r="AA387"/>
      <c r="AB387"/>
    </row>
    <row r="388" spans="1:30" ht="72.5">
      <c r="A388" s="9" t="s">
        <v>1136</v>
      </c>
      <c r="B388" s="10" t="s">
        <v>1169</v>
      </c>
      <c r="C388" s="9" t="s">
        <v>1174</v>
      </c>
      <c r="D388" s="11">
        <v>0</v>
      </c>
      <c r="E388" s="9" t="s">
        <v>1139</v>
      </c>
      <c r="F388" s="9" t="s">
        <v>1175</v>
      </c>
      <c r="G388" s="9" t="s">
        <v>36</v>
      </c>
      <c r="H388" s="22" t="s">
        <v>1176</v>
      </c>
      <c r="I388" s="9"/>
      <c r="J388" s="9"/>
      <c r="K388" s="9" t="s">
        <v>38</v>
      </c>
      <c r="L388" s="9" t="s">
        <v>36</v>
      </c>
      <c r="O388" s="9" t="s">
        <v>1020</v>
      </c>
      <c r="P388" s="9" t="s">
        <v>59</v>
      </c>
      <c r="Q388" s="9" t="s">
        <v>36</v>
      </c>
      <c r="R388" s="9" t="s">
        <v>60</v>
      </c>
      <c r="S388" s="9" t="s">
        <v>1144</v>
      </c>
      <c r="T388" s="9" t="s">
        <v>1177</v>
      </c>
      <c r="U388" s="9" t="s">
        <v>1178</v>
      </c>
      <c r="V388" s="9"/>
      <c r="W388" s="9"/>
      <c r="Y388" s="16" t="s">
        <v>38</v>
      </c>
      <c r="Z388" s="9" t="s">
        <v>36</v>
      </c>
    </row>
    <row r="389" spans="1:30">
      <c r="A389" s="9" t="s">
        <v>1136</v>
      </c>
      <c r="B389" s="10" t="s">
        <v>1169</v>
      </c>
      <c r="C389" s="9" t="s">
        <v>1179</v>
      </c>
      <c r="D389" s="11">
        <v>0</v>
      </c>
      <c r="E389" s="9" t="s">
        <v>1139</v>
      </c>
      <c r="F389" s="9" t="s">
        <v>1180</v>
      </c>
      <c r="G389" s="9" t="s">
        <v>36</v>
      </c>
      <c r="H389" s="22" t="s">
        <v>1181</v>
      </c>
      <c r="I389" s="9"/>
      <c r="J389" s="9"/>
      <c r="K389" s="9" t="s">
        <v>38</v>
      </c>
      <c r="L389" s="9" t="s">
        <v>36</v>
      </c>
      <c r="M389" s="23">
        <v>18</v>
      </c>
      <c r="N389" s="24">
        <f>(M389/$AC$1)</f>
        <v>4.0765854520253833E-5</v>
      </c>
      <c r="O389" s="9" t="s">
        <v>58</v>
      </c>
      <c r="P389" s="9" t="s">
        <v>59</v>
      </c>
      <c r="Q389" s="9" t="s">
        <v>36</v>
      </c>
      <c r="R389" s="9" t="s">
        <v>36</v>
      </c>
      <c r="S389" s="9" t="s">
        <v>1144</v>
      </c>
      <c r="T389" s="9" t="s">
        <v>1182</v>
      </c>
      <c r="U389" s="43" t="s">
        <v>1183</v>
      </c>
      <c r="V389" s="9"/>
      <c r="W389" s="9"/>
      <c r="Y389" s="16" t="s">
        <v>38</v>
      </c>
      <c r="Z389" s="9" t="s">
        <v>60</v>
      </c>
    </row>
    <row r="390" spans="1:30" ht="35" customHeight="1">
      <c r="A390" s="9" t="s">
        <v>1136</v>
      </c>
      <c r="B390" s="10" t="s">
        <v>1169</v>
      </c>
      <c r="C390" s="9" t="s">
        <v>1184</v>
      </c>
      <c r="D390" s="11">
        <v>0</v>
      </c>
      <c r="E390" s="9" t="s">
        <v>34</v>
      </c>
      <c r="F390" s="9" t="s">
        <v>1185</v>
      </c>
      <c r="G390" s="9" t="s">
        <v>36</v>
      </c>
      <c r="H390" s="22" t="s">
        <v>1186</v>
      </c>
      <c r="I390" s="9"/>
      <c r="K390" s="9" t="s">
        <v>38</v>
      </c>
      <c r="L390" s="9" t="s">
        <v>36</v>
      </c>
      <c r="M390" s="23">
        <v>18</v>
      </c>
      <c r="N390" s="24">
        <f>(M390/$AC$1)</f>
        <v>4.0765854520253833E-5</v>
      </c>
      <c r="O390" t="s">
        <v>1187</v>
      </c>
      <c r="P390" t="s">
        <v>59</v>
      </c>
      <c r="Q390" t="s">
        <v>59</v>
      </c>
      <c r="S390" t="s">
        <v>73</v>
      </c>
      <c r="T390" t="s">
        <v>705</v>
      </c>
      <c r="X390" s="16" t="s">
        <v>1188</v>
      </c>
      <c r="Y390" s="16" t="s">
        <v>76</v>
      </c>
    </row>
    <row r="391" spans="1:30" ht="58">
      <c r="A391" s="9" t="s">
        <v>1136</v>
      </c>
      <c r="B391" s="10" t="s">
        <v>1189</v>
      </c>
      <c r="C391" s="9" t="s">
        <v>1190</v>
      </c>
      <c r="D391" s="11">
        <v>0</v>
      </c>
      <c r="E391" s="9" t="s">
        <v>1139</v>
      </c>
      <c r="F391" s="9" t="s">
        <v>1191</v>
      </c>
      <c r="G391" s="9" t="s">
        <v>59</v>
      </c>
      <c r="I391" s="9" t="s">
        <v>1192</v>
      </c>
      <c r="J391" t="s">
        <v>1193</v>
      </c>
      <c r="M391"/>
      <c r="P391" t="s">
        <v>36</v>
      </c>
      <c r="Q391" s="9" t="s">
        <v>36</v>
      </c>
      <c r="R391" t="s">
        <v>36</v>
      </c>
      <c r="S391" t="s">
        <v>1194</v>
      </c>
      <c r="T391" t="str">
        <f>W391</f>
        <v>DimDeathPlaceId</v>
      </c>
      <c r="U391" s="17" t="s">
        <v>1195</v>
      </c>
      <c r="V391" t="s">
        <v>1196</v>
      </c>
      <c r="W391" t="str">
        <f>_xlfn.CONCAT(V391,$AA$1)</f>
        <v>DimDeathPlaceId</v>
      </c>
      <c r="X391"/>
      <c r="Y391" s="16" t="s">
        <v>38</v>
      </c>
      <c r="Z391" s="17"/>
      <c r="AA391"/>
      <c r="AB391"/>
    </row>
    <row r="392" spans="1:30" ht="116">
      <c r="A392" s="9" t="s">
        <v>1136</v>
      </c>
      <c r="B392" s="10" t="s">
        <v>1189</v>
      </c>
      <c r="C392" s="9" t="s">
        <v>508</v>
      </c>
      <c r="D392" s="11">
        <v>0</v>
      </c>
      <c r="E392" s="9" t="s">
        <v>1139</v>
      </c>
      <c r="F392" s="9" t="s">
        <v>1197</v>
      </c>
      <c r="G392" s="9" t="s">
        <v>36</v>
      </c>
      <c r="H392" s="22" t="s">
        <v>1198</v>
      </c>
      <c r="I392" s="9"/>
      <c r="J392" s="9"/>
      <c r="K392" s="9" t="s">
        <v>38</v>
      </c>
      <c r="L392" s="9" t="s">
        <v>36</v>
      </c>
      <c r="M392" s="44" t="s">
        <v>1199</v>
      </c>
      <c r="O392" s="9" t="s">
        <v>1020</v>
      </c>
      <c r="P392" s="9" t="s">
        <v>161</v>
      </c>
      <c r="Q392" s="9" t="s">
        <v>36</v>
      </c>
      <c r="R392" s="9" t="s">
        <v>36</v>
      </c>
      <c r="S392" t="s">
        <v>1194</v>
      </c>
      <c r="T392" s="25" t="s">
        <v>1200</v>
      </c>
      <c r="U392" s="17" t="s">
        <v>1201</v>
      </c>
      <c r="Y392" s="16" t="s">
        <v>38</v>
      </c>
    </row>
    <row r="393" spans="1:30" ht="101.5">
      <c r="A393" s="9" t="s">
        <v>1136</v>
      </c>
      <c r="B393" s="10" t="s">
        <v>1202</v>
      </c>
      <c r="C393" s="9" t="s">
        <v>1203</v>
      </c>
      <c r="D393" s="11">
        <v>0</v>
      </c>
      <c r="E393" s="9" t="s">
        <v>1139</v>
      </c>
      <c r="F393" s="9" t="s">
        <v>1204</v>
      </c>
      <c r="G393" s="9" t="s">
        <v>36</v>
      </c>
      <c r="H393" s="22" t="s">
        <v>1205</v>
      </c>
      <c r="I393" s="9" t="s">
        <v>200</v>
      </c>
      <c r="J393" t="s">
        <v>116</v>
      </c>
      <c r="K393" s="9" t="s">
        <v>1206</v>
      </c>
      <c r="L393" s="9" t="s">
        <v>147</v>
      </c>
      <c r="M393" s="44" t="s">
        <v>1207</v>
      </c>
      <c r="N393" s="45" t="s">
        <v>1208</v>
      </c>
      <c r="O393" s="9" t="s">
        <v>39</v>
      </c>
      <c r="P393" s="9" t="s">
        <v>36</v>
      </c>
      <c r="Q393" s="9" t="s">
        <v>36</v>
      </c>
      <c r="R393" s="9" t="s">
        <v>36</v>
      </c>
      <c r="S393" s="34" t="s">
        <v>1209</v>
      </c>
      <c r="T393" s="9" t="s">
        <v>1210</v>
      </c>
      <c r="U393" s="22" t="s">
        <v>1211</v>
      </c>
      <c r="V393" s="9" t="s">
        <v>447</v>
      </c>
      <c r="W393" s="9" t="s">
        <v>448</v>
      </c>
      <c r="X393" s="16" t="s">
        <v>1212</v>
      </c>
      <c r="Y393" s="16" t="s">
        <v>38</v>
      </c>
      <c r="Z393" s="22"/>
      <c r="AD393" t="s">
        <v>1213</v>
      </c>
    </row>
    <row r="394" spans="1:30" ht="29">
      <c r="A394" s="9" t="s">
        <v>1136</v>
      </c>
      <c r="B394" s="10" t="s">
        <v>1202</v>
      </c>
      <c r="C394" s="9" t="s">
        <v>1214</v>
      </c>
      <c r="D394" s="11">
        <v>0</v>
      </c>
      <c r="E394" s="9" t="s">
        <v>1139</v>
      </c>
      <c r="F394" s="9" t="s">
        <v>1215</v>
      </c>
      <c r="G394" s="9" t="s">
        <v>59</v>
      </c>
      <c r="I394" s="9" t="s">
        <v>1216</v>
      </c>
      <c r="J394" t="s">
        <v>116</v>
      </c>
      <c r="M394"/>
      <c r="P394" s="9" t="s">
        <v>36</v>
      </c>
      <c r="Q394" s="9" t="s">
        <v>36</v>
      </c>
      <c r="R394" s="9" t="s">
        <v>36</v>
      </c>
      <c r="S394" s="34" t="s">
        <v>1209</v>
      </c>
      <c r="T394" t="s">
        <v>1217</v>
      </c>
      <c r="U394" s="22" t="s">
        <v>1218</v>
      </c>
      <c r="V394" t="s">
        <v>1219</v>
      </c>
      <c r="W394" t="s">
        <v>1220</v>
      </c>
      <c r="X394"/>
      <c r="Y394" s="16" t="s">
        <v>38</v>
      </c>
      <c r="Z394" s="9"/>
      <c r="AA394"/>
      <c r="AB394"/>
    </row>
    <row r="395" spans="1:30" ht="29">
      <c r="A395" s="9" t="s">
        <v>1136</v>
      </c>
      <c r="B395" s="10" t="s">
        <v>1202</v>
      </c>
      <c r="C395" s="9" t="s">
        <v>1221</v>
      </c>
      <c r="D395" s="11">
        <v>0</v>
      </c>
      <c r="E395" s="9" t="s">
        <v>1139</v>
      </c>
      <c r="F395" s="9" t="s">
        <v>1222</v>
      </c>
      <c r="G395" s="9" t="s">
        <v>36</v>
      </c>
      <c r="H395" s="22" t="s">
        <v>1223</v>
      </c>
      <c r="I395" s="9" t="s">
        <v>443</v>
      </c>
      <c r="J395" t="s">
        <v>116</v>
      </c>
      <c r="K395" s="9" t="s">
        <v>125</v>
      </c>
      <c r="L395" s="9" t="s">
        <v>36</v>
      </c>
      <c r="M395" s="23">
        <v>2</v>
      </c>
      <c r="O395" t="s">
        <v>39</v>
      </c>
      <c r="P395" s="9" t="s">
        <v>36</v>
      </c>
      <c r="Q395" s="9" t="s">
        <v>36</v>
      </c>
      <c r="R395" s="9" t="s">
        <v>36</v>
      </c>
      <c r="S395" s="34" t="s">
        <v>1209</v>
      </c>
      <c r="T395" s="9" t="s">
        <v>1224</v>
      </c>
      <c r="U395" s="22" t="s">
        <v>1225</v>
      </c>
      <c r="V395" s="9" t="s">
        <v>447</v>
      </c>
      <c r="W395" s="9" t="s">
        <v>448</v>
      </c>
      <c r="Y395" s="16" t="s">
        <v>38</v>
      </c>
      <c r="Z395" s="22"/>
    </row>
    <row r="396" spans="1:30">
      <c r="A396" s="9" t="s">
        <v>1136</v>
      </c>
      <c r="B396" s="10" t="s">
        <v>1202</v>
      </c>
      <c r="C396" s="9" t="s">
        <v>1226</v>
      </c>
      <c r="D396" s="11">
        <v>0</v>
      </c>
      <c r="E396" s="9" t="s">
        <v>34</v>
      </c>
      <c r="F396" s="9" t="s">
        <v>1227</v>
      </c>
      <c r="G396" s="9" t="s">
        <v>59</v>
      </c>
      <c r="I396" s="9"/>
      <c r="M396"/>
      <c r="P396" s="9" t="s">
        <v>59</v>
      </c>
      <c r="Q396" t="s">
        <v>60</v>
      </c>
      <c r="S396" t="s">
        <v>155</v>
      </c>
      <c r="T396" t="s">
        <v>1228</v>
      </c>
      <c r="U396" s="18" t="s">
        <v>157</v>
      </c>
      <c r="X396"/>
      <c r="Y396" t="s">
        <v>38</v>
      </c>
      <c r="AA396"/>
      <c r="AB396"/>
    </row>
    <row r="397" spans="1:30">
      <c r="A397" s="9" t="s">
        <v>1136</v>
      </c>
      <c r="B397" s="10" t="s">
        <v>1202</v>
      </c>
      <c r="C397" s="9" t="s">
        <v>1229</v>
      </c>
      <c r="D397" s="11">
        <v>0</v>
      </c>
      <c r="E397" s="9" t="s">
        <v>34</v>
      </c>
      <c r="F397" s="9" t="s">
        <v>1230</v>
      </c>
      <c r="G397" s="9" t="s">
        <v>59</v>
      </c>
      <c r="I397" s="9"/>
      <c r="M397"/>
      <c r="P397" s="9" t="s">
        <v>59</v>
      </c>
      <c r="Q397" t="s">
        <v>60</v>
      </c>
      <c r="S397" t="s">
        <v>155</v>
      </c>
      <c r="T397" t="s">
        <v>1231</v>
      </c>
      <c r="U397" s="18"/>
      <c r="X397"/>
      <c r="Y397" t="s">
        <v>38</v>
      </c>
      <c r="AA397"/>
      <c r="AB397"/>
    </row>
    <row r="398" spans="1:30" ht="87">
      <c r="A398" s="9" t="s">
        <v>1136</v>
      </c>
      <c r="B398" s="10" t="s">
        <v>1232</v>
      </c>
      <c r="C398" s="9" t="s">
        <v>133</v>
      </c>
      <c r="D398" s="11">
        <v>0</v>
      </c>
      <c r="E398" s="9" t="s">
        <v>1139</v>
      </c>
      <c r="F398" s="9" t="s">
        <v>1233</v>
      </c>
      <c r="G398" s="9" t="s">
        <v>36</v>
      </c>
      <c r="H398" s="22" t="s">
        <v>1234</v>
      </c>
      <c r="I398" s="9"/>
      <c r="J398" s="9"/>
      <c r="K398" s="9" t="s">
        <v>38</v>
      </c>
      <c r="L398" s="9" t="s">
        <v>36</v>
      </c>
      <c r="M398" s="26" t="str">
        <f>M17</f>
        <v>0
91</v>
      </c>
      <c r="N398" s="24" t="s">
        <v>1142</v>
      </c>
      <c r="O398" s="9" t="s">
        <v>137</v>
      </c>
      <c r="P398" s="9" t="s">
        <v>59</v>
      </c>
      <c r="Q398" s="9" t="s">
        <v>36</v>
      </c>
      <c r="R398" s="9" t="s">
        <v>36</v>
      </c>
      <c r="S398" s="9" t="s">
        <v>1144</v>
      </c>
      <c r="T398" s="22" t="s">
        <v>138</v>
      </c>
      <c r="U398" s="22" t="s">
        <v>1235</v>
      </c>
      <c r="V398" s="9"/>
      <c r="W398" s="9"/>
      <c r="X398" s="32" t="s">
        <v>1236</v>
      </c>
      <c r="Y398" s="32" t="s">
        <v>38</v>
      </c>
      <c r="Z398" s="9" t="s">
        <v>36</v>
      </c>
      <c r="AA398" s="32"/>
      <c r="AB398" s="32"/>
    </row>
    <row r="399" spans="1:30">
      <c r="A399" s="9" t="s">
        <v>1136</v>
      </c>
      <c r="B399" s="10" t="s">
        <v>1232</v>
      </c>
      <c r="C399" s="9" t="s">
        <v>1237</v>
      </c>
      <c r="D399" s="11">
        <v>0</v>
      </c>
      <c r="E399" s="9" t="s">
        <v>34</v>
      </c>
      <c r="F399" s="9" t="s">
        <v>1238</v>
      </c>
      <c r="G399" s="9" t="s">
        <v>36</v>
      </c>
      <c r="H399" s="22" t="s">
        <v>1239</v>
      </c>
      <c r="I399" s="9"/>
      <c r="J399" s="9"/>
      <c r="K399" s="9" t="s">
        <v>38</v>
      </c>
      <c r="L399" s="9" t="s">
        <v>36</v>
      </c>
      <c r="M399" s="23">
        <v>965</v>
      </c>
      <c r="N399" s="24">
        <f>M399/$AC$1</f>
        <v>2.1855027562247193E-3</v>
      </c>
      <c r="O399" s="9" t="s">
        <v>58</v>
      </c>
      <c r="P399" s="9" t="s">
        <v>59</v>
      </c>
      <c r="Q399" t="s">
        <v>59</v>
      </c>
      <c r="R399" s="9"/>
      <c r="S399" s="9" t="s">
        <v>73</v>
      </c>
      <c r="T399" t="s">
        <v>705</v>
      </c>
      <c r="U399" s="9"/>
      <c r="V399" s="9"/>
      <c r="W399" s="9"/>
      <c r="Y399" s="16" t="s">
        <v>76</v>
      </c>
      <c r="Z399" s="9"/>
    </row>
    <row r="400" spans="1:30" ht="29">
      <c r="A400" s="9" t="s">
        <v>1136</v>
      </c>
      <c r="B400" s="10" t="s">
        <v>1232</v>
      </c>
      <c r="C400" s="9" t="s">
        <v>1240</v>
      </c>
      <c r="D400" s="11">
        <v>0</v>
      </c>
      <c r="E400" s="9" t="s">
        <v>34</v>
      </c>
      <c r="F400" s="9" t="s">
        <v>1241</v>
      </c>
      <c r="G400" s="9" t="s">
        <v>36</v>
      </c>
      <c r="H400" s="22" t="s">
        <v>1242</v>
      </c>
      <c r="I400" s="9"/>
      <c r="K400" s="9" t="s">
        <v>38</v>
      </c>
      <c r="L400" s="9" t="s">
        <v>1243</v>
      </c>
      <c r="M400" s="30">
        <v>0</v>
      </c>
      <c r="P400" s="9" t="s">
        <v>59</v>
      </c>
      <c r="Q400" t="s">
        <v>59</v>
      </c>
      <c r="S400" t="s">
        <v>73</v>
      </c>
      <c r="T400" t="s">
        <v>438</v>
      </c>
      <c r="X400"/>
      <c r="Y400" s="16" t="s">
        <v>195</v>
      </c>
      <c r="AA400"/>
      <c r="AB400"/>
    </row>
    <row r="401" spans="1:30" ht="29">
      <c r="A401" s="9" t="s">
        <v>1136</v>
      </c>
      <c r="B401" s="10" t="s">
        <v>1244</v>
      </c>
      <c r="C401" s="9" t="s">
        <v>1245</v>
      </c>
      <c r="D401" s="11">
        <v>0</v>
      </c>
      <c r="E401" s="9" t="s">
        <v>1139</v>
      </c>
      <c r="F401" s="9" t="s">
        <v>1246</v>
      </c>
      <c r="G401" s="9" t="s">
        <v>36</v>
      </c>
      <c r="I401" s="9"/>
      <c r="K401" s="9" t="s">
        <v>1206</v>
      </c>
      <c r="L401" s="9" t="s">
        <v>526</v>
      </c>
      <c r="M401" s="26" t="s">
        <v>1247</v>
      </c>
      <c r="O401" t="s">
        <v>39</v>
      </c>
      <c r="P401" s="9" t="s">
        <v>59</v>
      </c>
      <c r="Q401" t="s">
        <v>60</v>
      </c>
      <c r="S401" s="25" t="s">
        <v>61</v>
      </c>
      <c r="T401" t="s">
        <v>62</v>
      </c>
      <c r="U401" s="17" t="s">
        <v>1168</v>
      </c>
      <c r="X401" s="16" t="s">
        <v>1248</v>
      </c>
      <c r="Y401" s="16" t="s">
        <v>38</v>
      </c>
      <c r="AD401" t="s">
        <v>1213</v>
      </c>
    </row>
    <row r="402" spans="1:30" ht="43.5">
      <c r="A402" s="9" t="s">
        <v>1136</v>
      </c>
      <c r="B402" s="10" t="s">
        <v>1244</v>
      </c>
      <c r="C402" s="9" t="s">
        <v>1249</v>
      </c>
      <c r="D402" s="11">
        <v>0</v>
      </c>
      <c r="E402" s="9" t="s">
        <v>1139</v>
      </c>
      <c r="F402" s="9" t="s">
        <v>1250</v>
      </c>
      <c r="G402" s="9" t="s">
        <v>36</v>
      </c>
      <c r="H402" s="22" t="s">
        <v>1251</v>
      </c>
      <c r="I402" s="9"/>
      <c r="K402" s="9" t="s">
        <v>38</v>
      </c>
      <c r="L402" s="9" t="s">
        <v>36</v>
      </c>
      <c r="M402" s="23">
        <v>1453</v>
      </c>
      <c r="N402" s="24">
        <f>(M402/$AC$1)</f>
        <v>3.2907103676627124E-3</v>
      </c>
      <c r="O402" t="s">
        <v>39</v>
      </c>
      <c r="Q402" s="9" t="s">
        <v>60</v>
      </c>
      <c r="S402" t="s">
        <v>61</v>
      </c>
      <c r="T402" t="s">
        <v>1252</v>
      </c>
      <c r="U402" s="17" t="s">
        <v>1253</v>
      </c>
      <c r="Y402" s="16" t="s">
        <v>38</v>
      </c>
    </row>
    <row r="403" spans="1:30" ht="29">
      <c r="A403" s="9" t="s">
        <v>1136</v>
      </c>
      <c r="B403" s="10" t="s">
        <v>1244</v>
      </c>
      <c r="C403" s="9" t="s">
        <v>1254</v>
      </c>
      <c r="D403" s="11">
        <v>0</v>
      </c>
      <c r="E403" s="9" t="s">
        <v>1139</v>
      </c>
      <c r="F403" s="9" t="s">
        <v>1255</v>
      </c>
      <c r="G403" s="9" t="s">
        <v>36</v>
      </c>
      <c r="H403" s="22" t="s">
        <v>1256</v>
      </c>
      <c r="I403" s="9"/>
      <c r="J403" s="9"/>
      <c r="K403" s="9" t="s">
        <v>146</v>
      </c>
      <c r="L403" s="9" t="s">
        <v>36</v>
      </c>
      <c r="M403" s="27" t="s">
        <v>1257</v>
      </c>
      <c r="O403" s="9" t="s">
        <v>1258</v>
      </c>
      <c r="P403" s="9" t="s">
        <v>36</v>
      </c>
      <c r="Q403" s="9" t="s">
        <v>36</v>
      </c>
      <c r="R403" s="9" t="s">
        <v>36</v>
      </c>
      <c r="S403" t="s">
        <v>1194</v>
      </c>
      <c r="T403" s="33" t="str">
        <f>W403</f>
        <v>DimDeathFacilityId</v>
      </c>
      <c r="U403" s="17" t="s">
        <v>1259</v>
      </c>
      <c r="V403" t="s">
        <v>1260</v>
      </c>
      <c r="W403" t="str">
        <f>_xlfn.CONCAT(V403,$AA$1)</f>
        <v>DimDeathFacilityId</v>
      </c>
      <c r="X403" s="16" t="s">
        <v>1261</v>
      </c>
      <c r="Y403" s="16" t="s">
        <v>38</v>
      </c>
      <c r="AD403" t="s">
        <v>1213</v>
      </c>
    </row>
    <row r="404" spans="1:30">
      <c r="A404" s="9" t="s">
        <v>1136</v>
      </c>
      <c r="B404" s="10" t="s">
        <v>1244</v>
      </c>
      <c r="C404" s="9" t="s">
        <v>1262</v>
      </c>
      <c r="D404" s="11">
        <v>0</v>
      </c>
      <c r="E404" s="9" t="s">
        <v>34</v>
      </c>
      <c r="F404" s="9" t="s">
        <v>1263</v>
      </c>
      <c r="G404" s="9" t="s">
        <v>59</v>
      </c>
      <c r="H404" s="22" t="s">
        <v>1264</v>
      </c>
      <c r="I404" s="9"/>
      <c r="M404"/>
      <c r="P404" s="9" t="s">
        <v>444</v>
      </c>
      <c r="Q404" s="9" t="s">
        <v>36</v>
      </c>
      <c r="R404" t="s">
        <v>36</v>
      </c>
      <c r="S404" t="s">
        <v>1194</v>
      </c>
      <c r="T404" t="s">
        <v>1265</v>
      </c>
      <c r="X404"/>
      <c r="Y404" s="16" t="s">
        <v>38</v>
      </c>
      <c r="AA404"/>
      <c r="AB404"/>
    </row>
    <row r="405" spans="1:30" ht="112" customHeight="1">
      <c r="A405" s="9" t="s">
        <v>1136</v>
      </c>
      <c r="B405" s="10" t="s">
        <v>1244</v>
      </c>
      <c r="C405" s="9" t="s">
        <v>372</v>
      </c>
      <c r="D405" s="11">
        <v>0</v>
      </c>
      <c r="E405" s="9" t="s">
        <v>1139</v>
      </c>
      <c r="F405" s="9" t="s">
        <v>1266</v>
      </c>
      <c r="G405" s="9" t="s">
        <v>165</v>
      </c>
      <c r="H405" s="31" t="s">
        <v>374</v>
      </c>
      <c r="I405" s="9"/>
      <c r="M405"/>
      <c r="P405" s="9" t="s">
        <v>36</v>
      </c>
      <c r="Q405" s="9" t="s">
        <v>36</v>
      </c>
      <c r="R405" t="s">
        <v>36</v>
      </c>
      <c r="S405" t="s">
        <v>331</v>
      </c>
      <c r="T405" s="21" t="s">
        <v>375</v>
      </c>
      <c r="U405" s="17" t="s">
        <v>376</v>
      </c>
      <c r="X405"/>
      <c r="Y405"/>
      <c r="AA405"/>
      <c r="AB405"/>
    </row>
    <row r="406" spans="1:30">
      <c r="A406" s="9" t="s">
        <v>1136</v>
      </c>
      <c r="B406" s="10" t="s">
        <v>1244</v>
      </c>
      <c r="C406" s="9" t="s">
        <v>377</v>
      </c>
      <c r="D406" s="11">
        <v>0</v>
      </c>
      <c r="E406" s="9" t="s">
        <v>1139</v>
      </c>
      <c r="F406" s="9" t="s">
        <v>1267</v>
      </c>
      <c r="G406" s="9" t="s">
        <v>165</v>
      </c>
      <c r="H406" s="31"/>
      <c r="I406" s="9" t="s">
        <v>379</v>
      </c>
      <c r="M406"/>
      <c r="P406" s="9" t="s">
        <v>36</v>
      </c>
      <c r="Q406" s="9" t="s">
        <v>36</v>
      </c>
      <c r="R406" t="s">
        <v>36</v>
      </c>
      <c r="S406" t="s">
        <v>331</v>
      </c>
      <c r="T406" s="33" t="s">
        <v>380</v>
      </c>
      <c r="U406" s="9" t="s">
        <v>1268</v>
      </c>
      <c r="X406"/>
      <c r="Y406"/>
      <c r="AA406"/>
      <c r="AB406"/>
    </row>
    <row r="407" spans="1:30" ht="72.5">
      <c r="A407" s="9" t="s">
        <v>1136</v>
      </c>
      <c r="B407" s="10" t="s">
        <v>1244</v>
      </c>
      <c r="C407" s="9" t="s">
        <v>382</v>
      </c>
      <c r="D407" s="11">
        <v>0</v>
      </c>
      <c r="E407" s="9" t="s">
        <v>1139</v>
      </c>
      <c r="F407" s="9" t="s">
        <v>1269</v>
      </c>
      <c r="G407" s="9" t="s">
        <v>165</v>
      </c>
      <c r="H407" s="31"/>
      <c r="I407" s="9"/>
      <c r="M407"/>
      <c r="P407" s="9" t="s">
        <v>36</v>
      </c>
      <c r="Q407" s="9" t="s">
        <v>36</v>
      </c>
      <c r="R407" t="s">
        <v>36</v>
      </c>
      <c r="S407" t="s">
        <v>331</v>
      </c>
      <c r="T407" s="21" t="s">
        <v>384</v>
      </c>
      <c r="U407" s="17" t="s">
        <v>1270</v>
      </c>
      <c r="X407"/>
      <c r="Y407"/>
      <c r="AA407"/>
      <c r="AB407"/>
    </row>
    <row r="408" spans="1:30" ht="29">
      <c r="A408" s="9" t="s">
        <v>1136</v>
      </c>
      <c r="B408" s="10" t="s">
        <v>1244</v>
      </c>
      <c r="C408" s="9" t="s">
        <v>386</v>
      </c>
      <c r="D408" s="11">
        <v>0</v>
      </c>
      <c r="E408" s="9" t="s">
        <v>1139</v>
      </c>
      <c r="F408" s="9" t="s">
        <v>1271</v>
      </c>
      <c r="G408" s="9" t="s">
        <v>165</v>
      </c>
      <c r="H408" s="31"/>
      <c r="I408" s="9" t="s">
        <v>388</v>
      </c>
      <c r="M408"/>
      <c r="P408" s="9" t="s">
        <v>36</v>
      </c>
      <c r="Q408" s="9" t="s">
        <v>36</v>
      </c>
      <c r="R408" t="s">
        <v>36</v>
      </c>
      <c r="S408" t="s">
        <v>331</v>
      </c>
      <c r="T408" s="33" t="s">
        <v>389</v>
      </c>
      <c r="U408" s="22" t="s">
        <v>390</v>
      </c>
      <c r="X408"/>
      <c r="Y408"/>
      <c r="AA408"/>
      <c r="AB408"/>
    </row>
    <row r="409" spans="1:30">
      <c r="A409" s="9" t="s">
        <v>1136</v>
      </c>
      <c r="B409" s="10" t="s">
        <v>1244</v>
      </c>
      <c r="C409" s="9" t="s">
        <v>391</v>
      </c>
      <c r="D409" s="11">
        <v>0</v>
      </c>
      <c r="E409" s="9" t="s">
        <v>1139</v>
      </c>
      <c r="F409" s="9" t="s">
        <v>1272</v>
      </c>
      <c r="G409" s="9" t="s">
        <v>165</v>
      </c>
      <c r="H409" s="31"/>
      <c r="I409" s="9" t="s">
        <v>379</v>
      </c>
      <c r="M409"/>
      <c r="P409" s="9" t="s">
        <v>36</v>
      </c>
      <c r="Q409" s="9" t="s">
        <v>36</v>
      </c>
      <c r="R409" t="s">
        <v>36</v>
      </c>
      <c r="S409" t="s">
        <v>331</v>
      </c>
      <c r="T409" s="33" t="s">
        <v>54</v>
      </c>
      <c r="U409" s="9"/>
      <c r="X409"/>
      <c r="Y409"/>
      <c r="AA409"/>
      <c r="AB409"/>
    </row>
    <row r="410" spans="1:30" ht="145">
      <c r="A410" s="9" t="s">
        <v>1136</v>
      </c>
      <c r="B410" s="10" t="s">
        <v>1244</v>
      </c>
      <c r="C410" s="9" t="s">
        <v>393</v>
      </c>
      <c r="D410" s="11">
        <v>0</v>
      </c>
      <c r="E410" s="9" t="s">
        <v>1139</v>
      </c>
      <c r="F410" s="9" t="s">
        <v>1273</v>
      </c>
      <c r="G410" s="9" t="s">
        <v>165</v>
      </c>
      <c r="H410" s="31"/>
      <c r="I410" s="9"/>
      <c r="M410"/>
      <c r="P410" s="9" t="s">
        <v>36</v>
      </c>
      <c r="Q410" s="9" t="s">
        <v>36</v>
      </c>
      <c r="R410" t="s">
        <v>36</v>
      </c>
      <c r="S410" t="s">
        <v>331</v>
      </c>
      <c r="T410" s="33" t="s">
        <v>395</v>
      </c>
      <c r="U410" s="17" t="s">
        <v>396</v>
      </c>
      <c r="X410"/>
      <c r="Y410"/>
      <c r="AA410"/>
      <c r="AB410"/>
    </row>
    <row r="411" spans="1:30" ht="67.5" customHeight="1">
      <c r="A411" s="9" t="s">
        <v>1136</v>
      </c>
      <c r="B411" s="10" t="s">
        <v>1244</v>
      </c>
      <c r="C411" s="9" t="s">
        <v>328</v>
      </c>
      <c r="D411" s="11">
        <v>0</v>
      </c>
      <c r="E411" s="9" t="s">
        <v>1139</v>
      </c>
      <c r="F411" s="9" t="s">
        <v>1274</v>
      </c>
      <c r="G411" s="9" t="s">
        <v>165</v>
      </c>
      <c r="H411" s="31"/>
      <c r="I411" s="9" t="s">
        <v>330</v>
      </c>
      <c r="M411"/>
      <c r="P411" s="9" t="s">
        <v>36</v>
      </c>
      <c r="Q411" s="9" t="s">
        <v>36</v>
      </c>
      <c r="R411" t="s">
        <v>36</v>
      </c>
      <c r="S411" t="s">
        <v>331</v>
      </c>
      <c r="T411" s="33" t="s">
        <v>332</v>
      </c>
      <c r="U411" s="17" t="s">
        <v>333</v>
      </c>
      <c r="X411"/>
      <c r="Y411"/>
      <c r="AA411"/>
      <c r="AB411"/>
    </row>
    <row r="412" spans="1:30" ht="72.5">
      <c r="A412" s="9" t="s">
        <v>1136</v>
      </c>
      <c r="B412" s="10" t="s">
        <v>1244</v>
      </c>
      <c r="C412" s="9" t="s">
        <v>104</v>
      </c>
      <c r="D412" s="11">
        <v>0</v>
      </c>
      <c r="E412" s="9" t="s">
        <v>1139</v>
      </c>
      <c r="F412" s="9" t="s">
        <v>1275</v>
      </c>
      <c r="G412" s="9" t="s">
        <v>165</v>
      </c>
      <c r="H412" s="31"/>
      <c r="I412" s="9" t="s">
        <v>340</v>
      </c>
      <c r="M412"/>
      <c r="P412" s="9" t="s">
        <v>36</v>
      </c>
      <c r="Q412" s="9" t="s">
        <v>36</v>
      </c>
      <c r="R412" t="s">
        <v>36</v>
      </c>
      <c r="S412" t="s">
        <v>331</v>
      </c>
      <c r="T412" s="34" t="s">
        <v>341</v>
      </c>
      <c r="U412" s="17" t="s">
        <v>342</v>
      </c>
      <c r="X412"/>
      <c r="Y412"/>
      <c r="AA412"/>
      <c r="AB412"/>
    </row>
    <row r="413" spans="1:30" ht="72.5">
      <c r="A413" s="9" t="s">
        <v>1136</v>
      </c>
      <c r="B413" s="10" t="s">
        <v>1244</v>
      </c>
      <c r="C413" s="9" t="s">
        <v>343</v>
      </c>
      <c r="D413" s="11">
        <v>0</v>
      </c>
      <c r="E413" s="9" t="s">
        <v>1139</v>
      </c>
      <c r="F413" s="9" t="s">
        <v>1276</v>
      </c>
      <c r="G413" s="9" t="s">
        <v>165</v>
      </c>
      <c r="H413" s="31"/>
      <c r="I413" s="9" t="s">
        <v>1046</v>
      </c>
      <c r="M413"/>
      <c r="P413" s="9" t="s">
        <v>36</v>
      </c>
      <c r="Q413" s="9" t="s">
        <v>36</v>
      </c>
      <c r="R413" t="s">
        <v>36</v>
      </c>
      <c r="S413" t="s">
        <v>331</v>
      </c>
      <c r="T413" s="34" t="s">
        <v>347</v>
      </c>
      <c r="U413" s="17" t="s">
        <v>406</v>
      </c>
      <c r="X413"/>
      <c r="Y413"/>
      <c r="AA413"/>
      <c r="AB413"/>
    </row>
    <row r="414" spans="1:30" ht="58">
      <c r="A414" s="9" t="s">
        <v>1136</v>
      </c>
      <c r="B414" s="10" t="s">
        <v>1244</v>
      </c>
      <c r="C414" s="9" t="s">
        <v>407</v>
      </c>
      <c r="D414" s="11">
        <v>0</v>
      </c>
      <c r="E414" s="9" t="s">
        <v>1139</v>
      </c>
      <c r="F414" s="9" t="s">
        <v>1277</v>
      </c>
      <c r="G414" s="9" t="s">
        <v>165</v>
      </c>
      <c r="H414" s="31"/>
      <c r="I414" s="9" t="s">
        <v>409</v>
      </c>
      <c r="M414"/>
      <c r="P414" s="9" t="s">
        <v>36</v>
      </c>
      <c r="Q414" s="9" t="s">
        <v>36</v>
      </c>
      <c r="R414" t="s">
        <v>36</v>
      </c>
      <c r="S414" t="s">
        <v>331</v>
      </c>
      <c r="T414" s="33" t="s">
        <v>410</v>
      </c>
      <c r="U414" s="17" t="s">
        <v>411</v>
      </c>
      <c r="X414"/>
      <c r="Y414"/>
      <c r="AA414"/>
      <c r="AB414"/>
    </row>
    <row r="415" spans="1:30" ht="43.5">
      <c r="A415" s="9" t="s">
        <v>1136</v>
      </c>
      <c r="B415" s="10" t="s">
        <v>1244</v>
      </c>
      <c r="C415" s="9" t="s">
        <v>422</v>
      </c>
      <c r="D415" s="11">
        <v>0</v>
      </c>
      <c r="E415" s="9" t="s">
        <v>1139</v>
      </c>
      <c r="F415" s="9" t="s">
        <v>1278</v>
      </c>
      <c r="G415" s="9" t="s">
        <v>165</v>
      </c>
      <c r="H415" s="31"/>
      <c r="I415" s="9"/>
      <c r="M415"/>
      <c r="P415" s="9" t="s">
        <v>36</v>
      </c>
      <c r="Q415" s="9" t="s">
        <v>36</v>
      </c>
      <c r="R415" t="s">
        <v>36</v>
      </c>
      <c r="S415" t="s">
        <v>331</v>
      </c>
      <c r="T415" s="33" t="s">
        <v>424</v>
      </c>
      <c r="U415" s="22" t="s">
        <v>425</v>
      </c>
      <c r="V415" s="9" t="s">
        <v>426</v>
      </c>
      <c r="W415" s="33" t="s">
        <v>424</v>
      </c>
      <c r="X415"/>
      <c r="Y415"/>
      <c r="AA415"/>
      <c r="AB415"/>
    </row>
    <row r="416" spans="1:30">
      <c r="A416" s="9" t="s">
        <v>1136</v>
      </c>
      <c r="B416" s="10" t="s">
        <v>1244</v>
      </c>
      <c r="C416" s="9" t="s">
        <v>1279</v>
      </c>
      <c r="D416" s="11">
        <v>0</v>
      </c>
      <c r="E416" s="9" t="s">
        <v>34</v>
      </c>
      <c r="F416" s="9" t="s">
        <v>1280</v>
      </c>
      <c r="G416" s="9" t="s">
        <v>36</v>
      </c>
      <c r="H416" s="22" t="s">
        <v>1281</v>
      </c>
      <c r="I416" s="9"/>
      <c r="K416" s="9" t="s">
        <v>38</v>
      </c>
      <c r="L416" s="9" t="s">
        <v>59</v>
      </c>
      <c r="M416" s="30">
        <v>0</v>
      </c>
      <c r="P416" t="s">
        <v>59</v>
      </c>
      <c r="Q416" t="s">
        <v>60</v>
      </c>
      <c r="S416" s="9" t="s">
        <v>90</v>
      </c>
      <c r="T416" s="9" t="s">
        <v>91</v>
      </c>
      <c r="U416" s="22" t="s">
        <v>1282</v>
      </c>
      <c r="V416" s="9" t="s">
        <v>93</v>
      </c>
      <c r="W416" s="9" t="str">
        <f>_xlfn.CONCAT(V416,$AA$1)</f>
        <v>DimLocationId</v>
      </c>
      <c r="X416"/>
      <c r="Y416" s="16" t="s">
        <v>38</v>
      </c>
      <c r="AA416"/>
      <c r="AB416"/>
    </row>
    <row r="417" spans="1:30" ht="29">
      <c r="A417" s="9" t="s">
        <v>1136</v>
      </c>
      <c r="B417" s="10" t="s">
        <v>1244</v>
      </c>
      <c r="C417" s="9" t="s">
        <v>1283</v>
      </c>
      <c r="D417" s="11">
        <v>0</v>
      </c>
      <c r="E417" s="9" t="s">
        <v>34</v>
      </c>
      <c r="F417" s="9" t="s">
        <v>1284</v>
      </c>
      <c r="G417" s="9" t="s">
        <v>36</v>
      </c>
      <c r="H417" s="22" t="s">
        <v>1285</v>
      </c>
      <c r="I417" s="9"/>
      <c r="J417" s="9"/>
      <c r="K417" s="9" t="s">
        <v>146</v>
      </c>
      <c r="L417" s="9" t="s">
        <v>36</v>
      </c>
      <c r="M417" s="23">
        <v>268</v>
      </c>
      <c r="O417" s="9" t="s">
        <v>1286</v>
      </c>
      <c r="P417" s="9" t="s">
        <v>59</v>
      </c>
      <c r="Q417" t="s">
        <v>60</v>
      </c>
      <c r="R417" s="9"/>
      <c r="S417" s="9" t="s">
        <v>90</v>
      </c>
      <c r="T417" s="9" t="s">
        <v>91</v>
      </c>
      <c r="U417" s="22" t="s">
        <v>1287</v>
      </c>
      <c r="V417" s="9" t="s">
        <v>93</v>
      </c>
      <c r="W417" s="9" t="str">
        <f>_xlfn.CONCAT(V417,$AA$1)</f>
        <v>DimLocationId</v>
      </c>
      <c r="X417" s="16" t="s">
        <v>1288</v>
      </c>
      <c r="Y417" s="16" t="s">
        <v>38</v>
      </c>
      <c r="Z417" s="9"/>
    </row>
    <row r="418" spans="1:30">
      <c r="A418" s="9" t="s">
        <v>1136</v>
      </c>
      <c r="B418" s="10" t="s">
        <v>1244</v>
      </c>
      <c r="C418" s="9" t="s">
        <v>1289</v>
      </c>
      <c r="D418" s="11">
        <v>0</v>
      </c>
      <c r="E418" s="9" t="s">
        <v>34</v>
      </c>
      <c r="F418" s="9" t="s">
        <v>1290</v>
      </c>
      <c r="G418" s="9" t="s">
        <v>59</v>
      </c>
      <c r="I418" s="9" t="s">
        <v>1291</v>
      </c>
      <c r="M418"/>
      <c r="P418" t="s">
        <v>59</v>
      </c>
      <c r="Q418" t="s">
        <v>60</v>
      </c>
      <c r="S418" s="9" t="s">
        <v>90</v>
      </c>
      <c r="T418" s="9" t="s">
        <v>91</v>
      </c>
      <c r="V418" s="9" t="s">
        <v>93</v>
      </c>
      <c r="W418" s="9" t="str">
        <f>_xlfn.CONCAT(V418,$AA$1)</f>
        <v>DimLocationId</v>
      </c>
      <c r="X418"/>
      <c r="Y418" s="16" t="s">
        <v>38</v>
      </c>
      <c r="AA418"/>
      <c r="AB418"/>
    </row>
    <row r="419" spans="1:30" ht="58">
      <c r="A419" s="9" t="s">
        <v>1136</v>
      </c>
      <c r="B419" s="10" t="s">
        <v>1244</v>
      </c>
      <c r="C419" s="9" t="s">
        <v>1292</v>
      </c>
      <c r="D419" s="11">
        <v>0</v>
      </c>
      <c r="E419" s="9" t="s">
        <v>34</v>
      </c>
      <c r="F419" s="9" t="s">
        <v>1293</v>
      </c>
      <c r="G419" s="9" t="s">
        <v>36</v>
      </c>
      <c r="H419" s="22" t="s">
        <v>351</v>
      </c>
      <c r="I419" s="9"/>
      <c r="J419" s="9"/>
      <c r="K419" s="9" t="s">
        <v>38</v>
      </c>
      <c r="L419" s="9" t="s">
        <v>36</v>
      </c>
      <c r="M419" s="23">
        <v>13</v>
      </c>
      <c r="N419" s="24">
        <f t="shared" ref="N419:N424" si="5">M419/$AC$1</f>
        <v>2.9442006042405549E-5</v>
      </c>
      <c r="O419" s="9" t="s">
        <v>58</v>
      </c>
      <c r="P419" s="9" t="s">
        <v>59</v>
      </c>
      <c r="Q419" s="9" t="s">
        <v>36</v>
      </c>
      <c r="R419" s="9" t="s">
        <v>36</v>
      </c>
      <c r="S419" s="9" t="s">
        <v>331</v>
      </c>
      <c r="T419" s="34" t="s">
        <v>341</v>
      </c>
      <c r="U419" s="22" t="s">
        <v>352</v>
      </c>
      <c r="V419" s="9"/>
      <c r="W419" s="9"/>
      <c r="Z419" s="9"/>
    </row>
    <row r="420" spans="1:30" ht="58">
      <c r="A420" s="9" t="s">
        <v>1136</v>
      </c>
      <c r="B420" s="10" t="s">
        <v>1244</v>
      </c>
      <c r="C420" s="9" t="s">
        <v>1294</v>
      </c>
      <c r="D420" s="11">
        <v>0</v>
      </c>
      <c r="E420" s="9" t="s">
        <v>34</v>
      </c>
      <c r="F420" s="9" t="s">
        <v>1295</v>
      </c>
      <c r="G420" s="9" t="s">
        <v>36</v>
      </c>
      <c r="H420" s="22" t="s">
        <v>351</v>
      </c>
      <c r="I420" s="9"/>
      <c r="J420" s="9"/>
      <c r="K420" s="9" t="s">
        <v>38</v>
      </c>
      <c r="L420" s="9" t="s">
        <v>36</v>
      </c>
      <c r="M420" s="23">
        <v>35</v>
      </c>
      <c r="N420" s="24">
        <f t="shared" si="5"/>
        <v>7.9266939344938011E-5</v>
      </c>
      <c r="O420" s="9" t="s">
        <v>58</v>
      </c>
      <c r="P420" s="9" t="s">
        <v>59</v>
      </c>
      <c r="Q420" s="9" t="s">
        <v>36</v>
      </c>
      <c r="R420" s="9"/>
      <c r="S420" s="9" t="s">
        <v>331</v>
      </c>
      <c r="T420" s="33" t="s">
        <v>410</v>
      </c>
      <c r="U420" s="22" t="s">
        <v>415</v>
      </c>
      <c r="V420" s="9"/>
      <c r="W420" s="9"/>
      <c r="Z420" s="9"/>
    </row>
    <row r="421" spans="1:30" ht="58">
      <c r="A421" s="9" t="s">
        <v>1136</v>
      </c>
      <c r="B421" s="10" t="s">
        <v>1244</v>
      </c>
      <c r="C421" s="9" t="s">
        <v>1296</v>
      </c>
      <c r="D421" s="11">
        <v>0</v>
      </c>
      <c r="E421" s="9" t="s">
        <v>34</v>
      </c>
      <c r="F421" s="9" t="s">
        <v>1297</v>
      </c>
      <c r="G421" s="9" t="s">
        <v>36</v>
      </c>
      <c r="H421" s="22" t="s">
        <v>414</v>
      </c>
      <c r="I421" s="9"/>
      <c r="J421" s="9"/>
      <c r="K421" s="9" t="s">
        <v>38</v>
      </c>
      <c r="L421" s="9" t="s">
        <v>36</v>
      </c>
      <c r="M421" s="23">
        <v>18</v>
      </c>
      <c r="N421" s="24">
        <f t="shared" si="5"/>
        <v>4.0765854520253833E-5</v>
      </c>
      <c r="O421" s="9" t="s">
        <v>58</v>
      </c>
      <c r="P421" s="9" t="s">
        <v>59</v>
      </c>
      <c r="Q421" s="9" t="s">
        <v>36</v>
      </c>
      <c r="R421" s="9" t="s">
        <v>36</v>
      </c>
      <c r="S421" s="9" t="s">
        <v>331</v>
      </c>
      <c r="T421" s="33" t="s">
        <v>410</v>
      </c>
      <c r="U421" s="22" t="s">
        <v>415</v>
      </c>
      <c r="V421" s="9"/>
      <c r="W421" s="9"/>
      <c r="Z421" s="9"/>
    </row>
    <row r="422" spans="1:30" ht="58">
      <c r="A422" s="9" t="s">
        <v>1136</v>
      </c>
      <c r="B422" s="10" t="s">
        <v>1244</v>
      </c>
      <c r="C422" s="9" t="s">
        <v>1298</v>
      </c>
      <c r="D422" s="11">
        <v>0</v>
      </c>
      <c r="E422" s="9" t="s">
        <v>34</v>
      </c>
      <c r="F422" s="9" t="s">
        <v>1299</v>
      </c>
      <c r="G422" s="9" t="s">
        <v>36</v>
      </c>
      <c r="H422" s="22" t="s">
        <v>414</v>
      </c>
      <c r="I422" s="9"/>
      <c r="J422" s="9"/>
      <c r="K422" s="9" t="s">
        <v>38</v>
      </c>
      <c r="L422" s="9" t="s">
        <v>36</v>
      </c>
      <c r="M422" s="23">
        <v>310868</v>
      </c>
      <c r="N422" s="24">
        <f t="shared" si="5"/>
        <v>0.70404442572234827</v>
      </c>
      <c r="O422" s="9" t="s">
        <v>58</v>
      </c>
      <c r="P422" s="9" t="s">
        <v>59</v>
      </c>
      <c r="Q422" s="9" t="s">
        <v>36</v>
      </c>
      <c r="R422" s="9"/>
      <c r="S422" s="9" t="s">
        <v>331</v>
      </c>
      <c r="T422" s="33" t="s">
        <v>410</v>
      </c>
      <c r="U422" s="22" t="s">
        <v>415</v>
      </c>
      <c r="V422" s="9"/>
      <c r="W422" s="9"/>
      <c r="Z422" s="9"/>
    </row>
    <row r="423" spans="1:30" ht="29">
      <c r="A423" s="9" t="s">
        <v>1136</v>
      </c>
      <c r="B423" s="10" t="s">
        <v>1244</v>
      </c>
      <c r="C423" s="9" t="s">
        <v>1300</v>
      </c>
      <c r="D423" s="11">
        <v>0</v>
      </c>
      <c r="E423" s="9" t="s">
        <v>34</v>
      </c>
      <c r="F423" s="9" t="s">
        <v>1301</v>
      </c>
      <c r="G423" s="9" t="s">
        <v>36</v>
      </c>
      <c r="H423" s="22" t="s">
        <v>421</v>
      </c>
      <c r="I423" s="9"/>
      <c r="J423" s="9"/>
      <c r="K423" s="9" t="s">
        <v>38</v>
      </c>
      <c r="L423" s="9" t="s">
        <v>1027</v>
      </c>
      <c r="M423" s="23">
        <v>1872</v>
      </c>
      <c r="N423" s="24">
        <f t="shared" si="5"/>
        <v>4.2396488701063988E-3</v>
      </c>
      <c r="O423" s="9" t="s">
        <v>58</v>
      </c>
      <c r="P423" s="9" t="s">
        <v>59</v>
      </c>
      <c r="Q423" s="9" t="s">
        <v>36</v>
      </c>
      <c r="R423" s="9" t="s">
        <v>36</v>
      </c>
      <c r="S423" s="9" t="s">
        <v>331</v>
      </c>
      <c r="T423" s="34" t="s">
        <v>347</v>
      </c>
      <c r="U423" s="22" t="s">
        <v>1302</v>
      </c>
      <c r="V423" s="9"/>
      <c r="W423" s="9"/>
      <c r="Z423" s="9"/>
    </row>
    <row r="424" spans="1:30" ht="72.5">
      <c r="A424" s="9" t="s">
        <v>1136</v>
      </c>
      <c r="B424" s="10" t="s">
        <v>1244</v>
      </c>
      <c r="C424" s="9" t="s">
        <v>1303</v>
      </c>
      <c r="D424" s="11">
        <v>0</v>
      </c>
      <c r="E424" s="9" t="s">
        <v>34</v>
      </c>
      <c r="F424" s="9" t="s">
        <v>1304</v>
      </c>
      <c r="G424" s="9" t="s">
        <v>36</v>
      </c>
      <c r="H424" s="22" t="s">
        <v>421</v>
      </c>
      <c r="I424" s="9"/>
      <c r="K424" s="9" t="s">
        <v>38</v>
      </c>
      <c r="L424" s="9" t="s">
        <v>59</v>
      </c>
      <c r="M424" s="30">
        <v>0</v>
      </c>
      <c r="N424" s="24">
        <f t="shared" si="5"/>
        <v>0</v>
      </c>
      <c r="P424" s="9" t="s">
        <v>59</v>
      </c>
      <c r="Q424" s="9" t="s">
        <v>36</v>
      </c>
      <c r="S424" s="9" t="s">
        <v>331</v>
      </c>
      <c r="T424" s="34" t="s">
        <v>347</v>
      </c>
      <c r="U424" s="17" t="s">
        <v>406</v>
      </c>
      <c r="X424"/>
      <c r="Y424"/>
      <c r="AA424"/>
      <c r="AB424"/>
    </row>
    <row r="425" spans="1:30" ht="43" customHeight="1">
      <c r="A425" s="9" t="s">
        <v>1305</v>
      </c>
      <c r="B425" s="10" t="s">
        <v>1306</v>
      </c>
      <c r="C425" s="9" t="s">
        <v>1307</v>
      </c>
      <c r="D425" s="11">
        <v>0</v>
      </c>
      <c r="E425" s="9" t="s">
        <v>1139</v>
      </c>
      <c r="F425" s="9" t="s">
        <v>1308</v>
      </c>
      <c r="G425" s="9" t="s">
        <v>36</v>
      </c>
      <c r="H425" s="22" t="s">
        <v>1309</v>
      </c>
      <c r="I425" s="9"/>
      <c r="K425" s="9" t="s">
        <v>146</v>
      </c>
      <c r="L425" s="9" t="s">
        <v>36</v>
      </c>
      <c r="M425" s="26">
        <v>2</v>
      </c>
      <c r="O425" t="s">
        <v>1310</v>
      </c>
      <c r="P425" s="9" t="s">
        <v>59</v>
      </c>
      <c r="Q425" t="s">
        <v>60</v>
      </c>
      <c r="S425" s="25" t="s">
        <v>61</v>
      </c>
      <c r="T425" t="s">
        <v>62</v>
      </c>
      <c r="U425" s="17" t="s">
        <v>1311</v>
      </c>
      <c r="X425" s="32" t="s">
        <v>1312</v>
      </c>
      <c r="Y425" s="16" t="s">
        <v>38</v>
      </c>
      <c r="AA425" s="32"/>
      <c r="AB425" s="32"/>
    </row>
    <row r="426" spans="1:30" ht="72.5">
      <c r="A426" s="9" t="s">
        <v>1305</v>
      </c>
      <c r="B426" s="10" t="s">
        <v>1313</v>
      </c>
      <c r="C426" s="9" t="s">
        <v>1314</v>
      </c>
      <c r="D426" s="11">
        <v>0</v>
      </c>
      <c r="E426" s="9" t="s">
        <v>1139</v>
      </c>
      <c r="F426" s="9" t="s">
        <v>1315</v>
      </c>
      <c r="G426" s="9" t="s">
        <v>36</v>
      </c>
      <c r="H426" s="22" t="s">
        <v>1316</v>
      </c>
      <c r="I426" s="9"/>
      <c r="K426" s="9" t="s">
        <v>38</v>
      </c>
      <c r="L426" s="9" t="s">
        <v>59</v>
      </c>
      <c r="M426" s="30">
        <v>0</v>
      </c>
      <c r="P426" t="s">
        <v>36</v>
      </c>
      <c r="Q426" s="9" t="s">
        <v>36</v>
      </c>
      <c r="R426" t="s">
        <v>36</v>
      </c>
      <c r="S426" s="9" t="s">
        <v>1317</v>
      </c>
      <c r="T426" t="s">
        <v>1318</v>
      </c>
      <c r="U426" s="22" t="s">
        <v>1319</v>
      </c>
      <c r="X426"/>
      <c r="Y426" s="16" t="s">
        <v>38</v>
      </c>
      <c r="Z426" s="22"/>
      <c r="AA426"/>
      <c r="AB426"/>
    </row>
    <row r="427" spans="1:30" ht="81" customHeight="1">
      <c r="A427" s="9" t="s">
        <v>1305</v>
      </c>
      <c r="B427" s="10" t="s">
        <v>1313</v>
      </c>
      <c r="C427" s="9" t="s">
        <v>1320</v>
      </c>
      <c r="D427" s="11">
        <v>0</v>
      </c>
      <c r="E427" s="9" t="s">
        <v>1139</v>
      </c>
      <c r="F427" s="9" t="s">
        <v>1321</v>
      </c>
      <c r="G427" s="9" t="s">
        <v>36</v>
      </c>
      <c r="H427" s="22" t="s">
        <v>1322</v>
      </c>
      <c r="I427" s="9"/>
      <c r="J427" s="9"/>
      <c r="K427" s="9" t="s">
        <v>146</v>
      </c>
      <c r="L427" s="9" t="s">
        <v>36</v>
      </c>
      <c r="M427" s="27" t="s">
        <v>88</v>
      </c>
      <c r="O427" s="9" t="s">
        <v>1020</v>
      </c>
      <c r="P427" s="9" t="s">
        <v>36</v>
      </c>
      <c r="Q427" s="9" t="s">
        <v>36</v>
      </c>
      <c r="R427" s="9" t="s">
        <v>36</v>
      </c>
      <c r="S427" s="9" t="s">
        <v>1317</v>
      </c>
      <c r="T427" s="46" t="s">
        <v>1323</v>
      </c>
      <c r="U427" s="22" t="s">
        <v>1324</v>
      </c>
      <c r="V427" s="9"/>
      <c r="W427" s="9" t="str">
        <f>_xlfn.CONCAT(V427,$AA$1)</f>
        <v>Id</v>
      </c>
      <c r="X427" s="19" t="s">
        <v>1325</v>
      </c>
      <c r="Y427" s="16" t="s">
        <v>38</v>
      </c>
      <c r="Z427" s="22"/>
      <c r="AA427" s="19"/>
      <c r="AB427" s="19"/>
    </row>
    <row r="428" spans="1:30" ht="29">
      <c r="A428" s="9" t="s">
        <v>1305</v>
      </c>
      <c r="B428" s="10" t="s">
        <v>1313</v>
      </c>
      <c r="C428" s="9" t="s">
        <v>1326</v>
      </c>
      <c r="D428" s="11">
        <v>0</v>
      </c>
      <c r="E428" s="9" t="s">
        <v>1139</v>
      </c>
      <c r="F428" s="9" t="s">
        <v>1327</v>
      </c>
      <c r="G428" s="9" t="s">
        <v>36</v>
      </c>
      <c r="H428" s="31" t="s">
        <v>1328</v>
      </c>
      <c r="I428" s="9" t="s">
        <v>1329</v>
      </c>
      <c r="J428" t="s">
        <v>1330</v>
      </c>
      <c r="K428" s="9" t="s">
        <v>38</v>
      </c>
      <c r="L428" s="9" t="s">
        <v>36</v>
      </c>
      <c r="M428" s="47">
        <v>221</v>
      </c>
      <c r="O428" s="9" t="s">
        <v>1331</v>
      </c>
      <c r="P428" s="9" t="s">
        <v>36</v>
      </c>
      <c r="Q428" s="9" t="s">
        <v>36</v>
      </c>
      <c r="R428" s="9" t="s">
        <v>147</v>
      </c>
      <c r="S428" s="9" t="s">
        <v>1317</v>
      </c>
      <c r="T428" s="22" t="s">
        <v>1332</v>
      </c>
      <c r="U428" s="9" t="s">
        <v>1333</v>
      </c>
      <c r="V428" s="9" t="s">
        <v>1334</v>
      </c>
      <c r="W428" s="9" t="str">
        <f>_xlfn.CONCAT(V428,$AA$1)</f>
        <v>DimDeathCauseUnitId</v>
      </c>
      <c r="Y428" s="16" t="s">
        <v>38</v>
      </c>
      <c r="Z428" s="9"/>
      <c r="AD428" s="39" t="s">
        <v>1335</v>
      </c>
    </row>
    <row r="429" spans="1:30" ht="72.5">
      <c r="A429" s="9" t="s">
        <v>1305</v>
      </c>
      <c r="B429" s="10" t="s">
        <v>1336</v>
      </c>
      <c r="C429" s="9" t="s">
        <v>1337</v>
      </c>
      <c r="D429" s="11">
        <v>0</v>
      </c>
      <c r="E429" s="9" t="s">
        <v>1139</v>
      </c>
      <c r="F429" s="9" t="s">
        <v>1338</v>
      </c>
      <c r="G429" s="9" t="s">
        <v>36</v>
      </c>
      <c r="H429" s="31"/>
      <c r="I429" s="9"/>
      <c r="K429" s="9" t="s">
        <v>38</v>
      </c>
      <c r="L429" s="9" t="s">
        <v>36</v>
      </c>
      <c r="M429" s="48"/>
      <c r="O429" s="9" t="s">
        <v>1331</v>
      </c>
      <c r="P429" s="9" t="s">
        <v>36</v>
      </c>
      <c r="Q429" s="9" t="s">
        <v>36</v>
      </c>
      <c r="R429" t="s">
        <v>36</v>
      </c>
      <c r="S429" s="9" t="s">
        <v>1317</v>
      </c>
      <c r="T429" t="s">
        <v>1318</v>
      </c>
      <c r="U429" s="22" t="s">
        <v>1339</v>
      </c>
      <c r="V429" s="9"/>
      <c r="W429" s="9"/>
      <c r="Y429" s="16" t="s">
        <v>38</v>
      </c>
      <c r="Z429" s="22"/>
      <c r="AD429" s="39" t="s">
        <v>1335</v>
      </c>
    </row>
    <row r="430" spans="1:30" ht="85.5" customHeight="1">
      <c r="A430" s="9" t="s">
        <v>1305</v>
      </c>
      <c r="B430" s="10" t="s">
        <v>1336</v>
      </c>
      <c r="C430" s="9" t="s">
        <v>1320</v>
      </c>
      <c r="D430" s="11">
        <v>0</v>
      </c>
      <c r="E430" s="9" t="s">
        <v>1139</v>
      </c>
      <c r="F430" s="9" t="s">
        <v>1340</v>
      </c>
      <c r="G430" s="9" t="s">
        <v>36</v>
      </c>
      <c r="H430" s="31"/>
      <c r="I430" s="9"/>
      <c r="J430" s="9"/>
      <c r="K430" s="9" t="s">
        <v>38</v>
      </c>
      <c r="L430" s="9" t="s">
        <v>36</v>
      </c>
      <c r="M430" s="48"/>
      <c r="O430" s="9" t="s">
        <v>1331</v>
      </c>
      <c r="P430" s="9" t="s">
        <v>36</v>
      </c>
      <c r="Q430" s="9" t="s">
        <v>36</v>
      </c>
      <c r="R430" s="9" t="s">
        <v>36</v>
      </c>
      <c r="S430" s="9" t="s">
        <v>1317</v>
      </c>
      <c r="T430" s="46" t="s">
        <v>1323</v>
      </c>
      <c r="U430" s="22" t="s">
        <v>1324</v>
      </c>
      <c r="V430" s="9" t="s">
        <v>1341</v>
      </c>
      <c r="W430" s="9" t="str">
        <f>_xlfn.CONCAT(V430,$AA$1)</f>
        <v>DimDeathCauseIntervalId</v>
      </c>
      <c r="Y430" s="16" t="s">
        <v>38</v>
      </c>
      <c r="Z430" s="22"/>
      <c r="AD430" s="39" t="s">
        <v>1335</v>
      </c>
    </row>
    <row r="431" spans="1:30" ht="29">
      <c r="A431" s="9" t="s">
        <v>1305</v>
      </c>
      <c r="B431" s="10" t="s">
        <v>1336</v>
      </c>
      <c r="C431" s="9" t="s">
        <v>1326</v>
      </c>
      <c r="D431" s="11">
        <v>0</v>
      </c>
      <c r="E431" s="9" t="s">
        <v>1139</v>
      </c>
      <c r="F431" s="9" t="s">
        <v>1342</v>
      </c>
      <c r="G431" s="9" t="s">
        <v>36</v>
      </c>
      <c r="H431" s="31"/>
      <c r="I431" s="9" t="s">
        <v>1329</v>
      </c>
      <c r="J431" t="s">
        <v>1330</v>
      </c>
      <c r="K431" s="9" t="s">
        <v>38</v>
      </c>
      <c r="L431" s="9" t="s">
        <v>36</v>
      </c>
      <c r="M431" s="48"/>
      <c r="O431" s="9" t="s">
        <v>1331</v>
      </c>
      <c r="P431" s="9" t="s">
        <v>36</v>
      </c>
      <c r="Q431" s="9" t="s">
        <v>36</v>
      </c>
      <c r="R431" s="9" t="s">
        <v>147</v>
      </c>
      <c r="S431" s="9" t="s">
        <v>1317</v>
      </c>
      <c r="T431" s="22" t="s">
        <v>1332</v>
      </c>
      <c r="U431" s="9" t="s">
        <v>1333</v>
      </c>
      <c r="V431" s="9" t="s">
        <v>1334</v>
      </c>
      <c r="W431" s="9" t="str">
        <f>_xlfn.CONCAT(V431,$AA$1)</f>
        <v>DimDeathCauseUnitId</v>
      </c>
      <c r="Y431" s="16" t="s">
        <v>38</v>
      </c>
      <c r="Z431" s="9"/>
      <c r="AD431" s="39" t="s">
        <v>1335</v>
      </c>
    </row>
    <row r="432" spans="1:30" ht="72.5">
      <c r="A432" s="9" t="s">
        <v>1305</v>
      </c>
      <c r="B432" s="10" t="s">
        <v>1343</v>
      </c>
      <c r="C432" s="9" t="s">
        <v>1344</v>
      </c>
      <c r="D432" s="11">
        <v>0</v>
      </c>
      <c r="E432" s="9" t="s">
        <v>1139</v>
      </c>
      <c r="F432" s="9" t="s">
        <v>1345</v>
      </c>
      <c r="G432" s="9" t="s">
        <v>36</v>
      </c>
      <c r="H432" s="31"/>
      <c r="I432" s="9"/>
      <c r="K432" s="9" t="s">
        <v>38</v>
      </c>
      <c r="L432" s="9" t="s">
        <v>36</v>
      </c>
      <c r="M432" s="48"/>
      <c r="O432" s="9" t="s">
        <v>1331</v>
      </c>
      <c r="P432" s="9" t="s">
        <v>36</v>
      </c>
      <c r="Q432" s="9" t="s">
        <v>36</v>
      </c>
      <c r="R432" t="s">
        <v>36</v>
      </c>
      <c r="S432" s="9" t="s">
        <v>1317</v>
      </c>
      <c r="T432" t="s">
        <v>1318</v>
      </c>
      <c r="U432" s="22" t="s">
        <v>1346</v>
      </c>
      <c r="V432" s="9"/>
      <c r="W432" s="9"/>
      <c r="Y432" s="16" t="s">
        <v>38</v>
      </c>
      <c r="Z432" s="22"/>
      <c r="AD432" s="39" t="s">
        <v>1335</v>
      </c>
    </row>
    <row r="433" spans="1:30" ht="87">
      <c r="A433" s="9" t="s">
        <v>1305</v>
      </c>
      <c r="B433" s="10" t="s">
        <v>1306</v>
      </c>
      <c r="C433" s="9" t="s">
        <v>1320</v>
      </c>
      <c r="D433" s="11">
        <v>0</v>
      </c>
      <c r="E433" s="9" t="s">
        <v>1139</v>
      </c>
      <c r="F433" s="9" t="s">
        <v>1347</v>
      </c>
      <c r="G433" s="9" t="s">
        <v>36</v>
      </c>
      <c r="H433" s="31"/>
      <c r="I433" s="9"/>
      <c r="J433" s="9"/>
      <c r="K433" s="9" t="s">
        <v>38</v>
      </c>
      <c r="L433" s="9" t="s">
        <v>36</v>
      </c>
      <c r="M433" s="48"/>
      <c r="O433" s="9" t="s">
        <v>1331</v>
      </c>
      <c r="P433" s="9" t="s">
        <v>36</v>
      </c>
      <c r="Q433" s="9" t="s">
        <v>36</v>
      </c>
      <c r="R433" s="9" t="s">
        <v>36</v>
      </c>
      <c r="S433" s="9" t="s">
        <v>1317</v>
      </c>
      <c r="T433" s="46" t="s">
        <v>1323</v>
      </c>
      <c r="U433" s="22" t="s">
        <v>1324</v>
      </c>
      <c r="V433" s="9" t="s">
        <v>1341</v>
      </c>
      <c r="W433" s="9" t="str">
        <f>_xlfn.CONCAT(V433,$AA$1)</f>
        <v>DimDeathCauseIntervalId</v>
      </c>
      <c r="Y433" s="16" t="s">
        <v>38</v>
      </c>
      <c r="Z433" s="22"/>
      <c r="AD433" s="39" t="s">
        <v>1335</v>
      </c>
    </row>
    <row r="434" spans="1:30" ht="29">
      <c r="A434" s="9" t="s">
        <v>1305</v>
      </c>
      <c r="B434" s="10" t="s">
        <v>1306</v>
      </c>
      <c r="C434" s="9" t="s">
        <v>1326</v>
      </c>
      <c r="D434" s="11">
        <v>0</v>
      </c>
      <c r="E434" s="9" t="s">
        <v>1139</v>
      </c>
      <c r="F434" s="9" t="s">
        <v>1348</v>
      </c>
      <c r="G434" s="9" t="s">
        <v>36</v>
      </c>
      <c r="H434" s="31"/>
      <c r="I434" s="9" t="s">
        <v>1329</v>
      </c>
      <c r="J434" t="s">
        <v>1330</v>
      </c>
      <c r="K434" s="9" t="s">
        <v>38</v>
      </c>
      <c r="L434" s="9" t="s">
        <v>36</v>
      </c>
      <c r="M434" s="48"/>
      <c r="O434" s="9" t="s">
        <v>1331</v>
      </c>
      <c r="P434" s="9" t="s">
        <v>36</v>
      </c>
      <c r="Q434" s="9" t="s">
        <v>36</v>
      </c>
      <c r="R434" s="9" t="s">
        <v>147</v>
      </c>
      <c r="S434" s="9" t="s">
        <v>1317</v>
      </c>
      <c r="T434" s="22" t="s">
        <v>1332</v>
      </c>
      <c r="U434" s="9" t="s">
        <v>1333</v>
      </c>
      <c r="V434" s="9" t="s">
        <v>1334</v>
      </c>
      <c r="W434" s="9" t="str">
        <f>_xlfn.CONCAT(V434,$AA$1)</f>
        <v>DimDeathCauseUnitId</v>
      </c>
      <c r="Y434" s="16" t="s">
        <v>38</v>
      </c>
      <c r="Z434" s="9"/>
      <c r="AD434" s="39" t="s">
        <v>1335</v>
      </c>
    </row>
    <row r="435" spans="1:30" ht="72.5">
      <c r="A435" s="9" t="s">
        <v>1305</v>
      </c>
      <c r="B435" s="10" t="s">
        <v>1306</v>
      </c>
      <c r="C435" s="9" t="s">
        <v>1349</v>
      </c>
      <c r="D435" s="11">
        <v>0</v>
      </c>
      <c r="E435" s="9" t="s">
        <v>1139</v>
      </c>
      <c r="F435" s="9" t="s">
        <v>1350</v>
      </c>
      <c r="G435" s="9" t="s">
        <v>36</v>
      </c>
      <c r="H435" s="31"/>
      <c r="I435" s="9"/>
      <c r="K435" s="9" t="s">
        <v>38</v>
      </c>
      <c r="L435" s="9" t="s">
        <v>36</v>
      </c>
      <c r="M435" s="48"/>
      <c r="O435" s="9" t="s">
        <v>1331</v>
      </c>
      <c r="P435" s="9" t="s">
        <v>36</v>
      </c>
      <c r="Q435" s="9" t="s">
        <v>36</v>
      </c>
      <c r="R435" t="s">
        <v>36</v>
      </c>
      <c r="S435" s="9" t="s">
        <v>1317</v>
      </c>
      <c r="T435" t="s">
        <v>1318</v>
      </c>
      <c r="U435" s="22" t="s">
        <v>1351</v>
      </c>
      <c r="V435" s="9"/>
      <c r="W435" s="9"/>
      <c r="Y435" s="16" t="s">
        <v>38</v>
      </c>
      <c r="Z435" s="22"/>
      <c r="AD435" s="39" t="s">
        <v>1335</v>
      </c>
    </row>
    <row r="436" spans="1:30" ht="87">
      <c r="A436" s="9" t="s">
        <v>1305</v>
      </c>
      <c r="B436" s="10" t="s">
        <v>1306</v>
      </c>
      <c r="C436" s="9" t="s">
        <v>1320</v>
      </c>
      <c r="D436" s="11">
        <v>0</v>
      </c>
      <c r="E436" s="9" t="s">
        <v>1139</v>
      </c>
      <c r="F436" s="9" t="s">
        <v>1352</v>
      </c>
      <c r="G436" s="9" t="s">
        <v>36</v>
      </c>
      <c r="H436" s="31"/>
      <c r="I436" s="9"/>
      <c r="J436" s="9"/>
      <c r="K436" s="9" t="s">
        <v>38</v>
      </c>
      <c r="L436" s="9" t="s">
        <v>36</v>
      </c>
      <c r="M436" s="48"/>
      <c r="O436" s="9" t="s">
        <v>1331</v>
      </c>
      <c r="P436" s="9" t="s">
        <v>36</v>
      </c>
      <c r="Q436" s="9" t="s">
        <v>36</v>
      </c>
      <c r="R436" s="9" t="s">
        <v>36</v>
      </c>
      <c r="S436" s="9" t="s">
        <v>1317</v>
      </c>
      <c r="T436" s="46" t="s">
        <v>1323</v>
      </c>
      <c r="U436" s="22" t="s">
        <v>1324</v>
      </c>
      <c r="V436" s="9" t="s">
        <v>1341</v>
      </c>
      <c r="W436" s="9" t="str">
        <f>_xlfn.CONCAT(V436,$AA$1)</f>
        <v>DimDeathCauseIntervalId</v>
      </c>
      <c r="Y436" s="16" t="s">
        <v>38</v>
      </c>
      <c r="Z436" s="22"/>
      <c r="AD436" s="39" t="s">
        <v>1335</v>
      </c>
    </row>
    <row r="437" spans="1:30" ht="29">
      <c r="A437" s="9" t="s">
        <v>1305</v>
      </c>
      <c r="B437" s="10" t="s">
        <v>1306</v>
      </c>
      <c r="C437" s="9" t="s">
        <v>1326</v>
      </c>
      <c r="D437" s="11">
        <v>0</v>
      </c>
      <c r="E437" s="9" t="s">
        <v>1139</v>
      </c>
      <c r="F437" s="9" t="s">
        <v>1353</v>
      </c>
      <c r="G437" s="9" t="s">
        <v>36</v>
      </c>
      <c r="H437" s="31"/>
      <c r="I437" s="9" t="s">
        <v>1329</v>
      </c>
      <c r="J437" t="s">
        <v>1330</v>
      </c>
      <c r="K437" s="9" t="s">
        <v>38</v>
      </c>
      <c r="L437" s="9" t="s">
        <v>36</v>
      </c>
      <c r="M437" s="48"/>
      <c r="O437" s="9" t="s">
        <v>1331</v>
      </c>
      <c r="P437" s="9" t="s">
        <v>36</v>
      </c>
      <c r="Q437" s="9" t="s">
        <v>36</v>
      </c>
      <c r="R437" s="9" t="s">
        <v>147</v>
      </c>
      <c r="S437" s="9" t="s">
        <v>1317</v>
      </c>
      <c r="T437" s="22" t="s">
        <v>1332</v>
      </c>
      <c r="U437" s="9" t="s">
        <v>1333</v>
      </c>
      <c r="V437" s="9" t="s">
        <v>1334</v>
      </c>
      <c r="W437" s="9" t="str">
        <f>_xlfn.CONCAT(V437,$AA$1)</f>
        <v>DimDeathCauseUnitId</v>
      </c>
      <c r="Y437" s="16" t="s">
        <v>38</v>
      </c>
      <c r="Z437" s="9"/>
      <c r="AD437" s="39" t="s">
        <v>1335</v>
      </c>
    </row>
    <row r="438" spans="1:30">
      <c r="A438" s="9" t="s">
        <v>1305</v>
      </c>
      <c r="B438" s="10" t="s">
        <v>1354</v>
      </c>
      <c r="C438" s="9" t="s">
        <v>1355</v>
      </c>
      <c r="D438" s="11">
        <v>0</v>
      </c>
      <c r="E438" s="9" t="s">
        <v>1139</v>
      </c>
      <c r="F438" s="9" t="s">
        <v>1356</v>
      </c>
      <c r="G438" s="9" t="s">
        <v>36</v>
      </c>
      <c r="H438" s="31"/>
      <c r="I438" s="9"/>
      <c r="K438" s="9" t="s">
        <v>38</v>
      </c>
      <c r="L438" s="9" t="s">
        <v>36</v>
      </c>
      <c r="M438" s="48"/>
      <c r="O438" s="9" t="s">
        <v>1331</v>
      </c>
      <c r="P438" s="9" t="s">
        <v>36</v>
      </c>
      <c r="Q438" s="9" t="s">
        <v>36</v>
      </c>
      <c r="R438" t="s">
        <v>36</v>
      </c>
      <c r="S438" s="9" t="s">
        <v>1317</v>
      </c>
      <c r="T438" s="9" t="s">
        <v>1318</v>
      </c>
      <c r="U438" s="9" t="s">
        <v>1357</v>
      </c>
      <c r="V438" s="9"/>
      <c r="W438" s="9"/>
      <c r="Y438" s="16" t="s">
        <v>38</v>
      </c>
      <c r="Z438" s="9"/>
      <c r="AD438" s="39" t="s">
        <v>1335</v>
      </c>
    </row>
    <row r="439" spans="1:30" ht="43.5">
      <c r="A439" s="9" t="s">
        <v>1358</v>
      </c>
      <c r="B439" s="10" t="s">
        <v>1359</v>
      </c>
      <c r="C439" s="9" t="s">
        <v>1360</v>
      </c>
      <c r="D439" s="11">
        <v>0</v>
      </c>
      <c r="E439" s="9" t="s">
        <v>1139</v>
      </c>
      <c r="F439" s="9" t="s">
        <v>1361</v>
      </c>
      <c r="G439" s="9" t="s">
        <v>36</v>
      </c>
      <c r="H439" s="22" t="s">
        <v>1362</v>
      </c>
      <c r="I439" s="9" t="s">
        <v>1363</v>
      </c>
      <c r="J439" t="s">
        <v>1157</v>
      </c>
      <c r="K439" s="9" t="s">
        <v>38</v>
      </c>
      <c r="L439" s="9" t="s">
        <v>36</v>
      </c>
      <c r="M439" s="23">
        <v>8</v>
      </c>
      <c r="O439" s="9" t="s">
        <v>1364</v>
      </c>
      <c r="P439" s="9" t="s">
        <v>36</v>
      </c>
      <c r="Q439" s="9" t="s">
        <v>36</v>
      </c>
      <c r="R439" s="9" t="s">
        <v>36</v>
      </c>
      <c r="S439" s="9" t="s">
        <v>1365</v>
      </c>
      <c r="T439" s="33" t="s">
        <v>362</v>
      </c>
      <c r="U439" s="22" t="s">
        <v>1366</v>
      </c>
      <c r="V439" s="9" t="s">
        <v>1367</v>
      </c>
      <c r="W439" s="9" t="s">
        <v>362</v>
      </c>
      <c r="Y439" s="16" t="s">
        <v>38</v>
      </c>
      <c r="Z439" s="9"/>
      <c r="AD439" s="39" t="s">
        <v>1335</v>
      </c>
    </row>
    <row r="440" spans="1:30" ht="43.5">
      <c r="A440" s="9" t="s">
        <v>1358</v>
      </c>
      <c r="B440" s="10" t="s">
        <v>1359</v>
      </c>
      <c r="C440" s="9" t="s">
        <v>1368</v>
      </c>
      <c r="D440" s="11">
        <v>0</v>
      </c>
      <c r="E440" s="9" t="s">
        <v>1139</v>
      </c>
      <c r="F440" s="9" t="s">
        <v>1369</v>
      </c>
      <c r="G440" s="9" t="s">
        <v>36</v>
      </c>
      <c r="H440" s="22" t="s">
        <v>1370</v>
      </c>
      <c r="I440" s="9" t="s">
        <v>1363</v>
      </c>
      <c r="J440" t="s">
        <v>1371</v>
      </c>
      <c r="K440" s="9" t="s">
        <v>146</v>
      </c>
      <c r="L440" s="9" t="s">
        <v>147</v>
      </c>
      <c r="M440" s="23">
        <f>[1]Example!G985</f>
        <v>19014</v>
      </c>
      <c r="O440" s="9" t="s">
        <v>1372</v>
      </c>
      <c r="P440" s="9" t="s">
        <v>36</v>
      </c>
      <c r="Q440" s="9" t="s">
        <v>36</v>
      </c>
      <c r="R440" s="9" t="s">
        <v>36</v>
      </c>
      <c r="S440" s="9" t="s">
        <v>1365</v>
      </c>
      <c r="T440" s="9" t="str">
        <f>W440</f>
        <v>DimDeathMannerId</v>
      </c>
      <c r="U440" s="22" t="s">
        <v>1373</v>
      </c>
      <c r="V440" s="9" t="s">
        <v>1367</v>
      </c>
      <c r="W440" s="9" t="str">
        <f>_xlfn.CONCAT(V440,AA1)</f>
        <v>DimDeathMannerId</v>
      </c>
      <c r="Y440" s="16" t="s">
        <v>38</v>
      </c>
      <c r="Z440" s="22"/>
      <c r="AD440" t="s">
        <v>1213</v>
      </c>
    </row>
    <row r="441" spans="1:30" ht="29">
      <c r="A441" s="9" t="s">
        <v>1358</v>
      </c>
      <c r="B441" s="10" t="s">
        <v>1374</v>
      </c>
      <c r="C441" s="9" t="s">
        <v>1375</v>
      </c>
      <c r="D441" s="11">
        <v>0</v>
      </c>
      <c r="E441" s="9" t="s">
        <v>1139</v>
      </c>
      <c r="F441" s="9" t="s">
        <v>1376</v>
      </c>
      <c r="G441" s="9" t="s">
        <v>36</v>
      </c>
      <c r="H441" s="22" t="s">
        <v>1377</v>
      </c>
      <c r="I441" s="9" t="s">
        <v>1378</v>
      </c>
      <c r="J441" s="9"/>
      <c r="K441" s="9" t="s">
        <v>38</v>
      </c>
      <c r="L441" s="9" t="s">
        <v>36</v>
      </c>
      <c r="M441" s="23">
        <v>240</v>
      </c>
      <c r="O441" s="9" t="s">
        <v>1379</v>
      </c>
      <c r="P441" s="9" t="s">
        <v>36</v>
      </c>
      <c r="Q441" s="9" t="s">
        <v>36</v>
      </c>
      <c r="R441" s="9" t="s">
        <v>36</v>
      </c>
      <c r="S441" t="s">
        <v>81</v>
      </c>
      <c r="T441" s="9" t="s">
        <v>1380</v>
      </c>
      <c r="U441" s="22" t="s">
        <v>1381</v>
      </c>
      <c r="V441" s="9" t="s">
        <v>1382</v>
      </c>
      <c r="W441" s="9"/>
      <c r="Z441" s="9"/>
      <c r="AD441" s="39" t="s">
        <v>1383</v>
      </c>
    </row>
    <row r="442" spans="1:30">
      <c r="A442" s="9" t="s">
        <v>1358</v>
      </c>
      <c r="B442" s="10" t="s">
        <v>1374</v>
      </c>
      <c r="C442" s="9" t="s">
        <v>1384</v>
      </c>
      <c r="D442" s="11">
        <v>0</v>
      </c>
      <c r="E442" s="9" t="s">
        <v>1139</v>
      </c>
      <c r="F442" s="9" t="s">
        <v>1385</v>
      </c>
      <c r="G442" s="9" t="s">
        <v>59</v>
      </c>
      <c r="I442" s="9" t="s">
        <v>1386</v>
      </c>
      <c r="J442" s="9"/>
      <c r="M442"/>
      <c r="P442" s="9" t="s">
        <v>36</v>
      </c>
      <c r="Q442" t="s">
        <v>36</v>
      </c>
      <c r="R442" s="9" t="s">
        <v>36</v>
      </c>
      <c r="S442" t="s">
        <v>81</v>
      </c>
      <c r="T442" s="9" t="s">
        <v>1387</v>
      </c>
      <c r="U442" t="s">
        <v>1388</v>
      </c>
      <c r="V442" s="9" t="s">
        <v>447</v>
      </c>
      <c r="X442"/>
      <c r="Y442"/>
      <c r="AA442"/>
      <c r="AB442"/>
    </row>
    <row r="443" spans="1:30" ht="43.5">
      <c r="A443" s="9" t="s">
        <v>1358</v>
      </c>
      <c r="B443" s="10" t="s">
        <v>1374</v>
      </c>
      <c r="C443" s="9" t="s">
        <v>1389</v>
      </c>
      <c r="D443" s="11">
        <v>0</v>
      </c>
      <c r="E443" s="9" t="s">
        <v>34</v>
      </c>
      <c r="F443" s="9" t="s">
        <v>1390</v>
      </c>
      <c r="G443" s="9" t="s">
        <v>36</v>
      </c>
      <c r="H443" s="22" t="s">
        <v>1391</v>
      </c>
      <c r="I443" s="9"/>
      <c r="J443" s="9"/>
      <c r="K443" s="9" t="s">
        <v>38</v>
      </c>
      <c r="L443" s="9" t="s">
        <v>36</v>
      </c>
      <c r="M443" s="27" t="s">
        <v>88</v>
      </c>
      <c r="O443" s="9" t="s">
        <v>1392</v>
      </c>
      <c r="P443" s="9" t="s">
        <v>59</v>
      </c>
      <c r="Q443" t="s">
        <v>60</v>
      </c>
      <c r="R443" s="9"/>
      <c r="S443" s="25" t="s">
        <v>61</v>
      </c>
      <c r="T443" t="s">
        <v>62</v>
      </c>
      <c r="U443" s="17" t="s">
        <v>1393</v>
      </c>
      <c r="V443" s="9"/>
      <c r="W443" s="9"/>
      <c r="Y443" s="16" t="s">
        <v>38</v>
      </c>
      <c r="Z443" s="9"/>
      <c r="AD443" t="s">
        <v>1213</v>
      </c>
    </row>
    <row r="444" spans="1:30" ht="87">
      <c r="A444" s="9" t="s">
        <v>1358</v>
      </c>
      <c r="B444" s="10" t="s">
        <v>1394</v>
      </c>
      <c r="C444" s="9" t="s">
        <v>1395</v>
      </c>
      <c r="D444" s="11">
        <v>0</v>
      </c>
      <c r="E444" s="9" t="s">
        <v>1139</v>
      </c>
      <c r="F444" s="9" t="s">
        <v>1396</v>
      </c>
      <c r="G444" s="9" t="s">
        <v>36</v>
      </c>
      <c r="H444" s="22" t="s">
        <v>1397</v>
      </c>
      <c r="I444" s="9"/>
      <c r="J444" s="9"/>
      <c r="K444" s="9" t="s">
        <v>38</v>
      </c>
      <c r="L444" s="34" t="s">
        <v>36</v>
      </c>
      <c r="M444" s="26" t="s">
        <v>1398</v>
      </c>
      <c r="O444" s="9" t="s">
        <v>1399</v>
      </c>
      <c r="P444" s="9" t="s">
        <v>36</v>
      </c>
      <c r="Q444" s="9" t="s">
        <v>36</v>
      </c>
      <c r="R444" s="9" t="s">
        <v>36</v>
      </c>
      <c r="S444" s="9" t="s">
        <v>1400</v>
      </c>
      <c r="T444" s="22" t="s">
        <v>1401</v>
      </c>
      <c r="U444" s="22" t="s">
        <v>1402</v>
      </c>
      <c r="V444" s="9"/>
      <c r="W444" s="9"/>
      <c r="Y444" s="16" t="s">
        <v>38</v>
      </c>
      <c r="Z444" s="22"/>
      <c r="AD444" s="39" t="s">
        <v>1335</v>
      </c>
    </row>
    <row r="445" spans="1:30" ht="58">
      <c r="A445" s="9" t="s">
        <v>1358</v>
      </c>
      <c r="B445" s="10" t="s">
        <v>1394</v>
      </c>
      <c r="C445" s="9" t="s">
        <v>1403</v>
      </c>
      <c r="D445" s="11">
        <v>0</v>
      </c>
      <c r="E445" s="9" t="s">
        <v>1139</v>
      </c>
      <c r="F445" s="9" t="s">
        <v>1404</v>
      </c>
      <c r="G445" s="9" t="s">
        <v>36</v>
      </c>
      <c r="H445" s="22" t="s">
        <v>1405</v>
      </c>
      <c r="I445" s="9"/>
      <c r="J445" s="9"/>
      <c r="K445" s="9" t="s">
        <v>146</v>
      </c>
      <c r="L445" s="9" t="s">
        <v>36</v>
      </c>
      <c r="M445" s="23">
        <v>1</v>
      </c>
      <c r="O445" t="s">
        <v>1392</v>
      </c>
      <c r="P445" s="9" t="s">
        <v>36</v>
      </c>
      <c r="Q445" s="9" t="s">
        <v>36</v>
      </c>
      <c r="R445" s="9" t="s">
        <v>36</v>
      </c>
      <c r="S445" s="9" t="s">
        <v>1400</v>
      </c>
      <c r="T445" s="17" t="s">
        <v>1406</v>
      </c>
      <c r="U445" s="17" t="s">
        <v>1407</v>
      </c>
      <c r="X445" s="16" t="s">
        <v>1408</v>
      </c>
      <c r="Y445" s="16" t="s">
        <v>38</v>
      </c>
      <c r="Z445" s="17"/>
      <c r="AD445" s="39" t="s">
        <v>1335</v>
      </c>
    </row>
    <row r="446" spans="1:30" ht="43.5">
      <c r="A446" s="9" t="s">
        <v>1358</v>
      </c>
      <c r="B446" s="10" t="s">
        <v>1394</v>
      </c>
      <c r="C446" s="9" t="s">
        <v>1063</v>
      </c>
      <c r="D446" s="11">
        <v>0</v>
      </c>
      <c r="E446" s="9" t="s">
        <v>1139</v>
      </c>
      <c r="F446" s="9" t="s">
        <v>1409</v>
      </c>
      <c r="G446" s="9" t="s">
        <v>36</v>
      </c>
      <c r="H446" s="22" t="s">
        <v>1410</v>
      </c>
      <c r="I446" s="9" t="s">
        <v>1066</v>
      </c>
      <c r="J446" s="9"/>
      <c r="K446" s="9" t="s">
        <v>38</v>
      </c>
      <c r="L446" s="9" t="s">
        <v>59</v>
      </c>
      <c r="M446" s="30">
        <v>0</v>
      </c>
      <c r="P446" s="9" t="s">
        <v>36</v>
      </c>
      <c r="Q446" s="9" t="s">
        <v>36</v>
      </c>
      <c r="R446" s="9" t="s">
        <v>60</v>
      </c>
      <c r="S446" s="9" t="s">
        <v>1400</v>
      </c>
      <c r="T446" t="s">
        <v>1411</v>
      </c>
      <c r="U446" s="22" t="s">
        <v>1412</v>
      </c>
      <c r="V446" t="s">
        <v>1069</v>
      </c>
      <c r="W446" t="str">
        <f t="shared" ref="W446:W450" si="6">_xlfn.CONCAT(V446, $AA$1)</f>
        <v>DimTimeIndId</v>
      </c>
      <c r="X446"/>
      <c r="Y446" s="16" t="s">
        <v>38</v>
      </c>
      <c r="Z446" s="22"/>
      <c r="AA446"/>
      <c r="AB446"/>
    </row>
    <row r="447" spans="1:30" ht="43.5">
      <c r="A447" s="9" t="s">
        <v>1358</v>
      </c>
      <c r="B447" s="10" t="s">
        <v>1394</v>
      </c>
      <c r="C447" s="9" t="s">
        <v>1413</v>
      </c>
      <c r="D447" s="11">
        <v>0</v>
      </c>
      <c r="E447" s="9" t="s">
        <v>1139</v>
      </c>
      <c r="F447" s="9" t="s">
        <v>1414</v>
      </c>
      <c r="G447" s="9" t="s">
        <v>36</v>
      </c>
      <c r="H447" s="22" t="s">
        <v>1415</v>
      </c>
      <c r="I447" s="9" t="s">
        <v>443</v>
      </c>
      <c r="J447" s="9"/>
      <c r="K447" s="9" t="s">
        <v>38</v>
      </c>
      <c r="L447" s="9" t="s">
        <v>36</v>
      </c>
      <c r="M447" s="23">
        <v>2</v>
      </c>
      <c r="O447" s="9" t="s">
        <v>39</v>
      </c>
      <c r="P447" s="9" t="s">
        <v>36</v>
      </c>
      <c r="Q447" s="9" t="s">
        <v>36</v>
      </c>
      <c r="R447" s="9" t="s">
        <v>36</v>
      </c>
      <c r="S447" s="9" t="s">
        <v>1400</v>
      </c>
      <c r="T447" s="9" t="s">
        <v>1416</v>
      </c>
      <c r="U447" s="22" t="s">
        <v>1417</v>
      </c>
      <c r="V447" s="9" t="s">
        <v>447</v>
      </c>
      <c r="W447" t="str">
        <f t="shared" si="6"/>
        <v>DimYesNoId</v>
      </c>
      <c r="Y447" s="16" t="s">
        <v>38</v>
      </c>
      <c r="Z447" s="22"/>
      <c r="AD447" s="39" t="s">
        <v>1335</v>
      </c>
    </row>
    <row r="448" spans="1:30" ht="101.5">
      <c r="A448" s="9" t="s">
        <v>1358</v>
      </c>
      <c r="B448" s="10" t="s">
        <v>1394</v>
      </c>
      <c r="C448" s="9" t="s">
        <v>1418</v>
      </c>
      <c r="D448" s="11">
        <v>0</v>
      </c>
      <c r="E448" s="9" t="s">
        <v>1139</v>
      </c>
      <c r="F448" s="9" t="s">
        <v>1419</v>
      </c>
      <c r="G448" s="9" t="s">
        <v>36</v>
      </c>
      <c r="H448" s="22" t="s">
        <v>1420</v>
      </c>
      <c r="I448" s="9"/>
      <c r="J448" s="9"/>
      <c r="K448" s="9" t="s">
        <v>38</v>
      </c>
      <c r="L448" s="9" t="s">
        <v>526</v>
      </c>
      <c r="M448" s="23">
        <v>53</v>
      </c>
      <c r="O448" s="9" t="s">
        <v>1421</v>
      </c>
      <c r="P448" s="9" t="s">
        <v>36</v>
      </c>
      <c r="Q448" s="9" t="s">
        <v>36</v>
      </c>
      <c r="R448" s="9" t="s">
        <v>36</v>
      </c>
      <c r="S448" s="9" t="s">
        <v>1400</v>
      </c>
      <c r="T448" s="34" t="str">
        <f>W448</f>
        <v>DimInjuryOccurredId</v>
      </c>
      <c r="U448" s="22" t="s">
        <v>1422</v>
      </c>
      <c r="V448" s="34" t="s">
        <v>1423</v>
      </c>
      <c r="W448" t="str">
        <f t="shared" si="6"/>
        <v>DimInjuryOccurredId</v>
      </c>
      <c r="Y448" s="16" t="s">
        <v>38</v>
      </c>
      <c r="Z448" s="22"/>
      <c r="AD448" s="39" t="s">
        <v>1335</v>
      </c>
    </row>
    <row r="449" spans="1:30" ht="101.5">
      <c r="A449" s="9" t="s">
        <v>1358</v>
      </c>
      <c r="B449" s="10" t="s">
        <v>1394</v>
      </c>
      <c r="C449" s="9" t="s">
        <v>1424</v>
      </c>
      <c r="D449" s="11">
        <v>0</v>
      </c>
      <c r="E449" s="9" t="s">
        <v>1139</v>
      </c>
      <c r="F449" s="9" t="s">
        <v>1425</v>
      </c>
      <c r="G449" s="9" t="s">
        <v>36</v>
      </c>
      <c r="H449" s="22" t="s">
        <v>1420</v>
      </c>
      <c r="I449" s="9"/>
      <c r="J449" s="9"/>
      <c r="K449" s="9" t="s">
        <v>38</v>
      </c>
      <c r="L449" s="9" t="s">
        <v>526</v>
      </c>
      <c r="M449" s="23">
        <v>52</v>
      </c>
      <c r="O449" s="9" t="s">
        <v>1421</v>
      </c>
      <c r="P449" s="9" t="s">
        <v>36</v>
      </c>
      <c r="Q449" s="9" t="s">
        <v>36</v>
      </c>
      <c r="R449" s="9" t="s">
        <v>36</v>
      </c>
      <c r="S449" s="9" t="s">
        <v>1400</v>
      </c>
      <c r="T449" s="34" t="str">
        <f>W449</f>
        <v>DimInjuryPlaceId</v>
      </c>
      <c r="U449" s="22" t="s">
        <v>1426</v>
      </c>
      <c r="V449" s="34" t="s">
        <v>1427</v>
      </c>
      <c r="W449" t="str">
        <f t="shared" si="6"/>
        <v>DimInjuryPlaceId</v>
      </c>
      <c r="Y449" s="16" t="s">
        <v>38</v>
      </c>
      <c r="Z449" s="22"/>
      <c r="AD449" s="39" t="s">
        <v>1335</v>
      </c>
    </row>
    <row r="450" spans="1:30" ht="29">
      <c r="A450" s="9" t="s">
        <v>1358</v>
      </c>
      <c r="B450" s="10" t="s">
        <v>1394</v>
      </c>
      <c r="C450" s="9" t="s">
        <v>1428</v>
      </c>
      <c r="D450" s="11">
        <v>0</v>
      </c>
      <c r="E450" s="9" t="s">
        <v>1139</v>
      </c>
      <c r="F450" s="9" t="s">
        <v>1429</v>
      </c>
      <c r="G450" s="9" t="s">
        <v>36</v>
      </c>
      <c r="H450" s="22" t="s">
        <v>1420</v>
      </c>
      <c r="I450" s="9" t="s">
        <v>1430</v>
      </c>
      <c r="J450" s="9"/>
      <c r="K450" s="9" t="s">
        <v>38</v>
      </c>
      <c r="L450" s="9" t="s">
        <v>59</v>
      </c>
      <c r="M450" s="30">
        <v>0</v>
      </c>
      <c r="P450" s="9" t="s">
        <v>36</v>
      </c>
      <c r="Q450" s="9" t="s">
        <v>36</v>
      </c>
      <c r="R450" s="9" t="s">
        <v>36</v>
      </c>
      <c r="S450" s="9" t="s">
        <v>1400</v>
      </c>
      <c r="T450" s="34" t="str">
        <f>W450</f>
        <v>DimInjuryTransportId</v>
      </c>
      <c r="U450" s="22" t="s">
        <v>1431</v>
      </c>
      <c r="V450" s="9" t="s">
        <v>1432</v>
      </c>
      <c r="W450" t="str">
        <f t="shared" si="6"/>
        <v>DimInjuryTransportId</v>
      </c>
      <c r="X450"/>
      <c r="Y450" s="16" t="s">
        <v>38</v>
      </c>
      <c r="Z450" s="22"/>
      <c r="AA450"/>
      <c r="AB450"/>
    </row>
    <row r="451" spans="1:30" ht="116">
      <c r="A451" s="9" t="s">
        <v>1358</v>
      </c>
      <c r="B451" s="10" t="s">
        <v>1394</v>
      </c>
      <c r="C451" s="9" t="s">
        <v>508</v>
      </c>
      <c r="D451" s="11">
        <v>0</v>
      </c>
      <c r="E451" s="9" t="s">
        <v>1139</v>
      </c>
      <c r="F451" s="9" t="s">
        <v>1433</v>
      </c>
      <c r="G451" s="9" t="s">
        <v>36</v>
      </c>
      <c r="H451" s="22" t="s">
        <v>1434</v>
      </c>
      <c r="I451" s="9"/>
      <c r="J451" s="9"/>
      <c r="K451" s="9" t="s">
        <v>38</v>
      </c>
      <c r="L451" s="9" t="s">
        <v>36</v>
      </c>
      <c r="M451" s="23">
        <v>500</v>
      </c>
      <c r="O451" s="9" t="s">
        <v>1435</v>
      </c>
      <c r="P451" s="9" t="s">
        <v>36</v>
      </c>
      <c r="Q451" s="9" t="s">
        <v>36</v>
      </c>
      <c r="R451" s="9" t="s">
        <v>36</v>
      </c>
      <c r="S451" s="9" t="s">
        <v>1400</v>
      </c>
      <c r="T451" s="34" t="s">
        <v>1436</v>
      </c>
      <c r="U451" s="22" t="s">
        <v>1437</v>
      </c>
      <c r="V451" s="9"/>
      <c r="Y451" s="16" t="s">
        <v>38</v>
      </c>
      <c r="Z451" s="22"/>
      <c r="AD451" t="s">
        <v>1213</v>
      </c>
    </row>
    <row r="452" spans="1:30">
      <c r="A452" s="9" t="s">
        <v>1358</v>
      </c>
      <c r="B452" s="10" t="s">
        <v>1394</v>
      </c>
      <c r="C452" s="9" t="s">
        <v>1438</v>
      </c>
      <c r="D452" s="11">
        <v>0</v>
      </c>
      <c r="E452" s="9" t="s">
        <v>34</v>
      </c>
      <c r="F452" s="9" t="s">
        <v>1439</v>
      </c>
      <c r="G452" s="9" t="s">
        <v>59</v>
      </c>
      <c r="I452" s="9"/>
      <c r="M452"/>
      <c r="P452" s="9" t="s">
        <v>59</v>
      </c>
      <c r="Q452" t="s">
        <v>60</v>
      </c>
      <c r="S452" t="s">
        <v>155</v>
      </c>
      <c r="T452" t="s">
        <v>1440</v>
      </c>
      <c r="X452"/>
      <c r="Y452" t="s">
        <v>38</v>
      </c>
      <c r="AA452"/>
      <c r="AB452"/>
    </row>
    <row r="453" spans="1:30" ht="23.5" customHeight="1">
      <c r="A453" s="9" t="s">
        <v>1358</v>
      </c>
      <c r="B453" s="10" t="s">
        <v>1441</v>
      </c>
      <c r="C453" s="9" t="s">
        <v>1442</v>
      </c>
      <c r="D453" s="11">
        <v>0</v>
      </c>
      <c r="E453" s="9" t="s">
        <v>1139</v>
      </c>
      <c r="F453" s="9" t="s">
        <v>1443</v>
      </c>
      <c r="G453" s="9" t="s">
        <v>59</v>
      </c>
      <c r="I453" s="9"/>
      <c r="M453"/>
      <c r="P453" s="9" t="s">
        <v>59</v>
      </c>
      <c r="Q453" t="s">
        <v>60</v>
      </c>
      <c r="S453" s="25" t="s">
        <v>61</v>
      </c>
      <c r="T453" t="s">
        <v>62</v>
      </c>
      <c r="U453" s="22" t="s">
        <v>1444</v>
      </c>
      <c r="X453"/>
      <c r="Y453" s="16" t="s">
        <v>38</v>
      </c>
      <c r="AA453"/>
      <c r="AB453"/>
    </row>
    <row r="454" spans="1:30" ht="129.5" customHeight="1">
      <c r="A454" s="9" t="s">
        <v>1358</v>
      </c>
      <c r="B454" s="10" t="s">
        <v>1441</v>
      </c>
      <c r="C454" s="9" t="s">
        <v>372</v>
      </c>
      <c r="D454" s="11">
        <v>0</v>
      </c>
      <c r="E454" s="9" t="s">
        <v>1139</v>
      </c>
      <c r="F454" s="9" t="s">
        <v>1445</v>
      </c>
      <c r="G454" s="9" t="s">
        <v>36</v>
      </c>
      <c r="H454" s="31" t="s">
        <v>1446</v>
      </c>
      <c r="I454" s="9"/>
      <c r="J454" s="9"/>
      <c r="K454" s="9" t="s">
        <v>38</v>
      </c>
      <c r="L454" s="9" t="s">
        <v>59</v>
      </c>
      <c r="M454" s="30">
        <v>0</v>
      </c>
      <c r="P454" s="9" t="s">
        <v>36</v>
      </c>
      <c r="Q454" s="9" t="s">
        <v>36</v>
      </c>
      <c r="R454" s="9" t="s">
        <v>36</v>
      </c>
      <c r="S454" t="s">
        <v>331</v>
      </c>
      <c r="T454" s="21" t="s">
        <v>375</v>
      </c>
      <c r="U454" s="17" t="s">
        <v>376</v>
      </c>
      <c r="X454"/>
      <c r="Y454"/>
      <c r="AA454"/>
      <c r="AB454"/>
    </row>
    <row r="455" spans="1:30" ht="14.5" customHeight="1">
      <c r="A455" s="9" t="s">
        <v>1358</v>
      </c>
      <c r="B455" s="10" t="s">
        <v>1441</v>
      </c>
      <c r="C455" s="9" t="s">
        <v>377</v>
      </c>
      <c r="D455" s="11">
        <v>0</v>
      </c>
      <c r="E455" s="9" t="s">
        <v>1139</v>
      </c>
      <c r="F455" s="9" t="s">
        <v>1447</v>
      </c>
      <c r="G455" s="9" t="s">
        <v>36</v>
      </c>
      <c r="H455" s="31"/>
      <c r="I455" s="9" t="s">
        <v>379</v>
      </c>
      <c r="J455" s="9"/>
      <c r="K455" s="9" t="s">
        <v>38</v>
      </c>
      <c r="L455" s="9" t="s">
        <v>59</v>
      </c>
      <c r="M455" s="30">
        <v>0</v>
      </c>
      <c r="P455" s="9" t="s">
        <v>36</v>
      </c>
      <c r="Q455" s="9" t="s">
        <v>36</v>
      </c>
      <c r="R455" s="9" t="s">
        <v>36</v>
      </c>
      <c r="S455" t="s">
        <v>331</v>
      </c>
      <c r="T455" s="33" t="s">
        <v>380</v>
      </c>
      <c r="U455" s="9" t="s">
        <v>1448</v>
      </c>
      <c r="X455"/>
      <c r="Y455"/>
      <c r="AA455"/>
      <c r="AB455"/>
    </row>
    <row r="456" spans="1:30" ht="87.5" customHeight="1">
      <c r="A456" s="9" t="s">
        <v>1358</v>
      </c>
      <c r="B456" s="10" t="s">
        <v>1441</v>
      </c>
      <c r="C456" s="9" t="s">
        <v>382</v>
      </c>
      <c r="D456" s="11">
        <v>0</v>
      </c>
      <c r="E456" s="9" t="s">
        <v>1139</v>
      </c>
      <c r="F456" s="9" t="s">
        <v>1449</v>
      </c>
      <c r="G456" s="9" t="s">
        <v>36</v>
      </c>
      <c r="H456" s="31"/>
      <c r="I456" s="9"/>
      <c r="J456" s="9"/>
      <c r="K456" s="9" t="s">
        <v>38</v>
      </c>
      <c r="L456" s="9" t="s">
        <v>59</v>
      </c>
      <c r="M456" s="30">
        <v>0</v>
      </c>
      <c r="P456" s="9" t="s">
        <v>36</v>
      </c>
      <c r="Q456" s="9" t="s">
        <v>36</v>
      </c>
      <c r="R456" s="9" t="s">
        <v>36</v>
      </c>
      <c r="S456" t="s">
        <v>331</v>
      </c>
      <c r="T456" s="21" t="s">
        <v>384</v>
      </c>
      <c r="U456" s="17" t="s">
        <v>385</v>
      </c>
      <c r="X456"/>
      <c r="Y456"/>
      <c r="AA456"/>
      <c r="AB456"/>
    </row>
    <row r="457" spans="1:30" ht="14.5" customHeight="1">
      <c r="A457" s="9" t="s">
        <v>1358</v>
      </c>
      <c r="B457" s="10" t="s">
        <v>1441</v>
      </c>
      <c r="C457" s="9" t="s">
        <v>386</v>
      </c>
      <c r="D457" s="11">
        <v>0</v>
      </c>
      <c r="E457" s="9" t="s">
        <v>1139</v>
      </c>
      <c r="F457" s="9" t="s">
        <v>1450</v>
      </c>
      <c r="G457" s="9" t="s">
        <v>36</v>
      </c>
      <c r="H457" s="31"/>
      <c r="I457" s="9" t="s">
        <v>388</v>
      </c>
      <c r="J457" s="9"/>
      <c r="K457" s="9" t="s">
        <v>38</v>
      </c>
      <c r="L457" s="9" t="s">
        <v>59</v>
      </c>
      <c r="M457" s="30">
        <v>0</v>
      </c>
      <c r="P457" s="9" t="s">
        <v>36</v>
      </c>
      <c r="Q457" s="9" t="s">
        <v>36</v>
      </c>
      <c r="R457" s="9" t="s">
        <v>36</v>
      </c>
      <c r="S457" t="s">
        <v>331</v>
      </c>
      <c r="T457" s="33" t="s">
        <v>389</v>
      </c>
      <c r="U457" s="22" t="s">
        <v>390</v>
      </c>
      <c r="X457"/>
      <c r="Y457"/>
      <c r="AA457"/>
      <c r="AB457"/>
    </row>
    <row r="458" spans="1:30" ht="14.5" customHeight="1">
      <c r="A458" s="9" t="s">
        <v>1358</v>
      </c>
      <c r="B458" s="10" t="s">
        <v>1441</v>
      </c>
      <c r="C458" s="9" t="s">
        <v>391</v>
      </c>
      <c r="D458" s="11">
        <v>0</v>
      </c>
      <c r="E458" s="9" t="s">
        <v>1139</v>
      </c>
      <c r="F458" s="9" t="s">
        <v>1451</v>
      </c>
      <c r="G458" s="9" t="s">
        <v>36</v>
      </c>
      <c r="H458" s="31"/>
      <c r="I458" s="9" t="s">
        <v>379</v>
      </c>
      <c r="J458" s="9"/>
      <c r="K458" s="9" t="s">
        <v>38</v>
      </c>
      <c r="L458" s="9" t="s">
        <v>59</v>
      </c>
      <c r="M458" s="30">
        <v>0</v>
      </c>
      <c r="P458" s="9" t="s">
        <v>36</v>
      </c>
      <c r="Q458" s="9" t="s">
        <v>36</v>
      </c>
      <c r="R458" s="9" t="s">
        <v>36</v>
      </c>
      <c r="S458" t="s">
        <v>331</v>
      </c>
      <c r="T458" s="33" t="s">
        <v>54</v>
      </c>
      <c r="U458" s="9"/>
      <c r="X458"/>
      <c r="Y458"/>
      <c r="AA458"/>
      <c r="AB458"/>
    </row>
    <row r="459" spans="1:30" ht="153" customHeight="1">
      <c r="A459" s="9" t="s">
        <v>1358</v>
      </c>
      <c r="B459" s="10" t="s">
        <v>1441</v>
      </c>
      <c r="C459" s="9" t="s">
        <v>393</v>
      </c>
      <c r="D459" s="11">
        <v>0</v>
      </c>
      <c r="E459" s="9" t="s">
        <v>1139</v>
      </c>
      <c r="F459" s="9" t="s">
        <v>1452</v>
      </c>
      <c r="G459" s="9" t="s">
        <v>36</v>
      </c>
      <c r="H459" s="31"/>
      <c r="I459" s="9"/>
      <c r="J459" s="9"/>
      <c r="K459" s="9" t="s">
        <v>38</v>
      </c>
      <c r="L459" s="9" t="s">
        <v>59</v>
      </c>
      <c r="M459" s="30">
        <v>0</v>
      </c>
      <c r="P459" s="9" t="s">
        <v>36</v>
      </c>
      <c r="Q459" s="9" t="s">
        <v>36</v>
      </c>
      <c r="R459" s="9" t="s">
        <v>36</v>
      </c>
      <c r="S459" t="s">
        <v>331</v>
      </c>
      <c r="T459" s="33" t="s">
        <v>395</v>
      </c>
      <c r="U459" s="17" t="s">
        <v>1453</v>
      </c>
      <c r="X459"/>
      <c r="Y459"/>
      <c r="AA459"/>
      <c r="AB459"/>
    </row>
    <row r="460" spans="1:30" ht="56" customHeight="1">
      <c r="A460" s="9" t="s">
        <v>1358</v>
      </c>
      <c r="B460" s="10" t="s">
        <v>1441</v>
      </c>
      <c r="C460" s="9" t="s">
        <v>328</v>
      </c>
      <c r="D460" s="11">
        <v>0</v>
      </c>
      <c r="E460" s="9" t="s">
        <v>1139</v>
      </c>
      <c r="F460" s="9" t="s">
        <v>1454</v>
      </c>
      <c r="G460" s="9" t="s">
        <v>36</v>
      </c>
      <c r="H460" s="31"/>
      <c r="I460" s="9" t="s">
        <v>330</v>
      </c>
      <c r="J460" s="9"/>
      <c r="K460" s="9" t="s">
        <v>38</v>
      </c>
      <c r="L460" s="9" t="s">
        <v>59</v>
      </c>
      <c r="M460" s="30">
        <v>0</v>
      </c>
      <c r="P460" s="9" t="s">
        <v>36</v>
      </c>
      <c r="Q460" s="9" t="s">
        <v>36</v>
      </c>
      <c r="R460" s="9" t="s">
        <v>36</v>
      </c>
      <c r="S460" t="s">
        <v>331</v>
      </c>
      <c r="T460" s="33" t="s">
        <v>332</v>
      </c>
      <c r="U460" s="17" t="s">
        <v>333</v>
      </c>
      <c r="X460"/>
      <c r="Y460"/>
      <c r="AA460"/>
      <c r="AB460"/>
    </row>
    <row r="461" spans="1:30" ht="83" customHeight="1">
      <c r="A461" s="9" t="s">
        <v>1358</v>
      </c>
      <c r="B461" s="10" t="s">
        <v>1441</v>
      </c>
      <c r="C461" s="9" t="s">
        <v>338</v>
      </c>
      <c r="D461" s="11">
        <v>0</v>
      </c>
      <c r="E461" s="9" t="s">
        <v>1139</v>
      </c>
      <c r="F461" s="9" t="s">
        <v>1455</v>
      </c>
      <c r="G461" s="9" t="s">
        <v>36</v>
      </c>
      <c r="H461" s="31"/>
      <c r="I461" s="9" t="s">
        <v>340</v>
      </c>
      <c r="J461" s="9"/>
      <c r="K461" s="9" t="s">
        <v>38</v>
      </c>
      <c r="L461" s="9" t="s">
        <v>59</v>
      </c>
      <c r="M461" s="30">
        <v>0</v>
      </c>
      <c r="P461" s="9" t="s">
        <v>36</v>
      </c>
      <c r="Q461" s="9" t="s">
        <v>36</v>
      </c>
      <c r="R461" s="9" t="s">
        <v>36</v>
      </c>
      <c r="S461" t="s">
        <v>331</v>
      </c>
      <c r="T461" s="34" t="s">
        <v>341</v>
      </c>
      <c r="U461" s="17" t="s">
        <v>342</v>
      </c>
      <c r="X461"/>
      <c r="Y461"/>
      <c r="AA461"/>
      <c r="AB461"/>
    </row>
    <row r="462" spans="1:30" ht="84.5" customHeight="1">
      <c r="A462" s="9" t="s">
        <v>1358</v>
      </c>
      <c r="B462" s="10" t="s">
        <v>1441</v>
      </c>
      <c r="C462" s="9" t="s">
        <v>343</v>
      </c>
      <c r="D462" s="11">
        <v>0</v>
      </c>
      <c r="E462" s="9" t="s">
        <v>1139</v>
      </c>
      <c r="F462" s="9" t="s">
        <v>1456</v>
      </c>
      <c r="G462" s="9" t="s">
        <v>36</v>
      </c>
      <c r="H462" s="31"/>
      <c r="I462" s="9" t="s">
        <v>1046</v>
      </c>
      <c r="J462" s="9"/>
      <c r="K462" s="9" t="s">
        <v>38</v>
      </c>
      <c r="L462" s="9" t="s">
        <v>59</v>
      </c>
      <c r="M462" s="30">
        <v>0</v>
      </c>
      <c r="P462" s="9" t="s">
        <v>36</v>
      </c>
      <c r="Q462" s="9" t="s">
        <v>36</v>
      </c>
      <c r="R462" s="9" t="s">
        <v>36</v>
      </c>
      <c r="S462" t="s">
        <v>331</v>
      </c>
      <c r="T462" s="34" t="s">
        <v>347</v>
      </c>
      <c r="U462" s="17" t="s">
        <v>406</v>
      </c>
      <c r="X462"/>
      <c r="Y462"/>
      <c r="AA462"/>
      <c r="AB462"/>
    </row>
    <row r="463" spans="1:30" ht="46" customHeight="1">
      <c r="A463" s="9" t="s">
        <v>1358</v>
      </c>
      <c r="B463" s="10" t="s">
        <v>1441</v>
      </c>
      <c r="C463" s="9" t="s">
        <v>422</v>
      </c>
      <c r="D463" s="11">
        <v>0</v>
      </c>
      <c r="E463" s="9" t="s">
        <v>1139</v>
      </c>
      <c r="F463" s="9" t="s">
        <v>1457</v>
      </c>
      <c r="G463" s="9" t="s">
        <v>36</v>
      </c>
      <c r="H463" s="31"/>
      <c r="I463" s="9"/>
      <c r="J463" s="9"/>
      <c r="K463" s="9" t="s">
        <v>38</v>
      </c>
      <c r="L463" s="9" t="s">
        <v>59</v>
      </c>
      <c r="M463" s="30">
        <v>0</v>
      </c>
      <c r="P463" s="9" t="s">
        <v>36</v>
      </c>
      <c r="Q463" s="9" t="s">
        <v>36</v>
      </c>
      <c r="R463" s="9" t="s">
        <v>36</v>
      </c>
      <c r="S463" t="s">
        <v>331</v>
      </c>
      <c r="T463" s="33" t="s">
        <v>424</v>
      </c>
      <c r="U463" s="22" t="s">
        <v>425</v>
      </c>
      <c r="V463" s="9" t="s">
        <v>426</v>
      </c>
      <c r="W463" s="33" t="s">
        <v>424</v>
      </c>
      <c r="X463"/>
      <c r="Y463"/>
      <c r="AA463"/>
      <c r="AB463"/>
    </row>
    <row r="464" spans="1:30" ht="28.5" customHeight="1">
      <c r="A464" s="9" t="s">
        <v>1458</v>
      </c>
      <c r="B464" s="10" t="s">
        <v>1459</v>
      </c>
      <c r="C464" s="9" t="s">
        <v>1460</v>
      </c>
      <c r="D464" s="11">
        <v>0</v>
      </c>
      <c r="E464" s="9" t="s">
        <v>1139</v>
      </c>
      <c r="F464" s="9" t="s">
        <v>1461</v>
      </c>
      <c r="G464" s="9" t="s">
        <v>59</v>
      </c>
      <c r="I464" s="9" t="s">
        <v>1462</v>
      </c>
      <c r="J464" s="9"/>
      <c r="M464"/>
      <c r="P464" s="9" t="s">
        <v>36</v>
      </c>
      <c r="Q464" t="s">
        <v>36</v>
      </c>
      <c r="R464" s="9" t="s">
        <v>36</v>
      </c>
      <c r="S464" t="s">
        <v>81</v>
      </c>
      <c r="T464" s="9" t="s">
        <v>1463</v>
      </c>
      <c r="U464" t="s">
        <v>1464</v>
      </c>
      <c r="V464" t="s">
        <v>1465</v>
      </c>
      <c r="X464"/>
      <c r="Y464"/>
      <c r="AA464"/>
      <c r="AB464"/>
    </row>
    <row r="465" spans="1:30" ht="33" customHeight="1">
      <c r="A465" s="9" t="s">
        <v>1458</v>
      </c>
      <c r="B465" s="10" t="s">
        <v>1459</v>
      </c>
      <c r="C465" s="9" t="s">
        <v>1466</v>
      </c>
      <c r="D465" s="11">
        <v>0</v>
      </c>
      <c r="E465" s="9" t="s">
        <v>1139</v>
      </c>
      <c r="F465" s="9" t="s">
        <v>1467</v>
      </c>
      <c r="G465" s="9" t="s">
        <v>36</v>
      </c>
      <c r="I465" s="9"/>
      <c r="J465" s="9"/>
      <c r="K465" s="9" t="s">
        <v>146</v>
      </c>
      <c r="L465" s="9" t="s">
        <v>526</v>
      </c>
      <c r="M465" s="49">
        <f>[1]Example!G1520</f>
        <v>51667</v>
      </c>
      <c r="O465" s="9" t="s">
        <v>39</v>
      </c>
      <c r="P465" s="9" t="s">
        <v>59</v>
      </c>
      <c r="Q465" t="s">
        <v>60</v>
      </c>
      <c r="R465" s="9"/>
      <c r="S465" s="25" t="s">
        <v>61</v>
      </c>
      <c r="T465" t="s">
        <v>62</v>
      </c>
      <c r="U465" s="17" t="s">
        <v>1168</v>
      </c>
      <c r="V465" s="9"/>
      <c r="W465" s="9"/>
      <c r="Y465" s="16" t="s">
        <v>38</v>
      </c>
      <c r="Z465" s="9"/>
      <c r="AD465" t="s">
        <v>1213</v>
      </c>
    </row>
    <row r="466" spans="1:30" ht="28.75" customHeight="1">
      <c r="A466" s="9" t="s">
        <v>1458</v>
      </c>
      <c r="B466" s="10" t="s">
        <v>1459</v>
      </c>
      <c r="C466" s="9" t="s">
        <v>1468</v>
      </c>
      <c r="D466" s="11">
        <v>0</v>
      </c>
      <c r="E466" s="9" t="s">
        <v>1139</v>
      </c>
      <c r="F466" s="9" t="s">
        <v>1469</v>
      </c>
      <c r="G466" s="9" t="s">
        <v>36</v>
      </c>
      <c r="H466" s="31" t="s">
        <v>1470</v>
      </c>
      <c r="I466" s="9"/>
      <c r="J466" s="9"/>
      <c r="K466" s="9" t="s">
        <v>146</v>
      </c>
      <c r="L466" s="9" t="s">
        <v>36</v>
      </c>
      <c r="M466" s="47">
        <v>34147</v>
      </c>
      <c r="O466" s="9" t="s">
        <v>39</v>
      </c>
      <c r="P466" s="9" t="s">
        <v>59</v>
      </c>
      <c r="Q466" t="s">
        <v>60</v>
      </c>
      <c r="R466" s="9"/>
      <c r="S466" s="25" t="s">
        <v>61</v>
      </c>
      <c r="T466" t="s">
        <v>62</v>
      </c>
      <c r="U466" s="17" t="s">
        <v>1168</v>
      </c>
      <c r="V466" s="9"/>
      <c r="W466" s="9"/>
      <c r="X466" s="16" t="s">
        <v>1471</v>
      </c>
      <c r="Y466" s="16" t="s">
        <v>38</v>
      </c>
      <c r="Z466" s="9"/>
      <c r="AD466" t="s">
        <v>1213</v>
      </c>
    </row>
    <row r="467" spans="1:30" ht="28.75" customHeight="1">
      <c r="A467" s="9" t="s">
        <v>1458</v>
      </c>
      <c r="B467" s="10" t="s">
        <v>1459</v>
      </c>
      <c r="C467" s="9" t="s">
        <v>1075</v>
      </c>
      <c r="D467" s="11">
        <v>0</v>
      </c>
      <c r="E467" s="9" t="s">
        <v>1139</v>
      </c>
      <c r="F467" s="9" t="s">
        <v>1472</v>
      </c>
      <c r="G467" s="9" t="s">
        <v>36</v>
      </c>
      <c r="H467" s="31"/>
      <c r="I467" s="9" t="s">
        <v>1077</v>
      </c>
      <c r="J467" t="s">
        <v>1078</v>
      </c>
      <c r="K467" s="9" t="s">
        <v>146</v>
      </c>
      <c r="L467" s="9" t="s">
        <v>36</v>
      </c>
      <c r="M467" s="47"/>
      <c r="O467" s="9" t="s">
        <v>39</v>
      </c>
      <c r="P467" s="9" t="s">
        <v>36</v>
      </c>
      <c r="Q467" s="9" t="s">
        <v>36</v>
      </c>
      <c r="R467" s="9"/>
      <c r="S467" s="9" t="s">
        <v>1079</v>
      </c>
      <c r="T467" t="str">
        <f t="shared" ref="T467:T474" si="7">W467</f>
        <v>DimHcProviderTitleId</v>
      </c>
      <c r="V467" s="9" t="s">
        <v>1080</v>
      </c>
      <c r="W467" t="str">
        <f t="shared" ref="W467:W475" si="8">_xlfn.CONCAT(V467, $AA$1)</f>
        <v>DimHcProviderTitleId</v>
      </c>
      <c r="Y467" s="16" t="s">
        <v>38</v>
      </c>
      <c r="Z467" s="9"/>
      <c r="AD467" t="s">
        <v>1213</v>
      </c>
    </row>
    <row r="468" spans="1:30" ht="28.75" customHeight="1">
      <c r="A468" s="9" t="s">
        <v>1458</v>
      </c>
      <c r="B468" s="10" t="s">
        <v>1459</v>
      </c>
      <c r="C468" s="9" t="s">
        <v>33</v>
      </c>
      <c r="D468" s="11">
        <v>0</v>
      </c>
      <c r="E468" s="9" t="s">
        <v>1139</v>
      </c>
      <c r="F468" s="9" t="s">
        <v>1473</v>
      </c>
      <c r="G468" s="9" t="s">
        <v>36</v>
      </c>
      <c r="H468" s="31"/>
      <c r="I468" s="9"/>
      <c r="J468" s="9"/>
      <c r="K468" s="9" t="s">
        <v>38</v>
      </c>
      <c r="L468" s="9" t="s">
        <v>36</v>
      </c>
      <c r="M468" s="47"/>
      <c r="O468" s="9" t="s">
        <v>39</v>
      </c>
      <c r="P468" s="9" t="s">
        <v>36</v>
      </c>
      <c r="Q468" s="9" t="s">
        <v>36</v>
      </c>
      <c r="R468" s="9" t="s">
        <v>36</v>
      </c>
      <c r="S468" s="9" t="s">
        <v>1079</v>
      </c>
      <c r="T468" s="33" t="str">
        <f t="shared" si="7"/>
        <v>DimHcProviderId</v>
      </c>
      <c r="V468" s="9" t="s">
        <v>1083</v>
      </c>
      <c r="W468" t="str">
        <f t="shared" si="8"/>
        <v>DimHcProviderId</v>
      </c>
      <c r="Y468" s="16" t="s">
        <v>38</v>
      </c>
      <c r="Z468" s="9"/>
      <c r="AD468" t="s">
        <v>1213</v>
      </c>
    </row>
    <row r="469" spans="1:30" ht="28.75" customHeight="1">
      <c r="A469" s="9" t="s">
        <v>1458</v>
      </c>
      <c r="B469" s="10" t="s">
        <v>1459</v>
      </c>
      <c r="C469" s="9" t="s">
        <v>43</v>
      </c>
      <c r="D469" s="11">
        <v>0</v>
      </c>
      <c r="E469" s="9" t="s">
        <v>1139</v>
      </c>
      <c r="F469" s="9" t="s">
        <v>1474</v>
      </c>
      <c r="G469" s="9" t="s">
        <v>36</v>
      </c>
      <c r="H469" s="31"/>
      <c r="I469" s="9"/>
      <c r="J469" s="9"/>
      <c r="K469" s="9" t="s">
        <v>38</v>
      </c>
      <c r="L469" s="9" t="s">
        <v>36</v>
      </c>
      <c r="M469" s="47"/>
      <c r="O469" s="9" t="s">
        <v>39</v>
      </c>
      <c r="P469" s="9" t="s">
        <v>36</v>
      </c>
      <c r="Q469" s="9" t="s">
        <v>36</v>
      </c>
      <c r="R469" s="9" t="s">
        <v>36</v>
      </c>
      <c r="S469" s="9" t="s">
        <v>1079</v>
      </c>
      <c r="T469" s="33" t="str">
        <f t="shared" si="7"/>
        <v>DimHcProviderId</v>
      </c>
      <c r="V469" s="9" t="s">
        <v>1083</v>
      </c>
      <c r="W469" t="str">
        <f t="shared" si="8"/>
        <v>DimHcProviderId</v>
      </c>
      <c r="Y469" s="16" t="s">
        <v>38</v>
      </c>
      <c r="Z469" s="9"/>
      <c r="AD469" t="s">
        <v>1213</v>
      </c>
    </row>
    <row r="470" spans="1:30" ht="28.75" customHeight="1">
      <c r="A470" s="9" t="s">
        <v>1458</v>
      </c>
      <c r="B470" s="10" t="s">
        <v>1459</v>
      </c>
      <c r="C470" s="9" t="s">
        <v>45</v>
      </c>
      <c r="D470" s="11">
        <v>0</v>
      </c>
      <c r="E470" s="9" t="s">
        <v>1139</v>
      </c>
      <c r="F470" s="9" t="s">
        <v>1475</v>
      </c>
      <c r="G470" s="9" t="s">
        <v>36</v>
      </c>
      <c r="H470" s="31"/>
      <c r="I470" s="9"/>
      <c r="J470" s="9"/>
      <c r="K470" s="9" t="s">
        <v>38</v>
      </c>
      <c r="L470" s="9" t="s">
        <v>36</v>
      </c>
      <c r="M470" s="47"/>
      <c r="O470" s="9" t="s">
        <v>39</v>
      </c>
      <c r="P470" s="9" t="s">
        <v>36</v>
      </c>
      <c r="Q470" s="9" t="s">
        <v>36</v>
      </c>
      <c r="R470" s="9" t="s">
        <v>36</v>
      </c>
      <c r="S470" s="9" t="s">
        <v>1079</v>
      </c>
      <c r="T470" s="33" t="str">
        <f t="shared" si="7"/>
        <v>DimHcProviderId</v>
      </c>
      <c r="V470" s="9" t="s">
        <v>1083</v>
      </c>
      <c r="W470" t="str">
        <f t="shared" si="8"/>
        <v>DimHcProviderId</v>
      </c>
      <c r="Y470" s="16" t="s">
        <v>38</v>
      </c>
      <c r="Z470" s="9"/>
      <c r="AD470" t="s">
        <v>1213</v>
      </c>
    </row>
    <row r="471" spans="1:30" ht="28.75" customHeight="1">
      <c r="A471" s="9" t="s">
        <v>1458</v>
      </c>
      <c r="B471" s="10" t="s">
        <v>1459</v>
      </c>
      <c r="C471" s="9" t="s">
        <v>48</v>
      </c>
      <c r="D471" s="11">
        <v>0</v>
      </c>
      <c r="E471" s="9" t="s">
        <v>1139</v>
      </c>
      <c r="F471" s="9" t="s">
        <v>1476</v>
      </c>
      <c r="G471" s="9" t="s">
        <v>36</v>
      </c>
      <c r="H471" s="31"/>
      <c r="I471" s="9" t="s">
        <v>50</v>
      </c>
      <c r="J471" s="9" t="s">
        <v>1000</v>
      </c>
      <c r="K471" s="9" t="s">
        <v>38</v>
      </c>
      <c r="L471" s="9" t="s">
        <v>36</v>
      </c>
      <c r="M471" s="47"/>
      <c r="O471" s="9" t="s">
        <v>39</v>
      </c>
      <c r="P471" s="9" t="s">
        <v>147</v>
      </c>
      <c r="Q471" s="9" t="s">
        <v>36</v>
      </c>
      <c r="R471" s="9" t="s">
        <v>36</v>
      </c>
      <c r="S471" s="9" t="s">
        <v>1079</v>
      </c>
      <c r="T471" s="33" t="str">
        <f t="shared" si="7"/>
        <v>DimHcProviderId</v>
      </c>
      <c r="V471" s="9" t="s">
        <v>1083</v>
      </c>
      <c r="W471" t="str">
        <f t="shared" si="8"/>
        <v>DimHcProviderId</v>
      </c>
      <c r="Y471" s="16" t="s">
        <v>38</v>
      </c>
      <c r="Z471" s="9"/>
      <c r="AD471" t="s">
        <v>1213</v>
      </c>
    </row>
    <row r="472" spans="1:30" ht="55" customHeight="1">
      <c r="A472" s="9" t="s">
        <v>1458</v>
      </c>
      <c r="B472" s="10" t="s">
        <v>1459</v>
      </c>
      <c r="C472" s="9" t="s">
        <v>1477</v>
      </c>
      <c r="D472" s="11">
        <v>0</v>
      </c>
      <c r="E472" s="9" t="s">
        <v>34</v>
      </c>
      <c r="F472" s="9" t="s">
        <v>1478</v>
      </c>
      <c r="G472" s="9" t="s">
        <v>36</v>
      </c>
      <c r="H472" s="31"/>
      <c r="I472" s="9"/>
      <c r="J472" s="9"/>
      <c r="K472" s="9" t="s">
        <v>38</v>
      </c>
      <c r="L472" s="9" t="s">
        <v>36</v>
      </c>
      <c r="M472" s="47"/>
      <c r="O472" s="9" t="s">
        <v>39</v>
      </c>
      <c r="P472" s="9" t="s">
        <v>60</v>
      </c>
      <c r="Q472" s="9" t="s">
        <v>36</v>
      </c>
      <c r="R472" s="9"/>
      <c r="S472" s="9" t="s">
        <v>1079</v>
      </c>
      <c r="T472" s="33" t="s">
        <v>1090</v>
      </c>
      <c r="U472" s="17" t="s">
        <v>1091</v>
      </c>
      <c r="V472" s="9" t="s">
        <v>1092</v>
      </c>
      <c r="W472" t="str">
        <f t="shared" si="8"/>
        <v>DimHcProviderContactId</v>
      </c>
      <c r="Y472" s="16" t="s">
        <v>38</v>
      </c>
      <c r="Z472" s="9"/>
      <c r="AD472" t="s">
        <v>1213</v>
      </c>
    </row>
    <row r="473" spans="1:30" ht="55" customHeight="1">
      <c r="A473" s="9" t="s">
        <v>1458</v>
      </c>
      <c r="B473" s="10" t="s">
        <v>1459</v>
      </c>
      <c r="C473" s="9" t="s">
        <v>1479</v>
      </c>
      <c r="D473" s="11">
        <v>0</v>
      </c>
      <c r="E473" s="9" t="s">
        <v>65</v>
      </c>
      <c r="F473" s="9" t="s">
        <v>1480</v>
      </c>
      <c r="G473" s="9" t="s">
        <v>36</v>
      </c>
      <c r="H473" s="31"/>
      <c r="I473" s="9"/>
      <c r="J473" s="9"/>
      <c r="K473" s="9" t="s">
        <v>38</v>
      </c>
      <c r="L473" s="9" t="s">
        <v>36</v>
      </c>
      <c r="M473" s="47"/>
      <c r="O473" s="9" t="s">
        <v>39</v>
      </c>
      <c r="P473" s="9" t="s">
        <v>60</v>
      </c>
      <c r="Q473" s="9" t="s">
        <v>36</v>
      </c>
      <c r="R473" s="9"/>
      <c r="S473" s="9" t="s">
        <v>1079</v>
      </c>
      <c r="T473" s="33" t="s">
        <v>1481</v>
      </c>
      <c r="U473" s="17" t="s">
        <v>1091</v>
      </c>
      <c r="V473" s="9" t="s">
        <v>1092</v>
      </c>
      <c r="W473" t="str">
        <f t="shared" si="8"/>
        <v>DimHcProviderContactId</v>
      </c>
      <c r="Y473" s="16" t="s">
        <v>38</v>
      </c>
      <c r="Z473" s="9"/>
      <c r="AD473" t="s">
        <v>1213</v>
      </c>
    </row>
    <row r="474" spans="1:30" ht="28.75" customHeight="1">
      <c r="A474" s="9" t="s">
        <v>1458</v>
      </c>
      <c r="B474" s="10" t="s">
        <v>1459</v>
      </c>
      <c r="C474" s="9" t="s">
        <v>1482</v>
      </c>
      <c r="D474" s="11">
        <v>0</v>
      </c>
      <c r="E474" s="9" t="s">
        <v>1139</v>
      </c>
      <c r="F474" s="9" t="s">
        <v>1483</v>
      </c>
      <c r="G474" s="9" t="s">
        <v>36</v>
      </c>
      <c r="H474" s="31"/>
      <c r="I474" s="9"/>
      <c r="J474" s="9"/>
      <c r="K474" s="9" t="s">
        <v>38</v>
      </c>
      <c r="L474" s="9" t="s">
        <v>36</v>
      </c>
      <c r="M474" s="47"/>
      <c r="O474" s="9" t="s">
        <v>39</v>
      </c>
      <c r="P474" s="9" t="s">
        <v>36</v>
      </c>
      <c r="Q474" s="9" t="s">
        <v>36</v>
      </c>
      <c r="R474" s="9"/>
      <c r="S474" s="9" t="s">
        <v>1079</v>
      </c>
      <c r="T474" t="str">
        <f t="shared" si="7"/>
        <v>DimHcProviderId</v>
      </c>
      <c r="V474" s="9" t="s">
        <v>1083</v>
      </c>
      <c r="W474" t="str">
        <f t="shared" si="8"/>
        <v>DimHcProviderId</v>
      </c>
      <c r="Y474" s="16" t="s">
        <v>38</v>
      </c>
      <c r="Z474" s="9"/>
      <c r="AD474" t="s">
        <v>1213</v>
      </c>
    </row>
    <row r="475" spans="1:30" ht="29">
      <c r="A475" s="9" t="s">
        <v>1458</v>
      </c>
      <c r="B475" s="10" t="s">
        <v>1459</v>
      </c>
      <c r="C475" s="9" t="s">
        <v>1484</v>
      </c>
      <c r="D475" s="11">
        <v>0</v>
      </c>
      <c r="E475" s="9" t="s">
        <v>34</v>
      </c>
      <c r="F475" s="9" t="s">
        <v>1485</v>
      </c>
      <c r="G475" s="9" t="s">
        <v>36</v>
      </c>
      <c r="H475" s="22" t="s">
        <v>1486</v>
      </c>
      <c r="I475" s="9"/>
      <c r="K475" s="9" t="s">
        <v>38</v>
      </c>
      <c r="L475" s="9" t="s">
        <v>526</v>
      </c>
      <c r="M475" s="23">
        <v>25</v>
      </c>
      <c r="O475" t="s">
        <v>39</v>
      </c>
      <c r="P475" s="9" t="s">
        <v>36</v>
      </c>
      <c r="Q475" s="9" t="s">
        <v>36</v>
      </c>
      <c r="S475" s="9" t="s">
        <v>1079</v>
      </c>
      <c r="T475" t="str">
        <f>W475</f>
        <v>DimCaseAccessId</v>
      </c>
      <c r="U475" t="s">
        <v>360</v>
      </c>
      <c r="V475" s="9" t="s">
        <v>1487</v>
      </c>
      <c r="W475" t="str">
        <f t="shared" si="8"/>
        <v>DimCaseAccessId</v>
      </c>
      <c r="Y475" s="16" t="s">
        <v>38</v>
      </c>
      <c r="AD475" s="39" t="s">
        <v>1383</v>
      </c>
    </row>
    <row r="476" spans="1:30" ht="43.5">
      <c r="A476" s="9" t="s">
        <v>1458</v>
      </c>
      <c r="B476" s="10" t="s">
        <v>1459</v>
      </c>
      <c r="C476" s="9" t="s">
        <v>1488</v>
      </c>
      <c r="D476" s="11">
        <v>0</v>
      </c>
      <c r="E476" s="9" t="s">
        <v>1139</v>
      </c>
      <c r="F476" s="9" t="s">
        <v>1489</v>
      </c>
      <c r="G476" s="9" t="s">
        <v>1490</v>
      </c>
      <c r="H476" s="22" t="s">
        <v>1491</v>
      </c>
      <c r="I476" s="9"/>
      <c r="M476"/>
      <c r="Q476" t="s">
        <v>60</v>
      </c>
      <c r="S476" s="25" t="s">
        <v>61</v>
      </c>
      <c r="T476" t="s">
        <v>62</v>
      </c>
      <c r="U476" s="17" t="s">
        <v>1492</v>
      </c>
      <c r="X476"/>
      <c r="Y476" s="16" t="s">
        <v>38</v>
      </c>
      <c r="AA476"/>
      <c r="AB476"/>
      <c r="AD476" t="s">
        <v>1493</v>
      </c>
    </row>
    <row r="477" spans="1:30" ht="29">
      <c r="A477" s="9" t="s">
        <v>1458</v>
      </c>
      <c r="B477" s="10" t="s">
        <v>1459</v>
      </c>
      <c r="C477" s="9" t="s">
        <v>1494</v>
      </c>
      <c r="D477" s="11">
        <v>0</v>
      </c>
      <c r="E477" s="9" t="s">
        <v>1139</v>
      </c>
      <c r="F477" s="9" t="s">
        <v>1495</v>
      </c>
      <c r="G477" s="9" t="s">
        <v>1490</v>
      </c>
      <c r="H477" s="22" t="s">
        <v>1491</v>
      </c>
      <c r="I477" s="9"/>
      <c r="M477"/>
      <c r="P477" s="9" t="s">
        <v>60</v>
      </c>
      <c r="Q477" t="s">
        <v>60</v>
      </c>
      <c r="S477" t="s">
        <v>1079</v>
      </c>
      <c r="T477" s="17" t="s">
        <v>1496</v>
      </c>
      <c r="U477" t="s">
        <v>360</v>
      </c>
      <c r="V477" s="22" t="s">
        <v>1497</v>
      </c>
      <c r="W477" s="17" t="s">
        <v>1496</v>
      </c>
      <c r="X477"/>
      <c r="Y477" s="16" t="s">
        <v>38</v>
      </c>
      <c r="AA477"/>
      <c r="AB477"/>
      <c r="AD477" t="s">
        <v>1493</v>
      </c>
    </row>
    <row r="478" spans="1:30">
      <c r="A478" s="9" t="s">
        <v>1458</v>
      </c>
      <c r="B478" s="10" t="s">
        <v>1459</v>
      </c>
      <c r="C478" s="9" t="s">
        <v>1498</v>
      </c>
      <c r="D478" s="11">
        <v>0</v>
      </c>
      <c r="E478" s="9" t="s">
        <v>34</v>
      </c>
      <c r="F478" s="9" t="s">
        <v>1499</v>
      </c>
      <c r="G478" s="9" t="s">
        <v>59</v>
      </c>
      <c r="I478" s="9"/>
      <c r="M478"/>
      <c r="P478" s="9" t="s">
        <v>60</v>
      </c>
      <c r="Q478" t="s">
        <v>59</v>
      </c>
      <c r="S478" s="9" t="s">
        <v>73</v>
      </c>
      <c r="T478" t="s">
        <v>705</v>
      </c>
      <c r="X478"/>
      <c r="Y478" t="s">
        <v>76</v>
      </c>
      <c r="AA478"/>
      <c r="AB478"/>
    </row>
    <row r="479" spans="1:30">
      <c r="A479" s="9" t="s">
        <v>1458</v>
      </c>
      <c r="B479" s="10" t="s">
        <v>1459</v>
      </c>
      <c r="C479" s="9" t="s">
        <v>1500</v>
      </c>
      <c r="D479" s="11">
        <v>0</v>
      </c>
      <c r="E479" s="9" t="s">
        <v>34</v>
      </c>
      <c r="F479" s="9" t="s">
        <v>1501</v>
      </c>
      <c r="G479" s="9" t="s">
        <v>59</v>
      </c>
      <c r="H479" s="22" t="s">
        <v>1502</v>
      </c>
      <c r="I479" s="9"/>
      <c r="M479"/>
      <c r="P479" s="9" t="s">
        <v>60</v>
      </c>
      <c r="Q479" t="s">
        <v>59</v>
      </c>
      <c r="S479" t="s">
        <v>73</v>
      </c>
      <c r="T479" t="s">
        <v>438</v>
      </c>
      <c r="V479" s="9"/>
      <c r="W479" t="str">
        <f>_xlfn.CONCAT(V479, $AA$1)</f>
        <v>Id</v>
      </c>
      <c r="X479"/>
      <c r="Y479" s="16" t="s">
        <v>195</v>
      </c>
      <c r="AA479"/>
      <c r="AB479"/>
    </row>
    <row r="480" spans="1:30">
      <c r="A480" s="9" t="s">
        <v>1458</v>
      </c>
      <c r="B480" s="10" t="s">
        <v>1459</v>
      </c>
      <c r="C480" s="9" t="s">
        <v>1503</v>
      </c>
      <c r="D480" s="11">
        <v>0</v>
      </c>
      <c r="E480" s="9" t="s">
        <v>34</v>
      </c>
      <c r="F480" s="9" t="s">
        <v>1504</v>
      </c>
      <c r="G480" s="9" t="s">
        <v>59</v>
      </c>
      <c r="I480" s="9"/>
      <c r="M480"/>
      <c r="P480" s="9" t="s">
        <v>60</v>
      </c>
      <c r="Q480" t="s">
        <v>1505</v>
      </c>
      <c r="R480" t="s">
        <v>36</v>
      </c>
      <c r="S480" t="s">
        <v>81</v>
      </c>
      <c r="T480" s="9" t="s">
        <v>1463</v>
      </c>
      <c r="U480" t="s">
        <v>1506</v>
      </c>
      <c r="V480" t="s">
        <v>1465</v>
      </c>
      <c r="X480"/>
      <c r="Y480"/>
      <c r="AA480"/>
      <c r="AB480"/>
    </row>
    <row r="481" spans="1:30" ht="145.5" customHeight="1">
      <c r="A481" s="9" t="s">
        <v>1458</v>
      </c>
      <c r="B481" s="10" t="s">
        <v>1507</v>
      </c>
      <c r="C481" s="9" t="s">
        <v>372</v>
      </c>
      <c r="D481" s="11">
        <v>0</v>
      </c>
      <c r="E481" s="9" t="s">
        <v>1139</v>
      </c>
      <c r="F481" s="9" t="s">
        <v>1508</v>
      </c>
      <c r="G481" s="9" t="s">
        <v>36</v>
      </c>
      <c r="H481" s="31" t="s">
        <v>1509</v>
      </c>
      <c r="I481" s="9"/>
      <c r="J481" s="9"/>
      <c r="K481" s="9" t="s">
        <v>38</v>
      </c>
      <c r="L481" s="9" t="s">
        <v>526</v>
      </c>
      <c r="O481" s="9" t="s">
        <v>39</v>
      </c>
      <c r="P481" s="9" t="s">
        <v>36</v>
      </c>
      <c r="Q481" s="9" t="s">
        <v>36</v>
      </c>
      <c r="R481" s="9" t="s">
        <v>36</v>
      </c>
      <c r="S481" s="9" t="s">
        <v>331</v>
      </c>
      <c r="T481" s="21" t="s">
        <v>375</v>
      </c>
      <c r="U481" s="17" t="s">
        <v>376</v>
      </c>
      <c r="V481" s="9"/>
      <c r="Z481" s="9"/>
      <c r="AD481" t="s">
        <v>1213</v>
      </c>
    </row>
    <row r="482" spans="1:30" ht="23.5" customHeight="1">
      <c r="A482" s="9" t="s">
        <v>1458</v>
      </c>
      <c r="B482" s="10" t="s">
        <v>1507</v>
      </c>
      <c r="C482" s="9" t="s">
        <v>377</v>
      </c>
      <c r="D482" s="11">
        <v>0</v>
      </c>
      <c r="E482" s="9" t="s">
        <v>1139</v>
      </c>
      <c r="F482" s="9" t="s">
        <v>1510</v>
      </c>
      <c r="G482" s="9" t="s">
        <v>36</v>
      </c>
      <c r="H482" s="31"/>
      <c r="I482" s="9" t="s">
        <v>379</v>
      </c>
      <c r="J482" s="9"/>
      <c r="K482" s="9" t="s">
        <v>146</v>
      </c>
      <c r="L482" s="9" t="s">
        <v>526</v>
      </c>
      <c r="M482" s="47">
        <v>34147</v>
      </c>
      <c r="O482" s="9" t="s">
        <v>983</v>
      </c>
      <c r="P482" s="9" t="s">
        <v>36</v>
      </c>
      <c r="Q482" s="9" t="s">
        <v>36</v>
      </c>
      <c r="R482" s="9" t="s">
        <v>36</v>
      </c>
      <c r="S482" s="9" t="s">
        <v>331</v>
      </c>
      <c r="T482" s="33" t="s">
        <v>380</v>
      </c>
      <c r="U482" s="9" t="s">
        <v>1511</v>
      </c>
      <c r="V482" s="9"/>
      <c r="W482" s="9"/>
      <c r="Z482" s="9"/>
      <c r="AD482" t="s">
        <v>1213</v>
      </c>
    </row>
    <row r="483" spans="1:30" ht="72.5">
      <c r="A483" s="9" t="s">
        <v>1458</v>
      </c>
      <c r="B483" s="10" t="s">
        <v>1507</v>
      </c>
      <c r="C483" s="9" t="s">
        <v>382</v>
      </c>
      <c r="D483" s="11">
        <v>0</v>
      </c>
      <c r="E483" s="9" t="s">
        <v>1139</v>
      </c>
      <c r="F483" s="9" t="s">
        <v>1512</v>
      </c>
      <c r="G483" s="9" t="s">
        <v>36</v>
      </c>
      <c r="H483" s="31"/>
      <c r="I483" s="9"/>
      <c r="J483" s="9"/>
      <c r="K483" s="9" t="s">
        <v>38</v>
      </c>
      <c r="L483" s="9" t="s">
        <v>36</v>
      </c>
      <c r="M483" s="47"/>
      <c r="O483" s="9" t="s">
        <v>983</v>
      </c>
      <c r="P483" s="9" t="s">
        <v>36</v>
      </c>
      <c r="Q483" s="9" t="s">
        <v>36</v>
      </c>
      <c r="R483" s="9" t="s">
        <v>36</v>
      </c>
      <c r="S483" s="9" t="s">
        <v>331</v>
      </c>
      <c r="T483" s="21" t="s">
        <v>384</v>
      </c>
      <c r="U483" s="17" t="s">
        <v>923</v>
      </c>
      <c r="V483" s="9"/>
      <c r="W483" s="9"/>
      <c r="Z483" s="9"/>
      <c r="AD483" t="s">
        <v>1213</v>
      </c>
    </row>
    <row r="484" spans="1:30" ht="29">
      <c r="A484" s="9" t="s">
        <v>1458</v>
      </c>
      <c r="B484" s="10" t="s">
        <v>1507</v>
      </c>
      <c r="C484" s="9" t="s">
        <v>386</v>
      </c>
      <c r="D484" s="11">
        <v>0</v>
      </c>
      <c r="E484" s="9" t="s">
        <v>1139</v>
      </c>
      <c r="F484" s="9" t="s">
        <v>1513</v>
      </c>
      <c r="G484" s="9" t="s">
        <v>36</v>
      </c>
      <c r="H484" s="31"/>
      <c r="I484" s="9" t="s">
        <v>388</v>
      </c>
      <c r="J484" s="9"/>
      <c r="K484" s="9" t="s">
        <v>38</v>
      </c>
      <c r="L484" s="9" t="s">
        <v>526</v>
      </c>
      <c r="M484" s="47"/>
      <c r="O484" s="9" t="s">
        <v>983</v>
      </c>
      <c r="P484" s="9" t="s">
        <v>36</v>
      </c>
      <c r="Q484" s="9" t="s">
        <v>36</v>
      </c>
      <c r="R484" s="9" t="s">
        <v>36</v>
      </c>
      <c r="S484" s="9" t="s">
        <v>331</v>
      </c>
      <c r="T484" s="33" t="s">
        <v>389</v>
      </c>
      <c r="U484" s="22" t="s">
        <v>390</v>
      </c>
      <c r="V484" s="9"/>
      <c r="W484" s="9"/>
      <c r="Z484" s="9"/>
      <c r="AD484" t="s">
        <v>1213</v>
      </c>
    </row>
    <row r="485" spans="1:30" ht="17" customHeight="1">
      <c r="A485" s="9" t="s">
        <v>1458</v>
      </c>
      <c r="B485" s="10" t="s">
        <v>1507</v>
      </c>
      <c r="C485" s="9" t="s">
        <v>391</v>
      </c>
      <c r="D485" s="11">
        <v>0</v>
      </c>
      <c r="E485" s="9" t="s">
        <v>1139</v>
      </c>
      <c r="F485" s="9" t="s">
        <v>1514</v>
      </c>
      <c r="G485" s="9" t="s">
        <v>36</v>
      </c>
      <c r="H485" s="31"/>
      <c r="I485" s="9" t="s">
        <v>379</v>
      </c>
      <c r="J485" s="9"/>
      <c r="K485" s="9" t="s">
        <v>38</v>
      </c>
      <c r="L485" s="9" t="s">
        <v>36</v>
      </c>
      <c r="M485" s="47"/>
      <c r="O485" s="9" t="s">
        <v>983</v>
      </c>
      <c r="P485" s="9" t="s">
        <v>36</v>
      </c>
      <c r="Q485" s="9" t="s">
        <v>36</v>
      </c>
      <c r="R485" s="9" t="s">
        <v>36</v>
      </c>
      <c r="S485" s="9" t="s">
        <v>331</v>
      </c>
      <c r="T485" s="33" t="s">
        <v>54</v>
      </c>
      <c r="U485" s="9"/>
      <c r="V485" s="9"/>
      <c r="W485" s="9"/>
      <c r="Z485" s="9"/>
      <c r="AD485" t="s">
        <v>1213</v>
      </c>
    </row>
    <row r="486" spans="1:30" ht="162" customHeight="1">
      <c r="A486" s="9" t="s">
        <v>1458</v>
      </c>
      <c r="B486" s="10" t="s">
        <v>1507</v>
      </c>
      <c r="C486" s="9" t="s">
        <v>393</v>
      </c>
      <c r="D486" s="11">
        <v>0</v>
      </c>
      <c r="E486" s="9" t="s">
        <v>1139</v>
      </c>
      <c r="F486" s="9" t="s">
        <v>1515</v>
      </c>
      <c r="G486" s="9" t="s">
        <v>36</v>
      </c>
      <c r="H486" s="31"/>
      <c r="I486" s="9"/>
      <c r="J486" s="9"/>
      <c r="K486" s="9" t="s">
        <v>38</v>
      </c>
      <c r="L486" s="9" t="s">
        <v>36</v>
      </c>
      <c r="M486" s="47"/>
      <c r="O486" s="9" t="s">
        <v>983</v>
      </c>
      <c r="P486" s="9" t="s">
        <v>36</v>
      </c>
      <c r="Q486" s="9" t="s">
        <v>36</v>
      </c>
      <c r="R486" s="9" t="s">
        <v>36</v>
      </c>
      <c r="S486" s="9" t="s">
        <v>331</v>
      </c>
      <c r="T486" s="33" t="s">
        <v>395</v>
      </c>
      <c r="U486" s="17" t="s">
        <v>396</v>
      </c>
      <c r="V486" s="9"/>
      <c r="W486" s="9"/>
      <c r="Z486" s="9"/>
      <c r="AD486" t="s">
        <v>1213</v>
      </c>
    </row>
    <row r="487" spans="1:30" ht="80.5" customHeight="1">
      <c r="A487" s="9" t="s">
        <v>1458</v>
      </c>
      <c r="B487" s="10" t="s">
        <v>1507</v>
      </c>
      <c r="C487" s="9" t="s">
        <v>328</v>
      </c>
      <c r="D487" s="11">
        <v>0</v>
      </c>
      <c r="E487" s="9" t="s">
        <v>1139</v>
      </c>
      <c r="F487" s="9" t="s">
        <v>1516</v>
      </c>
      <c r="G487" s="9" t="s">
        <v>36</v>
      </c>
      <c r="H487" s="31"/>
      <c r="I487" s="9" t="s">
        <v>330</v>
      </c>
      <c r="J487" s="9"/>
      <c r="K487" s="9" t="s">
        <v>38</v>
      </c>
      <c r="L487" s="9" t="s">
        <v>36</v>
      </c>
      <c r="M487" s="47"/>
      <c r="O487" s="9" t="s">
        <v>983</v>
      </c>
      <c r="P487" s="9" t="s">
        <v>36</v>
      </c>
      <c r="Q487" s="9" t="s">
        <v>36</v>
      </c>
      <c r="R487" s="9" t="s">
        <v>36</v>
      </c>
      <c r="S487" s="9" t="s">
        <v>331</v>
      </c>
      <c r="T487" s="33" t="s">
        <v>332</v>
      </c>
      <c r="U487" s="17" t="s">
        <v>342</v>
      </c>
      <c r="V487" s="9"/>
      <c r="W487" s="9"/>
      <c r="Z487" s="9"/>
      <c r="AD487" t="s">
        <v>1213</v>
      </c>
    </row>
    <row r="488" spans="1:30" ht="72.5">
      <c r="A488" s="9" t="s">
        <v>1458</v>
      </c>
      <c r="B488" s="10" t="s">
        <v>1507</v>
      </c>
      <c r="C488" s="9" t="s">
        <v>338</v>
      </c>
      <c r="D488" s="11">
        <v>0</v>
      </c>
      <c r="E488" s="9" t="s">
        <v>1139</v>
      </c>
      <c r="F488" s="9" t="s">
        <v>1517</v>
      </c>
      <c r="G488" s="9" t="s">
        <v>36</v>
      </c>
      <c r="H488" s="31"/>
      <c r="I488" s="9" t="s">
        <v>340</v>
      </c>
      <c r="J488" s="9"/>
      <c r="K488" s="9" t="s">
        <v>38</v>
      </c>
      <c r="L488" s="9" t="s">
        <v>36</v>
      </c>
      <c r="M488" s="47"/>
      <c r="O488" s="9" t="s">
        <v>983</v>
      </c>
      <c r="P488" s="9" t="s">
        <v>36</v>
      </c>
      <c r="Q488" s="9" t="s">
        <v>36</v>
      </c>
      <c r="R488" s="9" t="s">
        <v>36</v>
      </c>
      <c r="S488" s="9" t="s">
        <v>331</v>
      </c>
      <c r="T488" s="34" t="s">
        <v>341</v>
      </c>
      <c r="U488" s="17" t="s">
        <v>342</v>
      </c>
      <c r="V488" s="9"/>
      <c r="W488" s="9"/>
      <c r="Z488" s="9"/>
      <c r="AD488" t="s">
        <v>1213</v>
      </c>
    </row>
    <row r="489" spans="1:30" ht="72.5">
      <c r="A489" s="9" t="s">
        <v>1458</v>
      </c>
      <c r="B489" s="10" t="s">
        <v>1507</v>
      </c>
      <c r="C489" s="9" t="s">
        <v>343</v>
      </c>
      <c r="D489" s="11">
        <v>0</v>
      </c>
      <c r="E489" s="9" t="s">
        <v>1139</v>
      </c>
      <c r="F489" s="9" t="s">
        <v>1518</v>
      </c>
      <c r="G489" s="9" t="s">
        <v>36</v>
      </c>
      <c r="H489" s="31"/>
      <c r="I489" s="9"/>
      <c r="J489" s="9"/>
      <c r="K489" s="9" t="s">
        <v>38</v>
      </c>
      <c r="L489" s="9" t="s">
        <v>36</v>
      </c>
      <c r="M489" s="47"/>
      <c r="O489" s="9" t="s">
        <v>983</v>
      </c>
      <c r="P489" s="9" t="s">
        <v>36</v>
      </c>
      <c r="Q489" s="9" t="s">
        <v>36</v>
      </c>
      <c r="R489" s="9" t="s">
        <v>36</v>
      </c>
      <c r="S489" s="9" t="s">
        <v>331</v>
      </c>
      <c r="T489" s="34" t="s">
        <v>347</v>
      </c>
      <c r="U489" s="17" t="s">
        <v>406</v>
      </c>
      <c r="V489" s="9"/>
      <c r="W489" s="9"/>
      <c r="Z489" s="9"/>
      <c r="AD489" t="s">
        <v>1213</v>
      </c>
    </row>
    <row r="490" spans="1:30" ht="43.5">
      <c r="A490" s="9" t="s">
        <v>1458</v>
      </c>
      <c r="B490" s="10" t="s">
        <v>1507</v>
      </c>
      <c r="C490" s="9" t="s">
        <v>422</v>
      </c>
      <c r="D490" s="11">
        <v>0</v>
      </c>
      <c r="E490" s="9" t="s">
        <v>1139</v>
      </c>
      <c r="F490" s="9" t="s">
        <v>1519</v>
      </c>
      <c r="G490" s="9" t="s">
        <v>36</v>
      </c>
      <c r="H490" s="31"/>
      <c r="I490" s="9"/>
      <c r="J490" s="9"/>
      <c r="K490" s="9" t="s">
        <v>38</v>
      </c>
      <c r="L490" s="9" t="s">
        <v>36</v>
      </c>
      <c r="M490" s="47"/>
      <c r="O490" s="9" t="s">
        <v>983</v>
      </c>
      <c r="P490" s="9" t="s">
        <v>36</v>
      </c>
      <c r="Q490" s="9" t="s">
        <v>36</v>
      </c>
      <c r="R490" s="9" t="s">
        <v>36</v>
      </c>
      <c r="S490" s="9" t="s">
        <v>331</v>
      </c>
      <c r="T490" s="33" t="s">
        <v>424</v>
      </c>
      <c r="U490" s="22" t="s">
        <v>425</v>
      </c>
      <c r="V490" s="9" t="s">
        <v>426</v>
      </c>
      <c r="W490" s="33" t="s">
        <v>424</v>
      </c>
      <c r="Z490" s="9"/>
      <c r="AD490" t="s">
        <v>1213</v>
      </c>
    </row>
    <row r="491" spans="1:30" ht="29">
      <c r="A491" s="9" t="s">
        <v>1458</v>
      </c>
      <c r="B491" s="10" t="s">
        <v>1520</v>
      </c>
      <c r="C491" s="9" t="s">
        <v>1521</v>
      </c>
      <c r="D491" s="11">
        <v>0</v>
      </c>
      <c r="E491" s="9" t="s">
        <v>1139</v>
      </c>
      <c r="F491" s="9" t="s">
        <v>1522</v>
      </c>
      <c r="G491" s="9" t="s">
        <v>36</v>
      </c>
      <c r="H491" s="22" t="s">
        <v>1523</v>
      </c>
      <c r="I491" s="9"/>
      <c r="J491" s="9"/>
      <c r="K491" s="9" t="s">
        <v>125</v>
      </c>
      <c r="L491" s="9" t="s">
        <v>36</v>
      </c>
      <c r="M491" s="27" t="s">
        <v>1524</v>
      </c>
      <c r="O491" s="9" t="s">
        <v>39</v>
      </c>
      <c r="P491" s="9" t="s">
        <v>59</v>
      </c>
      <c r="Q491" t="s">
        <v>60</v>
      </c>
      <c r="R491" s="9"/>
      <c r="S491" s="25" t="s">
        <v>61</v>
      </c>
      <c r="T491" t="s">
        <v>62</v>
      </c>
      <c r="U491" s="17" t="s">
        <v>1168</v>
      </c>
      <c r="V491" s="9"/>
      <c r="W491" s="9"/>
      <c r="Y491" s="16" t="s">
        <v>38</v>
      </c>
      <c r="Z491" s="9"/>
      <c r="AD491" t="s">
        <v>1213</v>
      </c>
    </row>
    <row r="492" spans="1:30" ht="29">
      <c r="A492" s="9" t="s">
        <v>1458</v>
      </c>
      <c r="B492" s="10" t="s">
        <v>1520</v>
      </c>
      <c r="C492" s="9" t="s">
        <v>1525</v>
      </c>
      <c r="D492" s="11">
        <v>0</v>
      </c>
      <c r="E492" s="9" t="s">
        <v>1139</v>
      </c>
      <c r="F492" s="9" t="s">
        <v>1526</v>
      </c>
      <c r="G492" s="9" t="s">
        <v>59</v>
      </c>
      <c r="I492" s="9"/>
      <c r="M492"/>
      <c r="P492" s="9" t="s">
        <v>59</v>
      </c>
      <c r="Q492" t="s">
        <v>60</v>
      </c>
      <c r="S492" s="25" t="s">
        <v>61</v>
      </c>
      <c r="T492" t="s">
        <v>62</v>
      </c>
      <c r="U492" s="17" t="s">
        <v>1168</v>
      </c>
      <c r="X492"/>
      <c r="Y492" s="16" t="s">
        <v>38</v>
      </c>
      <c r="AA492"/>
      <c r="AB492"/>
    </row>
    <row r="493" spans="1:30">
      <c r="A493" s="9" t="s">
        <v>1458</v>
      </c>
      <c r="B493" s="10" t="s">
        <v>1520</v>
      </c>
      <c r="C493" s="9" t="s">
        <v>1075</v>
      </c>
      <c r="D493" s="11">
        <v>0</v>
      </c>
      <c r="E493" s="9" t="s">
        <v>1139</v>
      </c>
      <c r="F493" s="9" t="s">
        <v>1527</v>
      </c>
      <c r="G493" s="9" t="s">
        <v>59</v>
      </c>
      <c r="I493" s="9" t="s">
        <v>1077</v>
      </c>
      <c r="J493" t="s">
        <v>1078</v>
      </c>
      <c r="M493"/>
      <c r="P493" s="9" t="s">
        <v>36</v>
      </c>
      <c r="Q493" s="9" t="s">
        <v>36</v>
      </c>
      <c r="S493" s="9" t="s">
        <v>1079</v>
      </c>
      <c r="T493" t="str">
        <f>W493</f>
        <v>DimHcProviderTitleId</v>
      </c>
      <c r="U493" t="s">
        <v>360</v>
      </c>
      <c r="V493" s="9" t="s">
        <v>1080</v>
      </c>
      <c r="W493" t="str">
        <f>_xlfn.CONCAT(V493, $AA$1)</f>
        <v>DimHcProviderTitleId</v>
      </c>
      <c r="X493"/>
      <c r="Y493" s="16" t="s">
        <v>38</v>
      </c>
      <c r="AA493"/>
      <c r="AB493"/>
    </row>
    <row r="494" spans="1:30">
      <c r="A494" s="9" t="s">
        <v>1458</v>
      </c>
      <c r="B494" s="10" t="s">
        <v>1520</v>
      </c>
      <c r="C494" s="9" t="s">
        <v>33</v>
      </c>
      <c r="D494" s="11">
        <v>0</v>
      </c>
      <c r="E494" s="9" t="s">
        <v>1139</v>
      </c>
      <c r="F494" s="9" t="s">
        <v>1528</v>
      </c>
      <c r="G494" s="9" t="s">
        <v>59</v>
      </c>
      <c r="I494" s="9"/>
      <c r="M494"/>
      <c r="P494" s="9" t="s">
        <v>36</v>
      </c>
      <c r="Q494" s="9" t="s">
        <v>36</v>
      </c>
      <c r="R494" t="s">
        <v>36</v>
      </c>
      <c r="S494" s="9" t="s">
        <v>1079</v>
      </c>
      <c r="T494" s="33" t="str">
        <f>W494</f>
        <v>DimHcProviderId</v>
      </c>
      <c r="U494" s="15" t="s">
        <v>1082</v>
      </c>
      <c r="V494" s="9" t="s">
        <v>1083</v>
      </c>
      <c r="W494" t="str">
        <f>_xlfn.CONCAT(V494, $AA$1)</f>
        <v>DimHcProviderId</v>
      </c>
      <c r="X494"/>
      <c r="Y494" s="16" t="s">
        <v>38</v>
      </c>
      <c r="AA494"/>
      <c r="AB494"/>
    </row>
    <row r="495" spans="1:30">
      <c r="A495" s="9" t="s">
        <v>1458</v>
      </c>
      <c r="B495" s="10" t="s">
        <v>1520</v>
      </c>
      <c r="C495" s="9" t="s">
        <v>43</v>
      </c>
      <c r="D495" s="11">
        <v>0</v>
      </c>
      <c r="E495" s="9" t="s">
        <v>1139</v>
      </c>
      <c r="F495" s="9" t="s">
        <v>1529</v>
      </c>
      <c r="G495" s="9" t="s">
        <v>59</v>
      </c>
      <c r="I495" s="9"/>
      <c r="M495"/>
      <c r="P495" s="9" t="s">
        <v>36</v>
      </c>
      <c r="Q495" s="9" t="s">
        <v>36</v>
      </c>
      <c r="R495" t="s">
        <v>36</v>
      </c>
      <c r="S495" s="9" t="s">
        <v>1079</v>
      </c>
      <c r="T495" s="33" t="str">
        <f>W495</f>
        <v>DimHcProviderId</v>
      </c>
      <c r="U495" s="18"/>
      <c r="V495" s="9" t="s">
        <v>1083</v>
      </c>
      <c r="W495" t="str">
        <f>_xlfn.CONCAT(V495, $AA$1)</f>
        <v>DimHcProviderId</v>
      </c>
      <c r="X495"/>
      <c r="Y495" s="16" t="s">
        <v>38</v>
      </c>
      <c r="AA495"/>
      <c r="AB495"/>
    </row>
    <row r="496" spans="1:30">
      <c r="A496" s="9" t="s">
        <v>1458</v>
      </c>
      <c r="B496" s="10" t="s">
        <v>1520</v>
      </c>
      <c r="C496" s="9" t="s">
        <v>45</v>
      </c>
      <c r="D496" s="11">
        <v>0</v>
      </c>
      <c r="E496" s="9" t="s">
        <v>1139</v>
      </c>
      <c r="F496" s="9" t="s">
        <v>1530</v>
      </c>
      <c r="G496" s="9" t="s">
        <v>59</v>
      </c>
      <c r="I496" s="9"/>
      <c r="M496"/>
      <c r="P496" s="9" t="s">
        <v>36</v>
      </c>
      <c r="Q496" s="9" t="s">
        <v>36</v>
      </c>
      <c r="R496" t="s">
        <v>36</v>
      </c>
      <c r="S496" s="9" t="s">
        <v>1079</v>
      </c>
      <c r="T496" s="33" t="str">
        <f>W496</f>
        <v>DimHcProviderId</v>
      </c>
      <c r="U496" s="18"/>
      <c r="V496" s="9" t="s">
        <v>1083</v>
      </c>
      <c r="W496" t="str">
        <f>_xlfn.CONCAT(V496, $AA$1)</f>
        <v>DimHcProviderId</v>
      </c>
      <c r="X496"/>
      <c r="Y496" s="16" t="s">
        <v>38</v>
      </c>
      <c r="AA496"/>
      <c r="AB496"/>
    </row>
    <row r="497" spans="1:30" ht="43.5">
      <c r="A497" s="9" t="s">
        <v>1458</v>
      </c>
      <c r="B497" s="10" t="s">
        <v>1520</v>
      </c>
      <c r="C497" s="9" t="s">
        <v>48</v>
      </c>
      <c r="D497" s="11">
        <v>0</v>
      </c>
      <c r="E497" s="9" t="s">
        <v>1139</v>
      </c>
      <c r="F497" s="9" t="s">
        <v>1531</v>
      </c>
      <c r="G497" s="9" t="s">
        <v>59</v>
      </c>
      <c r="I497" s="9"/>
      <c r="M497"/>
      <c r="P497" s="9" t="s">
        <v>36</v>
      </c>
      <c r="Q497" s="9" t="s">
        <v>36</v>
      </c>
      <c r="R497" t="s">
        <v>36</v>
      </c>
      <c r="S497" s="9" t="s">
        <v>1079</v>
      </c>
      <c r="T497" s="33" t="str">
        <f>W497</f>
        <v>DimHcProviderId</v>
      </c>
      <c r="U497" s="17" t="s">
        <v>1087</v>
      </c>
      <c r="V497" s="9" t="s">
        <v>1083</v>
      </c>
      <c r="W497" t="str">
        <f>_xlfn.CONCAT(V497, $AA$1)</f>
        <v>DimHcProviderId</v>
      </c>
      <c r="X497"/>
      <c r="Y497" s="16" t="s">
        <v>38</v>
      </c>
      <c r="AA497"/>
      <c r="AB497"/>
    </row>
    <row r="498" spans="1:30" ht="29">
      <c r="A498" s="9" t="s">
        <v>1458</v>
      </c>
      <c r="B498" s="10" t="s">
        <v>1520</v>
      </c>
      <c r="C498" s="9" t="s">
        <v>55</v>
      </c>
      <c r="D498" s="11">
        <v>0</v>
      </c>
      <c r="E498" s="9" t="s">
        <v>1139</v>
      </c>
      <c r="F498" s="9" t="s">
        <v>1532</v>
      </c>
      <c r="G498" s="9" t="s">
        <v>59</v>
      </c>
      <c r="I498" s="9"/>
      <c r="M498"/>
      <c r="P498" s="9" t="s">
        <v>59</v>
      </c>
      <c r="Q498" t="s">
        <v>60</v>
      </c>
      <c r="S498" s="25" t="s">
        <v>61</v>
      </c>
      <c r="T498" t="s">
        <v>62</v>
      </c>
      <c r="U498" s="22" t="s">
        <v>889</v>
      </c>
      <c r="X498"/>
      <c r="Y498" s="16" t="s">
        <v>38</v>
      </c>
      <c r="AA498"/>
      <c r="AB498"/>
    </row>
    <row r="499" spans="1:30" ht="101.5">
      <c r="A499" s="9" t="s">
        <v>1458</v>
      </c>
      <c r="B499" s="10" t="s">
        <v>1533</v>
      </c>
      <c r="C499" s="9" t="s">
        <v>1534</v>
      </c>
      <c r="D499" s="11">
        <v>0</v>
      </c>
      <c r="E499" s="9" t="s">
        <v>1139</v>
      </c>
      <c r="F499" s="9" t="s">
        <v>1535</v>
      </c>
      <c r="G499" s="9" t="s">
        <v>36</v>
      </c>
      <c r="H499" s="22" t="s">
        <v>1536</v>
      </c>
      <c r="I499" s="9"/>
      <c r="K499" s="9" t="s">
        <v>38</v>
      </c>
      <c r="L499" s="9" t="s">
        <v>59</v>
      </c>
      <c r="M499" s="30">
        <v>0</v>
      </c>
      <c r="P499" s="9" t="s">
        <v>161</v>
      </c>
      <c r="Q499" s="9" t="s">
        <v>36</v>
      </c>
      <c r="R499" t="s">
        <v>36</v>
      </c>
      <c r="S499" t="s">
        <v>81</v>
      </c>
      <c r="T499" s="17" t="s">
        <v>1537</v>
      </c>
      <c r="U499" s="17" t="s">
        <v>1538</v>
      </c>
      <c r="X499"/>
      <c r="Y499" s="16" t="s">
        <v>38</v>
      </c>
      <c r="Z499" s="17" t="s">
        <v>1539</v>
      </c>
      <c r="AA499"/>
      <c r="AB499"/>
    </row>
    <row r="500" spans="1:30" ht="43.5">
      <c r="A500" s="9" t="s">
        <v>1458</v>
      </c>
      <c r="B500" s="10" t="s">
        <v>1533</v>
      </c>
      <c r="C500" s="9" t="s">
        <v>1306</v>
      </c>
      <c r="D500" s="11">
        <v>0</v>
      </c>
      <c r="E500" s="9" t="s">
        <v>1139</v>
      </c>
      <c r="F500" s="9" t="s">
        <v>1540</v>
      </c>
      <c r="G500" s="9" t="s">
        <v>36</v>
      </c>
      <c r="H500" s="22" t="s">
        <v>1541</v>
      </c>
      <c r="I500" s="9" t="s">
        <v>1066</v>
      </c>
      <c r="K500" s="9" t="s">
        <v>125</v>
      </c>
      <c r="L500" s="9" t="s">
        <v>59</v>
      </c>
      <c r="M500" s="30">
        <v>0</v>
      </c>
      <c r="P500" s="9" t="s">
        <v>161</v>
      </c>
      <c r="Q500" s="9" t="s">
        <v>36</v>
      </c>
      <c r="S500" t="s">
        <v>81</v>
      </c>
      <c r="T500" t="s">
        <v>1542</v>
      </c>
      <c r="V500" t="s">
        <v>1069</v>
      </c>
      <c r="W500" t="s">
        <v>1070</v>
      </c>
      <c r="X500"/>
      <c r="Y500" s="16" t="s">
        <v>38</v>
      </c>
      <c r="Z500" t="s">
        <v>76</v>
      </c>
      <c r="AA500"/>
      <c r="AB500"/>
    </row>
    <row r="501" spans="1:30" ht="29">
      <c r="A501" s="9" t="s">
        <v>1458</v>
      </c>
      <c r="B501" s="10" t="s">
        <v>1533</v>
      </c>
      <c r="C501" s="9" t="s">
        <v>1543</v>
      </c>
      <c r="D501" s="11">
        <v>0</v>
      </c>
      <c r="E501" s="9" t="s">
        <v>1139</v>
      </c>
      <c r="F501" s="9" t="s">
        <v>1544</v>
      </c>
      <c r="G501" s="9" t="s">
        <v>36</v>
      </c>
      <c r="H501" s="22" t="s">
        <v>1545</v>
      </c>
      <c r="I501" s="9"/>
      <c r="J501" s="9"/>
      <c r="K501" s="9" t="s">
        <v>38</v>
      </c>
      <c r="L501" s="34" t="s">
        <v>36</v>
      </c>
      <c r="M501" s="26" t="s">
        <v>1546</v>
      </c>
      <c r="O501" s="9" t="s">
        <v>1547</v>
      </c>
      <c r="P501" s="9" t="s">
        <v>59</v>
      </c>
      <c r="Q501" s="9" t="s">
        <v>60</v>
      </c>
      <c r="R501" s="9" t="s">
        <v>147</v>
      </c>
      <c r="S501" t="s">
        <v>225</v>
      </c>
      <c r="T501" t="s">
        <v>226</v>
      </c>
      <c r="U501" s="22" t="s">
        <v>1548</v>
      </c>
      <c r="V501" s="9"/>
      <c r="W501" s="9"/>
      <c r="Y501" s="16" t="s">
        <v>38</v>
      </c>
      <c r="Z501" s="9"/>
      <c r="AD501" s="39" t="s">
        <v>1335</v>
      </c>
    </row>
    <row r="502" spans="1:30" ht="43.5">
      <c r="A502" s="9" t="s">
        <v>1458</v>
      </c>
      <c r="B502" s="10" t="s">
        <v>1533</v>
      </c>
      <c r="C502" s="9" t="s">
        <v>1549</v>
      </c>
      <c r="D502" s="11">
        <v>0</v>
      </c>
      <c r="E502" s="9" t="s">
        <v>34</v>
      </c>
      <c r="F502" s="9" t="s">
        <v>1550</v>
      </c>
      <c r="G502" s="9" t="s">
        <v>1551</v>
      </c>
      <c r="H502" s="22" t="s">
        <v>1552</v>
      </c>
      <c r="I502" s="9"/>
      <c r="K502" s="9" t="s">
        <v>38</v>
      </c>
      <c r="L502" s="9" t="s">
        <v>1553</v>
      </c>
      <c r="M502" s="30">
        <v>0</v>
      </c>
      <c r="P502" s="9" t="s">
        <v>59</v>
      </c>
      <c r="Q502" s="9" t="s">
        <v>60</v>
      </c>
      <c r="R502" t="s">
        <v>60</v>
      </c>
      <c r="S502" t="s">
        <v>225</v>
      </c>
      <c r="T502" t="s">
        <v>226</v>
      </c>
      <c r="U502" s="22" t="s">
        <v>1554</v>
      </c>
      <c r="X502"/>
      <c r="Y502" s="16" t="s">
        <v>38</v>
      </c>
      <c r="AA502"/>
      <c r="AB502"/>
    </row>
    <row r="503" spans="1:30" ht="14.5" customHeight="1">
      <c r="A503" s="9" t="s">
        <v>1458</v>
      </c>
      <c r="B503" s="10" t="s">
        <v>1533</v>
      </c>
      <c r="C503" s="9" t="s">
        <v>1555</v>
      </c>
      <c r="D503" s="11">
        <v>0</v>
      </c>
      <c r="E503" s="9" t="s">
        <v>34</v>
      </c>
      <c r="F503" s="9" t="s">
        <v>1556</v>
      </c>
      <c r="G503" s="9" t="s">
        <v>59</v>
      </c>
      <c r="I503" s="9"/>
      <c r="M503"/>
      <c r="P503" s="9" t="s">
        <v>59</v>
      </c>
      <c r="Q503" s="9" t="s">
        <v>60</v>
      </c>
      <c r="S503" t="s">
        <v>1009</v>
      </c>
      <c r="T503" t="s">
        <v>1010</v>
      </c>
      <c r="U503" t="s">
        <v>1557</v>
      </c>
      <c r="X503"/>
      <c r="Y503" s="16" t="s">
        <v>38</v>
      </c>
      <c r="AA503"/>
      <c r="AB503"/>
    </row>
    <row r="504" spans="1:30" ht="43.5">
      <c r="A504" s="9" t="s">
        <v>1458</v>
      </c>
      <c r="B504" s="10" t="s">
        <v>1558</v>
      </c>
      <c r="C504" s="9" t="s">
        <v>1559</v>
      </c>
      <c r="D504" s="11">
        <v>0</v>
      </c>
      <c r="E504" s="9" t="s">
        <v>1139</v>
      </c>
      <c r="F504" s="9" t="s">
        <v>1560</v>
      </c>
      <c r="G504" s="9" t="s">
        <v>36</v>
      </c>
      <c r="H504" s="22" t="s">
        <v>1561</v>
      </c>
      <c r="I504" s="9"/>
      <c r="K504" s="9" t="s">
        <v>125</v>
      </c>
      <c r="L504" s="9" t="s">
        <v>59</v>
      </c>
      <c r="M504" s="30">
        <v>0</v>
      </c>
      <c r="P504" s="9" t="s">
        <v>59</v>
      </c>
      <c r="Q504" t="s">
        <v>60</v>
      </c>
      <c r="S504" s="25" t="s">
        <v>61</v>
      </c>
      <c r="T504" t="s">
        <v>62</v>
      </c>
      <c r="U504" s="17" t="s">
        <v>1562</v>
      </c>
      <c r="X504"/>
      <c r="Y504" s="16" t="s">
        <v>38</v>
      </c>
      <c r="AA504"/>
      <c r="AB504"/>
    </row>
    <row r="505" spans="1:30" ht="72.5">
      <c r="A505" s="9" t="s">
        <v>1458</v>
      </c>
      <c r="B505" s="10" t="s">
        <v>1558</v>
      </c>
      <c r="C505" s="9" t="s">
        <v>1563</v>
      </c>
      <c r="D505" s="11">
        <v>0</v>
      </c>
      <c r="E505" s="9" t="s">
        <v>1139</v>
      </c>
      <c r="F505" s="9" t="s">
        <v>1564</v>
      </c>
      <c r="G505" s="9" t="s">
        <v>36</v>
      </c>
      <c r="H505" s="22" t="s">
        <v>1536</v>
      </c>
      <c r="I505" s="9"/>
      <c r="K505" s="9" t="s">
        <v>38</v>
      </c>
      <c r="L505" s="9" t="s">
        <v>59</v>
      </c>
      <c r="M505" s="30">
        <v>0</v>
      </c>
      <c r="N505" s="24">
        <f>M505/$AC$1</f>
        <v>0</v>
      </c>
      <c r="P505" s="9" t="s">
        <v>444</v>
      </c>
      <c r="Q505" s="9" t="s">
        <v>36</v>
      </c>
      <c r="R505" t="s">
        <v>504</v>
      </c>
      <c r="S505" t="s">
        <v>1144</v>
      </c>
      <c r="T505" s="17" t="s">
        <v>1537</v>
      </c>
      <c r="U505" s="17" t="s">
        <v>1565</v>
      </c>
      <c r="X505"/>
      <c r="Y505" t="s">
        <v>38</v>
      </c>
      <c r="Z505" s="9" t="s">
        <v>60</v>
      </c>
      <c r="AA505"/>
      <c r="AB505"/>
    </row>
    <row r="506" spans="1:30" ht="43.5">
      <c r="A506" s="9" t="s">
        <v>1458</v>
      </c>
      <c r="B506" s="10" t="s">
        <v>1558</v>
      </c>
      <c r="C506" s="9" t="s">
        <v>1306</v>
      </c>
      <c r="D506" s="11">
        <v>0</v>
      </c>
      <c r="E506" s="9" t="s">
        <v>1139</v>
      </c>
      <c r="F506" s="9" t="s">
        <v>1566</v>
      </c>
      <c r="G506" s="9" t="s">
        <v>36</v>
      </c>
      <c r="H506" s="22" t="s">
        <v>1541</v>
      </c>
      <c r="I506" s="9" t="s">
        <v>1066</v>
      </c>
      <c r="J506" t="s">
        <v>1567</v>
      </c>
      <c r="K506" s="9" t="s">
        <v>125</v>
      </c>
      <c r="L506" s="9" t="s">
        <v>59</v>
      </c>
      <c r="M506" s="30">
        <v>0</v>
      </c>
      <c r="P506" s="9" t="s">
        <v>444</v>
      </c>
      <c r="Q506" s="9" t="s">
        <v>36</v>
      </c>
      <c r="R506" t="s">
        <v>504</v>
      </c>
      <c r="S506" t="s">
        <v>1144</v>
      </c>
      <c r="T506" t="str">
        <f>W506</f>
        <v>DimTimeIndId</v>
      </c>
      <c r="U506" s="17" t="s">
        <v>1568</v>
      </c>
      <c r="V506" t="s">
        <v>1069</v>
      </c>
      <c r="W506" t="str">
        <f>_xlfn.CONCAT(V506,AA1)</f>
        <v>DimTimeIndId</v>
      </c>
      <c r="X506"/>
      <c r="Y506" t="s">
        <v>38</v>
      </c>
      <c r="Z506" s="9" t="s">
        <v>60</v>
      </c>
      <c r="AA506"/>
      <c r="AB506"/>
    </row>
    <row r="507" spans="1:30" ht="87">
      <c r="A507" s="9" t="s">
        <v>1458</v>
      </c>
      <c r="B507" s="10" t="s">
        <v>1558</v>
      </c>
      <c r="C507" s="9" t="s">
        <v>1569</v>
      </c>
      <c r="D507" s="11">
        <v>0</v>
      </c>
      <c r="E507" s="9" t="s">
        <v>1139</v>
      </c>
      <c r="F507" s="9" t="s">
        <v>1570</v>
      </c>
      <c r="G507" s="9" t="s">
        <v>36</v>
      </c>
      <c r="H507" s="22" t="s">
        <v>1571</v>
      </c>
      <c r="I507" s="9"/>
      <c r="K507" s="9" t="s">
        <v>38</v>
      </c>
      <c r="L507" s="9" t="s">
        <v>36</v>
      </c>
      <c r="M507" s="23">
        <v>30</v>
      </c>
      <c r="O507" t="s">
        <v>39</v>
      </c>
      <c r="P507" s="9" t="s">
        <v>444</v>
      </c>
      <c r="Q507" s="9" t="s">
        <v>36</v>
      </c>
      <c r="R507" t="s">
        <v>504</v>
      </c>
      <c r="S507" t="s">
        <v>1144</v>
      </c>
      <c r="T507" s="22" t="s">
        <v>1056</v>
      </c>
      <c r="U507" s="22" t="s">
        <v>1572</v>
      </c>
      <c r="Y507" s="16" t="s">
        <v>38</v>
      </c>
      <c r="Z507" s="9" t="s">
        <v>36</v>
      </c>
      <c r="AD507" s="39" t="s">
        <v>1335</v>
      </c>
    </row>
    <row r="508" spans="1:30" ht="58">
      <c r="A508" s="9" t="s">
        <v>1458</v>
      </c>
      <c r="B508" s="10" t="s">
        <v>1558</v>
      </c>
      <c r="C508" s="9" t="s">
        <v>1058</v>
      </c>
      <c r="D508" s="11">
        <v>0</v>
      </c>
      <c r="E508" s="9" t="s">
        <v>1139</v>
      </c>
      <c r="F508" s="9" t="s">
        <v>1573</v>
      </c>
      <c r="G508" s="9" t="s">
        <v>36</v>
      </c>
      <c r="H508" s="22" t="s">
        <v>1574</v>
      </c>
      <c r="I508" s="9"/>
      <c r="K508" s="9" t="s">
        <v>38</v>
      </c>
      <c r="L508" s="9" t="s">
        <v>36</v>
      </c>
      <c r="M508" s="23">
        <v>110</v>
      </c>
      <c r="O508" t="s">
        <v>39</v>
      </c>
      <c r="P508" s="9" t="s">
        <v>444</v>
      </c>
      <c r="Q508" s="9" t="s">
        <v>36</v>
      </c>
      <c r="R508" t="s">
        <v>504</v>
      </c>
      <c r="S508" t="s">
        <v>1144</v>
      </c>
      <c r="T508" s="17" t="s">
        <v>1061</v>
      </c>
      <c r="U508" s="17" t="s">
        <v>1575</v>
      </c>
      <c r="Y508" s="16" t="s">
        <v>38</v>
      </c>
      <c r="Z508" s="9" t="s">
        <v>60</v>
      </c>
      <c r="AD508" s="39" t="s">
        <v>1335</v>
      </c>
    </row>
    <row r="509" spans="1:30" ht="43.5">
      <c r="A509" s="9" t="s">
        <v>1458</v>
      </c>
      <c r="B509" s="10" t="s">
        <v>1558</v>
      </c>
      <c r="C509" s="9" t="s">
        <v>1306</v>
      </c>
      <c r="D509" s="11">
        <v>0</v>
      </c>
      <c r="E509" s="9" t="s">
        <v>1139</v>
      </c>
      <c r="F509" s="9" t="s">
        <v>1576</v>
      </c>
      <c r="G509" s="9" t="s">
        <v>36</v>
      </c>
      <c r="H509" s="22" t="s">
        <v>1577</v>
      </c>
      <c r="I509" s="9" t="s">
        <v>1066</v>
      </c>
      <c r="K509" s="9" t="s">
        <v>125</v>
      </c>
      <c r="L509" s="9" t="s">
        <v>36</v>
      </c>
      <c r="M509" s="23">
        <v>34</v>
      </c>
      <c r="O509" t="s">
        <v>39</v>
      </c>
      <c r="P509" s="9" t="s">
        <v>444</v>
      </c>
      <c r="Q509" s="9" t="s">
        <v>36</v>
      </c>
      <c r="R509" t="s">
        <v>504</v>
      </c>
      <c r="S509" t="s">
        <v>1144</v>
      </c>
      <c r="T509" t="s">
        <v>1578</v>
      </c>
      <c r="U509" s="17" t="s">
        <v>1579</v>
      </c>
      <c r="Y509" s="16" t="s">
        <v>38</v>
      </c>
      <c r="Z509" s="9" t="s">
        <v>36</v>
      </c>
      <c r="AD509" s="39" t="s">
        <v>1335</v>
      </c>
    </row>
    <row r="510" spans="1:30" ht="29">
      <c r="A510" s="9" t="s">
        <v>1458</v>
      </c>
      <c r="B510" s="10" t="s">
        <v>1558</v>
      </c>
      <c r="C510" s="9" t="s">
        <v>1543</v>
      </c>
      <c r="D510" s="11">
        <v>0</v>
      </c>
      <c r="E510" s="9" t="s">
        <v>1139</v>
      </c>
      <c r="F510" s="9" t="s">
        <v>1580</v>
      </c>
      <c r="G510" s="9" t="s">
        <v>36</v>
      </c>
      <c r="H510" s="22" t="s">
        <v>1581</v>
      </c>
      <c r="I510" s="9"/>
      <c r="K510" s="9" t="s">
        <v>38</v>
      </c>
      <c r="L510" s="9" t="s">
        <v>59</v>
      </c>
      <c r="M510" s="30">
        <v>0</v>
      </c>
      <c r="N510" s="24">
        <f>M510/$AC$1</f>
        <v>0</v>
      </c>
      <c r="P510" s="9" t="s">
        <v>444</v>
      </c>
      <c r="Q510" s="9" t="s">
        <v>60</v>
      </c>
      <c r="R510" t="s">
        <v>147</v>
      </c>
      <c r="S510" t="s">
        <v>225</v>
      </c>
      <c r="T510" t="s">
        <v>226</v>
      </c>
      <c r="U510" s="22" t="s">
        <v>1548</v>
      </c>
      <c r="X510"/>
      <c r="Y510" s="16" t="s">
        <v>38</v>
      </c>
      <c r="AA510"/>
      <c r="AB510"/>
    </row>
    <row r="511" spans="1:30" ht="58" customHeight="1">
      <c r="A511" s="9" t="s">
        <v>1458</v>
      </c>
      <c r="B511" s="10" t="s">
        <v>1582</v>
      </c>
      <c r="C511" s="9" t="s">
        <v>1583</v>
      </c>
      <c r="D511" s="11">
        <v>0</v>
      </c>
      <c r="E511" s="9" t="s">
        <v>1139</v>
      </c>
      <c r="F511" s="9" t="s">
        <v>1584</v>
      </c>
      <c r="G511" s="9" t="s">
        <v>1551</v>
      </c>
      <c r="H511" s="22" t="s">
        <v>1585</v>
      </c>
      <c r="I511" s="9"/>
      <c r="J511" s="9"/>
      <c r="K511" s="9" t="s">
        <v>38</v>
      </c>
      <c r="L511" s="9" t="s">
        <v>36</v>
      </c>
      <c r="M511" s="27" t="s">
        <v>88</v>
      </c>
      <c r="O511" s="9" t="s">
        <v>983</v>
      </c>
      <c r="P511" s="9" t="s">
        <v>444</v>
      </c>
      <c r="Q511" s="9" t="s">
        <v>36</v>
      </c>
      <c r="R511" s="9"/>
      <c r="S511" s="9" t="s">
        <v>1079</v>
      </c>
      <c r="T511" s="33" t="str">
        <f>W511</f>
        <v>DimHcProviderId</v>
      </c>
      <c r="U511" s="22" t="s">
        <v>1557</v>
      </c>
      <c r="V511" s="9" t="s">
        <v>1083</v>
      </c>
      <c r="W511" t="str">
        <f>_xlfn.CONCAT(V511, $AA$1)</f>
        <v>DimHcProviderId</v>
      </c>
      <c r="Y511" s="16" t="s">
        <v>38</v>
      </c>
      <c r="Z511" s="9"/>
      <c r="AD511" t="s">
        <v>1586</v>
      </c>
    </row>
    <row r="512" spans="1:30">
      <c r="A512" s="9" t="s">
        <v>1458</v>
      </c>
      <c r="B512" s="10" t="s">
        <v>1582</v>
      </c>
      <c r="C512" s="9" t="s">
        <v>1587</v>
      </c>
      <c r="D512" s="11">
        <v>0</v>
      </c>
      <c r="E512" s="9" t="s">
        <v>34</v>
      </c>
      <c r="F512" s="9" t="s">
        <v>1588</v>
      </c>
      <c r="G512" s="9" t="s">
        <v>1551</v>
      </c>
      <c r="H512" s="22" t="s">
        <v>1585</v>
      </c>
      <c r="I512" s="9"/>
      <c r="J512" s="9"/>
      <c r="K512" s="9" t="s">
        <v>38</v>
      </c>
      <c r="L512" s="9" t="s">
        <v>36</v>
      </c>
      <c r="M512" s="27" t="s">
        <v>88</v>
      </c>
      <c r="O512" s="9" t="s">
        <v>983</v>
      </c>
      <c r="P512" s="9" t="s">
        <v>444</v>
      </c>
      <c r="Q512" s="9" t="s">
        <v>60</v>
      </c>
      <c r="R512" s="9"/>
      <c r="S512" s="9" t="s">
        <v>90</v>
      </c>
      <c r="T512" s="9" t="s">
        <v>91</v>
      </c>
      <c r="V512" s="9" t="s">
        <v>93</v>
      </c>
      <c r="W512" s="9" t="str">
        <f>_xlfn.CONCAT(V512,$AA$1)</f>
        <v>DimLocationId</v>
      </c>
      <c r="Y512" s="16" t="s">
        <v>38</v>
      </c>
      <c r="Z512" s="9"/>
      <c r="AD512" t="s">
        <v>1586</v>
      </c>
    </row>
    <row r="513" spans="1:30" ht="43.5">
      <c r="A513" s="9" t="s">
        <v>1458</v>
      </c>
      <c r="B513" s="10" t="s">
        <v>1582</v>
      </c>
      <c r="C513" s="9" t="s">
        <v>1589</v>
      </c>
      <c r="D513" s="11">
        <v>0</v>
      </c>
      <c r="E513" s="9" t="s">
        <v>1139</v>
      </c>
      <c r="F513" s="9" t="s">
        <v>1590</v>
      </c>
      <c r="G513" s="9" t="s">
        <v>36</v>
      </c>
      <c r="H513" s="22" t="s">
        <v>1591</v>
      </c>
      <c r="I513" s="9" t="s">
        <v>1592</v>
      </c>
      <c r="J513" t="s">
        <v>1593</v>
      </c>
      <c r="K513" s="9" t="s">
        <v>38</v>
      </c>
      <c r="L513" s="9" t="s">
        <v>36</v>
      </c>
      <c r="M513" s="23">
        <v>2970</v>
      </c>
      <c r="N513" s="24">
        <f>M513/[1]Example!E1327</f>
        <v>6.7263659958418827E-3</v>
      </c>
      <c r="O513" s="9" t="s">
        <v>983</v>
      </c>
      <c r="P513" s="9" t="s">
        <v>444</v>
      </c>
      <c r="Q513" s="9" t="s">
        <v>36</v>
      </c>
      <c r="R513" s="9"/>
      <c r="S513" s="9" t="s">
        <v>1079</v>
      </c>
      <c r="T513" s="33" t="str">
        <f>W513</f>
        <v>DimHcProviderTypeInternalId</v>
      </c>
      <c r="U513" s="9"/>
      <c r="V513" t="s">
        <v>1594</v>
      </c>
      <c r="W513" t="str">
        <f>_xlfn.CONCAT(V513, $AA$1)</f>
        <v>DimHcProviderTypeInternalId</v>
      </c>
      <c r="Y513" s="16" t="s">
        <v>38</v>
      </c>
      <c r="Z513" s="9"/>
      <c r="AD513" t="s">
        <v>1213</v>
      </c>
    </row>
    <row r="514" spans="1:30">
      <c r="A514" s="9" t="s">
        <v>1458</v>
      </c>
      <c r="B514" s="10" t="s">
        <v>1595</v>
      </c>
      <c r="C514" s="9" t="s">
        <v>1596</v>
      </c>
      <c r="D514" s="11">
        <v>0</v>
      </c>
      <c r="E514" s="9" t="s">
        <v>34</v>
      </c>
      <c r="F514" s="9" t="s">
        <v>1597</v>
      </c>
      <c r="G514" s="9" t="s">
        <v>59</v>
      </c>
      <c r="I514" s="9"/>
      <c r="M514"/>
      <c r="Q514" s="9" t="s">
        <v>36</v>
      </c>
      <c r="R514" t="s">
        <v>36</v>
      </c>
      <c r="S514" t="s">
        <v>1598</v>
      </c>
      <c r="T514" t="s">
        <v>1599</v>
      </c>
      <c r="U514" t="s">
        <v>1600</v>
      </c>
      <c r="V514" t="s">
        <v>447</v>
      </c>
      <c r="W514" t="s">
        <v>448</v>
      </c>
      <c r="X514"/>
      <c r="Y514" t="s">
        <v>38</v>
      </c>
      <c r="AA514"/>
      <c r="AB514"/>
    </row>
    <row r="515" spans="1:30">
      <c r="A515" s="9" t="s">
        <v>1458</v>
      </c>
      <c r="B515" s="10" t="s">
        <v>1595</v>
      </c>
      <c r="C515" s="9" t="s">
        <v>1601</v>
      </c>
      <c r="D515" s="11">
        <v>0</v>
      </c>
      <c r="E515" s="9" t="s">
        <v>34</v>
      </c>
      <c r="F515" s="9" t="s">
        <v>1602</v>
      </c>
      <c r="G515" s="9" t="s">
        <v>59</v>
      </c>
      <c r="I515" s="9"/>
      <c r="M515"/>
      <c r="Q515" s="9" t="s">
        <v>36</v>
      </c>
      <c r="R515" t="s">
        <v>60</v>
      </c>
      <c r="S515" t="s">
        <v>1598</v>
      </c>
      <c r="T515" t="s">
        <v>1603</v>
      </c>
      <c r="U515" t="s">
        <v>1604</v>
      </c>
      <c r="X515"/>
      <c r="Y515" t="s">
        <v>38</v>
      </c>
      <c r="AA515"/>
      <c r="AB515"/>
    </row>
    <row r="516" spans="1:30" ht="58">
      <c r="A516" s="9" t="s">
        <v>1458</v>
      </c>
      <c r="B516" s="10" t="s">
        <v>1595</v>
      </c>
      <c r="C516" s="9" t="s">
        <v>1605</v>
      </c>
      <c r="D516" s="11">
        <v>0</v>
      </c>
      <c r="E516" s="9" t="s">
        <v>34</v>
      </c>
      <c r="F516" s="9" t="s">
        <v>1606</v>
      </c>
      <c r="G516" s="9" t="s">
        <v>59</v>
      </c>
      <c r="I516" s="9"/>
      <c r="M516"/>
      <c r="Q516" s="9" t="s">
        <v>36</v>
      </c>
      <c r="R516" t="s">
        <v>60</v>
      </c>
      <c r="S516" t="s">
        <v>1598</v>
      </c>
      <c r="T516" t="s">
        <v>1607</v>
      </c>
      <c r="U516" s="17" t="s">
        <v>1608</v>
      </c>
      <c r="V516" t="s">
        <v>447</v>
      </c>
      <c r="W516" t="s">
        <v>448</v>
      </c>
      <c r="X516"/>
      <c r="Y516" t="s">
        <v>38</v>
      </c>
      <c r="AA516"/>
      <c r="AB516"/>
    </row>
    <row r="517" spans="1:30" ht="29" customHeight="1">
      <c r="A517" s="9" t="s">
        <v>1458</v>
      </c>
      <c r="B517" s="10" t="s">
        <v>1595</v>
      </c>
      <c r="C517" s="9" t="s">
        <v>1609</v>
      </c>
      <c r="D517" s="11">
        <v>0</v>
      </c>
      <c r="E517" s="9" t="s">
        <v>34</v>
      </c>
      <c r="F517" s="9" t="s">
        <v>1610</v>
      </c>
      <c r="G517" s="9" t="s">
        <v>36</v>
      </c>
      <c r="H517" s="22" t="s">
        <v>1581</v>
      </c>
      <c r="I517" s="9"/>
      <c r="K517" s="9" t="s">
        <v>38</v>
      </c>
      <c r="L517" s="9" t="s">
        <v>59</v>
      </c>
      <c r="M517" s="30">
        <v>0</v>
      </c>
      <c r="N517" s="24">
        <f>M517/$AC$1</f>
        <v>0</v>
      </c>
      <c r="Q517" s="9" t="s">
        <v>36</v>
      </c>
      <c r="R517" t="s">
        <v>60</v>
      </c>
      <c r="S517" t="s">
        <v>1598</v>
      </c>
      <c r="T517" t="s">
        <v>1611</v>
      </c>
      <c r="U517" s="17" t="s">
        <v>1612</v>
      </c>
      <c r="X517"/>
      <c r="Y517" t="s">
        <v>38</v>
      </c>
      <c r="AA517"/>
      <c r="AB517"/>
    </row>
    <row r="518" spans="1:30">
      <c r="A518" s="9" t="s">
        <v>1458</v>
      </c>
      <c r="B518" s="10" t="s">
        <v>204</v>
      </c>
      <c r="C518" s="9" t="s">
        <v>1613</v>
      </c>
      <c r="D518" s="11">
        <v>0</v>
      </c>
      <c r="E518" s="9" t="s">
        <v>34</v>
      </c>
      <c r="F518" s="9" t="s">
        <v>1614</v>
      </c>
      <c r="G518" s="9" t="s">
        <v>59</v>
      </c>
      <c r="I518" s="9"/>
      <c r="M518"/>
      <c r="Q518" s="9" t="s">
        <v>60</v>
      </c>
      <c r="S518" s="9" t="s">
        <v>90</v>
      </c>
      <c r="T518" s="9" t="s">
        <v>91</v>
      </c>
      <c r="U518" s="9" t="s">
        <v>1615</v>
      </c>
      <c r="V518" s="9" t="s">
        <v>93</v>
      </c>
      <c r="W518" s="9" t="str">
        <f>_xlfn.CONCAT(V518,$AA$1)</f>
        <v>DimLocationId</v>
      </c>
      <c r="X518"/>
      <c r="Y518" s="16" t="s">
        <v>38</v>
      </c>
      <c r="AA518"/>
      <c r="AB518"/>
    </row>
    <row r="519" spans="1:30" ht="29">
      <c r="A519" s="9" t="s">
        <v>1458</v>
      </c>
      <c r="B519" s="10" t="s">
        <v>204</v>
      </c>
      <c r="C519" s="9" t="s">
        <v>1616</v>
      </c>
      <c r="D519" s="11">
        <v>0</v>
      </c>
      <c r="E519" s="9" t="s">
        <v>34</v>
      </c>
      <c r="F519" s="9" t="s">
        <v>1617</v>
      </c>
      <c r="G519" s="9" t="s">
        <v>59</v>
      </c>
      <c r="I519" s="9"/>
      <c r="M519"/>
      <c r="Q519" s="9" t="s">
        <v>60</v>
      </c>
      <c r="S519" t="s">
        <v>249</v>
      </c>
      <c r="T519" t="s">
        <v>62</v>
      </c>
      <c r="U519" s="17" t="s">
        <v>1168</v>
      </c>
      <c r="X519"/>
      <c r="Y519" s="16" t="s">
        <v>38</v>
      </c>
      <c r="AA519"/>
      <c r="AB519"/>
    </row>
    <row r="520" spans="1:30" ht="29">
      <c r="A520" s="9" t="s">
        <v>1458</v>
      </c>
      <c r="B520" s="10" t="s">
        <v>204</v>
      </c>
      <c r="C520" s="9" t="s">
        <v>1618</v>
      </c>
      <c r="D520" s="11">
        <v>0</v>
      </c>
      <c r="E520" s="9" t="s">
        <v>34</v>
      </c>
      <c r="F520" s="9" t="s">
        <v>1619</v>
      </c>
      <c r="G520" s="9" t="s">
        <v>59</v>
      </c>
      <c r="I520" s="9"/>
      <c r="M520"/>
      <c r="Q520" s="9" t="s">
        <v>60</v>
      </c>
      <c r="S520" t="s">
        <v>249</v>
      </c>
      <c r="T520" t="s">
        <v>62</v>
      </c>
      <c r="U520" s="17" t="s">
        <v>1168</v>
      </c>
      <c r="X520"/>
      <c r="Y520" s="16" t="s">
        <v>38</v>
      </c>
      <c r="AA520"/>
      <c r="AB520"/>
    </row>
    <row r="521" spans="1:30" ht="29">
      <c r="A521" s="9" t="s">
        <v>1458</v>
      </c>
      <c r="B521" s="10" t="s">
        <v>204</v>
      </c>
      <c r="C521" s="9" t="s">
        <v>1620</v>
      </c>
      <c r="D521" s="11">
        <v>0</v>
      </c>
      <c r="E521" s="9" t="s">
        <v>1139</v>
      </c>
      <c r="F521" s="9" t="s">
        <v>1621</v>
      </c>
      <c r="G521" s="9" t="s">
        <v>59</v>
      </c>
      <c r="I521" s="9"/>
      <c r="M521"/>
      <c r="Q521" s="9" t="s">
        <v>60</v>
      </c>
      <c r="S521" t="s">
        <v>249</v>
      </c>
      <c r="T521" t="s">
        <v>62</v>
      </c>
      <c r="U521" s="17" t="s">
        <v>1168</v>
      </c>
      <c r="X521"/>
      <c r="Y521" s="16" t="s">
        <v>38</v>
      </c>
      <c r="AA521"/>
      <c r="AB521"/>
    </row>
    <row r="522" spans="1:30">
      <c r="A522" s="9" t="s">
        <v>1458</v>
      </c>
      <c r="B522" s="10" t="s">
        <v>204</v>
      </c>
      <c r="C522" s="9" t="s">
        <v>1622</v>
      </c>
      <c r="D522" s="11">
        <v>0</v>
      </c>
      <c r="E522" s="9" t="s">
        <v>34</v>
      </c>
      <c r="F522" s="9" t="s">
        <v>1623</v>
      </c>
      <c r="G522" s="9" t="s">
        <v>59</v>
      </c>
      <c r="I522" s="9"/>
      <c r="M522"/>
      <c r="Q522" s="9" t="s">
        <v>60</v>
      </c>
      <c r="S522" t="s">
        <v>155</v>
      </c>
      <c r="T522" t="s">
        <v>1624</v>
      </c>
      <c r="U522" s="18" t="s">
        <v>157</v>
      </c>
      <c r="X522"/>
      <c r="Y522" t="s">
        <v>38</v>
      </c>
      <c r="AA522"/>
      <c r="AB522"/>
    </row>
    <row r="523" spans="1:30">
      <c r="A523" s="9" t="s">
        <v>1458</v>
      </c>
      <c r="B523" s="10" t="s">
        <v>204</v>
      </c>
      <c r="C523" s="9" t="s">
        <v>1625</v>
      </c>
      <c r="D523" s="11">
        <v>0</v>
      </c>
      <c r="E523" s="9" t="s">
        <v>34</v>
      </c>
      <c r="F523" s="9" t="s">
        <v>1626</v>
      </c>
      <c r="G523" s="9" t="s">
        <v>59</v>
      </c>
      <c r="I523" s="9"/>
      <c r="M523"/>
      <c r="Q523" s="9" t="s">
        <v>60</v>
      </c>
      <c r="S523" t="s">
        <v>155</v>
      </c>
      <c r="T523" t="s">
        <v>1627</v>
      </c>
      <c r="U523" s="18"/>
      <c r="X523"/>
      <c r="Y523" t="s">
        <v>38</v>
      </c>
      <c r="AA523"/>
      <c r="AB523"/>
    </row>
    <row r="524" spans="1:30">
      <c r="A524" s="9" t="s">
        <v>1458</v>
      </c>
      <c r="B524" s="10" t="s">
        <v>204</v>
      </c>
      <c r="C524" s="9" t="s">
        <v>1628</v>
      </c>
      <c r="D524" s="11">
        <v>0</v>
      </c>
      <c r="E524" s="9" t="s">
        <v>34</v>
      </c>
      <c r="F524" s="9" t="s">
        <v>1629</v>
      </c>
      <c r="G524" s="9" t="s">
        <v>59</v>
      </c>
      <c r="I524" s="9"/>
      <c r="M524"/>
      <c r="Q524" s="9" t="s">
        <v>60</v>
      </c>
      <c r="S524" t="s">
        <v>155</v>
      </c>
      <c r="T524" t="s">
        <v>1630</v>
      </c>
      <c r="U524" s="18"/>
      <c r="X524"/>
      <c r="Y524" t="s">
        <v>38</v>
      </c>
      <c r="AA524"/>
      <c r="AB524"/>
    </row>
    <row r="525" spans="1:30" ht="58">
      <c r="A525" s="9" t="s">
        <v>1631</v>
      </c>
      <c r="B525" s="10" t="s">
        <v>1632</v>
      </c>
      <c r="C525" s="9" t="s">
        <v>1633</v>
      </c>
      <c r="D525" s="11">
        <v>0</v>
      </c>
      <c r="E525" s="9" t="s">
        <v>1634</v>
      </c>
      <c r="F525" s="9" t="s">
        <v>1635</v>
      </c>
      <c r="G525" s="9" t="s">
        <v>36</v>
      </c>
      <c r="H525" s="22" t="s">
        <v>1636</v>
      </c>
      <c r="I525" s="9"/>
      <c r="K525" s="9" t="s">
        <v>38</v>
      </c>
      <c r="L525" s="9" t="s">
        <v>36</v>
      </c>
      <c r="M525" s="23">
        <v>916</v>
      </c>
      <c r="O525" t="s">
        <v>983</v>
      </c>
      <c r="P525" t="s">
        <v>59</v>
      </c>
      <c r="Q525" s="9" t="s">
        <v>36</v>
      </c>
      <c r="R525" t="s">
        <v>60</v>
      </c>
      <c r="S525" s="9" t="s">
        <v>1637</v>
      </c>
      <c r="T525" t="s">
        <v>1638</v>
      </c>
      <c r="U525" s="17" t="s">
        <v>1639</v>
      </c>
      <c r="V525" t="s">
        <v>447</v>
      </c>
      <c r="W525" t="s">
        <v>448</v>
      </c>
      <c r="Y525" s="16" t="s">
        <v>38</v>
      </c>
      <c r="AD525" t="s">
        <v>1213</v>
      </c>
    </row>
    <row r="526" spans="1:30" ht="58">
      <c r="A526" s="9" t="s">
        <v>1631</v>
      </c>
      <c r="B526" s="10" t="s">
        <v>1632</v>
      </c>
      <c r="C526" s="9" t="s">
        <v>1640</v>
      </c>
      <c r="D526" s="11">
        <v>0</v>
      </c>
      <c r="E526" s="9" t="s">
        <v>1634</v>
      </c>
      <c r="F526" s="9" t="s">
        <v>1641</v>
      </c>
      <c r="G526" s="9" t="s">
        <v>36</v>
      </c>
      <c r="H526" s="22" t="s">
        <v>1581</v>
      </c>
      <c r="I526" s="9"/>
      <c r="J526" s="9"/>
      <c r="K526" s="9" t="s">
        <v>38</v>
      </c>
      <c r="L526" s="34" t="s">
        <v>36</v>
      </c>
      <c r="M526" s="26" t="s">
        <v>1642</v>
      </c>
      <c r="O526" s="9" t="s">
        <v>983</v>
      </c>
      <c r="P526" s="9" t="s">
        <v>36</v>
      </c>
      <c r="Q526" s="9" t="s">
        <v>36</v>
      </c>
      <c r="R526" s="9" t="s">
        <v>36</v>
      </c>
      <c r="S526" s="9" t="s">
        <v>1637</v>
      </c>
      <c r="T526" s="9" t="s">
        <v>1643</v>
      </c>
      <c r="U526" s="22" t="s">
        <v>1644</v>
      </c>
      <c r="V526" s="9"/>
      <c r="W526" s="9"/>
      <c r="Y526" s="16" t="s">
        <v>38</v>
      </c>
      <c r="Z526" s="9"/>
      <c r="AD526" s="39" t="s">
        <v>1335</v>
      </c>
    </row>
    <row r="527" spans="1:30" ht="29">
      <c r="A527" s="9" t="s">
        <v>1631</v>
      </c>
      <c r="B527" s="10" t="s">
        <v>1632</v>
      </c>
      <c r="C527" s="9" t="s">
        <v>1645</v>
      </c>
      <c r="D527" s="11">
        <v>0</v>
      </c>
      <c r="E527" s="9" t="s">
        <v>1634</v>
      </c>
      <c r="F527" s="9" t="s">
        <v>1646</v>
      </c>
      <c r="G527" s="9" t="s">
        <v>59</v>
      </c>
      <c r="I527" s="9"/>
      <c r="M527"/>
      <c r="P527" t="s">
        <v>161</v>
      </c>
      <c r="Q527" s="9" t="s">
        <v>36</v>
      </c>
      <c r="R527" t="s">
        <v>36</v>
      </c>
      <c r="S527" s="9" t="s">
        <v>1637</v>
      </c>
      <c r="T527" t="s">
        <v>1647</v>
      </c>
      <c r="U527" s="22" t="s">
        <v>1648</v>
      </c>
      <c r="X527"/>
      <c r="Y527" t="s">
        <v>38</v>
      </c>
      <c r="AA527"/>
      <c r="AB527"/>
    </row>
    <row r="528" spans="1:30" ht="43" customHeight="1">
      <c r="A528" s="9" t="s">
        <v>1631</v>
      </c>
      <c r="B528" s="10" t="s">
        <v>1632</v>
      </c>
      <c r="C528" s="9" t="s">
        <v>1649</v>
      </c>
      <c r="D528" s="11">
        <v>0</v>
      </c>
      <c r="E528" s="9" t="s">
        <v>1634</v>
      </c>
      <c r="F528" s="9" t="s">
        <v>1650</v>
      </c>
      <c r="G528" s="9" t="s">
        <v>59</v>
      </c>
      <c r="I528" s="9"/>
      <c r="M528"/>
      <c r="P528" t="s">
        <v>59</v>
      </c>
      <c r="Q528" s="9" t="s">
        <v>36</v>
      </c>
      <c r="R528" t="s">
        <v>60</v>
      </c>
      <c r="S528" s="9" t="s">
        <v>1637</v>
      </c>
      <c r="T528" t="s">
        <v>1651</v>
      </c>
      <c r="U528" s="22" t="s">
        <v>1652</v>
      </c>
      <c r="X528"/>
      <c r="Y528" t="s">
        <v>38</v>
      </c>
      <c r="AA528"/>
      <c r="AB528"/>
    </row>
    <row r="529" spans="1:28" ht="29">
      <c r="A529" s="9" t="s">
        <v>1631</v>
      </c>
      <c r="B529" s="10" t="s">
        <v>1632</v>
      </c>
      <c r="C529" s="9" t="s">
        <v>1653</v>
      </c>
      <c r="D529" s="11">
        <v>0</v>
      </c>
      <c r="E529" s="9" t="s">
        <v>1634</v>
      </c>
      <c r="F529" s="9" t="s">
        <v>1654</v>
      </c>
      <c r="G529" s="9" t="s">
        <v>59</v>
      </c>
      <c r="I529" s="9"/>
      <c r="M529"/>
      <c r="P529" t="s">
        <v>161</v>
      </c>
      <c r="Q529" s="9" t="s">
        <v>36</v>
      </c>
      <c r="S529" s="9" t="s">
        <v>1637</v>
      </c>
      <c r="T529" t="s">
        <v>1655</v>
      </c>
      <c r="U529" s="22" t="s">
        <v>1648</v>
      </c>
      <c r="X529"/>
      <c r="Y529" t="s">
        <v>38</v>
      </c>
      <c r="AA529"/>
      <c r="AB529"/>
    </row>
    <row r="530" spans="1:28" ht="58">
      <c r="A530" s="9" t="s">
        <v>1631</v>
      </c>
      <c r="B530" s="10" t="s">
        <v>1632</v>
      </c>
      <c r="C530" s="9" t="s">
        <v>1656</v>
      </c>
      <c r="D530" s="11">
        <v>0</v>
      </c>
      <c r="E530" s="9" t="s">
        <v>34</v>
      </c>
      <c r="F530" s="9" t="s">
        <v>1657</v>
      </c>
      <c r="G530" s="9" t="s">
        <v>59</v>
      </c>
      <c r="I530" s="9"/>
      <c r="M530"/>
      <c r="P530" t="s">
        <v>36</v>
      </c>
      <c r="Q530" s="9" t="s">
        <v>36</v>
      </c>
      <c r="R530" t="s">
        <v>60</v>
      </c>
      <c r="S530" s="9" t="s">
        <v>1637</v>
      </c>
      <c r="T530" t="s">
        <v>1658</v>
      </c>
      <c r="U530" s="22" t="s">
        <v>1644</v>
      </c>
      <c r="X530"/>
      <c r="Y530" t="s">
        <v>38</v>
      </c>
      <c r="AA530"/>
      <c r="AB530"/>
    </row>
    <row r="531" spans="1:28" ht="29">
      <c r="A531" s="9" t="s">
        <v>1631</v>
      </c>
      <c r="B531" s="10" t="s">
        <v>1632</v>
      </c>
      <c r="C531" s="9" t="s">
        <v>1659</v>
      </c>
      <c r="D531" s="11">
        <v>0</v>
      </c>
      <c r="E531" s="9" t="s">
        <v>34</v>
      </c>
      <c r="F531" s="9" t="s">
        <v>1660</v>
      </c>
      <c r="G531" s="9" t="s">
        <v>59</v>
      </c>
      <c r="I531" s="9"/>
      <c r="M531"/>
      <c r="P531" t="s">
        <v>36</v>
      </c>
      <c r="Q531" s="9" t="s">
        <v>36</v>
      </c>
      <c r="R531" t="s">
        <v>1661</v>
      </c>
      <c r="S531" s="9" t="s">
        <v>1637</v>
      </c>
      <c r="T531" t="s">
        <v>1662</v>
      </c>
      <c r="U531" s="22" t="s">
        <v>1648</v>
      </c>
      <c r="X531"/>
      <c r="Y531" t="s">
        <v>38</v>
      </c>
      <c r="AA531"/>
      <c r="AB531"/>
    </row>
    <row r="532" spans="1:28">
      <c r="A532" s="9" t="s">
        <v>1631</v>
      </c>
      <c r="B532" s="10" t="s">
        <v>1663</v>
      </c>
      <c r="C532" s="9" t="s">
        <v>1075</v>
      </c>
      <c r="D532" s="11">
        <v>0</v>
      </c>
      <c r="E532" s="9" t="s">
        <v>1634</v>
      </c>
      <c r="F532" s="9" t="s">
        <v>1664</v>
      </c>
      <c r="G532" s="9" t="s">
        <v>59</v>
      </c>
      <c r="I532" s="9"/>
      <c r="M532"/>
      <c r="P532" t="s">
        <v>36</v>
      </c>
      <c r="Q532" s="9" t="s">
        <v>36</v>
      </c>
      <c r="R532" t="s">
        <v>1661</v>
      </c>
      <c r="S532" s="9" t="s">
        <v>1665</v>
      </c>
      <c r="T532" s="50" t="str">
        <f>W532</f>
        <v>DimBurialAgentId</v>
      </c>
      <c r="U532" t="s">
        <v>1666</v>
      </c>
      <c r="V532" t="s">
        <v>1667</v>
      </c>
      <c r="W532" t="str">
        <f>_xlfn.CONCAT(V532, $AA$1)</f>
        <v>DimBurialAgentId</v>
      </c>
      <c r="X532"/>
      <c r="Y532" t="s">
        <v>38</v>
      </c>
      <c r="AA532"/>
      <c r="AB532"/>
    </row>
    <row r="533" spans="1:28">
      <c r="A533" s="9" t="s">
        <v>1631</v>
      </c>
      <c r="B533" s="10" t="s">
        <v>1663</v>
      </c>
      <c r="C533" s="9" t="s">
        <v>33</v>
      </c>
      <c r="D533" s="11">
        <v>0</v>
      </c>
      <c r="E533" s="9" t="s">
        <v>1634</v>
      </c>
      <c r="F533" s="9" t="s">
        <v>1668</v>
      </c>
      <c r="G533" s="9" t="s">
        <v>59</v>
      </c>
      <c r="I533" s="9"/>
      <c r="M533"/>
      <c r="P533" t="s">
        <v>36</v>
      </c>
      <c r="Q533" s="9" t="s">
        <v>36</v>
      </c>
      <c r="S533" s="9" t="s">
        <v>1665</v>
      </c>
      <c r="T533" s="50" t="str">
        <f>W533</f>
        <v>DimBurialAgentId</v>
      </c>
      <c r="U533" s="15" t="s">
        <v>1082</v>
      </c>
      <c r="V533" t="s">
        <v>1667</v>
      </c>
      <c r="W533" t="str">
        <f>_xlfn.CONCAT(V533, $AA$1)</f>
        <v>DimBurialAgentId</v>
      </c>
      <c r="X533"/>
      <c r="Y533" t="s">
        <v>38</v>
      </c>
      <c r="AA533"/>
      <c r="AB533"/>
    </row>
    <row r="534" spans="1:28">
      <c r="A534" s="9" t="s">
        <v>1631</v>
      </c>
      <c r="B534" s="10" t="s">
        <v>1663</v>
      </c>
      <c r="C534" s="9" t="s">
        <v>43</v>
      </c>
      <c r="D534" s="11">
        <v>0</v>
      </c>
      <c r="E534" s="9" t="s">
        <v>1634</v>
      </c>
      <c r="F534" s="9" t="s">
        <v>1669</v>
      </c>
      <c r="G534" s="9" t="s">
        <v>59</v>
      </c>
      <c r="I534" s="9"/>
      <c r="M534"/>
      <c r="P534" t="s">
        <v>36</v>
      </c>
      <c r="Q534" s="9" t="s">
        <v>36</v>
      </c>
      <c r="S534" s="9" t="s">
        <v>1665</v>
      </c>
      <c r="T534" s="50" t="str">
        <f>W534</f>
        <v>DimBurialAgentId</v>
      </c>
      <c r="U534" s="18"/>
      <c r="V534" t="s">
        <v>1667</v>
      </c>
      <c r="W534" t="str">
        <f>_xlfn.CONCAT(V534, $AA$1)</f>
        <v>DimBurialAgentId</v>
      </c>
      <c r="X534"/>
      <c r="Y534" t="s">
        <v>38</v>
      </c>
      <c r="AA534"/>
      <c r="AB534"/>
    </row>
    <row r="535" spans="1:28">
      <c r="A535" s="9" t="s">
        <v>1631</v>
      </c>
      <c r="B535" s="10" t="s">
        <v>1663</v>
      </c>
      <c r="C535" s="9" t="s">
        <v>45</v>
      </c>
      <c r="D535" s="11">
        <v>0</v>
      </c>
      <c r="E535" s="9" t="s">
        <v>1634</v>
      </c>
      <c r="F535" s="9" t="s">
        <v>1670</v>
      </c>
      <c r="G535" s="9" t="s">
        <v>59</v>
      </c>
      <c r="I535" s="9"/>
      <c r="M535"/>
      <c r="P535" t="s">
        <v>36</v>
      </c>
      <c r="Q535" s="9" t="s">
        <v>36</v>
      </c>
      <c r="S535" s="9" t="s">
        <v>1665</v>
      </c>
      <c r="T535" s="50" t="str">
        <f>W535</f>
        <v>DimBurialAgentId</v>
      </c>
      <c r="U535" s="18"/>
      <c r="V535" t="s">
        <v>1667</v>
      </c>
      <c r="W535" t="str">
        <f>_xlfn.CONCAT(V535, $AA$1)</f>
        <v>DimBurialAgentId</v>
      </c>
      <c r="X535"/>
      <c r="Y535" t="s">
        <v>38</v>
      </c>
      <c r="AA535"/>
      <c r="AB535"/>
    </row>
    <row r="536" spans="1:28" ht="43.5">
      <c r="A536" s="9" t="s">
        <v>1631</v>
      </c>
      <c r="B536" s="10" t="s">
        <v>1663</v>
      </c>
      <c r="C536" s="9" t="s">
        <v>48</v>
      </c>
      <c r="D536" s="11">
        <v>0</v>
      </c>
      <c r="E536" s="9" t="s">
        <v>1634</v>
      </c>
      <c r="F536" s="9" t="s">
        <v>1671</v>
      </c>
      <c r="G536" s="9" t="s">
        <v>59</v>
      </c>
      <c r="I536" s="9"/>
      <c r="M536"/>
      <c r="P536" t="s">
        <v>36</v>
      </c>
      <c r="Q536" s="9" t="s">
        <v>36</v>
      </c>
      <c r="S536" s="9" t="s">
        <v>1665</v>
      </c>
      <c r="T536" s="50" t="str">
        <f>W536</f>
        <v>DimBurialAgentId</v>
      </c>
      <c r="U536" s="17" t="s">
        <v>1087</v>
      </c>
      <c r="V536" t="s">
        <v>1667</v>
      </c>
      <c r="W536" t="str">
        <f>_xlfn.CONCAT(V536, $AA$1)</f>
        <v>DimBurialAgentId</v>
      </c>
      <c r="X536"/>
      <c r="Y536" t="s">
        <v>38</v>
      </c>
      <c r="AA536"/>
      <c r="AB536"/>
    </row>
    <row r="537" spans="1:28" ht="29">
      <c r="A537" s="9" t="s">
        <v>1631</v>
      </c>
      <c r="B537" s="10" t="s">
        <v>204</v>
      </c>
      <c r="C537" s="9" t="s">
        <v>1672</v>
      </c>
      <c r="D537" s="11">
        <v>0</v>
      </c>
      <c r="E537" s="9" t="s">
        <v>34</v>
      </c>
      <c r="F537" s="9" t="s">
        <v>1673</v>
      </c>
      <c r="G537" s="9" t="s">
        <v>59</v>
      </c>
      <c r="I537" s="9"/>
      <c r="M537"/>
      <c r="P537" t="s">
        <v>59</v>
      </c>
      <c r="Q537" s="9" t="s">
        <v>60</v>
      </c>
      <c r="S537" t="s">
        <v>249</v>
      </c>
      <c r="T537" t="s">
        <v>62</v>
      </c>
      <c r="U537" s="17" t="s">
        <v>1168</v>
      </c>
      <c r="X537"/>
      <c r="Y537" s="16" t="s">
        <v>38</v>
      </c>
      <c r="AA537"/>
      <c r="AB537"/>
    </row>
    <row r="538" spans="1:28" ht="43.5">
      <c r="A538" s="9" t="s">
        <v>1674</v>
      </c>
      <c r="B538" s="10" t="s">
        <v>1675</v>
      </c>
      <c r="C538" s="9" t="s">
        <v>1676</v>
      </c>
      <c r="D538" s="11">
        <v>0</v>
      </c>
      <c r="E538" s="9" t="s">
        <v>1677</v>
      </c>
      <c r="F538" s="9" t="s">
        <v>1678</v>
      </c>
      <c r="G538" s="9" t="s">
        <v>59</v>
      </c>
      <c r="H538" s="22" t="s">
        <v>1679</v>
      </c>
      <c r="I538" s="9"/>
      <c r="M538"/>
      <c r="Q538" s="9" t="s">
        <v>36</v>
      </c>
      <c r="R538" t="s">
        <v>36</v>
      </c>
      <c r="S538" t="s">
        <v>1680</v>
      </c>
      <c r="T538" t="s">
        <v>1681</v>
      </c>
      <c r="U538" s="17" t="s">
        <v>1682</v>
      </c>
      <c r="X538"/>
      <c r="Y538" t="s">
        <v>38</v>
      </c>
      <c r="AA538"/>
      <c r="AB538"/>
    </row>
    <row r="539" spans="1:28">
      <c r="A539" s="9" t="s">
        <v>1674</v>
      </c>
      <c r="B539" s="10" t="s">
        <v>1675</v>
      </c>
      <c r="C539" s="9" t="s">
        <v>1683</v>
      </c>
      <c r="D539" s="11">
        <v>0</v>
      </c>
      <c r="E539" s="9" t="s">
        <v>1677</v>
      </c>
      <c r="F539" s="9" t="s">
        <v>1684</v>
      </c>
      <c r="G539" s="9" t="s">
        <v>59</v>
      </c>
      <c r="I539" s="9"/>
      <c r="M539"/>
      <c r="Q539" s="9" t="s">
        <v>36</v>
      </c>
      <c r="R539" t="s">
        <v>60</v>
      </c>
      <c r="S539" t="s">
        <v>1680</v>
      </c>
      <c r="T539" s="33" t="s">
        <v>1685</v>
      </c>
      <c r="U539" t="s">
        <v>1686</v>
      </c>
      <c r="X539"/>
      <c r="Y539" t="s">
        <v>38</v>
      </c>
      <c r="AA539"/>
      <c r="AB539"/>
    </row>
    <row r="540" spans="1:28">
      <c r="A540" s="9" t="s">
        <v>1674</v>
      </c>
      <c r="B540" s="10" t="s">
        <v>1675</v>
      </c>
      <c r="C540" s="9" t="s">
        <v>1687</v>
      </c>
      <c r="D540" s="11">
        <v>0</v>
      </c>
      <c r="E540" s="9" t="s">
        <v>1677</v>
      </c>
      <c r="F540" s="9" t="s">
        <v>1688</v>
      </c>
      <c r="G540" s="9" t="s">
        <v>59</v>
      </c>
      <c r="I540" s="9"/>
      <c r="M540"/>
      <c r="Q540" s="9" t="s">
        <v>36</v>
      </c>
      <c r="R540" t="s">
        <v>147</v>
      </c>
      <c r="S540" t="s">
        <v>1680</v>
      </c>
      <c r="T540" s="9" t="s">
        <v>1689</v>
      </c>
      <c r="U540" t="s">
        <v>1690</v>
      </c>
      <c r="X540"/>
      <c r="Y540" t="s">
        <v>38</v>
      </c>
      <c r="AA540"/>
      <c r="AB540"/>
    </row>
    <row r="541" spans="1:28" ht="29">
      <c r="A541" s="9" t="s">
        <v>1674</v>
      </c>
      <c r="B541" s="10" t="s">
        <v>1675</v>
      </c>
      <c r="C541" s="9" t="s">
        <v>1691</v>
      </c>
      <c r="D541" s="11">
        <v>0</v>
      </c>
      <c r="E541" s="9" t="s">
        <v>1677</v>
      </c>
      <c r="F541" s="9" t="s">
        <v>1692</v>
      </c>
      <c r="G541" s="9" t="s">
        <v>59</v>
      </c>
      <c r="I541" s="9"/>
      <c r="M541"/>
      <c r="Q541" s="9" t="s">
        <v>36</v>
      </c>
      <c r="R541" t="s">
        <v>60</v>
      </c>
      <c r="S541" t="s">
        <v>40</v>
      </c>
      <c r="T541" t="s">
        <v>1693</v>
      </c>
      <c r="U541" s="17" t="s">
        <v>1694</v>
      </c>
      <c r="X541"/>
      <c r="Y541" s="16" t="s">
        <v>38</v>
      </c>
      <c r="Z541" t="s">
        <v>36</v>
      </c>
      <c r="AA541"/>
      <c r="AB541"/>
    </row>
    <row r="542" spans="1:28" ht="58">
      <c r="A542" s="9" t="s">
        <v>1674</v>
      </c>
      <c r="B542" s="10" t="s">
        <v>1675</v>
      </c>
      <c r="C542" s="9" t="s">
        <v>1695</v>
      </c>
      <c r="D542" s="11">
        <v>0</v>
      </c>
      <c r="E542" s="9" t="s">
        <v>1677</v>
      </c>
      <c r="F542" s="9" t="s">
        <v>1696</v>
      </c>
      <c r="G542" s="9" t="s">
        <v>59</v>
      </c>
      <c r="I542" s="9"/>
      <c r="M542"/>
      <c r="Q542" s="9" t="s">
        <v>36</v>
      </c>
      <c r="R542" t="s">
        <v>60</v>
      </c>
      <c r="S542" t="s">
        <v>1680</v>
      </c>
      <c r="T542" s="9" t="s">
        <v>1697</v>
      </c>
      <c r="U542" s="17" t="s">
        <v>1698</v>
      </c>
      <c r="X542"/>
      <c r="Y542" t="s">
        <v>38</v>
      </c>
      <c r="AA542"/>
      <c r="AB542"/>
    </row>
    <row r="543" spans="1:28">
      <c r="A543" s="9" t="s">
        <v>1674</v>
      </c>
      <c r="B543" s="10" t="s">
        <v>1675</v>
      </c>
      <c r="C543" s="9" t="s">
        <v>1699</v>
      </c>
      <c r="D543" s="11">
        <v>0</v>
      </c>
      <c r="E543" s="9" t="s">
        <v>34</v>
      </c>
      <c r="F543" s="9" t="s">
        <v>1700</v>
      </c>
      <c r="G543" s="9" t="s">
        <v>59</v>
      </c>
      <c r="I543" s="9"/>
      <c r="M543"/>
      <c r="Q543" s="9" t="s">
        <v>36</v>
      </c>
      <c r="S543" t="s">
        <v>1680</v>
      </c>
      <c r="T543" t="str">
        <f>W543</f>
        <v>DimRecordAccessId</v>
      </c>
      <c r="U543" t="s">
        <v>1701</v>
      </c>
      <c r="V543" t="s">
        <v>1702</v>
      </c>
      <c r="W543" t="str">
        <f>_xlfn.CONCAT(V543,$AA$1)</f>
        <v>DimRecordAccessId</v>
      </c>
      <c r="X543"/>
      <c r="Y543" t="s">
        <v>38</v>
      </c>
      <c r="AA543"/>
      <c r="AB543"/>
    </row>
    <row r="544" spans="1:28">
      <c r="A544" s="9" t="s">
        <v>1674</v>
      </c>
      <c r="B544" s="10" t="s">
        <v>1675</v>
      </c>
      <c r="C544" s="9" t="s">
        <v>1703</v>
      </c>
      <c r="D544" s="11">
        <v>0</v>
      </c>
      <c r="E544" s="9" t="s">
        <v>34</v>
      </c>
      <c r="F544" s="9" t="s">
        <v>1704</v>
      </c>
      <c r="G544" s="9" t="s">
        <v>59</v>
      </c>
      <c r="I544" s="9"/>
      <c r="M544"/>
      <c r="Q544" s="9" t="s">
        <v>36</v>
      </c>
      <c r="S544" t="s">
        <v>1680</v>
      </c>
      <c r="T544" s="9" t="s">
        <v>1705</v>
      </c>
      <c r="U544" t="s">
        <v>1706</v>
      </c>
      <c r="X544"/>
      <c r="Y544" t="s">
        <v>38</v>
      </c>
      <c r="AA544"/>
      <c r="AB544"/>
    </row>
    <row r="545" spans="1:30" ht="29">
      <c r="A545" s="9" t="s">
        <v>1674</v>
      </c>
      <c r="B545" s="10" t="s">
        <v>1675</v>
      </c>
      <c r="C545" s="9" t="s">
        <v>1707</v>
      </c>
      <c r="D545" s="11">
        <v>0</v>
      </c>
      <c r="E545" s="9" t="s">
        <v>34</v>
      </c>
      <c r="F545" s="9" t="s">
        <v>1708</v>
      </c>
      <c r="G545" s="9" t="s">
        <v>36</v>
      </c>
      <c r="H545" s="22" t="s">
        <v>1709</v>
      </c>
      <c r="I545" s="9"/>
      <c r="J545" s="9"/>
      <c r="K545" s="9" t="s">
        <v>38</v>
      </c>
      <c r="L545" s="9" t="s">
        <v>526</v>
      </c>
      <c r="M545" s="23">
        <v>22494</v>
      </c>
      <c r="O545" s="9" t="s">
        <v>58</v>
      </c>
      <c r="P545" s="9"/>
      <c r="Q545" s="9" t="s">
        <v>60</v>
      </c>
      <c r="R545" s="9"/>
      <c r="S545" t="s">
        <v>73</v>
      </c>
      <c r="T545" t="s">
        <v>705</v>
      </c>
      <c r="U545" s="9"/>
      <c r="V545" s="9"/>
      <c r="W545" s="9"/>
      <c r="Y545" s="16" t="s">
        <v>76</v>
      </c>
      <c r="Z545" s="9"/>
      <c r="AD545" s="39" t="s">
        <v>1335</v>
      </c>
    </row>
    <row r="546" spans="1:30">
      <c r="A546" s="9" t="s">
        <v>1674</v>
      </c>
      <c r="B546" s="10" t="s">
        <v>1710</v>
      </c>
      <c r="C546" s="9" t="s">
        <v>1711</v>
      </c>
      <c r="D546" s="11">
        <v>0</v>
      </c>
      <c r="E546" s="9" t="s">
        <v>1677</v>
      </c>
      <c r="F546" s="9" t="s">
        <v>1712</v>
      </c>
      <c r="G546" s="9" t="s">
        <v>59</v>
      </c>
      <c r="I546" s="9" t="s">
        <v>1713</v>
      </c>
      <c r="J546" t="s">
        <v>1714</v>
      </c>
      <c r="M546"/>
      <c r="Q546" s="9" t="s">
        <v>36</v>
      </c>
      <c r="S546" t="s">
        <v>1715</v>
      </c>
      <c r="T546" s="33" t="s">
        <v>1685</v>
      </c>
      <c r="U546" t="s">
        <v>1716</v>
      </c>
      <c r="X546"/>
      <c r="Y546" t="s">
        <v>38</v>
      </c>
      <c r="AA546"/>
      <c r="AB546"/>
    </row>
    <row r="547" spans="1:30">
      <c r="A547" s="9" t="s">
        <v>1674</v>
      </c>
      <c r="B547" s="10" t="s">
        <v>1710</v>
      </c>
      <c r="C547" s="9" t="s">
        <v>1717</v>
      </c>
      <c r="D547" s="11">
        <v>0</v>
      </c>
      <c r="E547" s="9" t="s">
        <v>34</v>
      </c>
      <c r="F547" s="9" t="s">
        <v>1718</v>
      </c>
      <c r="G547" s="9" t="s">
        <v>59</v>
      </c>
      <c r="I547" s="9"/>
      <c r="M547"/>
      <c r="Q547" s="9" t="s">
        <v>36</v>
      </c>
      <c r="R547" t="s">
        <v>60</v>
      </c>
      <c r="S547" t="s">
        <v>1715</v>
      </c>
      <c r="T547" s="33" t="s">
        <v>1685</v>
      </c>
      <c r="U547" t="s">
        <v>1719</v>
      </c>
      <c r="X547"/>
      <c r="Y547" t="s">
        <v>38</v>
      </c>
      <c r="AA547"/>
      <c r="AB547"/>
    </row>
    <row r="548" spans="1:30" ht="29">
      <c r="A548" s="9" t="s">
        <v>1674</v>
      </c>
      <c r="B548" s="10" t="s">
        <v>1710</v>
      </c>
      <c r="C548" s="9" t="s">
        <v>1720</v>
      </c>
      <c r="D548" s="11">
        <v>0</v>
      </c>
      <c r="E548" s="9" t="s">
        <v>1677</v>
      </c>
      <c r="F548" s="9" t="s">
        <v>1721</v>
      </c>
      <c r="G548" s="9" t="s">
        <v>59</v>
      </c>
      <c r="I548" s="9"/>
      <c r="M548"/>
      <c r="Q548" s="9" t="s">
        <v>36</v>
      </c>
      <c r="R548" t="s">
        <v>60</v>
      </c>
      <c r="S548" t="s">
        <v>1715</v>
      </c>
      <c r="T548" s="9" t="s">
        <v>1689</v>
      </c>
      <c r="U548" s="17" t="s">
        <v>1722</v>
      </c>
      <c r="X548"/>
      <c r="Y548" t="s">
        <v>38</v>
      </c>
      <c r="AA548"/>
      <c r="AB548"/>
    </row>
    <row r="549" spans="1:30" ht="43.5">
      <c r="A549" s="9" t="s">
        <v>1674</v>
      </c>
      <c r="B549" s="10" t="s">
        <v>1710</v>
      </c>
      <c r="C549" s="9" t="s">
        <v>1676</v>
      </c>
      <c r="D549" s="11">
        <v>0</v>
      </c>
      <c r="E549" s="9" t="s">
        <v>1677</v>
      </c>
      <c r="F549" s="9" t="s">
        <v>1723</v>
      </c>
      <c r="G549" s="9" t="s">
        <v>36</v>
      </c>
      <c r="H549" s="22" t="s">
        <v>1581</v>
      </c>
      <c r="I549" s="9"/>
      <c r="K549" s="9" t="s">
        <v>38</v>
      </c>
      <c r="L549" s="9" t="s">
        <v>59</v>
      </c>
      <c r="M549" s="30">
        <v>0</v>
      </c>
      <c r="N549" s="24">
        <f>M549/$AC$1</f>
        <v>0</v>
      </c>
      <c r="Q549" s="9" t="s">
        <v>36</v>
      </c>
      <c r="S549" t="s">
        <v>1715</v>
      </c>
      <c r="T549" t="s">
        <v>1681</v>
      </c>
      <c r="U549" s="17" t="s">
        <v>1724</v>
      </c>
      <c r="X549"/>
      <c r="Y549" t="s">
        <v>38</v>
      </c>
      <c r="AA549"/>
      <c r="AB549"/>
    </row>
    <row r="550" spans="1:30">
      <c r="A550" s="9" t="s">
        <v>1674</v>
      </c>
      <c r="B550" s="10" t="s">
        <v>1710</v>
      </c>
      <c r="C550" s="9" t="s">
        <v>1725</v>
      </c>
      <c r="D550" s="11">
        <v>0</v>
      </c>
      <c r="E550" s="9" t="s">
        <v>1677</v>
      </c>
      <c r="F550" s="9" t="s">
        <v>1726</v>
      </c>
      <c r="G550" s="9" t="s">
        <v>59</v>
      </c>
      <c r="I550" s="9"/>
      <c r="M550"/>
      <c r="Q550" s="9" t="s">
        <v>36</v>
      </c>
      <c r="R550" t="s">
        <v>504</v>
      </c>
      <c r="S550" t="s">
        <v>1715</v>
      </c>
      <c r="T550" t="s">
        <v>1725</v>
      </c>
      <c r="U550" t="s">
        <v>1727</v>
      </c>
      <c r="X550"/>
      <c r="Y550" t="s">
        <v>38</v>
      </c>
      <c r="AA550"/>
      <c r="AB550"/>
    </row>
    <row r="551" spans="1:30">
      <c r="A551" s="9" t="s">
        <v>1674</v>
      </c>
      <c r="B551" s="10" t="s">
        <v>1710</v>
      </c>
      <c r="C551" s="9" t="s">
        <v>1728</v>
      </c>
      <c r="D551" s="11">
        <v>0</v>
      </c>
      <c r="E551" s="9" t="s">
        <v>1677</v>
      </c>
      <c r="F551" s="9" t="s">
        <v>1729</v>
      </c>
      <c r="G551" s="9" t="s">
        <v>59</v>
      </c>
      <c r="I551" s="9"/>
      <c r="M551"/>
      <c r="Q551" s="9" t="s">
        <v>36</v>
      </c>
      <c r="R551" t="s">
        <v>504</v>
      </c>
      <c r="S551" t="s">
        <v>1715</v>
      </c>
      <c r="T551" t="s">
        <v>1728</v>
      </c>
      <c r="U551" t="s">
        <v>1727</v>
      </c>
      <c r="X551"/>
      <c r="Y551" t="s">
        <v>38</v>
      </c>
      <c r="AA551"/>
      <c r="AB551"/>
    </row>
    <row r="552" spans="1:30" ht="29">
      <c r="A552" s="9" t="s">
        <v>1674</v>
      </c>
      <c r="B552" s="10" t="s">
        <v>1710</v>
      </c>
      <c r="C552" s="9" t="s">
        <v>1730</v>
      </c>
      <c r="D552" s="11">
        <v>0</v>
      </c>
      <c r="E552" s="9" t="s">
        <v>1677</v>
      </c>
      <c r="F552" s="9" t="s">
        <v>1731</v>
      </c>
      <c r="G552" s="9" t="s">
        <v>59</v>
      </c>
      <c r="I552" s="9"/>
      <c r="M552"/>
      <c r="Q552" s="9" t="s">
        <v>36</v>
      </c>
      <c r="R552" t="s">
        <v>504</v>
      </c>
      <c r="S552" t="s">
        <v>1715</v>
      </c>
      <c r="T552" s="9" t="s">
        <v>1732</v>
      </c>
      <c r="U552" s="17" t="s">
        <v>1733</v>
      </c>
      <c r="X552"/>
      <c r="Y552" t="s">
        <v>38</v>
      </c>
      <c r="AA552"/>
      <c r="AB552"/>
    </row>
    <row r="553" spans="1:30" ht="58">
      <c r="A553" s="9" t="s">
        <v>1674</v>
      </c>
      <c r="B553" s="10" t="s">
        <v>1710</v>
      </c>
      <c r="C553" s="9" t="s">
        <v>1695</v>
      </c>
      <c r="D553" s="11">
        <v>0</v>
      </c>
      <c r="E553" s="9" t="s">
        <v>1677</v>
      </c>
      <c r="F553" s="9" t="s">
        <v>1734</v>
      </c>
      <c r="G553" s="9" t="s">
        <v>36</v>
      </c>
      <c r="H553" s="22" t="s">
        <v>1581</v>
      </c>
      <c r="I553" s="9"/>
      <c r="K553" s="9" t="s">
        <v>38</v>
      </c>
      <c r="L553" s="9" t="s">
        <v>59</v>
      </c>
      <c r="M553" s="30">
        <v>0</v>
      </c>
      <c r="N553" s="24">
        <f>M553/$AC$1</f>
        <v>0</v>
      </c>
      <c r="Q553" s="9" t="s">
        <v>36</v>
      </c>
      <c r="R553" t="s">
        <v>504</v>
      </c>
      <c r="S553" t="s">
        <v>1715</v>
      </c>
      <c r="T553" s="9" t="s">
        <v>1697</v>
      </c>
      <c r="U553" s="17" t="s">
        <v>1735</v>
      </c>
      <c r="X553"/>
      <c r="Y553" t="s">
        <v>38</v>
      </c>
      <c r="AA553"/>
      <c r="AB553"/>
    </row>
    <row r="554" spans="1:30" ht="43.5">
      <c r="A554" s="9" t="s">
        <v>1674</v>
      </c>
      <c r="B554" s="10" t="s">
        <v>1710</v>
      </c>
      <c r="C554" s="9" t="s">
        <v>1736</v>
      </c>
      <c r="D554" s="11">
        <v>0</v>
      </c>
      <c r="E554" s="9" t="s">
        <v>34</v>
      </c>
      <c r="F554" s="9" t="s">
        <v>1737</v>
      </c>
      <c r="G554" s="9" t="s">
        <v>59</v>
      </c>
      <c r="I554" s="9"/>
      <c r="M554"/>
      <c r="Q554" s="9" t="s">
        <v>36</v>
      </c>
      <c r="R554" t="s">
        <v>60</v>
      </c>
      <c r="S554" t="s">
        <v>1715</v>
      </c>
      <c r="T554" t="s">
        <v>1738</v>
      </c>
      <c r="U554" s="17" t="s">
        <v>1739</v>
      </c>
      <c r="X554"/>
      <c r="Y554" t="s">
        <v>38</v>
      </c>
      <c r="AA554"/>
      <c r="AB554"/>
    </row>
    <row r="555" spans="1:30" ht="29">
      <c r="A555" s="9" t="s">
        <v>1674</v>
      </c>
      <c r="B555" s="10" t="s">
        <v>1710</v>
      </c>
      <c r="C555" s="9" t="s">
        <v>1740</v>
      </c>
      <c r="D555" s="11">
        <v>0</v>
      </c>
      <c r="E555" s="9" t="s">
        <v>34</v>
      </c>
      <c r="F555" s="9" t="s">
        <v>1741</v>
      </c>
      <c r="G555" s="9" t="s">
        <v>59</v>
      </c>
      <c r="I555" s="9"/>
      <c r="M555"/>
      <c r="Q555" s="9" t="s">
        <v>36</v>
      </c>
      <c r="S555" t="s">
        <v>1715</v>
      </c>
      <c r="T555" t="s">
        <v>1742</v>
      </c>
      <c r="U555" s="17" t="s">
        <v>1743</v>
      </c>
      <c r="X555"/>
      <c r="Y555" t="s">
        <v>38</v>
      </c>
      <c r="AA555"/>
      <c r="AB555"/>
    </row>
    <row r="556" spans="1:30" ht="43.5">
      <c r="A556" s="9" t="s">
        <v>1674</v>
      </c>
      <c r="B556" s="10" t="s">
        <v>1744</v>
      </c>
      <c r="C556" s="9" t="s">
        <v>1745</v>
      </c>
      <c r="D556" s="11">
        <v>0</v>
      </c>
      <c r="E556" s="9" t="s">
        <v>1677</v>
      </c>
      <c r="F556" s="9" t="s">
        <v>1746</v>
      </c>
      <c r="G556" s="9" t="s">
        <v>165</v>
      </c>
      <c r="H556" s="22" t="s">
        <v>1747</v>
      </c>
      <c r="I556" s="9" t="s">
        <v>1713</v>
      </c>
      <c r="J556" t="s">
        <v>1714</v>
      </c>
      <c r="K556" s="9" t="s">
        <v>38</v>
      </c>
      <c r="L556" s="9" t="s">
        <v>36</v>
      </c>
      <c r="M556" s="23">
        <v>3</v>
      </c>
      <c r="O556" s="9" t="s">
        <v>1748</v>
      </c>
      <c r="P556" s="9"/>
      <c r="Q556" s="9" t="s">
        <v>36</v>
      </c>
      <c r="R556" s="9" t="s">
        <v>504</v>
      </c>
      <c r="S556" t="s">
        <v>1715</v>
      </c>
      <c r="T556" s="33" t="str">
        <f>W556</f>
        <v>DimRegistrarId</v>
      </c>
      <c r="U556" s="17" t="s">
        <v>1749</v>
      </c>
      <c r="V556" s="9" t="s">
        <v>1750</v>
      </c>
      <c r="W556" t="str">
        <f>_xlfn.CONCAT(V556,$AA$1)</f>
        <v>DimRegistrarId</v>
      </c>
      <c r="Y556" s="16" t="s">
        <v>38</v>
      </c>
      <c r="Z556" s="9"/>
      <c r="AD556" t="s">
        <v>985</v>
      </c>
    </row>
    <row r="557" spans="1:30">
      <c r="A557" s="9" t="s">
        <v>1674</v>
      </c>
      <c r="B557" s="10" t="s">
        <v>1744</v>
      </c>
      <c r="C557" s="9" t="s">
        <v>1751</v>
      </c>
      <c r="D557" s="11">
        <v>0</v>
      </c>
      <c r="E557" s="9" t="s">
        <v>1677</v>
      </c>
      <c r="F557" s="9" t="s">
        <v>1752</v>
      </c>
      <c r="G557" s="9" t="s">
        <v>59</v>
      </c>
      <c r="I557" s="9"/>
      <c r="M557"/>
      <c r="Q557" s="9" t="s">
        <v>36</v>
      </c>
      <c r="R557" t="s">
        <v>504</v>
      </c>
      <c r="S557" t="s">
        <v>1715</v>
      </c>
      <c r="T557" s="33" t="s">
        <v>1685</v>
      </c>
      <c r="U557" t="s">
        <v>1719</v>
      </c>
      <c r="V557" s="9" t="s">
        <v>1750</v>
      </c>
      <c r="W557" t="str">
        <f>_xlfn.CONCAT(V557,$AA$1)</f>
        <v>DimRegistrarId</v>
      </c>
      <c r="X557"/>
      <c r="Y557" t="s">
        <v>38</v>
      </c>
      <c r="AA557"/>
      <c r="AB557"/>
    </row>
    <row r="558" spans="1:30" ht="29">
      <c r="A558" s="9" t="s">
        <v>1674</v>
      </c>
      <c r="B558" s="10" t="s">
        <v>1744</v>
      </c>
      <c r="C558" s="9" t="s">
        <v>1720</v>
      </c>
      <c r="D558" s="11">
        <v>0</v>
      </c>
      <c r="E558" s="9" t="s">
        <v>1677</v>
      </c>
      <c r="F558" s="9" t="s">
        <v>1753</v>
      </c>
      <c r="G558" s="9" t="s">
        <v>59</v>
      </c>
      <c r="I558" s="9"/>
      <c r="M558"/>
      <c r="Q558" s="9" t="s">
        <v>36</v>
      </c>
      <c r="R558" t="s">
        <v>36</v>
      </c>
      <c r="S558" t="s">
        <v>1715</v>
      </c>
      <c r="T558" s="9" t="s">
        <v>1689</v>
      </c>
      <c r="U558" s="17" t="s">
        <v>1754</v>
      </c>
      <c r="X558"/>
      <c r="Y558" t="s">
        <v>38</v>
      </c>
      <c r="AA558"/>
      <c r="AB558"/>
    </row>
    <row r="559" spans="1:30" ht="43.5">
      <c r="A559" s="9" t="s">
        <v>1674</v>
      </c>
      <c r="B559" s="10" t="s">
        <v>1744</v>
      </c>
      <c r="C559" s="9" t="s">
        <v>1676</v>
      </c>
      <c r="D559" s="11">
        <v>0</v>
      </c>
      <c r="E559" s="9" t="s">
        <v>1677</v>
      </c>
      <c r="F559" s="9" t="s">
        <v>1755</v>
      </c>
      <c r="G559" s="9" t="s">
        <v>36</v>
      </c>
      <c r="H559" s="22" t="s">
        <v>1581</v>
      </c>
      <c r="I559" s="9"/>
      <c r="K559" s="9" t="s">
        <v>38</v>
      </c>
      <c r="L559" s="9" t="s">
        <v>59</v>
      </c>
      <c r="M559" s="30">
        <v>0</v>
      </c>
      <c r="N559" s="24">
        <f>M559/$AC$1</f>
        <v>0</v>
      </c>
      <c r="Q559" s="9" t="s">
        <v>36</v>
      </c>
      <c r="R559" t="s">
        <v>504</v>
      </c>
      <c r="S559" t="s">
        <v>1715</v>
      </c>
      <c r="T559" t="s">
        <v>1681</v>
      </c>
      <c r="U559" s="17" t="s">
        <v>1756</v>
      </c>
      <c r="X559"/>
      <c r="Y559" t="s">
        <v>38</v>
      </c>
      <c r="AA559"/>
      <c r="AB559"/>
    </row>
    <row r="560" spans="1:30">
      <c r="A560" s="9" t="s">
        <v>1674</v>
      </c>
      <c r="B560" s="10" t="s">
        <v>1744</v>
      </c>
      <c r="C560" s="9" t="s">
        <v>1725</v>
      </c>
      <c r="D560" s="11">
        <v>0</v>
      </c>
      <c r="E560" s="9" t="s">
        <v>1677</v>
      </c>
      <c r="F560" s="9" t="s">
        <v>1757</v>
      </c>
      <c r="G560" s="9" t="s">
        <v>59</v>
      </c>
      <c r="I560" s="9"/>
      <c r="M560"/>
      <c r="Q560" s="9" t="s">
        <v>36</v>
      </c>
      <c r="R560" t="s">
        <v>504</v>
      </c>
      <c r="S560" t="s">
        <v>1715</v>
      </c>
      <c r="T560" t="s">
        <v>1725</v>
      </c>
      <c r="U560" t="s">
        <v>1758</v>
      </c>
      <c r="X560"/>
      <c r="Y560" t="s">
        <v>38</v>
      </c>
      <c r="AA560"/>
      <c r="AB560"/>
    </row>
    <row r="561" spans="1:30">
      <c r="A561" s="9" t="s">
        <v>1674</v>
      </c>
      <c r="B561" s="10" t="s">
        <v>1744</v>
      </c>
      <c r="C561" s="9" t="s">
        <v>1728</v>
      </c>
      <c r="D561" s="11">
        <v>0</v>
      </c>
      <c r="E561" s="9" t="s">
        <v>1677</v>
      </c>
      <c r="F561" s="9" t="s">
        <v>1759</v>
      </c>
      <c r="G561" s="9" t="s">
        <v>59</v>
      </c>
      <c r="I561" s="9"/>
      <c r="M561"/>
      <c r="Q561" s="9" t="s">
        <v>36</v>
      </c>
      <c r="R561" t="s">
        <v>504</v>
      </c>
      <c r="S561" t="s">
        <v>1715</v>
      </c>
      <c r="T561" t="s">
        <v>1728</v>
      </c>
      <c r="U561" t="s">
        <v>1758</v>
      </c>
      <c r="X561"/>
      <c r="Y561" t="s">
        <v>38</v>
      </c>
      <c r="AA561"/>
      <c r="AB561"/>
    </row>
    <row r="562" spans="1:30" ht="29">
      <c r="A562" s="9" t="s">
        <v>1674</v>
      </c>
      <c r="B562" s="10" t="s">
        <v>1744</v>
      </c>
      <c r="C562" s="9" t="s">
        <v>1730</v>
      </c>
      <c r="D562" s="11">
        <v>0</v>
      </c>
      <c r="E562" s="9" t="s">
        <v>1677</v>
      </c>
      <c r="F562" s="9" t="s">
        <v>1760</v>
      </c>
      <c r="G562" s="9" t="s">
        <v>59</v>
      </c>
      <c r="I562" s="9"/>
      <c r="M562"/>
      <c r="Q562" s="9" t="s">
        <v>36</v>
      </c>
      <c r="R562" t="s">
        <v>504</v>
      </c>
      <c r="S562" t="s">
        <v>1715</v>
      </c>
      <c r="T562" s="9" t="s">
        <v>1732</v>
      </c>
      <c r="U562" s="17" t="s">
        <v>1754</v>
      </c>
      <c r="X562"/>
      <c r="Y562" t="s">
        <v>38</v>
      </c>
      <c r="AA562"/>
      <c r="AB562"/>
    </row>
    <row r="563" spans="1:30">
      <c r="A563" s="9" t="s">
        <v>1674</v>
      </c>
      <c r="B563" s="10" t="s">
        <v>1744</v>
      </c>
      <c r="C563" s="9" t="s">
        <v>1761</v>
      </c>
      <c r="D563" s="11">
        <v>0</v>
      </c>
      <c r="E563" s="9" t="s">
        <v>1677</v>
      </c>
      <c r="F563" s="9" t="s">
        <v>1762</v>
      </c>
      <c r="G563" s="9" t="s">
        <v>59</v>
      </c>
      <c r="I563" s="9"/>
      <c r="M563"/>
      <c r="Q563" s="9" t="s">
        <v>36</v>
      </c>
      <c r="S563" t="s">
        <v>1715</v>
      </c>
      <c r="T563" t="s">
        <v>1763</v>
      </c>
      <c r="U563" t="s">
        <v>1706</v>
      </c>
      <c r="X563"/>
      <c r="Y563" t="s">
        <v>38</v>
      </c>
      <c r="AA563"/>
      <c r="AB563"/>
    </row>
    <row r="564" spans="1:30" ht="29">
      <c r="A564" s="9" t="s">
        <v>1674</v>
      </c>
      <c r="B564" s="10" t="s">
        <v>1744</v>
      </c>
      <c r="C564" s="9" t="s">
        <v>1764</v>
      </c>
      <c r="D564" s="11">
        <v>0</v>
      </c>
      <c r="E564" s="9" t="s">
        <v>34</v>
      </c>
      <c r="F564" s="9" t="s">
        <v>1765</v>
      </c>
      <c r="G564" s="9" t="s">
        <v>59</v>
      </c>
      <c r="I564" s="9"/>
      <c r="M564"/>
      <c r="Q564" s="9" t="s">
        <v>36</v>
      </c>
      <c r="S564" t="s">
        <v>1715</v>
      </c>
      <c r="T564" t="s">
        <v>1742</v>
      </c>
      <c r="U564" s="17" t="s">
        <v>1743</v>
      </c>
      <c r="X564"/>
      <c r="Y564" t="s">
        <v>38</v>
      </c>
      <c r="AA564"/>
      <c r="AB564"/>
    </row>
    <row r="565" spans="1:30" ht="43.5">
      <c r="A565" s="9" t="s">
        <v>1674</v>
      </c>
      <c r="B565" s="10" t="s">
        <v>1744</v>
      </c>
      <c r="C565" s="9" t="s">
        <v>1766</v>
      </c>
      <c r="D565" s="11">
        <v>0</v>
      </c>
      <c r="E565" s="9" t="s">
        <v>1677</v>
      </c>
      <c r="F565" s="9" t="s">
        <v>1767</v>
      </c>
      <c r="G565" s="9" t="s">
        <v>59</v>
      </c>
      <c r="I565" s="9"/>
      <c r="M565"/>
      <c r="Q565" s="9" t="s">
        <v>36</v>
      </c>
      <c r="S565" t="s">
        <v>1715</v>
      </c>
      <c r="T565" t="s">
        <v>1738</v>
      </c>
      <c r="U565" s="17" t="s">
        <v>1768</v>
      </c>
      <c r="X565"/>
      <c r="Y565" t="s">
        <v>38</v>
      </c>
      <c r="AA565"/>
      <c r="AB565"/>
    </row>
    <row r="566" spans="1:30">
      <c r="A566" s="9" t="s">
        <v>1674</v>
      </c>
      <c r="B566" s="10" t="s">
        <v>1769</v>
      </c>
      <c r="C566" s="9" t="s">
        <v>1770</v>
      </c>
      <c r="D566" s="11">
        <v>0</v>
      </c>
      <c r="E566" s="9" t="s">
        <v>1677</v>
      </c>
      <c r="F566" s="9" t="s">
        <v>1771</v>
      </c>
      <c r="G566" s="9" t="s">
        <v>59</v>
      </c>
      <c r="I566" s="9" t="s">
        <v>1772</v>
      </c>
      <c r="J566" t="s">
        <v>959</v>
      </c>
      <c r="M566"/>
      <c r="Q566" s="9" t="s">
        <v>36</v>
      </c>
      <c r="R566" t="s">
        <v>504</v>
      </c>
      <c r="S566" t="s">
        <v>1715</v>
      </c>
      <c r="T566" s="33" t="s">
        <v>1685</v>
      </c>
      <c r="U566" t="s">
        <v>1773</v>
      </c>
      <c r="V566" s="9" t="s">
        <v>1750</v>
      </c>
      <c r="W566" t="str">
        <f>_xlfn.CONCAT(V566,$AA$1)</f>
        <v>DimRegistrarId</v>
      </c>
      <c r="X566"/>
      <c r="Y566" t="s">
        <v>38</v>
      </c>
      <c r="AA566"/>
      <c r="AB566"/>
    </row>
    <row r="567" spans="1:30" ht="43.5">
      <c r="A567" s="9" t="s">
        <v>1674</v>
      </c>
      <c r="B567" s="10" t="s">
        <v>1769</v>
      </c>
      <c r="C567" s="9" t="s">
        <v>1774</v>
      </c>
      <c r="D567" s="11">
        <v>0</v>
      </c>
      <c r="E567" s="9" t="s">
        <v>1677</v>
      </c>
      <c r="F567" s="9" t="s">
        <v>1775</v>
      </c>
      <c r="G567" s="9" t="s">
        <v>36</v>
      </c>
      <c r="H567" s="22" t="s">
        <v>1581</v>
      </c>
      <c r="I567" s="9"/>
      <c r="K567" s="9" t="s">
        <v>38</v>
      </c>
      <c r="L567" s="9" t="s">
        <v>59</v>
      </c>
      <c r="M567" s="30">
        <v>0</v>
      </c>
      <c r="N567" s="24">
        <f>M567/$AC$1</f>
        <v>0</v>
      </c>
      <c r="Q567" s="9" t="s">
        <v>36</v>
      </c>
      <c r="R567" t="s">
        <v>504</v>
      </c>
      <c r="S567" t="s">
        <v>1715</v>
      </c>
      <c r="T567" t="s">
        <v>1681</v>
      </c>
      <c r="U567" s="17" t="s">
        <v>1776</v>
      </c>
      <c r="X567"/>
      <c r="Y567" t="s">
        <v>38</v>
      </c>
      <c r="AA567"/>
      <c r="AB567"/>
    </row>
    <row r="568" spans="1:30" ht="29">
      <c r="A568" s="9" t="s">
        <v>1674</v>
      </c>
      <c r="B568" s="10" t="s">
        <v>1769</v>
      </c>
      <c r="C568" s="9" t="s">
        <v>1720</v>
      </c>
      <c r="D568" s="11">
        <v>0</v>
      </c>
      <c r="E568" s="9" t="s">
        <v>1677</v>
      </c>
      <c r="F568" s="9" t="s">
        <v>1777</v>
      </c>
      <c r="G568" s="9" t="s">
        <v>59</v>
      </c>
      <c r="I568" s="9"/>
      <c r="M568"/>
      <c r="Q568" s="9" t="s">
        <v>36</v>
      </c>
      <c r="R568" t="s">
        <v>504</v>
      </c>
      <c r="S568" t="s">
        <v>1715</v>
      </c>
      <c r="T568" s="9" t="s">
        <v>1689</v>
      </c>
      <c r="U568" s="17" t="s">
        <v>1778</v>
      </c>
      <c r="X568"/>
      <c r="Y568" t="s">
        <v>38</v>
      </c>
      <c r="AA568"/>
      <c r="AB568"/>
    </row>
    <row r="569" spans="1:30">
      <c r="A569" s="9" t="s">
        <v>1674</v>
      </c>
      <c r="B569" s="10" t="s">
        <v>1769</v>
      </c>
      <c r="C569" s="9" t="s">
        <v>1779</v>
      </c>
      <c r="D569" s="11">
        <v>0</v>
      </c>
      <c r="E569" s="9" t="s">
        <v>1677</v>
      </c>
      <c r="F569" s="9" t="s">
        <v>1780</v>
      </c>
      <c r="G569" s="9" t="s">
        <v>59</v>
      </c>
      <c r="I569" s="9"/>
      <c r="M569"/>
      <c r="Q569" s="9" t="s">
        <v>36</v>
      </c>
      <c r="R569" t="s">
        <v>504</v>
      </c>
      <c r="S569" t="s">
        <v>1715</v>
      </c>
      <c r="T569" t="s">
        <v>1781</v>
      </c>
      <c r="U569" t="s">
        <v>1782</v>
      </c>
      <c r="X569"/>
      <c r="Y569" t="s">
        <v>38</v>
      </c>
      <c r="AA569"/>
      <c r="AB569"/>
    </row>
    <row r="570" spans="1:30">
      <c r="A570" s="9" t="s">
        <v>1674</v>
      </c>
      <c r="B570" s="10" t="s">
        <v>1769</v>
      </c>
      <c r="C570" s="9" t="s">
        <v>1783</v>
      </c>
      <c r="D570" s="11">
        <v>0</v>
      </c>
      <c r="E570" s="9" t="s">
        <v>1677</v>
      </c>
      <c r="F570" s="9" t="s">
        <v>1784</v>
      </c>
      <c r="G570" s="9" t="s">
        <v>59</v>
      </c>
      <c r="I570" s="9" t="s">
        <v>1785</v>
      </c>
      <c r="J570" t="s">
        <v>116</v>
      </c>
      <c r="M570"/>
      <c r="Q570" s="9" t="s">
        <v>36</v>
      </c>
      <c r="R570" t="s">
        <v>504</v>
      </c>
      <c r="S570" t="s">
        <v>1715</v>
      </c>
      <c r="T570" t="str">
        <f>W570</f>
        <v>DimPageEntryTypeId</v>
      </c>
      <c r="U570" t="s">
        <v>1701</v>
      </c>
      <c r="V570" t="s">
        <v>1786</v>
      </c>
      <c r="W570" t="str">
        <f>_xlfn.CONCAT(V570,$AA$1)</f>
        <v>DimPageEntryTypeId</v>
      </c>
      <c r="X570"/>
      <c r="Y570" t="s">
        <v>38</v>
      </c>
      <c r="AA570"/>
      <c r="AB570"/>
    </row>
    <row r="571" spans="1:30">
      <c r="A571" s="9" t="s">
        <v>1674</v>
      </c>
      <c r="B571" s="10" t="s">
        <v>1769</v>
      </c>
      <c r="C571" s="9" t="s">
        <v>1787</v>
      </c>
      <c r="D571" s="11">
        <v>0</v>
      </c>
      <c r="E571" s="9" t="s">
        <v>1677</v>
      </c>
      <c r="F571" s="9" t="s">
        <v>1788</v>
      </c>
      <c r="G571" s="9" t="s">
        <v>1551</v>
      </c>
      <c r="H571" s="22" t="s">
        <v>1491</v>
      </c>
      <c r="I571" s="9" t="s">
        <v>1789</v>
      </c>
      <c r="J571" t="s">
        <v>116</v>
      </c>
      <c r="K571" s="9" t="s">
        <v>146</v>
      </c>
      <c r="L571" s="9" t="s">
        <v>147</v>
      </c>
      <c r="M571" s="47">
        <v>6</v>
      </c>
      <c r="O571" t="s">
        <v>1790</v>
      </c>
      <c r="Q571" s="9" t="s">
        <v>36</v>
      </c>
      <c r="R571" t="s">
        <v>504</v>
      </c>
      <c r="S571" t="s">
        <v>1715</v>
      </c>
      <c r="T571" t="str">
        <f>W571</f>
        <v>DimRecordAccessId</v>
      </c>
      <c r="U571" t="s">
        <v>1701</v>
      </c>
      <c r="V571" t="s">
        <v>1702</v>
      </c>
      <c r="W571" t="str">
        <f>_xlfn.CONCAT(V571,$AA$1)</f>
        <v>DimRecordAccessId</v>
      </c>
      <c r="Y571" s="16" t="s">
        <v>38</v>
      </c>
      <c r="AD571" t="s">
        <v>1586</v>
      </c>
    </row>
    <row r="572" spans="1:30" ht="29">
      <c r="A572" s="9" t="s">
        <v>1674</v>
      </c>
      <c r="B572" s="10" t="s">
        <v>1769</v>
      </c>
      <c r="C572" s="9" t="s">
        <v>1725</v>
      </c>
      <c r="D572" s="11">
        <v>0</v>
      </c>
      <c r="E572" s="9" t="s">
        <v>1677</v>
      </c>
      <c r="F572" s="9" t="s">
        <v>1791</v>
      </c>
      <c r="G572" s="9" t="s">
        <v>1551</v>
      </c>
      <c r="H572" s="22" t="s">
        <v>1792</v>
      </c>
      <c r="I572" s="9"/>
      <c r="K572" s="9" t="s">
        <v>146</v>
      </c>
      <c r="L572" s="9" t="s">
        <v>147</v>
      </c>
      <c r="M572" s="47"/>
      <c r="O572" t="s">
        <v>1790</v>
      </c>
      <c r="Q572" s="9" t="s">
        <v>36</v>
      </c>
      <c r="R572" t="s">
        <v>504</v>
      </c>
      <c r="S572" t="s">
        <v>1715</v>
      </c>
      <c r="T572" t="s">
        <v>1725</v>
      </c>
      <c r="U572" t="s">
        <v>1758</v>
      </c>
      <c r="Y572" s="16" t="s">
        <v>38</v>
      </c>
      <c r="AD572" t="s">
        <v>1586</v>
      </c>
    </row>
    <row r="573" spans="1:30" ht="29">
      <c r="A573" s="9" t="s">
        <v>1674</v>
      </c>
      <c r="B573" s="10" t="s">
        <v>1769</v>
      </c>
      <c r="C573" s="9" t="s">
        <v>1728</v>
      </c>
      <c r="D573" s="11">
        <v>0</v>
      </c>
      <c r="E573" s="9" t="s">
        <v>1677</v>
      </c>
      <c r="F573" s="9" t="s">
        <v>1793</v>
      </c>
      <c r="G573" s="9" t="s">
        <v>1551</v>
      </c>
      <c r="H573" s="22" t="s">
        <v>1792</v>
      </c>
      <c r="I573" s="9"/>
      <c r="K573" s="9" t="s">
        <v>146</v>
      </c>
      <c r="L573" s="9" t="s">
        <v>147</v>
      </c>
      <c r="M573" s="47"/>
      <c r="O573" t="s">
        <v>1790</v>
      </c>
      <c r="Q573" s="9" t="s">
        <v>36</v>
      </c>
      <c r="R573" t="s">
        <v>504</v>
      </c>
      <c r="S573" t="s">
        <v>1715</v>
      </c>
      <c r="T573" t="s">
        <v>1728</v>
      </c>
      <c r="U573" t="s">
        <v>1758</v>
      </c>
      <c r="Y573" s="16" t="s">
        <v>38</v>
      </c>
      <c r="AD573" t="s">
        <v>1586</v>
      </c>
    </row>
    <row r="574" spans="1:30" ht="29">
      <c r="A574" s="9" t="s">
        <v>1674</v>
      </c>
      <c r="B574" s="10" t="s">
        <v>1769</v>
      </c>
      <c r="C574" s="9" t="s">
        <v>1730</v>
      </c>
      <c r="D574" s="11">
        <v>0</v>
      </c>
      <c r="E574" s="9" t="s">
        <v>1677</v>
      </c>
      <c r="F574" s="9" t="s">
        <v>1794</v>
      </c>
      <c r="G574" s="9" t="s">
        <v>59</v>
      </c>
      <c r="I574" s="9"/>
      <c r="M574"/>
      <c r="Q574" s="9" t="s">
        <v>36</v>
      </c>
      <c r="R574" t="s">
        <v>504</v>
      </c>
      <c r="S574" t="s">
        <v>1715</v>
      </c>
      <c r="T574" s="9" t="s">
        <v>1732</v>
      </c>
      <c r="U574" s="17" t="s">
        <v>1795</v>
      </c>
      <c r="X574"/>
      <c r="Y574" s="16" t="s">
        <v>38</v>
      </c>
      <c r="AA574"/>
      <c r="AB574"/>
    </row>
    <row r="575" spans="1:30" ht="58">
      <c r="A575" s="9" t="s">
        <v>1674</v>
      </c>
      <c r="B575" s="10" t="s">
        <v>1769</v>
      </c>
      <c r="C575" s="9" t="s">
        <v>1695</v>
      </c>
      <c r="D575" s="11">
        <v>0</v>
      </c>
      <c r="E575" s="9" t="s">
        <v>1677</v>
      </c>
      <c r="F575" s="9" t="s">
        <v>1796</v>
      </c>
      <c r="G575" s="9" t="s">
        <v>36</v>
      </c>
      <c r="H575" s="22" t="s">
        <v>1581</v>
      </c>
      <c r="I575" s="9"/>
      <c r="K575" s="9" t="s">
        <v>38</v>
      </c>
      <c r="L575" s="9" t="s">
        <v>59</v>
      </c>
      <c r="M575" s="30">
        <v>0</v>
      </c>
      <c r="N575" s="24">
        <f>M575/$AC$1</f>
        <v>0</v>
      </c>
      <c r="Q575" s="9" t="s">
        <v>36</v>
      </c>
      <c r="R575" t="s">
        <v>504</v>
      </c>
      <c r="S575" t="s">
        <v>1715</v>
      </c>
      <c r="T575" s="9" t="s">
        <v>1697</v>
      </c>
      <c r="U575" s="17" t="s">
        <v>1797</v>
      </c>
      <c r="X575"/>
      <c r="Y575" s="16" t="s">
        <v>38</v>
      </c>
      <c r="AA575"/>
      <c r="AB575"/>
    </row>
    <row r="576" spans="1:30" ht="29">
      <c r="A576" s="9" t="s">
        <v>1674</v>
      </c>
      <c r="B576" s="10" t="s">
        <v>1769</v>
      </c>
      <c r="C576" s="9" t="s">
        <v>1798</v>
      </c>
      <c r="D576" s="11">
        <v>0</v>
      </c>
      <c r="E576" s="9" t="s">
        <v>34</v>
      </c>
      <c r="F576" s="9" t="s">
        <v>1799</v>
      </c>
      <c r="G576" s="9" t="s">
        <v>59</v>
      </c>
      <c r="I576" s="9"/>
      <c r="M576"/>
      <c r="Q576" s="9" t="s">
        <v>36</v>
      </c>
      <c r="R576" t="s">
        <v>504</v>
      </c>
      <c r="S576" t="s">
        <v>1715</v>
      </c>
      <c r="T576" t="s">
        <v>1742</v>
      </c>
      <c r="U576" s="17" t="s">
        <v>1743</v>
      </c>
      <c r="X576"/>
      <c r="Y576" s="16" t="s">
        <v>38</v>
      </c>
      <c r="AA576"/>
      <c r="AB576"/>
    </row>
    <row r="577" spans="1:30" ht="43.5">
      <c r="A577" s="9" t="s">
        <v>1674</v>
      </c>
      <c r="B577" s="10" t="s">
        <v>1769</v>
      </c>
      <c r="C577" s="9" t="s">
        <v>1800</v>
      </c>
      <c r="D577" s="11">
        <v>0</v>
      </c>
      <c r="E577" s="9" t="s">
        <v>34</v>
      </c>
      <c r="F577" s="9" t="s">
        <v>1801</v>
      </c>
      <c r="G577" s="9" t="s">
        <v>59</v>
      </c>
      <c r="I577" s="9"/>
      <c r="M577"/>
      <c r="Q577" s="9" t="s">
        <v>36</v>
      </c>
      <c r="R577" t="s">
        <v>504</v>
      </c>
      <c r="S577" t="s">
        <v>1715</v>
      </c>
      <c r="T577" t="s">
        <v>1738</v>
      </c>
      <c r="U577" s="17" t="s">
        <v>1802</v>
      </c>
      <c r="X577"/>
      <c r="Y577" s="16" t="s">
        <v>38</v>
      </c>
      <c r="AA577"/>
      <c r="AB577"/>
    </row>
    <row r="578" spans="1:30" ht="29">
      <c r="A578" s="9" t="s">
        <v>1674</v>
      </c>
      <c r="B578" s="10" t="s">
        <v>1769</v>
      </c>
      <c r="C578" s="9" t="s">
        <v>1803</v>
      </c>
      <c r="D578" s="11">
        <v>0</v>
      </c>
      <c r="E578" s="9" t="s">
        <v>34</v>
      </c>
      <c r="F578" s="9" t="s">
        <v>1804</v>
      </c>
      <c r="G578" s="9" t="s">
        <v>59</v>
      </c>
      <c r="I578" s="9"/>
      <c r="M578"/>
      <c r="Q578" s="9" t="s">
        <v>36</v>
      </c>
      <c r="R578" t="s">
        <v>504</v>
      </c>
      <c r="S578" t="s">
        <v>1715</v>
      </c>
      <c r="T578" t="s">
        <v>1781</v>
      </c>
      <c r="U578" s="17" t="s">
        <v>1805</v>
      </c>
      <c r="X578"/>
      <c r="Y578" s="16" t="s">
        <v>38</v>
      </c>
      <c r="AA578"/>
      <c r="AB578"/>
    </row>
    <row r="579" spans="1:30" ht="43.5">
      <c r="A579" s="9" t="s">
        <v>1674</v>
      </c>
      <c r="B579" s="10" t="s">
        <v>204</v>
      </c>
      <c r="C579" s="9" t="s">
        <v>1806</v>
      </c>
      <c r="D579" s="11">
        <v>0</v>
      </c>
      <c r="E579" s="9" t="s">
        <v>34</v>
      </c>
      <c r="F579" s="9" t="s">
        <v>1807</v>
      </c>
      <c r="G579" s="9" t="s">
        <v>59</v>
      </c>
      <c r="I579" s="9"/>
      <c r="M579"/>
      <c r="Q579" s="9" t="s">
        <v>36</v>
      </c>
      <c r="R579" t="s">
        <v>504</v>
      </c>
      <c r="S579" t="s">
        <v>1680</v>
      </c>
      <c r="T579" t="s">
        <v>1808</v>
      </c>
      <c r="U579" s="17" t="s">
        <v>1809</v>
      </c>
      <c r="X579"/>
      <c r="Y579" s="16" t="s">
        <v>38</v>
      </c>
      <c r="AA579"/>
      <c r="AB579"/>
    </row>
    <row r="580" spans="1:30" ht="66.5" customHeight="1">
      <c r="A580" s="9" t="s">
        <v>1674</v>
      </c>
      <c r="B580" s="10" t="s">
        <v>204</v>
      </c>
      <c r="C580" s="9" t="s">
        <v>1810</v>
      </c>
      <c r="D580" s="11">
        <v>0</v>
      </c>
      <c r="E580" s="9" t="s">
        <v>34</v>
      </c>
      <c r="F580" s="9" t="s">
        <v>1811</v>
      </c>
      <c r="G580" s="9" t="s">
        <v>36</v>
      </c>
      <c r="H580" s="22" t="s">
        <v>1812</v>
      </c>
      <c r="I580" s="9"/>
      <c r="K580" s="9" t="s">
        <v>146</v>
      </c>
      <c r="L580" s="9" t="s">
        <v>1813</v>
      </c>
      <c r="M580" s="23">
        <v>0</v>
      </c>
      <c r="Q580" s="9" t="s">
        <v>36</v>
      </c>
      <c r="R580" t="s">
        <v>1814</v>
      </c>
      <c r="S580" t="s">
        <v>1680</v>
      </c>
      <c r="T580" t="s">
        <v>1815</v>
      </c>
      <c r="U580" s="17" t="s">
        <v>1816</v>
      </c>
      <c r="X580" s="17" t="s">
        <v>1817</v>
      </c>
      <c r="Y580" s="17" t="s">
        <v>38</v>
      </c>
      <c r="AA580" s="17"/>
      <c r="AB580" s="17"/>
    </row>
    <row r="581" spans="1:30" ht="29">
      <c r="A581" s="9" t="s">
        <v>1674</v>
      </c>
      <c r="B581" s="10" t="s">
        <v>204</v>
      </c>
      <c r="C581" s="9" t="s">
        <v>1818</v>
      </c>
      <c r="D581" s="11">
        <v>0</v>
      </c>
      <c r="E581" s="9" t="s">
        <v>34</v>
      </c>
      <c r="F581" s="9" t="s">
        <v>1819</v>
      </c>
      <c r="G581" s="9" t="s">
        <v>59</v>
      </c>
      <c r="I581" s="9"/>
      <c r="M581"/>
      <c r="Q581" s="9" t="s">
        <v>36</v>
      </c>
      <c r="R581" t="s">
        <v>60</v>
      </c>
      <c r="S581" t="s">
        <v>1680</v>
      </c>
      <c r="T581" t="s">
        <v>1820</v>
      </c>
      <c r="U581" s="17" t="s">
        <v>1821</v>
      </c>
      <c r="X581"/>
      <c r="Y581" s="16" t="s">
        <v>38</v>
      </c>
      <c r="AA581"/>
      <c r="AB581"/>
    </row>
    <row r="582" spans="1:30" ht="133" customHeight="1">
      <c r="A582" s="9" t="s">
        <v>1674</v>
      </c>
      <c r="B582" s="10" t="s">
        <v>204</v>
      </c>
      <c r="C582" s="9" t="s">
        <v>1822</v>
      </c>
      <c r="D582" s="11">
        <v>0</v>
      </c>
      <c r="E582" s="9" t="s">
        <v>34</v>
      </c>
      <c r="F582" s="9" t="s">
        <v>1823</v>
      </c>
      <c r="G582" s="9" t="s">
        <v>36</v>
      </c>
      <c r="H582" s="22" t="s">
        <v>1824</v>
      </c>
      <c r="I582" s="9"/>
      <c r="K582" s="9" t="s">
        <v>38</v>
      </c>
      <c r="L582" s="9" t="s">
        <v>59</v>
      </c>
      <c r="M582" s="30">
        <v>0</v>
      </c>
      <c r="Q582" s="9" t="s">
        <v>36</v>
      </c>
      <c r="S582" t="s">
        <v>1715</v>
      </c>
      <c r="T582" t="s">
        <v>1815</v>
      </c>
      <c r="U582" s="17" t="s">
        <v>1816</v>
      </c>
      <c r="X582"/>
      <c r="Y582" s="16" t="s">
        <v>38</v>
      </c>
      <c r="AA582"/>
      <c r="AB582"/>
    </row>
    <row r="583" spans="1:30" ht="113" customHeight="1">
      <c r="A583" s="9" t="s">
        <v>1674</v>
      </c>
      <c r="B583" s="10" t="s">
        <v>204</v>
      </c>
      <c r="C583" s="9" t="s">
        <v>1825</v>
      </c>
      <c r="D583" s="11">
        <v>0</v>
      </c>
      <c r="E583" s="9" t="s">
        <v>34</v>
      </c>
      <c r="F583" s="9" t="s">
        <v>1826</v>
      </c>
      <c r="G583" s="9" t="s">
        <v>36</v>
      </c>
      <c r="H583" s="22" t="s">
        <v>1824</v>
      </c>
      <c r="I583" s="9"/>
      <c r="K583" s="9" t="s">
        <v>38</v>
      </c>
      <c r="L583" s="9" t="s">
        <v>59</v>
      </c>
      <c r="M583" s="30">
        <v>0</v>
      </c>
      <c r="Q583" s="9" t="s">
        <v>36</v>
      </c>
      <c r="S583" t="s">
        <v>1715</v>
      </c>
      <c r="T583" t="s">
        <v>1815</v>
      </c>
      <c r="U583" s="17" t="s">
        <v>1816</v>
      </c>
      <c r="X583"/>
      <c r="Y583" s="16" t="s">
        <v>38</v>
      </c>
      <c r="AA583"/>
      <c r="AB583"/>
    </row>
    <row r="584" spans="1:30" ht="88" customHeight="1">
      <c r="A584" s="9" t="s">
        <v>1674</v>
      </c>
      <c r="B584" s="10" t="s">
        <v>204</v>
      </c>
      <c r="C584" s="9" t="s">
        <v>1827</v>
      </c>
      <c r="D584" s="11">
        <v>0</v>
      </c>
      <c r="E584" s="9" t="s">
        <v>34</v>
      </c>
      <c r="F584" s="9" t="s">
        <v>1828</v>
      </c>
      <c r="G584" s="9" t="s">
        <v>36</v>
      </c>
      <c r="H584" s="22" t="s">
        <v>1824</v>
      </c>
      <c r="I584" s="9"/>
      <c r="K584" s="9" t="s">
        <v>38</v>
      </c>
      <c r="L584" s="9" t="s">
        <v>59</v>
      </c>
      <c r="M584" s="30">
        <v>0</v>
      </c>
      <c r="Q584" s="9" t="s">
        <v>36</v>
      </c>
      <c r="S584" t="s">
        <v>1715</v>
      </c>
      <c r="T584" t="s">
        <v>1815</v>
      </c>
      <c r="U584" s="17" t="s">
        <v>1816</v>
      </c>
      <c r="X584"/>
      <c r="Y584" s="16" t="s">
        <v>38</v>
      </c>
      <c r="AA584"/>
      <c r="AB584"/>
    </row>
    <row r="585" spans="1:30" ht="29">
      <c r="A585" s="9" t="s">
        <v>1674</v>
      </c>
      <c r="B585" s="10" t="s">
        <v>204</v>
      </c>
      <c r="C585" s="9" t="s">
        <v>1829</v>
      </c>
      <c r="D585" s="11">
        <v>0</v>
      </c>
      <c r="E585" s="9" t="s">
        <v>34</v>
      </c>
      <c r="F585" s="9" t="s">
        <v>1830</v>
      </c>
      <c r="G585" s="9" t="s">
        <v>36</v>
      </c>
      <c r="H585" s="22" t="s">
        <v>1831</v>
      </c>
      <c r="I585" s="9"/>
      <c r="J585" s="9"/>
      <c r="K585" s="9" t="s">
        <v>38</v>
      </c>
      <c r="L585" s="9" t="s">
        <v>36</v>
      </c>
      <c r="M585" s="23">
        <v>2</v>
      </c>
      <c r="O585" s="9" t="s">
        <v>1832</v>
      </c>
      <c r="P585" s="9"/>
      <c r="Q585" s="9" t="s">
        <v>36</v>
      </c>
      <c r="R585" s="9" t="s">
        <v>1833</v>
      </c>
      <c r="S585" s="9" t="s">
        <v>40</v>
      </c>
      <c r="T585" s="9" t="s">
        <v>1834</v>
      </c>
      <c r="U585" s="22" t="s">
        <v>1835</v>
      </c>
      <c r="V585" s="9"/>
      <c r="W585" s="9"/>
      <c r="Y585" s="16" t="s">
        <v>38</v>
      </c>
      <c r="Z585" s="22" t="s">
        <v>36</v>
      </c>
      <c r="AD585" s="39" t="s">
        <v>1335</v>
      </c>
    </row>
    <row r="586" spans="1:30" ht="29">
      <c r="A586" s="9" t="s">
        <v>1674</v>
      </c>
      <c r="B586" s="10" t="s">
        <v>204</v>
      </c>
      <c r="C586" s="9" t="s">
        <v>1836</v>
      </c>
      <c r="D586" s="11">
        <v>0</v>
      </c>
      <c r="E586" s="9" t="s">
        <v>34</v>
      </c>
      <c r="F586" s="9" t="s">
        <v>1837</v>
      </c>
      <c r="G586" s="9" t="s">
        <v>59</v>
      </c>
      <c r="I586" s="9"/>
      <c r="M586"/>
      <c r="Q586" s="9" t="s">
        <v>36</v>
      </c>
      <c r="S586" t="s">
        <v>1680</v>
      </c>
      <c r="T586" t="s">
        <v>1838</v>
      </c>
      <c r="U586" s="17" t="s">
        <v>1839</v>
      </c>
      <c r="X586"/>
      <c r="Y586" s="16" t="s">
        <v>38</v>
      </c>
      <c r="AA586"/>
      <c r="AB586"/>
    </row>
    <row r="587" spans="1:30" ht="29">
      <c r="A587" s="9" t="s">
        <v>1674</v>
      </c>
      <c r="B587" s="10" t="s">
        <v>204</v>
      </c>
      <c r="C587" s="9" t="s">
        <v>1840</v>
      </c>
      <c r="D587" s="11">
        <v>0</v>
      </c>
      <c r="E587" s="9" t="s">
        <v>34</v>
      </c>
      <c r="F587" s="9" t="s">
        <v>1841</v>
      </c>
      <c r="G587" s="9" t="s">
        <v>1551</v>
      </c>
      <c r="H587" s="22" t="s">
        <v>1842</v>
      </c>
      <c r="I587" s="9"/>
      <c r="J587" s="9"/>
      <c r="K587" s="9" t="s">
        <v>146</v>
      </c>
      <c r="L587" s="9" t="s">
        <v>147</v>
      </c>
      <c r="M587" s="23">
        <v>77</v>
      </c>
      <c r="O587" s="9" t="s">
        <v>39</v>
      </c>
      <c r="P587" s="9"/>
      <c r="Q587" s="9" t="s">
        <v>36</v>
      </c>
      <c r="R587" s="9"/>
      <c r="S587" t="s">
        <v>1680</v>
      </c>
      <c r="T587" s="9" t="s">
        <v>1843</v>
      </c>
      <c r="U587" s="9" t="s">
        <v>1844</v>
      </c>
      <c r="V587" s="9"/>
      <c r="W587" s="9"/>
      <c r="Y587" s="16" t="s">
        <v>38</v>
      </c>
      <c r="Z587" s="9"/>
      <c r="AD587" t="s">
        <v>1586</v>
      </c>
    </row>
    <row r="588" spans="1:30">
      <c r="A588" s="9" t="s">
        <v>1845</v>
      </c>
      <c r="B588" s="10" t="s">
        <v>1846</v>
      </c>
      <c r="C588" s="9" t="s">
        <v>1847</v>
      </c>
      <c r="D588" s="11">
        <v>0</v>
      </c>
      <c r="E588" s="9" t="s">
        <v>34</v>
      </c>
      <c r="F588" s="9" t="s">
        <v>1848</v>
      </c>
      <c r="G588" s="9" t="s">
        <v>59</v>
      </c>
      <c r="I588" s="9"/>
      <c r="M588"/>
      <c r="Q588" s="9" t="s">
        <v>60</v>
      </c>
      <c r="S588" t="s">
        <v>255</v>
      </c>
      <c r="T588" t="s">
        <v>1849</v>
      </c>
      <c r="X588"/>
      <c r="Y588" s="16" t="s">
        <v>38</v>
      </c>
      <c r="AA588"/>
      <c r="AB588"/>
    </row>
    <row r="589" spans="1:30">
      <c r="A589" s="9" t="s">
        <v>1845</v>
      </c>
      <c r="B589" s="10" t="s">
        <v>1846</v>
      </c>
      <c r="C589" s="9" t="s">
        <v>1850</v>
      </c>
      <c r="D589" s="11">
        <v>0</v>
      </c>
      <c r="E589" s="9" t="s">
        <v>1851</v>
      </c>
      <c r="F589" s="9" t="s">
        <v>1852</v>
      </c>
      <c r="G589" s="9" t="s">
        <v>59</v>
      </c>
      <c r="I589" s="9"/>
      <c r="M589"/>
      <c r="Q589" s="9" t="s">
        <v>60</v>
      </c>
      <c r="S589" t="s">
        <v>73</v>
      </c>
      <c r="T589" t="s">
        <v>438</v>
      </c>
      <c r="X589"/>
      <c r="Y589" t="s">
        <v>76</v>
      </c>
      <c r="AA589"/>
      <c r="AB589"/>
    </row>
    <row r="590" spans="1:30" ht="29">
      <c r="A590" s="9" t="s">
        <v>1845</v>
      </c>
      <c r="B590" s="10" t="s">
        <v>1846</v>
      </c>
      <c r="C590" s="9" t="s">
        <v>1853</v>
      </c>
      <c r="D590" s="11">
        <v>0</v>
      </c>
      <c r="E590" s="9" t="s">
        <v>1854</v>
      </c>
      <c r="F590" s="9" t="s">
        <v>1855</v>
      </c>
      <c r="G590" s="9" t="s">
        <v>36</v>
      </c>
      <c r="H590" s="22" t="s">
        <v>1856</v>
      </c>
      <c r="I590" s="9"/>
      <c r="K590" s="9" t="s">
        <v>38</v>
      </c>
      <c r="L590" s="9" t="s">
        <v>59</v>
      </c>
      <c r="M590" s="30">
        <v>0</v>
      </c>
      <c r="Q590" s="9" t="s">
        <v>59</v>
      </c>
      <c r="R590" t="s">
        <v>504</v>
      </c>
      <c r="S590" t="s">
        <v>73</v>
      </c>
      <c r="T590" s="9" t="s">
        <v>438</v>
      </c>
      <c r="X590"/>
      <c r="Y590" t="s">
        <v>195</v>
      </c>
      <c r="AA590"/>
      <c r="AB590"/>
    </row>
    <row r="591" spans="1:30" ht="29">
      <c r="A591" s="9" t="s">
        <v>1845</v>
      </c>
      <c r="B591" s="10" t="s">
        <v>1857</v>
      </c>
      <c r="C591" s="9" t="s">
        <v>1858</v>
      </c>
      <c r="D591" s="11">
        <v>0</v>
      </c>
      <c r="E591" s="9" t="s">
        <v>34</v>
      </c>
      <c r="F591" s="9" t="s">
        <v>1859</v>
      </c>
      <c r="G591" s="9" t="s">
        <v>59</v>
      </c>
      <c r="I591" s="9"/>
      <c r="M591"/>
      <c r="Q591" s="9" t="s">
        <v>60</v>
      </c>
      <c r="S591" t="s">
        <v>249</v>
      </c>
      <c r="T591" t="s">
        <v>62</v>
      </c>
      <c r="U591" s="17" t="s">
        <v>1168</v>
      </c>
      <c r="X591"/>
      <c r="Y591" s="16" t="s">
        <v>38</v>
      </c>
      <c r="AA591"/>
      <c r="AB591"/>
    </row>
    <row r="592" spans="1:30">
      <c r="A592" s="9" t="s">
        <v>1845</v>
      </c>
      <c r="B592" s="10" t="s">
        <v>1860</v>
      </c>
      <c r="C592" s="9" t="s">
        <v>1861</v>
      </c>
      <c r="D592" s="11">
        <v>0</v>
      </c>
      <c r="E592" s="9" t="s">
        <v>34</v>
      </c>
      <c r="F592" s="9" t="s">
        <v>1862</v>
      </c>
      <c r="G592" s="9" t="s">
        <v>59</v>
      </c>
      <c r="I592" s="9"/>
      <c r="M592"/>
      <c r="Q592" s="9" t="s">
        <v>60</v>
      </c>
      <c r="S592" s="9" t="s">
        <v>73</v>
      </c>
      <c r="T592" t="s">
        <v>705</v>
      </c>
      <c r="X592"/>
      <c r="Y592" t="s">
        <v>76</v>
      </c>
      <c r="AA592"/>
      <c r="AB592"/>
    </row>
    <row r="593" spans="1:30">
      <c r="A593" s="9" t="s">
        <v>1845</v>
      </c>
      <c r="B593" s="10" t="s">
        <v>1860</v>
      </c>
      <c r="C593" s="9" t="s">
        <v>1863</v>
      </c>
      <c r="D593" s="11">
        <v>0</v>
      </c>
      <c r="E593" s="9" t="s">
        <v>34</v>
      </c>
      <c r="F593" s="9" t="s">
        <v>1864</v>
      </c>
      <c r="G593" s="9" t="s">
        <v>59</v>
      </c>
      <c r="I593" s="9"/>
      <c r="M593"/>
      <c r="Q593" s="9" t="s">
        <v>60</v>
      </c>
      <c r="S593" s="9" t="s">
        <v>90</v>
      </c>
      <c r="T593" s="9" t="s">
        <v>91</v>
      </c>
      <c r="U593" t="s">
        <v>1865</v>
      </c>
      <c r="V593" s="9" t="s">
        <v>93</v>
      </c>
      <c r="W593" s="9" t="str">
        <f>_xlfn.CONCAT(V593,$AA$1)</f>
        <v>DimLocationId</v>
      </c>
      <c r="X593"/>
      <c r="Y593" s="16" t="s">
        <v>38</v>
      </c>
      <c r="AA593"/>
      <c r="AB593"/>
    </row>
    <row r="594" spans="1:30" ht="29">
      <c r="A594" s="9" t="s">
        <v>1845</v>
      </c>
      <c r="B594" s="10" t="s">
        <v>1866</v>
      </c>
      <c r="C594" s="9" t="s">
        <v>1867</v>
      </c>
      <c r="D594" s="11">
        <v>0</v>
      </c>
      <c r="E594" s="9" t="s">
        <v>34</v>
      </c>
      <c r="F594" s="9" t="s">
        <v>1868</v>
      </c>
      <c r="G594" s="9" t="s">
        <v>59</v>
      </c>
      <c r="I594" s="9"/>
      <c r="M594"/>
      <c r="Q594" s="9" t="s">
        <v>60</v>
      </c>
      <c r="S594" t="s">
        <v>249</v>
      </c>
      <c r="T594" t="s">
        <v>62</v>
      </c>
      <c r="U594" s="17" t="s">
        <v>1168</v>
      </c>
      <c r="X594"/>
      <c r="Y594" s="16" t="s">
        <v>38</v>
      </c>
      <c r="AA594"/>
      <c r="AB594"/>
    </row>
    <row r="595" spans="1:30" ht="29">
      <c r="A595" s="9" t="s">
        <v>1845</v>
      </c>
      <c r="B595" s="10" t="s">
        <v>1866</v>
      </c>
      <c r="C595" s="9" t="s">
        <v>1869</v>
      </c>
      <c r="D595" s="11">
        <v>0</v>
      </c>
      <c r="E595" s="9" t="s">
        <v>1139</v>
      </c>
      <c r="F595" s="9" t="s">
        <v>1870</v>
      </c>
      <c r="G595" s="9" t="s">
        <v>59</v>
      </c>
      <c r="I595" s="9"/>
      <c r="M595"/>
      <c r="Q595" s="9" t="s">
        <v>60</v>
      </c>
      <c r="S595" t="s">
        <v>249</v>
      </c>
      <c r="T595" t="s">
        <v>62</v>
      </c>
      <c r="U595" s="17" t="s">
        <v>1168</v>
      </c>
      <c r="X595"/>
      <c r="Y595" s="16" t="s">
        <v>38</v>
      </c>
      <c r="AA595"/>
      <c r="AB595"/>
    </row>
    <row r="596" spans="1:30">
      <c r="A596" s="9" t="s">
        <v>1845</v>
      </c>
      <c r="B596" s="10" t="s">
        <v>1871</v>
      </c>
      <c r="C596" s="9" t="s">
        <v>1872</v>
      </c>
      <c r="D596" s="11">
        <v>0</v>
      </c>
      <c r="E596" s="9" t="s">
        <v>34</v>
      </c>
      <c r="F596" s="9" t="s">
        <v>1873</v>
      </c>
      <c r="G596" s="9" t="s">
        <v>59</v>
      </c>
      <c r="I596" s="9"/>
      <c r="M596"/>
      <c r="Q596" s="9" t="s">
        <v>60</v>
      </c>
      <c r="S596" t="s">
        <v>249</v>
      </c>
      <c r="T596" t="s">
        <v>1655</v>
      </c>
      <c r="U596" t="s">
        <v>1874</v>
      </c>
      <c r="X596"/>
      <c r="Y596" s="16" t="s">
        <v>38</v>
      </c>
      <c r="AA596"/>
      <c r="AB596"/>
    </row>
    <row r="597" spans="1:30">
      <c r="A597" s="9" t="s">
        <v>1845</v>
      </c>
      <c r="B597" s="10" t="s">
        <v>1875</v>
      </c>
      <c r="C597" s="9" t="s">
        <v>255</v>
      </c>
      <c r="D597" s="11">
        <v>0</v>
      </c>
      <c r="E597" s="9" t="s">
        <v>34</v>
      </c>
      <c r="F597" s="9" t="s">
        <v>1876</v>
      </c>
      <c r="G597" s="9" t="s">
        <v>59</v>
      </c>
      <c r="I597" s="9"/>
      <c r="M597"/>
      <c r="Q597" s="9" t="s">
        <v>60</v>
      </c>
      <c r="S597" t="s">
        <v>255</v>
      </c>
      <c r="T597" t="s">
        <v>255</v>
      </c>
      <c r="X597"/>
      <c r="Y597" s="16" t="s">
        <v>38</v>
      </c>
      <c r="AA597"/>
      <c r="AB597"/>
    </row>
    <row r="598" spans="1:30" ht="29">
      <c r="A598" s="9" t="s">
        <v>1845</v>
      </c>
      <c r="B598" s="10" t="s">
        <v>1877</v>
      </c>
      <c r="C598" s="9" t="s">
        <v>1878</v>
      </c>
      <c r="D598" s="11">
        <v>0</v>
      </c>
      <c r="E598" s="9" t="s">
        <v>34</v>
      </c>
      <c r="F598" s="9" t="s">
        <v>1879</v>
      </c>
      <c r="G598" s="9" t="s">
        <v>36</v>
      </c>
      <c r="H598" s="22" t="s">
        <v>1880</v>
      </c>
      <c r="I598" s="9"/>
      <c r="K598" s="9" t="s">
        <v>38</v>
      </c>
      <c r="L598" s="9" t="s">
        <v>36</v>
      </c>
      <c r="M598" s="23">
        <v>172</v>
      </c>
      <c r="O598" t="s">
        <v>39</v>
      </c>
      <c r="Q598" s="9" t="s">
        <v>60</v>
      </c>
      <c r="S598" s="25" t="s">
        <v>61</v>
      </c>
      <c r="T598" t="s">
        <v>62</v>
      </c>
      <c r="U598" s="17" t="s">
        <v>1168</v>
      </c>
      <c r="Y598" s="16" t="s">
        <v>38</v>
      </c>
      <c r="AD598" t="s">
        <v>1213</v>
      </c>
    </row>
    <row r="599" spans="1:30">
      <c r="A599" s="9" t="s">
        <v>1845</v>
      </c>
      <c r="B599" s="10" t="s">
        <v>1877</v>
      </c>
      <c r="C599" s="9" t="s">
        <v>1881</v>
      </c>
      <c r="D599" s="11">
        <v>0</v>
      </c>
      <c r="E599" s="9" t="s">
        <v>34</v>
      </c>
      <c r="F599" s="9" t="s">
        <v>1882</v>
      </c>
      <c r="G599" s="9" t="s">
        <v>59</v>
      </c>
      <c r="I599" s="9"/>
      <c r="M599"/>
      <c r="Q599" s="9" t="s">
        <v>60</v>
      </c>
      <c r="S599" s="9" t="s">
        <v>90</v>
      </c>
      <c r="T599" s="9" t="s">
        <v>91</v>
      </c>
      <c r="U599" t="s">
        <v>1865</v>
      </c>
      <c r="V599" s="9" t="s">
        <v>93</v>
      </c>
      <c r="W599" s="9" t="str">
        <f>_xlfn.CONCAT(V599,$AA$1)</f>
        <v>DimLocationId</v>
      </c>
      <c r="X599"/>
      <c r="Y599" s="16" t="s">
        <v>38</v>
      </c>
      <c r="AA599"/>
      <c r="AB599"/>
    </row>
    <row r="600" spans="1:30" ht="29">
      <c r="A600" s="9" t="s">
        <v>1845</v>
      </c>
      <c r="B600" s="10" t="s">
        <v>1866</v>
      </c>
      <c r="C600" s="9" t="s">
        <v>1883</v>
      </c>
      <c r="D600" s="11">
        <v>0</v>
      </c>
      <c r="E600" s="9" t="s">
        <v>34</v>
      </c>
      <c r="F600" s="9" t="s">
        <v>1884</v>
      </c>
      <c r="G600" s="9" t="s">
        <v>59</v>
      </c>
      <c r="I600" s="9"/>
      <c r="M600"/>
      <c r="Q600" s="9" t="s">
        <v>60</v>
      </c>
      <c r="S600" t="s">
        <v>249</v>
      </c>
      <c r="T600" t="s">
        <v>62</v>
      </c>
      <c r="U600" s="17" t="s">
        <v>1168</v>
      </c>
      <c r="X600"/>
      <c r="Y600" s="16" t="s">
        <v>38</v>
      </c>
      <c r="AA600"/>
      <c r="AB600"/>
    </row>
    <row r="601" spans="1:30" ht="29">
      <c r="A601" s="9" t="s">
        <v>1845</v>
      </c>
      <c r="B601" s="10" t="s">
        <v>1866</v>
      </c>
      <c r="C601" s="9" t="s">
        <v>1885</v>
      </c>
      <c r="D601" s="11">
        <v>0</v>
      </c>
      <c r="E601" s="9" t="s">
        <v>65</v>
      </c>
      <c r="F601" s="9" t="s">
        <v>1886</v>
      </c>
      <c r="G601" s="9" t="s">
        <v>59</v>
      </c>
      <c r="I601" s="9"/>
      <c r="M601"/>
      <c r="Q601" s="9" t="s">
        <v>60</v>
      </c>
      <c r="S601" t="s">
        <v>249</v>
      </c>
      <c r="T601" t="s">
        <v>62</v>
      </c>
      <c r="U601" s="17" t="s">
        <v>1168</v>
      </c>
      <c r="X601"/>
      <c r="Y601" s="16" t="s">
        <v>38</v>
      </c>
      <c r="AA601"/>
      <c r="AB601"/>
    </row>
    <row r="602" spans="1:30">
      <c r="A602" s="9" t="s">
        <v>1845</v>
      </c>
      <c r="B602" s="10" t="s">
        <v>1887</v>
      </c>
      <c r="C602" s="9" t="s">
        <v>1888</v>
      </c>
      <c r="D602" s="11">
        <v>0</v>
      </c>
      <c r="E602" s="9" t="s">
        <v>1889</v>
      </c>
      <c r="F602" s="9" t="s">
        <v>1890</v>
      </c>
      <c r="G602" s="9" t="s">
        <v>59</v>
      </c>
      <c r="I602" s="9"/>
      <c r="M602"/>
      <c r="Q602" t="s">
        <v>60</v>
      </c>
      <c r="S602" s="25" t="s">
        <v>61</v>
      </c>
      <c r="T602" t="s">
        <v>62</v>
      </c>
      <c r="U602" s="17" t="s">
        <v>1891</v>
      </c>
      <c r="X602"/>
      <c r="Y602" s="16" t="s">
        <v>38</v>
      </c>
      <c r="AA602"/>
      <c r="AB602"/>
    </row>
    <row r="603" spans="1:30" ht="29">
      <c r="A603" s="9" t="s">
        <v>1845</v>
      </c>
      <c r="B603" s="10" t="s">
        <v>1892</v>
      </c>
      <c r="C603" s="9" t="s">
        <v>1893</v>
      </c>
      <c r="D603" s="11">
        <v>0</v>
      </c>
      <c r="E603" s="9" t="s">
        <v>34</v>
      </c>
      <c r="F603" s="9" t="s">
        <v>1894</v>
      </c>
      <c r="G603" s="9" t="s">
        <v>36</v>
      </c>
      <c r="H603" s="22" t="s">
        <v>1895</v>
      </c>
      <c r="I603" s="9"/>
      <c r="K603" s="9" t="s">
        <v>38</v>
      </c>
      <c r="L603" s="9" t="s">
        <v>59</v>
      </c>
      <c r="M603" s="30">
        <v>0</v>
      </c>
      <c r="N603" s="24">
        <f>M603/$AC$1</f>
        <v>0</v>
      </c>
      <c r="Q603" s="9" t="s">
        <v>60</v>
      </c>
      <c r="S603" s="17" t="s">
        <v>73</v>
      </c>
      <c r="T603" t="s">
        <v>1896</v>
      </c>
      <c r="X603"/>
      <c r="Y603" s="16" t="s">
        <v>195</v>
      </c>
      <c r="AA603"/>
      <c r="AB603"/>
    </row>
    <row r="604" spans="1:30" ht="29">
      <c r="A604" s="9" t="s">
        <v>1845</v>
      </c>
      <c r="B604" s="10" t="s">
        <v>1892</v>
      </c>
      <c r="C604" s="9" t="s">
        <v>1897</v>
      </c>
      <c r="D604" s="11">
        <v>0</v>
      </c>
      <c r="E604" s="9" t="s">
        <v>34</v>
      </c>
      <c r="F604" s="9" t="s">
        <v>1898</v>
      </c>
      <c r="G604" s="9" t="s">
        <v>36</v>
      </c>
      <c r="H604" s="22" t="s">
        <v>1899</v>
      </c>
      <c r="I604" s="9"/>
      <c r="J604" s="9"/>
      <c r="K604" s="9" t="s">
        <v>38</v>
      </c>
      <c r="L604" s="9" t="s">
        <v>526</v>
      </c>
      <c r="M604" s="23">
        <v>34</v>
      </c>
      <c r="O604" s="9" t="s">
        <v>1900</v>
      </c>
      <c r="P604" s="9"/>
      <c r="Q604" t="s">
        <v>60</v>
      </c>
      <c r="R604" s="9"/>
      <c r="S604" s="25" t="s">
        <v>61</v>
      </c>
      <c r="T604" s="9" t="s">
        <v>1167</v>
      </c>
      <c r="U604" s="22" t="s">
        <v>1901</v>
      </c>
      <c r="V604" s="9"/>
      <c r="W604" s="9"/>
      <c r="Y604" s="16" t="s">
        <v>38</v>
      </c>
      <c r="Z604" s="9"/>
      <c r="AD604" s="39" t="s">
        <v>1335</v>
      </c>
    </row>
    <row r="605" spans="1:30" ht="29">
      <c r="A605" s="9" t="s">
        <v>1845</v>
      </c>
      <c r="B605" s="10" t="s">
        <v>204</v>
      </c>
      <c r="C605" s="9" t="s">
        <v>1902</v>
      </c>
      <c r="D605" s="11">
        <v>0</v>
      </c>
      <c r="E605" s="9" t="s">
        <v>1889</v>
      </c>
      <c r="F605" s="9" t="s">
        <v>1903</v>
      </c>
      <c r="G605" s="9" t="s">
        <v>59</v>
      </c>
      <c r="I605" s="9"/>
      <c r="M605"/>
      <c r="Q605" t="s">
        <v>60</v>
      </c>
      <c r="S605" s="25" t="s">
        <v>61</v>
      </c>
      <c r="T605" t="s">
        <v>62</v>
      </c>
      <c r="U605" s="17" t="s">
        <v>1904</v>
      </c>
      <c r="X605"/>
      <c r="Y605" s="16" t="s">
        <v>38</v>
      </c>
      <c r="AA605"/>
      <c r="AB605"/>
    </row>
    <row r="606" spans="1:30">
      <c r="A606" s="9" t="s">
        <v>1845</v>
      </c>
      <c r="B606" s="10" t="s">
        <v>204</v>
      </c>
      <c r="C606" s="9" t="s">
        <v>1905</v>
      </c>
      <c r="D606" s="11">
        <v>0</v>
      </c>
      <c r="E606" s="9" t="s">
        <v>34</v>
      </c>
      <c r="F606" s="9" t="s">
        <v>1906</v>
      </c>
      <c r="G606" s="9" t="s">
        <v>59</v>
      </c>
      <c r="H606" s="22" t="s">
        <v>1907</v>
      </c>
      <c r="I606" s="9"/>
      <c r="M606"/>
      <c r="Q606" s="9" t="s">
        <v>36</v>
      </c>
      <c r="S606" t="s">
        <v>1715</v>
      </c>
      <c r="T606" t="s">
        <v>1908</v>
      </c>
      <c r="U606" s="9" t="s">
        <v>1706</v>
      </c>
      <c r="X606"/>
      <c r="Y606" s="16" t="s">
        <v>38</v>
      </c>
      <c r="AA606"/>
      <c r="AB606"/>
    </row>
    <row r="607" spans="1:30">
      <c r="A607" s="9" t="s">
        <v>1845</v>
      </c>
      <c r="B607" s="10" t="s">
        <v>204</v>
      </c>
      <c r="C607" s="9" t="s">
        <v>1909</v>
      </c>
      <c r="D607" s="11">
        <v>0</v>
      </c>
      <c r="E607" s="9" t="s">
        <v>34</v>
      </c>
      <c r="F607" s="9" t="s">
        <v>1910</v>
      </c>
      <c r="G607" s="9" t="s">
        <v>59</v>
      </c>
      <c r="H607" s="22" t="s">
        <v>1907</v>
      </c>
      <c r="I607" s="9"/>
      <c r="M607"/>
      <c r="Q607" s="9" t="s">
        <v>36</v>
      </c>
      <c r="S607" t="s">
        <v>1715</v>
      </c>
      <c r="T607" t="s">
        <v>1908</v>
      </c>
      <c r="U607" s="9" t="s">
        <v>1706</v>
      </c>
      <c r="X607"/>
      <c r="Y607" s="16" t="s">
        <v>38</v>
      </c>
      <c r="AA607"/>
      <c r="AB607"/>
    </row>
    <row r="608" spans="1:30">
      <c r="A608" s="9" t="s">
        <v>1845</v>
      </c>
      <c r="B608" s="10" t="s">
        <v>204</v>
      </c>
      <c r="C608" s="9" t="s">
        <v>1911</v>
      </c>
      <c r="D608" s="11">
        <v>0</v>
      </c>
      <c r="E608" s="9" t="s">
        <v>34</v>
      </c>
      <c r="F608" s="9" t="s">
        <v>1912</v>
      </c>
      <c r="G608" s="9" t="s">
        <v>59</v>
      </c>
      <c r="H608" s="22" t="s">
        <v>1907</v>
      </c>
      <c r="I608" s="9"/>
      <c r="M608"/>
      <c r="Q608" s="9" t="s">
        <v>36</v>
      </c>
      <c r="S608" t="s">
        <v>1715</v>
      </c>
      <c r="T608" t="s">
        <v>1908</v>
      </c>
      <c r="U608" s="9" t="s">
        <v>1706</v>
      </c>
      <c r="X608"/>
      <c r="Y608" s="16" t="s">
        <v>38</v>
      </c>
      <c r="AA608"/>
      <c r="AB608"/>
    </row>
    <row r="609" spans="1:30" ht="43.5">
      <c r="A609" s="9" t="s">
        <v>1845</v>
      </c>
      <c r="B609" s="10" t="s">
        <v>204</v>
      </c>
      <c r="C609" s="9" t="s">
        <v>1913</v>
      </c>
      <c r="D609" s="11">
        <v>0</v>
      </c>
      <c r="E609" s="9" t="s">
        <v>34</v>
      </c>
      <c r="F609" s="9" t="s">
        <v>1914</v>
      </c>
      <c r="G609" s="9" t="s">
        <v>36</v>
      </c>
      <c r="H609" s="22" t="s">
        <v>1915</v>
      </c>
      <c r="I609" s="9"/>
      <c r="J609" s="9"/>
      <c r="K609" s="9" t="s">
        <v>38</v>
      </c>
      <c r="L609" t="s">
        <v>526</v>
      </c>
      <c r="M609" s="23">
        <v>34</v>
      </c>
      <c r="O609" s="9" t="s">
        <v>58</v>
      </c>
      <c r="P609" s="9"/>
      <c r="Q609" s="9" t="s">
        <v>36</v>
      </c>
      <c r="R609" s="9"/>
      <c r="S609" s="25" t="s">
        <v>61</v>
      </c>
      <c r="T609" s="9" t="s">
        <v>62</v>
      </c>
      <c r="U609" s="22" t="s">
        <v>1916</v>
      </c>
      <c r="V609" s="9"/>
      <c r="W609" s="9"/>
      <c r="Z609" s="9"/>
      <c r="AD609" t="s">
        <v>1213</v>
      </c>
    </row>
    <row r="610" spans="1:30">
      <c r="A610" s="9" t="s">
        <v>1845</v>
      </c>
      <c r="B610" s="10" t="s">
        <v>204</v>
      </c>
      <c r="C610" s="9" t="s">
        <v>1917</v>
      </c>
      <c r="D610" s="11">
        <v>0</v>
      </c>
      <c r="E610" s="9" t="s">
        <v>34</v>
      </c>
      <c r="F610" s="9" t="s">
        <v>1918</v>
      </c>
      <c r="G610" s="9" t="s">
        <v>59</v>
      </c>
      <c r="I610" s="9"/>
      <c r="M610"/>
      <c r="Q610" s="9" t="s">
        <v>60</v>
      </c>
      <c r="S610" t="s">
        <v>249</v>
      </c>
      <c r="T610" t="s">
        <v>62</v>
      </c>
      <c r="U610" s="9" t="s">
        <v>1919</v>
      </c>
      <c r="X610"/>
      <c r="Y610" s="16" t="s">
        <v>38</v>
      </c>
      <c r="AA610"/>
      <c r="AB610"/>
    </row>
    <row r="611" spans="1:30" ht="58">
      <c r="A611" s="9" t="s">
        <v>1845</v>
      </c>
      <c r="B611" s="10" t="s">
        <v>204</v>
      </c>
      <c r="C611" s="9" t="s">
        <v>1920</v>
      </c>
      <c r="D611" s="11">
        <v>0</v>
      </c>
      <c r="E611" s="9" t="s">
        <v>34</v>
      </c>
      <c r="F611" s="9" t="s">
        <v>1921</v>
      </c>
      <c r="G611" s="9" t="s">
        <v>59</v>
      </c>
      <c r="I611" s="9"/>
      <c r="M611"/>
      <c r="Q611" s="9" t="s">
        <v>60</v>
      </c>
      <c r="S611" t="s">
        <v>225</v>
      </c>
      <c r="T611" t="s">
        <v>226</v>
      </c>
      <c r="U611" s="22" t="s">
        <v>1922</v>
      </c>
      <c r="X611"/>
      <c r="Y611" s="16" t="s">
        <v>38</v>
      </c>
      <c r="AA611"/>
      <c r="AB611"/>
    </row>
    <row r="612" spans="1:30">
      <c r="A612" s="9" t="s">
        <v>1845</v>
      </c>
      <c r="B612" s="10" t="s">
        <v>204</v>
      </c>
      <c r="C612" s="9" t="s">
        <v>1923</v>
      </c>
      <c r="D612" s="11">
        <v>0</v>
      </c>
      <c r="E612" s="9" t="s">
        <v>34</v>
      </c>
      <c r="F612" s="9" t="s">
        <v>1924</v>
      </c>
      <c r="G612" s="9" t="s">
        <v>59</v>
      </c>
      <c r="I612" s="9"/>
      <c r="M612"/>
      <c r="Q612" s="9" t="s">
        <v>60</v>
      </c>
      <c r="S612" s="17" t="s">
        <v>73</v>
      </c>
      <c r="T612" t="s">
        <v>1925</v>
      </c>
      <c r="X612"/>
      <c r="Y612" s="16" t="s">
        <v>195</v>
      </c>
      <c r="AA612"/>
      <c r="AB612"/>
    </row>
    <row r="613" spans="1:30" ht="29">
      <c r="A613" s="9" t="s">
        <v>1845</v>
      </c>
      <c r="B613" s="10" t="s">
        <v>204</v>
      </c>
      <c r="C613" s="9" t="s">
        <v>1926</v>
      </c>
      <c r="D613" s="11">
        <v>0</v>
      </c>
      <c r="E613" s="9" t="s">
        <v>34</v>
      </c>
      <c r="F613" s="9" t="s">
        <v>1927</v>
      </c>
      <c r="G613" s="9" t="s">
        <v>59</v>
      </c>
      <c r="I613" s="9"/>
      <c r="M613"/>
      <c r="Q613" s="9" t="s">
        <v>60</v>
      </c>
      <c r="S613" t="s">
        <v>249</v>
      </c>
      <c r="T613" t="s">
        <v>62</v>
      </c>
      <c r="U613" s="17" t="s">
        <v>1168</v>
      </c>
      <c r="X613"/>
      <c r="Y613" s="16" t="s">
        <v>38</v>
      </c>
      <c r="AA613"/>
      <c r="AB613"/>
    </row>
    <row r="614" spans="1:30">
      <c r="A614" s="9" t="s">
        <v>1845</v>
      </c>
      <c r="B614" s="10" t="s">
        <v>204</v>
      </c>
      <c r="C614" s="9" t="s">
        <v>1928</v>
      </c>
      <c r="D614" s="11">
        <v>0</v>
      </c>
      <c r="E614" s="9" t="s">
        <v>34</v>
      </c>
      <c r="F614" s="9" t="s">
        <v>1929</v>
      </c>
      <c r="G614" s="9" t="s">
        <v>59</v>
      </c>
      <c r="I614" s="9"/>
      <c r="M614"/>
      <c r="Q614" s="9" t="s">
        <v>36</v>
      </c>
      <c r="S614" t="s">
        <v>1715</v>
      </c>
      <c r="T614" t="s">
        <v>1838</v>
      </c>
      <c r="X614"/>
      <c r="Y614" s="16" t="s">
        <v>38</v>
      </c>
      <c r="AA614"/>
      <c r="AB614"/>
    </row>
    <row r="615" spans="1:30">
      <c r="A615" s="9" t="s">
        <v>1845</v>
      </c>
      <c r="B615" s="10" t="s">
        <v>204</v>
      </c>
      <c r="C615" s="9" t="s">
        <v>1930</v>
      </c>
      <c r="D615" s="11">
        <v>0</v>
      </c>
      <c r="E615" s="9" t="s">
        <v>34</v>
      </c>
      <c r="F615" s="9" t="s">
        <v>1931</v>
      </c>
      <c r="G615" s="9" t="s">
        <v>59</v>
      </c>
      <c r="I615" s="9"/>
      <c r="M615"/>
      <c r="Q615" s="9" t="s">
        <v>36</v>
      </c>
      <c r="S615" t="s">
        <v>1715</v>
      </c>
      <c r="T615" t="s">
        <v>1838</v>
      </c>
      <c r="X615"/>
      <c r="Y615" s="16" t="s">
        <v>38</v>
      </c>
      <c r="AA615"/>
      <c r="AB615"/>
    </row>
    <row r="616" spans="1:30" ht="29">
      <c r="A616" s="9" t="s">
        <v>1845</v>
      </c>
      <c r="B616" s="10" t="s">
        <v>204</v>
      </c>
      <c r="C616" s="9" t="s">
        <v>1932</v>
      </c>
      <c r="D616" s="11">
        <v>0</v>
      </c>
      <c r="E616" s="9" t="s">
        <v>34</v>
      </c>
      <c r="F616" s="9" t="s">
        <v>1933</v>
      </c>
      <c r="G616" s="9" t="s">
        <v>59</v>
      </c>
      <c r="I616" s="9"/>
      <c r="M616"/>
      <c r="Q616" s="9" t="s">
        <v>60</v>
      </c>
      <c r="S616" t="s">
        <v>249</v>
      </c>
      <c r="T616" t="s">
        <v>62</v>
      </c>
      <c r="U616" s="17" t="s">
        <v>1168</v>
      </c>
      <c r="X616"/>
      <c r="Y616" s="16" t="s">
        <v>38</v>
      </c>
      <c r="AA616"/>
      <c r="AB616"/>
    </row>
    <row r="617" spans="1:30">
      <c r="A617" s="9" t="s">
        <v>1845</v>
      </c>
      <c r="B617" s="10" t="s">
        <v>204</v>
      </c>
      <c r="C617" s="9" t="s">
        <v>1934</v>
      </c>
      <c r="D617" s="11">
        <v>0</v>
      </c>
      <c r="E617" s="9" t="s">
        <v>34</v>
      </c>
      <c r="F617" s="9" t="s">
        <v>1935</v>
      </c>
      <c r="G617" s="9" t="s">
        <v>59</v>
      </c>
      <c r="I617" s="9"/>
      <c r="M617"/>
      <c r="Q617" s="9" t="s">
        <v>36</v>
      </c>
      <c r="S617" t="s">
        <v>1715</v>
      </c>
      <c r="T617" t="s">
        <v>1838</v>
      </c>
      <c r="X617"/>
      <c r="Y617" s="16" t="s">
        <v>38</v>
      </c>
      <c r="AA617"/>
      <c r="AB617"/>
    </row>
    <row r="618" spans="1:30">
      <c r="A618" s="9" t="s">
        <v>1845</v>
      </c>
      <c r="B618" s="10" t="s">
        <v>204</v>
      </c>
      <c r="C618" s="9" t="s">
        <v>1936</v>
      </c>
      <c r="D618" s="11">
        <v>0</v>
      </c>
      <c r="E618" s="9" t="s">
        <v>34</v>
      </c>
      <c r="F618" s="9" t="s">
        <v>1937</v>
      </c>
      <c r="G618" s="9" t="s">
        <v>59</v>
      </c>
      <c r="I618" s="9"/>
      <c r="M618"/>
      <c r="Q618" s="9" t="s">
        <v>60</v>
      </c>
      <c r="R618" t="s">
        <v>1938</v>
      </c>
      <c r="S618" t="s">
        <v>1939</v>
      </c>
      <c r="T618" s="33" t="s">
        <v>1940</v>
      </c>
      <c r="U618" t="s">
        <v>1941</v>
      </c>
      <c r="V618" t="s">
        <v>1942</v>
      </c>
      <c r="W618" t="s">
        <v>1940</v>
      </c>
      <c r="X618"/>
      <c r="Y618" s="16" t="s">
        <v>38</v>
      </c>
      <c r="AA618"/>
      <c r="AB618"/>
    </row>
    <row r="619" spans="1:30" ht="29">
      <c r="A619" s="9" t="s">
        <v>1845</v>
      </c>
      <c r="B619" s="10" t="s">
        <v>204</v>
      </c>
      <c r="C619" s="9" t="s">
        <v>1943</v>
      </c>
      <c r="D619" s="11">
        <v>0</v>
      </c>
      <c r="E619" s="9" t="s">
        <v>34</v>
      </c>
      <c r="F619" s="9" t="s">
        <v>1944</v>
      </c>
      <c r="G619" s="9" t="s">
        <v>59</v>
      </c>
      <c r="I619" s="9"/>
      <c r="M619"/>
      <c r="Q619" s="9" t="s">
        <v>60</v>
      </c>
      <c r="S619" t="s">
        <v>249</v>
      </c>
      <c r="T619" t="s">
        <v>62</v>
      </c>
      <c r="U619" s="17" t="s">
        <v>1168</v>
      </c>
      <c r="X619"/>
      <c r="Y619" s="16" t="s">
        <v>38</v>
      </c>
      <c r="AA619"/>
      <c r="AB619"/>
    </row>
    <row r="620" spans="1:30">
      <c r="A620" s="9" t="s">
        <v>1845</v>
      </c>
      <c r="B620" s="10" t="s">
        <v>204</v>
      </c>
      <c r="C620" s="9" t="s">
        <v>1945</v>
      </c>
      <c r="D620" s="11">
        <v>0</v>
      </c>
      <c r="E620" s="9" t="s">
        <v>34</v>
      </c>
      <c r="F620" s="9" t="s">
        <v>1946</v>
      </c>
      <c r="G620" s="9" t="s">
        <v>59</v>
      </c>
      <c r="I620" s="9"/>
      <c r="M620"/>
      <c r="Q620" s="9" t="s">
        <v>60</v>
      </c>
      <c r="R620" t="s">
        <v>1938</v>
      </c>
      <c r="S620" t="s">
        <v>1939</v>
      </c>
      <c r="T620" s="9" t="s">
        <v>1947</v>
      </c>
      <c r="U620" s="9" t="s">
        <v>1948</v>
      </c>
      <c r="X620"/>
      <c r="Y620" s="16" t="s">
        <v>38</v>
      </c>
      <c r="AA620"/>
      <c r="AB620"/>
    </row>
    <row r="621" spans="1:30">
      <c r="A621" s="9" t="s">
        <v>1845</v>
      </c>
      <c r="B621" s="10" t="s">
        <v>204</v>
      </c>
      <c r="C621" s="9" t="s">
        <v>1949</v>
      </c>
      <c r="D621" s="11">
        <v>1</v>
      </c>
      <c r="E621" s="9" t="s">
        <v>34</v>
      </c>
      <c r="F621" s="9" t="s">
        <v>1950</v>
      </c>
      <c r="G621" s="9" t="s">
        <v>59</v>
      </c>
      <c r="I621" s="9"/>
      <c r="M621"/>
      <c r="Q621" s="9" t="s">
        <v>60</v>
      </c>
      <c r="R621" t="s">
        <v>1938</v>
      </c>
      <c r="S621" t="s">
        <v>1939</v>
      </c>
      <c r="T621" t="s">
        <v>1951</v>
      </c>
      <c r="X621"/>
      <c r="Y621" s="16" t="s">
        <v>38</v>
      </c>
      <c r="AA621"/>
      <c r="AB621"/>
    </row>
    <row r="622" spans="1:30">
      <c r="A622" s="9" t="s">
        <v>1845</v>
      </c>
      <c r="B622" s="10" t="s">
        <v>204</v>
      </c>
      <c r="C622" s="9" t="s">
        <v>1952</v>
      </c>
      <c r="D622" s="11">
        <v>0</v>
      </c>
      <c r="E622" s="9" t="s">
        <v>34</v>
      </c>
      <c r="F622" s="9" t="s">
        <v>1953</v>
      </c>
      <c r="G622" s="9" t="s">
        <v>59</v>
      </c>
      <c r="I622" s="9"/>
      <c r="M622"/>
      <c r="Q622" s="9" t="s">
        <v>60</v>
      </c>
      <c r="R622" t="s">
        <v>1938</v>
      </c>
      <c r="S622" t="s">
        <v>73</v>
      </c>
      <c r="T622" s="17" t="s">
        <v>438</v>
      </c>
      <c r="X622"/>
      <c r="Y622" s="16" t="s">
        <v>76</v>
      </c>
      <c r="AA622"/>
      <c r="AB622"/>
    </row>
    <row r="623" spans="1:30">
      <c r="A623" s="9" t="s">
        <v>1845</v>
      </c>
      <c r="B623" s="10" t="s">
        <v>204</v>
      </c>
      <c r="C623" s="9" t="s">
        <v>1954</v>
      </c>
      <c r="D623" s="11">
        <v>0</v>
      </c>
      <c r="E623" s="9" t="s">
        <v>34</v>
      </c>
      <c r="F623" s="9" t="s">
        <v>1955</v>
      </c>
      <c r="G623" s="9" t="s">
        <v>59</v>
      </c>
      <c r="I623" s="9"/>
      <c r="M623"/>
      <c r="Q623" s="9" t="s">
        <v>60</v>
      </c>
      <c r="S623" t="s">
        <v>1009</v>
      </c>
      <c r="T623" t="s">
        <v>1956</v>
      </c>
      <c r="X623"/>
      <c r="Y623" s="16" t="s">
        <v>38</v>
      </c>
      <c r="AA623"/>
      <c r="AB623"/>
    </row>
    <row r="624" spans="1:30">
      <c r="A624" s="9" t="s">
        <v>1845</v>
      </c>
      <c r="B624" s="10" t="s">
        <v>204</v>
      </c>
      <c r="C624" s="9" t="s">
        <v>1957</v>
      </c>
      <c r="D624" s="11">
        <v>0</v>
      </c>
      <c r="E624" s="9" t="s">
        <v>34</v>
      </c>
      <c r="F624" s="9" t="s">
        <v>1958</v>
      </c>
      <c r="G624" s="9" t="s">
        <v>59</v>
      </c>
      <c r="I624" s="9"/>
      <c r="M624"/>
      <c r="Q624" s="9" t="s">
        <v>60</v>
      </c>
      <c r="R624" t="s">
        <v>60</v>
      </c>
      <c r="S624" t="s">
        <v>249</v>
      </c>
      <c r="T624" t="s">
        <v>1655</v>
      </c>
      <c r="U624" t="s">
        <v>1959</v>
      </c>
      <c r="X624"/>
      <c r="Y624" s="16" t="s">
        <v>38</v>
      </c>
      <c r="AA624"/>
      <c r="AB624"/>
    </row>
    <row r="625" spans="1:28" ht="29">
      <c r="A625" s="9" t="s">
        <v>1845</v>
      </c>
      <c r="B625" s="10" t="s">
        <v>204</v>
      </c>
      <c r="C625" s="9" t="s">
        <v>1960</v>
      </c>
      <c r="D625" s="11">
        <v>0</v>
      </c>
      <c r="E625" s="9" t="s">
        <v>34</v>
      </c>
      <c r="F625" s="9" t="s">
        <v>1961</v>
      </c>
      <c r="G625" s="9" t="s">
        <v>59</v>
      </c>
      <c r="H625" s="22" t="s">
        <v>1962</v>
      </c>
      <c r="I625" s="9"/>
      <c r="M625"/>
      <c r="Q625" s="9" t="s">
        <v>36</v>
      </c>
      <c r="S625" t="s">
        <v>40</v>
      </c>
      <c r="T625" t="s">
        <v>1963</v>
      </c>
      <c r="U625" s="17" t="s">
        <v>1964</v>
      </c>
      <c r="X625"/>
      <c r="Y625" s="16" t="s">
        <v>38</v>
      </c>
      <c r="Z625" s="17" t="s">
        <v>1965</v>
      </c>
      <c r="AA625"/>
      <c r="AB625"/>
    </row>
    <row r="626" spans="1:28">
      <c r="A626" s="9" t="s">
        <v>1845</v>
      </c>
      <c r="B626" s="10" t="s">
        <v>204</v>
      </c>
      <c r="C626" s="9" t="s">
        <v>1966</v>
      </c>
      <c r="D626" s="11">
        <v>0</v>
      </c>
      <c r="E626" s="9" t="s">
        <v>34</v>
      </c>
      <c r="F626" s="9" t="s">
        <v>1967</v>
      </c>
      <c r="G626" s="9" t="s">
        <v>59</v>
      </c>
      <c r="I626" s="9"/>
      <c r="M626"/>
      <c r="Q626" t="s">
        <v>60</v>
      </c>
      <c r="S626" s="25" t="s">
        <v>61</v>
      </c>
      <c r="T626" t="s">
        <v>62</v>
      </c>
      <c r="U626" s="9" t="s">
        <v>1968</v>
      </c>
      <c r="X626"/>
      <c r="Y626" s="16" t="s">
        <v>38</v>
      </c>
      <c r="AA626"/>
      <c r="AB626"/>
    </row>
    <row r="627" spans="1:28" ht="29">
      <c r="A627" s="9" t="s">
        <v>1845</v>
      </c>
      <c r="B627" s="10" t="s">
        <v>204</v>
      </c>
      <c r="C627" s="9" t="s">
        <v>1969</v>
      </c>
      <c r="D627" s="11">
        <v>0</v>
      </c>
      <c r="E627" s="9" t="s">
        <v>34</v>
      </c>
      <c r="F627" s="9" t="s">
        <v>1970</v>
      </c>
      <c r="G627" s="9" t="s">
        <v>59</v>
      </c>
      <c r="I627" s="9"/>
      <c r="M627"/>
      <c r="Q627" s="9" t="s">
        <v>60</v>
      </c>
      <c r="S627" t="s">
        <v>249</v>
      </c>
      <c r="T627" t="s">
        <v>62</v>
      </c>
      <c r="U627" s="17" t="s">
        <v>1168</v>
      </c>
      <c r="X627"/>
      <c r="Y627" s="16" t="s">
        <v>38</v>
      </c>
      <c r="AA627"/>
      <c r="AB627"/>
    </row>
    <row r="628" spans="1:28" ht="29">
      <c r="A628" s="9" t="s">
        <v>1845</v>
      </c>
      <c r="B628" s="10" t="s">
        <v>204</v>
      </c>
      <c r="C628" s="9" t="s">
        <v>1971</v>
      </c>
      <c r="D628" s="11">
        <v>0</v>
      </c>
      <c r="E628" s="9" t="s">
        <v>34</v>
      </c>
      <c r="F628" s="9" t="s">
        <v>1972</v>
      </c>
      <c r="G628" s="9" t="s">
        <v>59</v>
      </c>
      <c r="I628" s="9"/>
      <c r="M628"/>
      <c r="Q628" s="9" t="s">
        <v>60</v>
      </c>
      <c r="S628" t="s">
        <v>249</v>
      </c>
      <c r="T628" t="s">
        <v>62</v>
      </c>
      <c r="U628" s="17" t="s">
        <v>1168</v>
      </c>
      <c r="X628"/>
      <c r="Y628" s="16" t="s">
        <v>38</v>
      </c>
      <c r="AA628"/>
      <c r="AB628"/>
    </row>
    <row r="629" spans="1:28" ht="29">
      <c r="A629" s="9" t="s">
        <v>1845</v>
      </c>
      <c r="B629" s="10" t="s">
        <v>204</v>
      </c>
      <c r="C629" s="9" t="s">
        <v>1973</v>
      </c>
      <c r="D629" s="11">
        <v>0</v>
      </c>
      <c r="E629" s="9" t="s">
        <v>34</v>
      </c>
      <c r="F629" s="9" t="s">
        <v>1974</v>
      </c>
      <c r="G629" s="9" t="s">
        <v>59</v>
      </c>
      <c r="I629" s="9"/>
      <c r="M629"/>
      <c r="Q629" t="s">
        <v>60</v>
      </c>
      <c r="R629" t="s">
        <v>147</v>
      </c>
      <c r="S629" s="25" t="s">
        <v>61</v>
      </c>
      <c r="T629" t="s">
        <v>62</v>
      </c>
      <c r="U629" s="17" t="s">
        <v>1975</v>
      </c>
      <c r="X629"/>
      <c r="Y629" s="16" t="s">
        <v>38</v>
      </c>
      <c r="AA629"/>
      <c r="AB629"/>
    </row>
    <row r="630" spans="1:28" ht="29">
      <c r="A630" s="9" t="s">
        <v>1845</v>
      </c>
      <c r="B630" s="10" t="s">
        <v>204</v>
      </c>
      <c r="C630" s="9" t="s">
        <v>1976</v>
      </c>
      <c r="D630" s="11">
        <v>0</v>
      </c>
      <c r="E630" s="9" t="s">
        <v>34</v>
      </c>
      <c r="F630" s="9" t="s">
        <v>1977</v>
      </c>
      <c r="G630" s="9" t="s">
        <v>59</v>
      </c>
      <c r="I630" s="9"/>
      <c r="M630"/>
      <c r="Q630" t="s">
        <v>60</v>
      </c>
      <c r="S630" s="25" t="s">
        <v>61</v>
      </c>
      <c r="T630" t="s">
        <v>1167</v>
      </c>
      <c r="U630" s="17" t="s">
        <v>1975</v>
      </c>
      <c r="X630"/>
      <c r="Y630" s="16" t="s">
        <v>38</v>
      </c>
      <c r="AA630"/>
      <c r="AB630"/>
    </row>
    <row r="631" spans="1:28" ht="29">
      <c r="A631" s="9" t="s">
        <v>1845</v>
      </c>
      <c r="B631" s="10" t="s">
        <v>204</v>
      </c>
      <c r="C631" s="9" t="s">
        <v>1978</v>
      </c>
      <c r="D631" s="11">
        <v>0</v>
      </c>
      <c r="E631" s="9" t="s">
        <v>34</v>
      </c>
      <c r="F631" s="9" t="s">
        <v>1979</v>
      </c>
      <c r="G631" s="9" t="s">
        <v>59</v>
      </c>
      <c r="I631" s="9"/>
      <c r="M631"/>
      <c r="Q631" s="9" t="s">
        <v>60</v>
      </c>
      <c r="S631" t="s">
        <v>249</v>
      </c>
      <c r="T631" t="s">
        <v>62</v>
      </c>
      <c r="U631" s="17" t="s">
        <v>1168</v>
      </c>
      <c r="X631"/>
      <c r="Y631" s="16" t="s">
        <v>38</v>
      </c>
      <c r="AA631"/>
      <c r="AB631"/>
    </row>
    <row r="632" spans="1:28" ht="29">
      <c r="A632" s="9" t="s">
        <v>1845</v>
      </c>
      <c r="B632" s="10" t="s">
        <v>204</v>
      </c>
      <c r="C632" s="9" t="s">
        <v>1980</v>
      </c>
      <c r="D632" s="11">
        <v>0</v>
      </c>
      <c r="E632" s="9" t="s">
        <v>34</v>
      </c>
      <c r="F632" s="9" t="s">
        <v>1981</v>
      </c>
      <c r="G632" s="9" t="s">
        <v>59</v>
      </c>
      <c r="I632" s="9"/>
      <c r="M632"/>
      <c r="Q632" s="9" t="s">
        <v>60</v>
      </c>
      <c r="S632" t="s">
        <v>249</v>
      </c>
      <c r="T632" t="s">
        <v>62</v>
      </c>
      <c r="U632" s="17" t="s">
        <v>1168</v>
      </c>
      <c r="X632"/>
      <c r="Y632" s="16" t="s">
        <v>38</v>
      </c>
      <c r="AA632"/>
      <c r="AB632"/>
    </row>
    <row r="633" spans="1:28" ht="29">
      <c r="A633" s="9" t="s">
        <v>1845</v>
      </c>
      <c r="B633" s="10" t="s">
        <v>204</v>
      </c>
      <c r="C633" s="9" t="s">
        <v>1982</v>
      </c>
      <c r="D633" s="11">
        <v>0</v>
      </c>
      <c r="E633" s="9" t="s">
        <v>34</v>
      </c>
      <c r="F633" s="9" t="s">
        <v>1983</v>
      </c>
      <c r="G633" s="9" t="s">
        <v>59</v>
      </c>
      <c r="I633" s="9"/>
      <c r="M633"/>
      <c r="Q633" s="9" t="s">
        <v>60</v>
      </c>
      <c r="S633" t="s">
        <v>249</v>
      </c>
      <c r="T633" t="s">
        <v>62</v>
      </c>
      <c r="U633" s="17" t="s">
        <v>1168</v>
      </c>
      <c r="X633"/>
      <c r="Y633" s="16" t="s">
        <v>38</v>
      </c>
      <c r="AA633"/>
      <c r="AB633"/>
    </row>
    <row r="634" spans="1:28" ht="29">
      <c r="A634" s="9" t="s">
        <v>1845</v>
      </c>
      <c r="B634" s="10" t="s">
        <v>204</v>
      </c>
      <c r="C634" s="9" t="s">
        <v>1984</v>
      </c>
      <c r="D634" s="11">
        <v>1</v>
      </c>
      <c r="E634" s="9" t="s">
        <v>34</v>
      </c>
      <c r="F634" s="9" t="s">
        <v>1985</v>
      </c>
      <c r="G634" s="9" t="s">
        <v>59</v>
      </c>
      <c r="I634" s="9"/>
      <c r="M634"/>
      <c r="Q634" s="9" t="s">
        <v>60</v>
      </c>
      <c r="S634" t="s">
        <v>249</v>
      </c>
      <c r="T634" t="s">
        <v>62</v>
      </c>
      <c r="U634" s="17" t="s">
        <v>1168</v>
      </c>
      <c r="X634"/>
      <c r="Y634" s="16" t="s">
        <v>38</v>
      </c>
      <c r="AA634"/>
      <c r="AB634"/>
    </row>
    <row r="635" spans="1:28" ht="29">
      <c r="A635" s="9" t="s">
        <v>1845</v>
      </c>
      <c r="B635" s="10" t="s">
        <v>204</v>
      </c>
      <c r="C635" s="9" t="s">
        <v>1986</v>
      </c>
      <c r="D635" s="11">
        <v>0</v>
      </c>
      <c r="E635" s="9" t="s">
        <v>34</v>
      </c>
      <c r="F635" s="9" t="s">
        <v>1987</v>
      </c>
      <c r="G635" s="9" t="s">
        <v>59</v>
      </c>
      <c r="I635" s="9"/>
      <c r="M635"/>
      <c r="Q635" s="9" t="s">
        <v>60</v>
      </c>
      <c r="S635" t="s">
        <v>249</v>
      </c>
      <c r="T635" t="s">
        <v>62</v>
      </c>
      <c r="U635" s="17" t="s">
        <v>1168</v>
      </c>
      <c r="X635"/>
      <c r="Y635" s="16" t="s">
        <v>38</v>
      </c>
      <c r="AA635"/>
      <c r="AB635"/>
    </row>
    <row r="636" spans="1:28" ht="29">
      <c r="A636" s="9" t="s">
        <v>1845</v>
      </c>
      <c r="B636" s="10" t="s">
        <v>204</v>
      </c>
      <c r="C636" s="9" t="s">
        <v>1988</v>
      </c>
      <c r="D636" s="11">
        <v>0</v>
      </c>
      <c r="E636" s="9" t="s">
        <v>34</v>
      </c>
      <c r="F636" s="9" t="s">
        <v>1989</v>
      </c>
      <c r="G636" s="9" t="s">
        <v>59</v>
      </c>
      <c r="I636" s="9"/>
      <c r="M636"/>
      <c r="Q636" s="9" t="s">
        <v>60</v>
      </c>
      <c r="S636" t="s">
        <v>249</v>
      </c>
      <c r="T636" t="s">
        <v>62</v>
      </c>
      <c r="U636" s="17" t="s">
        <v>1168</v>
      </c>
      <c r="X636"/>
      <c r="Y636" s="16" t="s">
        <v>38</v>
      </c>
      <c r="AA636"/>
      <c r="AB636"/>
    </row>
    <row r="637" spans="1:28" ht="29">
      <c r="A637" s="9" t="s">
        <v>1845</v>
      </c>
      <c r="B637" s="10" t="s">
        <v>204</v>
      </c>
      <c r="C637" s="9" t="s">
        <v>1990</v>
      </c>
      <c r="D637" s="11">
        <v>0</v>
      </c>
      <c r="E637" s="9" t="s">
        <v>34</v>
      </c>
      <c r="F637" s="9" t="s">
        <v>1991</v>
      </c>
      <c r="G637" s="9" t="s">
        <v>59</v>
      </c>
      <c r="I637" s="9"/>
      <c r="M637"/>
      <c r="Q637" s="9" t="s">
        <v>60</v>
      </c>
      <c r="S637" t="s">
        <v>249</v>
      </c>
      <c r="T637" t="s">
        <v>1167</v>
      </c>
      <c r="U637" s="17" t="s">
        <v>1168</v>
      </c>
      <c r="X637"/>
      <c r="Y637" s="16" t="s">
        <v>38</v>
      </c>
      <c r="AA637"/>
      <c r="AB637"/>
    </row>
    <row r="638" spans="1:28">
      <c r="A638" s="9" t="s">
        <v>1845</v>
      </c>
      <c r="B638" s="10" t="s">
        <v>204</v>
      </c>
      <c r="C638" s="9" t="s">
        <v>1992</v>
      </c>
      <c r="D638" s="11">
        <v>0</v>
      </c>
      <c r="E638" s="9" t="s">
        <v>34</v>
      </c>
      <c r="F638" s="9" t="s">
        <v>1993</v>
      </c>
      <c r="G638" s="9" t="s">
        <v>59</v>
      </c>
      <c r="I638" s="9"/>
      <c r="M638"/>
      <c r="Q638" s="9" t="s">
        <v>60</v>
      </c>
      <c r="S638" t="s">
        <v>249</v>
      </c>
      <c r="T638" t="s">
        <v>62</v>
      </c>
      <c r="U638" s="9" t="s">
        <v>1994</v>
      </c>
      <c r="X638"/>
      <c r="Y638" s="16" t="s">
        <v>38</v>
      </c>
      <c r="AA638"/>
      <c r="AB638"/>
    </row>
    <row r="639" spans="1:28" ht="29">
      <c r="A639" s="9" t="s">
        <v>1845</v>
      </c>
      <c r="B639" s="10" t="s">
        <v>204</v>
      </c>
      <c r="C639" s="9" t="s">
        <v>1995</v>
      </c>
      <c r="D639" s="11">
        <v>0</v>
      </c>
      <c r="E639" s="9" t="s">
        <v>34</v>
      </c>
      <c r="F639" s="9" t="s">
        <v>1996</v>
      </c>
      <c r="G639" s="9" t="s">
        <v>59</v>
      </c>
      <c r="I639" s="9"/>
      <c r="M639"/>
      <c r="Q639" s="9" t="s">
        <v>60</v>
      </c>
      <c r="S639" t="s">
        <v>249</v>
      </c>
      <c r="T639" t="s">
        <v>62</v>
      </c>
      <c r="U639" s="17" t="s">
        <v>1168</v>
      </c>
      <c r="X639"/>
      <c r="Y639" s="16" t="s">
        <v>38</v>
      </c>
      <c r="AA639"/>
      <c r="AB639"/>
    </row>
    <row r="640" spans="1:28" ht="58">
      <c r="A640" s="9" t="s">
        <v>1845</v>
      </c>
      <c r="B640" s="10" t="s">
        <v>204</v>
      </c>
      <c r="C640" s="9" t="s">
        <v>1997</v>
      </c>
      <c r="D640" s="11">
        <v>0</v>
      </c>
      <c r="E640" s="9" t="s">
        <v>34</v>
      </c>
      <c r="F640" s="9" t="s">
        <v>1998</v>
      </c>
      <c r="G640" s="9" t="s">
        <v>59</v>
      </c>
      <c r="I640" s="9"/>
      <c r="M640"/>
      <c r="Q640" s="9" t="s">
        <v>60</v>
      </c>
      <c r="S640" t="s">
        <v>225</v>
      </c>
      <c r="T640" t="s">
        <v>226</v>
      </c>
      <c r="U640" s="22" t="s">
        <v>1999</v>
      </c>
      <c r="X640"/>
      <c r="Y640" s="16" t="s">
        <v>38</v>
      </c>
      <c r="AA640"/>
      <c r="AB640"/>
    </row>
    <row r="641" spans="1:30">
      <c r="A641" s="9" t="s">
        <v>1845</v>
      </c>
      <c r="B641" s="10" t="s">
        <v>204</v>
      </c>
      <c r="C641" s="9" t="s">
        <v>2000</v>
      </c>
      <c r="D641" s="11">
        <v>0</v>
      </c>
      <c r="E641" s="9" t="s">
        <v>34</v>
      </c>
      <c r="F641" s="9" t="s">
        <v>2001</v>
      </c>
      <c r="G641" s="9" t="s">
        <v>59</v>
      </c>
      <c r="I641" s="9"/>
      <c r="M641"/>
      <c r="Q641" s="9" t="s">
        <v>60</v>
      </c>
      <c r="S641" t="s">
        <v>255</v>
      </c>
      <c r="T641" t="s">
        <v>2002</v>
      </c>
      <c r="X641"/>
      <c r="Y641" s="16" t="s">
        <v>38</v>
      </c>
      <c r="AA641"/>
      <c r="AB641"/>
    </row>
    <row r="642" spans="1:30">
      <c r="A642" s="9" t="s">
        <v>1845</v>
      </c>
      <c r="B642" s="10" t="s">
        <v>204</v>
      </c>
      <c r="C642" s="9" t="s">
        <v>2003</v>
      </c>
      <c r="D642" s="11">
        <v>0</v>
      </c>
      <c r="E642" s="9" t="s">
        <v>34</v>
      </c>
      <c r="F642" s="9" t="s">
        <v>2004</v>
      </c>
      <c r="G642" s="9" t="s">
        <v>59</v>
      </c>
      <c r="I642" s="9"/>
      <c r="M642"/>
      <c r="Q642" s="9" t="s">
        <v>36</v>
      </c>
      <c r="S642" t="s">
        <v>40</v>
      </c>
      <c r="T642" t="s">
        <v>2005</v>
      </c>
      <c r="U642" t="s">
        <v>2006</v>
      </c>
      <c r="X642"/>
      <c r="Y642" s="16" t="s">
        <v>38</v>
      </c>
      <c r="Z642" t="s">
        <v>59</v>
      </c>
      <c r="AA642"/>
      <c r="AB642"/>
    </row>
    <row r="643" spans="1:30" ht="29">
      <c r="A643" s="9" t="s">
        <v>1845</v>
      </c>
      <c r="B643" s="10" t="s">
        <v>204</v>
      </c>
      <c r="C643" s="9" t="s">
        <v>2007</v>
      </c>
      <c r="D643" s="11">
        <v>0</v>
      </c>
      <c r="E643" s="9" t="s">
        <v>34</v>
      </c>
      <c r="F643" s="9" t="s">
        <v>2008</v>
      </c>
      <c r="G643" s="9" t="s">
        <v>59</v>
      </c>
      <c r="I643" s="9"/>
      <c r="M643"/>
      <c r="Q643" s="9" t="s">
        <v>60</v>
      </c>
      <c r="S643" s="17" t="s">
        <v>255</v>
      </c>
      <c r="T643" t="s">
        <v>2009</v>
      </c>
      <c r="U643" s="17" t="s">
        <v>2010</v>
      </c>
      <c r="X643"/>
      <c r="Y643" s="16" t="s">
        <v>38</v>
      </c>
      <c r="AA643"/>
      <c r="AB643"/>
    </row>
    <row r="644" spans="1:30">
      <c r="A644" s="9" t="s">
        <v>1845</v>
      </c>
      <c r="B644" s="10" t="s">
        <v>204</v>
      </c>
      <c r="C644" s="9" t="s">
        <v>2011</v>
      </c>
      <c r="D644" s="11">
        <v>0</v>
      </c>
      <c r="E644" s="9" t="s">
        <v>34</v>
      </c>
      <c r="F644" s="9" t="s">
        <v>2012</v>
      </c>
      <c r="G644" s="9" t="s">
        <v>59</v>
      </c>
      <c r="I644" s="9" t="s">
        <v>2013</v>
      </c>
      <c r="M644"/>
      <c r="Q644" s="9" t="s">
        <v>60</v>
      </c>
      <c r="S644" t="s">
        <v>2014</v>
      </c>
      <c r="T644" t="s">
        <v>2015</v>
      </c>
      <c r="V644" t="s">
        <v>2016</v>
      </c>
      <c r="W644" t="str">
        <f>_xlfn.CONCAT(V644,$AA$1)</f>
        <v>DimRecordStatusId</v>
      </c>
      <c r="X644"/>
      <c r="Y644" t="s">
        <v>125</v>
      </c>
      <c r="AA644"/>
      <c r="AB644"/>
    </row>
    <row r="645" spans="1:30">
      <c r="A645" s="9" t="s">
        <v>1845</v>
      </c>
      <c r="B645" s="10" t="s">
        <v>204</v>
      </c>
      <c r="C645" s="9" t="s">
        <v>2017</v>
      </c>
      <c r="D645" s="11">
        <v>0</v>
      </c>
      <c r="E645" s="9" t="s">
        <v>34</v>
      </c>
      <c r="F645" s="9" t="s">
        <v>2018</v>
      </c>
      <c r="G645" s="9" t="s">
        <v>59</v>
      </c>
      <c r="I645" s="9" t="s">
        <v>2013</v>
      </c>
      <c r="M645"/>
      <c r="Q645" s="9" t="s">
        <v>60</v>
      </c>
      <c r="S645" t="s">
        <v>2014</v>
      </c>
      <c r="T645" t="s">
        <v>2019</v>
      </c>
      <c r="U645" t="s">
        <v>2020</v>
      </c>
      <c r="V645" t="s">
        <v>2016</v>
      </c>
      <c r="W645" t="str">
        <f>_xlfn.CONCAT(V645,$AA$1)</f>
        <v>DimRecordStatusId</v>
      </c>
      <c r="X645"/>
      <c r="Y645" t="s">
        <v>125</v>
      </c>
      <c r="AA645"/>
      <c r="AB645"/>
    </row>
    <row r="646" spans="1:30">
      <c r="A646" s="9" t="s">
        <v>1845</v>
      </c>
      <c r="B646" s="10" t="s">
        <v>204</v>
      </c>
      <c r="C646" s="9" t="s">
        <v>2021</v>
      </c>
      <c r="D646" s="11">
        <v>0</v>
      </c>
      <c r="E646" s="9" t="s">
        <v>34</v>
      </c>
      <c r="F646" s="9" t="s">
        <v>2022</v>
      </c>
      <c r="G646" s="9" t="s">
        <v>59</v>
      </c>
      <c r="I646" s="9"/>
      <c r="M646"/>
      <c r="Q646" s="9" t="s">
        <v>60</v>
      </c>
      <c r="S646" t="s">
        <v>1015</v>
      </c>
      <c r="T646" t="s">
        <v>2023</v>
      </c>
      <c r="X646"/>
      <c r="Y646"/>
      <c r="AA646"/>
      <c r="AB646"/>
    </row>
    <row r="647" spans="1:30" ht="29">
      <c r="A647" s="9" t="s">
        <v>1845</v>
      </c>
      <c r="B647" s="10" t="s">
        <v>204</v>
      </c>
      <c r="C647" s="9" t="s">
        <v>2024</v>
      </c>
      <c r="D647" s="11">
        <v>0</v>
      </c>
      <c r="E647" s="9" t="s">
        <v>34</v>
      </c>
      <c r="F647" s="9" t="s">
        <v>2025</v>
      </c>
      <c r="G647" s="9" t="s">
        <v>36</v>
      </c>
      <c r="H647" s="22" t="s">
        <v>2026</v>
      </c>
      <c r="I647" s="9"/>
      <c r="K647" s="9" t="s">
        <v>38</v>
      </c>
      <c r="L647" s="9" t="s">
        <v>59</v>
      </c>
      <c r="M647" s="30">
        <v>0</v>
      </c>
      <c r="Q647" s="9" t="s">
        <v>60</v>
      </c>
      <c r="S647" t="s">
        <v>249</v>
      </c>
      <c r="T647" t="s">
        <v>62</v>
      </c>
      <c r="U647" s="17" t="s">
        <v>1168</v>
      </c>
      <c r="X647"/>
      <c r="Y647" s="16" t="s">
        <v>38</v>
      </c>
      <c r="AA647"/>
      <c r="AB647"/>
    </row>
    <row r="648" spans="1:30" ht="29">
      <c r="A648" s="9" t="s">
        <v>1845</v>
      </c>
      <c r="B648" s="10" t="s">
        <v>204</v>
      </c>
      <c r="C648" s="9" t="s">
        <v>2027</v>
      </c>
      <c r="D648" s="11">
        <v>0</v>
      </c>
      <c r="E648" s="9" t="s">
        <v>34</v>
      </c>
      <c r="F648" s="9" t="s">
        <v>2028</v>
      </c>
      <c r="G648" s="9" t="s">
        <v>1490</v>
      </c>
      <c r="H648" s="22" t="s">
        <v>2029</v>
      </c>
      <c r="I648" s="9"/>
      <c r="M648"/>
      <c r="Q648" s="9" t="s">
        <v>60</v>
      </c>
      <c r="S648" t="s">
        <v>249</v>
      </c>
      <c r="T648" t="s">
        <v>62</v>
      </c>
      <c r="U648" s="17" t="s">
        <v>1168</v>
      </c>
      <c r="X648"/>
      <c r="Y648" s="16" t="s">
        <v>38</v>
      </c>
      <c r="AA648"/>
      <c r="AB648"/>
      <c r="AD648" t="s">
        <v>1493</v>
      </c>
    </row>
    <row r="649" spans="1:30" ht="29">
      <c r="A649" s="9" t="s">
        <v>1845</v>
      </c>
      <c r="B649" s="10" t="s">
        <v>204</v>
      </c>
      <c r="C649" s="9" t="s">
        <v>2030</v>
      </c>
      <c r="D649" s="11">
        <v>0</v>
      </c>
      <c r="E649" s="9" t="s">
        <v>34</v>
      </c>
      <c r="F649" s="9" t="s">
        <v>2031</v>
      </c>
      <c r="G649" s="9" t="s">
        <v>1490</v>
      </c>
      <c r="H649" s="22" t="s">
        <v>2029</v>
      </c>
      <c r="I649" s="9"/>
      <c r="M649"/>
      <c r="Q649" s="9" t="s">
        <v>60</v>
      </c>
      <c r="S649" t="s">
        <v>249</v>
      </c>
      <c r="T649" t="s">
        <v>62</v>
      </c>
      <c r="U649" s="17" t="s">
        <v>1168</v>
      </c>
      <c r="X649"/>
      <c r="Y649" s="16" t="s">
        <v>38</v>
      </c>
      <c r="AA649"/>
      <c r="AB649"/>
      <c r="AD649" t="s">
        <v>1493</v>
      </c>
    </row>
    <row r="650" spans="1:30" ht="29">
      <c r="A650" s="9" t="s">
        <v>1845</v>
      </c>
      <c r="B650" s="10" t="s">
        <v>204</v>
      </c>
      <c r="C650" s="9" t="s">
        <v>2032</v>
      </c>
      <c r="D650" s="11">
        <v>0</v>
      </c>
      <c r="E650" s="9" t="s">
        <v>34</v>
      </c>
      <c r="F650" s="9" t="s">
        <v>2033</v>
      </c>
      <c r="G650" s="9" t="s">
        <v>1490</v>
      </c>
      <c r="H650" s="22" t="s">
        <v>2029</v>
      </c>
      <c r="I650" s="9"/>
      <c r="M650"/>
      <c r="Q650" s="9" t="s">
        <v>60</v>
      </c>
      <c r="S650" t="s">
        <v>249</v>
      </c>
      <c r="T650" t="s">
        <v>62</v>
      </c>
      <c r="U650" s="17" t="s">
        <v>1168</v>
      </c>
      <c r="X650"/>
      <c r="Y650" s="16" t="s">
        <v>38</v>
      </c>
      <c r="AA650"/>
      <c r="AB650"/>
      <c r="AD650" t="s">
        <v>1493</v>
      </c>
    </row>
    <row r="651" spans="1:30" ht="29">
      <c r="A651" s="9" t="s">
        <v>1845</v>
      </c>
      <c r="B651" s="10" t="s">
        <v>204</v>
      </c>
      <c r="C651" s="9" t="s">
        <v>2034</v>
      </c>
      <c r="D651" s="11">
        <v>0</v>
      </c>
      <c r="E651" s="9" t="s">
        <v>34</v>
      </c>
      <c r="F651" s="9" t="s">
        <v>2035</v>
      </c>
      <c r="G651" s="9" t="s">
        <v>1490</v>
      </c>
      <c r="H651" s="22" t="s">
        <v>2029</v>
      </c>
      <c r="I651" s="9"/>
      <c r="M651"/>
      <c r="Q651" t="s">
        <v>60</v>
      </c>
      <c r="S651" s="25" t="s">
        <v>61</v>
      </c>
      <c r="T651" t="s">
        <v>1167</v>
      </c>
      <c r="U651" s="17" t="s">
        <v>1975</v>
      </c>
      <c r="X651"/>
      <c r="Y651" s="16" t="s">
        <v>38</v>
      </c>
      <c r="AA651"/>
      <c r="AB651"/>
    </row>
    <row r="652" spans="1:30" ht="29">
      <c r="A652" s="9" t="s">
        <v>1845</v>
      </c>
      <c r="B652" s="10" t="s">
        <v>204</v>
      </c>
      <c r="C652" s="9" t="s">
        <v>2036</v>
      </c>
      <c r="D652" s="11">
        <v>0</v>
      </c>
      <c r="E652" s="9" t="s">
        <v>34</v>
      </c>
      <c r="F652" s="9" t="s">
        <v>2037</v>
      </c>
      <c r="G652" s="9" t="s">
        <v>59</v>
      </c>
      <c r="I652" s="9"/>
      <c r="M652"/>
      <c r="Q652" t="s">
        <v>60</v>
      </c>
      <c r="S652" s="25" t="s">
        <v>61</v>
      </c>
      <c r="T652" t="s">
        <v>62</v>
      </c>
      <c r="U652" s="17" t="s">
        <v>2038</v>
      </c>
      <c r="X652"/>
      <c r="Y652" s="16" t="s">
        <v>38</v>
      </c>
      <c r="AA652"/>
      <c r="AB652"/>
    </row>
    <row r="653" spans="1:30">
      <c r="A653" s="9" t="s">
        <v>1845</v>
      </c>
      <c r="B653" s="10" t="s">
        <v>204</v>
      </c>
      <c r="C653" s="9" t="s">
        <v>2039</v>
      </c>
      <c r="D653" s="11">
        <v>1</v>
      </c>
      <c r="E653" s="9" t="s">
        <v>34</v>
      </c>
      <c r="F653" s="9" t="s">
        <v>2039</v>
      </c>
      <c r="G653" s="9" t="s">
        <v>59</v>
      </c>
      <c r="I653" s="9"/>
      <c r="M653"/>
      <c r="Q653" s="9" t="s">
        <v>60</v>
      </c>
      <c r="S653" t="s">
        <v>73</v>
      </c>
      <c r="T653" t="s">
        <v>438</v>
      </c>
      <c r="X653"/>
      <c r="Y653" s="16" t="s">
        <v>195</v>
      </c>
      <c r="AA653"/>
      <c r="AB653"/>
    </row>
    <row r="654" spans="1:30" ht="29">
      <c r="A654" s="9" t="s">
        <v>1845</v>
      </c>
      <c r="B654" s="10" t="s">
        <v>204</v>
      </c>
      <c r="C654" s="9" t="s">
        <v>2040</v>
      </c>
      <c r="D654" s="11">
        <v>0</v>
      </c>
      <c r="E654" s="9" t="s">
        <v>34</v>
      </c>
      <c r="F654" s="9" t="s">
        <v>2041</v>
      </c>
      <c r="G654" s="9" t="s">
        <v>36</v>
      </c>
      <c r="H654" s="22" t="s">
        <v>2042</v>
      </c>
      <c r="I654" s="9"/>
      <c r="K654" s="9" t="s">
        <v>125</v>
      </c>
      <c r="L654" s="9" t="s">
        <v>2043</v>
      </c>
      <c r="M654" s="23">
        <v>0</v>
      </c>
      <c r="Q654" s="9" t="s">
        <v>36</v>
      </c>
      <c r="S654" t="s">
        <v>81</v>
      </c>
      <c r="T654" t="s">
        <v>2044</v>
      </c>
      <c r="U654" t="s">
        <v>2045</v>
      </c>
      <c r="X654"/>
      <c r="Y654" s="16" t="s">
        <v>125</v>
      </c>
      <c r="Z654" t="s">
        <v>2046</v>
      </c>
      <c r="AA654"/>
      <c r="AB654"/>
    </row>
    <row r="655" spans="1:30" ht="29">
      <c r="A655" s="9" t="s">
        <v>1845</v>
      </c>
      <c r="B655" s="10" t="s">
        <v>204</v>
      </c>
      <c r="C655" s="9" t="s">
        <v>2047</v>
      </c>
      <c r="D655" s="11">
        <v>0</v>
      </c>
      <c r="E655" s="9" t="s">
        <v>34</v>
      </c>
      <c r="F655" s="9" t="s">
        <v>2048</v>
      </c>
      <c r="G655" s="9" t="s">
        <v>1490</v>
      </c>
      <c r="H655" s="22" t="s">
        <v>2029</v>
      </c>
      <c r="I655" s="9"/>
      <c r="M655"/>
      <c r="Q655" s="9" t="s">
        <v>36</v>
      </c>
      <c r="S655" s="9" t="s">
        <v>1680</v>
      </c>
      <c r="T655" t="s">
        <v>2049</v>
      </c>
      <c r="U655" s="22" t="s">
        <v>2050</v>
      </c>
      <c r="X655"/>
      <c r="Y655" s="16" t="s">
        <v>125</v>
      </c>
      <c r="AA655"/>
      <c r="AB655"/>
    </row>
    <row r="656" spans="1:30" ht="29">
      <c r="A656" s="9" t="s">
        <v>1845</v>
      </c>
      <c r="B656" s="10" t="s">
        <v>204</v>
      </c>
      <c r="C656" s="9" t="s">
        <v>2051</v>
      </c>
      <c r="D656" s="11">
        <v>0</v>
      </c>
      <c r="E656" s="9" t="s">
        <v>34</v>
      </c>
      <c r="F656" s="9" t="s">
        <v>2052</v>
      </c>
      <c r="G656" s="9" t="s">
        <v>59</v>
      </c>
      <c r="I656" s="9"/>
      <c r="M656"/>
      <c r="Q656" s="9" t="s">
        <v>60</v>
      </c>
      <c r="S656" t="s">
        <v>249</v>
      </c>
      <c r="T656" t="s">
        <v>62</v>
      </c>
      <c r="U656" s="17" t="s">
        <v>1168</v>
      </c>
      <c r="X656"/>
      <c r="Y656" s="16" t="s">
        <v>38</v>
      </c>
      <c r="AA656"/>
      <c r="AB656"/>
    </row>
    <row r="657" spans="1:30" ht="29">
      <c r="A657" s="9" t="s">
        <v>1845</v>
      </c>
      <c r="B657" s="10" t="s">
        <v>204</v>
      </c>
      <c r="C657" s="9" t="s">
        <v>2053</v>
      </c>
      <c r="D657" s="11">
        <v>0</v>
      </c>
      <c r="E657" s="9" t="s">
        <v>34</v>
      </c>
      <c r="F657" s="9" t="s">
        <v>2054</v>
      </c>
      <c r="G657" s="9" t="s">
        <v>59</v>
      </c>
      <c r="I657" s="9"/>
      <c r="M657"/>
      <c r="Q657" s="9" t="s">
        <v>60</v>
      </c>
      <c r="S657" t="s">
        <v>249</v>
      </c>
      <c r="T657" t="s">
        <v>62</v>
      </c>
      <c r="U657" s="17" t="s">
        <v>1168</v>
      </c>
      <c r="X657"/>
      <c r="Y657" s="16" t="s">
        <v>38</v>
      </c>
      <c r="AA657"/>
      <c r="AB657"/>
    </row>
    <row r="658" spans="1:30" ht="29">
      <c r="A658" s="9" t="s">
        <v>1845</v>
      </c>
      <c r="B658" s="10" t="s">
        <v>204</v>
      </c>
      <c r="C658" s="9" t="s">
        <v>2055</v>
      </c>
      <c r="D658" s="11">
        <v>0</v>
      </c>
      <c r="E658" s="9" t="s">
        <v>34</v>
      </c>
      <c r="F658" s="9" t="s">
        <v>2056</v>
      </c>
      <c r="G658" s="9" t="s">
        <v>59</v>
      </c>
      <c r="I658" s="9"/>
      <c r="M658"/>
      <c r="Q658" s="9" t="s">
        <v>60</v>
      </c>
      <c r="S658" t="s">
        <v>249</v>
      </c>
      <c r="T658" t="s">
        <v>62</v>
      </c>
      <c r="U658" s="17" t="s">
        <v>1168</v>
      </c>
      <c r="X658"/>
      <c r="Y658" s="16" t="s">
        <v>38</v>
      </c>
      <c r="AA658"/>
      <c r="AB658"/>
    </row>
    <row r="659" spans="1:30" ht="29">
      <c r="A659" s="9" t="s">
        <v>1845</v>
      </c>
      <c r="B659" s="10" t="s">
        <v>204</v>
      </c>
      <c r="C659" s="9" t="s">
        <v>2057</v>
      </c>
      <c r="D659" s="11">
        <v>0</v>
      </c>
      <c r="E659" s="9" t="s">
        <v>34</v>
      </c>
      <c r="F659" s="9" t="s">
        <v>2058</v>
      </c>
      <c r="G659" s="9" t="s">
        <v>59</v>
      </c>
      <c r="I659" s="9"/>
      <c r="M659"/>
      <c r="Q659" s="9" t="s">
        <v>60</v>
      </c>
      <c r="S659" t="s">
        <v>249</v>
      </c>
      <c r="T659" t="s">
        <v>62</v>
      </c>
      <c r="U659" s="17" t="s">
        <v>1168</v>
      </c>
      <c r="X659"/>
      <c r="Y659" s="16" t="s">
        <v>38</v>
      </c>
      <c r="AA659"/>
      <c r="AB659"/>
    </row>
    <row r="660" spans="1:30" ht="29">
      <c r="A660" s="9" t="s">
        <v>1845</v>
      </c>
      <c r="B660" s="10" t="s">
        <v>204</v>
      </c>
      <c r="C660" s="9" t="s">
        <v>2059</v>
      </c>
      <c r="D660" s="11">
        <v>0</v>
      </c>
      <c r="E660" s="9" t="s">
        <v>34</v>
      </c>
      <c r="F660" s="9" t="s">
        <v>2060</v>
      </c>
      <c r="G660" s="9" t="s">
        <v>59</v>
      </c>
      <c r="I660" s="9"/>
      <c r="M660"/>
      <c r="Q660" s="9" t="s">
        <v>60</v>
      </c>
      <c r="S660" t="s">
        <v>225</v>
      </c>
      <c r="T660" t="s">
        <v>226</v>
      </c>
      <c r="U660" s="22" t="s">
        <v>1548</v>
      </c>
      <c r="X660"/>
      <c r="Y660" s="16" t="s">
        <v>38</v>
      </c>
      <c r="AA660"/>
      <c r="AB660"/>
    </row>
    <row r="661" spans="1:30" ht="29">
      <c r="A661" s="9" t="s">
        <v>1845</v>
      </c>
      <c r="B661" s="10" t="s">
        <v>204</v>
      </c>
      <c r="C661" s="9" t="s">
        <v>2061</v>
      </c>
      <c r="D661" s="11">
        <v>0</v>
      </c>
      <c r="E661" s="9" t="s">
        <v>34</v>
      </c>
      <c r="F661" s="9" t="s">
        <v>2062</v>
      </c>
      <c r="G661" s="9" t="s">
        <v>59</v>
      </c>
      <c r="I661" s="9"/>
      <c r="M661"/>
      <c r="Q661" s="9" t="s">
        <v>60</v>
      </c>
      <c r="S661" t="s">
        <v>225</v>
      </c>
      <c r="T661" t="s">
        <v>226</v>
      </c>
      <c r="U661" s="22" t="s">
        <v>1548</v>
      </c>
      <c r="X661"/>
      <c r="Y661" s="16" t="s">
        <v>38</v>
      </c>
      <c r="AA661"/>
      <c r="AB661"/>
    </row>
    <row r="662" spans="1:30" ht="29">
      <c r="A662" s="9" t="s">
        <v>1845</v>
      </c>
      <c r="B662" s="10" t="s">
        <v>204</v>
      </c>
      <c r="C662" s="9" t="s">
        <v>2063</v>
      </c>
      <c r="D662" s="11">
        <v>0</v>
      </c>
      <c r="E662" s="9" t="s">
        <v>34</v>
      </c>
      <c r="F662" s="9" t="s">
        <v>2064</v>
      </c>
      <c r="G662" s="9" t="s">
        <v>59</v>
      </c>
      <c r="I662" s="9"/>
      <c r="M662"/>
      <c r="Q662" s="9" t="s">
        <v>60</v>
      </c>
      <c r="S662" t="s">
        <v>249</v>
      </c>
      <c r="T662" t="s">
        <v>62</v>
      </c>
      <c r="U662" s="17" t="s">
        <v>1168</v>
      </c>
      <c r="X662"/>
      <c r="Y662" s="16" t="s">
        <v>38</v>
      </c>
      <c r="AA662"/>
      <c r="AB662"/>
    </row>
    <row r="663" spans="1:30" ht="29">
      <c r="A663" s="9" t="s">
        <v>1845</v>
      </c>
      <c r="B663" s="10" t="s">
        <v>204</v>
      </c>
      <c r="C663" s="9" t="s">
        <v>2065</v>
      </c>
      <c r="D663" s="11">
        <v>0</v>
      </c>
      <c r="E663" s="9" t="s">
        <v>34</v>
      </c>
      <c r="F663" s="9" t="s">
        <v>2066</v>
      </c>
      <c r="G663" s="9" t="s">
        <v>59</v>
      </c>
      <c r="I663" s="9"/>
      <c r="M663"/>
      <c r="Q663" s="9" t="s">
        <v>36</v>
      </c>
      <c r="R663" t="s">
        <v>60</v>
      </c>
      <c r="S663" t="s">
        <v>40</v>
      </c>
      <c r="T663" t="s">
        <v>2067</v>
      </c>
      <c r="U663" s="17" t="s">
        <v>2068</v>
      </c>
      <c r="X663"/>
      <c r="Y663" s="16" t="s">
        <v>38</v>
      </c>
      <c r="Z663" s="17" t="s">
        <v>36</v>
      </c>
      <c r="AA663"/>
      <c r="AB663"/>
    </row>
    <row r="664" spans="1:30">
      <c r="A664" s="9" t="s">
        <v>1845</v>
      </c>
      <c r="B664" s="10" t="s">
        <v>204</v>
      </c>
      <c r="C664" s="9" t="s">
        <v>2069</v>
      </c>
      <c r="D664" s="11">
        <v>0</v>
      </c>
      <c r="E664" s="9" t="s">
        <v>34</v>
      </c>
      <c r="F664" s="9" t="s">
        <v>2070</v>
      </c>
      <c r="G664" s="9" t="s">
        <v>59</v>
      </c>
      <c r="I664" s="9"/>
      <c r="M664"/>
      <c r="Q664" t="s">
        <v>60</v>
      </c>
      <c r="S664" s="25" t="s">
        <v>73</v>
      </c>
      <c r="T664" t="s">
        <v>2071</v>
      </c>
      <c r="U664" s="17" t="s">
        <v>1891</v>
      </c>
      <c r="X664"/>
      <c r="Y664" s="16" t="s">
        <v>195</v>
      </c>
      <c r="AA664"/>
      <c r="AB664"/>
    </row>
    <row r="665" spans="1:30">
      <c r="A665" s="9" t="s">
        <v>1845</v>
      </c>
      <c r="B665" s="10" t="s">
        <v>204</v>
      </c>
      <c r="C665" s="9" t="s">
        <v>2072</v>
      </c>
      <c r="D665" s="11">
        <v>1</v>
      </c>
      <c r="E665" s="9" t="s">
        <v>34</v>
      </c>
      <c r="F665" s="9" t="s">
        <v>2073</v>
      </c>
      <c r="G665" s="9" t="s">
        <v>59</v>
      </c>
      <c r="I665" s="9"/>
      <c r="M665"/>
      <c r="Q665" s="9" t="s">
        <v>36</v>
      </c>
      <c r="R665" t="s">
        <v>60</v>
      </c>
      <c r="S665" t="s">
        <v>40</v>
      </c>
      <c r="T665" t="s">
        <v>2074</v>
      </c>
      <c r="U665" t="s">
        <v>2075</v>
      </c>
      <c r="X665"/>
      <c r="Y665" s="16" t="s">
        <v>38</v>
      </c>
      <c r="Z665" t="s">
        <v>36</v>
      </c>
      <c r="AA665"/>
      <c r="AB665"/>
    </row>
    <row r="666" spans="1:30">
      <c r="A666" s="9" t="s">
        <v>1845</v>
      </c>
      <c r="B666" s="10" t="s">
        <v>204</v>
      </c>
      <c r="C666" s="9" t="s">
        <v>2076</v>
      </c>
      <c r="D666" s="11">
        <v>0</v>
      </c>
      <c r="E666" s="9" t="s">
        <v>34</v>
      </c>
      <c r="F666" s="9" t="s">
        <v>2077</v>
      </c>
      <c r="G666" s="9" t="s">
        <v>59</v>
      </c>
      <c r="I666" s="9"/>
      <c r="M666"/>
      <c r="Q666" s="9" t="s">
        <v>60</v>
      </c>
      <c r="S666" s="9" t="s">
        <v>90</v>
      </c>
      <c r="T666" s="9" t="s">
        <v>91</v>
      </c>
      <c r="U666" t="s">
        <v>2078</v>
      </c>
      <c r="V666" s="9" t="s">
        <v>93</v>
      </c>
      <c r="W666" s="9" t="str">
        <f>_xlfn.CONCAT(V666,$AA$1)</f>
        <v>DimLocationId</v>
      </c>
      <c r="X666"/>
      <c r="Y666" s="16" t="s">
        <v>38</v>
      </c>
      <c r="AA666"/>
      <c r="AB666"/>
    </row>
    <row r="667" spans="1:30">
      <c r="A667" s="9" t="s">
        <v>1845</v>
      </c>
      <c r="B667" s="10" t="s">
        <v>204</v>
      </c>
      <c r="C667" s="9" t="s">
        <v>2079</v>
      </c>
      <c r="D667" s="11">
        <v>0</v>
      </c>
      <c r="E667" s="9" t="s">
        <v>34</v>
      </c>
      <c r="F667" s="9" t="s">
        <v>2080</v>
      </c>
      <c r="G667" s="9" t="s">
        <v>36</v>
      </c>
      <c r="H667" s="22" t="s">
        <v>1391</v>
      </c>
      <c r="I667" s="9"/>
      <c r="K667" s="9" t="s">
        <v>125</v>
      </c>
      <c r="L667" s="9" t="s">
        <v>36</v>
      </c>
      <c r="M667" s="27" t="s">
        <v>88</v>
      </c>
      <c r="O667" t="s">
        <v>39</v>
      </c>
      <c r="Q667" s="9" t="s">
        <v>60</v>
      </c>
      <c r="S667" t="s">
        <v>255</v>
      </c>
      <c r="T667" t="s">
        <v>2081</v>
      </c>
      <c r="Y667" s="16" t="s">
        <v>38</v>
      </c>
      <c r="AD667" t="s">
        <v>1213</v>
      </c>
    </row>
    <row r="668" spans="1:30" ht="27.5" customHeight="1">
      <c r="A668" s="9" t="s">
        <v>1845</v>
      </c>
      <c r="B668" s="10" t="s">
        <v>204</v>
      </c>
      <c r="C668" s="9" t="s">
        <v>2082</v>
      </c>
      <c r="D668" s="11">
        <v>0</v>
      </c>
      <c r="E668" s="9" t="s">
        <v>34</v>
      </c>
      <c r="F668" s="9" t="s">
        <v>2083</v>
      </c>
      <c r="G668" s="9" t="s">
        <v>59</v>
      </c>
      <c r="I668" s="9"/>
      <c r="M668"/>
      <c r="Q668" s="9" t="s">
        <v>36</v>
      </c>
      <c r="R668" t="s">
        <v>36</v>
      </c>
      <c r="S668" t="s">
        <v>40</v>
      </c>
      <c r="T668" t="s">
        <v>2084</v>
      </c>
      <c r="U668" t="s">
        <v>2085</v>
      </c>
      <c r="X668"/>
      <c r="Y668" s="16" t="s">
        <v>38</v>
      </c>
      <c r="Z668" t="s">
        <v>526</v>
      </c>
      <c r="AA668"/>
      <c r="AB668"/>
    </row>
    <row r="669" spans="1:30">
      <c r="A669" s="9" t="s">
        <v>1845</v>
      </c>
      <c r="B669" s="10" t="s">
        <v>204</v>
      </c>
      <c r="C669" s="9" t="s">
        <v>2086</v>
      </c>
      <c r="D669" s="11">
        <v>0</v>
      </c>
      <c r="E669" s="9" t="s">
        <v>34</v>
      </c>
      <c r="F669" s="9" t="s">
        <v>2087</v>
      </c>
      <c r="G669" s="9" t="s">
        <v>59</v>
      </c>
      <c r="I669" s="9"/>
      <c r="M669"/>
      <c r="Q669" s="9" t="s">
        <v>36</v>
      </c>
      <c r="S669" t="s">
        <v>40</v>
      </c>
      <c r="T669" t="s">
        <v>2088</v>
      </c>
      <c r="U669" t="s">
        <v>2085</v>
      </c>
      <c r="X669"/>
      <c r="Y669" s="16" t="s">
        <v>38</v>
      </c>
      <c r="Z669" t="s">
        <v>526</v>
      </c>
      <c r="AA669"/>
      <c r="AB669"/>
    </row>
    <row r="670" spans="1:30">
      <c r="A670" s="9" t="s">
        <v>1845</v>
      </c>
      <c r="B670" s="10" t="s">
        <v>204</v>
      </c>
      <c r="C670" s="9" t="s">
        <v>2089</v>
      </c>
      <c r="D670" s="11">
        <v>0</v>
      </c>
      <c r="E670" s="9" t="s">
        <v>34</v>
      </c>
      <c r="F670" s="9" t="s">
        <v>2090</v>
      </c>
      <c r="G670" s="9" t="s">
        <v>59</v>
      </c>
      <c r="I670" s="9"/>
      <c r="M670"/>
      <c r="Q670" s="9" t="s">
        <v>36</v>
      </c>
      <c r="S670" t="s">
        <v>1680</v>
      </c>
      <c r="T670" s="33" t="str">
        <f>W670</f>
        <v>DimRegistrationStatusId</v>
      </c>
      <c r="U670" t="s">
        <v>2091</v>
      </c>
      <c r="V670" t="s">
        <v>2092</v>
      </c>
      <c r="W670" t="str">
        <f>_xlfn.CONCAT(V670,$AA$1)</f>
        <v>DimRegistrationStatusId</v>
      </c>
      <c r="X670"/>
      <c r="Y670" s="16" t="s">
        <v>38</v>
      </c>
      <c r="AA670"/>
      <c r="AB670"/>
    </row>
    <row r="671" spans="1:30">
      <c r="A671" s="9" t="s">
        <v>1845</v>
      </c>
      <c r="B671" s="10" t="s">
        <v>204</v>
      </c>
      <c r="C671" s="9" t="s">
        <v>2093</v>
      </c>
      <c r="D671" s="11">
        <v>0</v>
      </c>
      <c r="E671" s="9" t="s">
        <v>34</v>
      </c>
      <c r="F671" s="9" t="s">
        <v>2094</v>
      </c>
      <c r="G671" s="9" t="s">
        <v>59</v>
      </c>
      <c r="I671" s="9" t="s">
        <v>2095</v>
      </c>
      <c r="M671"/>
      <c r="Q671" s="9" t="s">
        <v>60</v>
      </c>
      <c r="R671" t="s">
        <v>60</v>
      </c>
      <c r="S671" t="s">
        <v>73</v>
      </c>
      <c r="T671" t="s">
        <v>2096</v>
      </c>
      <c r="X671"/>
      <c r="Y671" s="16" t="s">
        <v>195</v>
      </c>
      <c r="AA671"/>
      <c r="AB671"/>
    </row>
    <row r="672" spans="1:30">
      <c r="A672" s="9" t="s">
        <v>1845</v>
      </c>
      <c r="B672" s="10" t="s">
        <v>204</v>
      </c>
      <c r="C672" s="9" t="s">
        <v>2097</v>
      </c>
      <c r="D672" s="11">
        <v>0</v>
      </c>
      <c r="E672" s="9" t="s">
        <v>34</v>
      </c>
      <c r="F672" s="9" t="s">
        <v>2098</v>
      </c>
      <c r="G672" s="9" t="s">
        <v>36</v>
      </c>
      <c r="H672" s="22" t="s">
        <v>1391</v>
      </c>
      <c r="I672" s="9"/>
      <c r="K672" s="9" t="s">
        <v>125</v>
      </c>
      <c r="L672" s="9" t="s">
        <v>526</v>
      </c>
      <c r="M672" s="27" t="s">
        <v>88</v>
      </c>
      <c r="O672" t="s">
        <v>983</v>
      </c>
      <c r="Q672" s="9" t="s">
        <v>60</v>
      </c>
      <c r="S672" t="s">
        <v>255</v>
      </c>
      <c r="T672" t="s">
        <v>2099</v>
      </c>
      <c r="Y672" s="16" t="s">
        <v>38</v>
      </c>
      <c r="AD672" t="s">
        <v>1213</v>
      </c>
    </row>
    <row r="673" spans="1:30">
      <c r="A673" s="9" t="s">
        <v>1845</v>
      </c>
      <c r="B673" s="10" t="s">
        <v>204</v>
      </c>
      <c r="C673" s="9" t="s">
        <v>2100</v>
      </c>
      <c r="D673" s="11">
        <v>1</v>
      </c>
      <c r="E673" s="9" t="s">
        <v>34</v>
      </c>
      <c r="F673" s="9" t="s">
        <v>2101</v>
      </c>
      <c r="G673" s="9" t="s">
        <v>59</v>
      </c>
      <c r="I673" s="9"/>
      <c r="M673"/>
      <c r="Q673" s="9" t="s">
        <v>60</v>
      </c>
      <c r="S673" t="s">
        <v>73</v>
      </c>
      <c r="T673" t="s">
        <v>438</v>
      </c>
      <c r="X673"/>
      <c r="Y673" s="16" t="s">
        <v>195</v>
      </c>
      <c r="AA673"/>
      <c r="AB673"/>
    </row>
    <row r="674" spans="1:30">
      <c r="A674" s="9" t="s">
        <v>1845</v>
      </c>
      <c r="B674" s="10" t="s">
        <v>204</v>
      </c>
      <c r="C674" s="9" t="s">
        <v>2102</v>
      </c>
      <c r="D674" s="11">
        <v>0</v>
      </c>
      <c r="E674" s="9" t="s">
        <v>34</v>
      </c>
      <c r="F674" s="9" t="s">
        <v>2103</v>
      </c>
      <c r="G674" s="9" t="s">
        <v>59</v>
      </c>
      <c r="I674" s="9"/>
      <c r="M674"/>
      <c r="Q674" s="9" t="s">
        <v>36</v>
      </c>
      <c r="R674" t="s">
        <v>2104</v>
      </c>
      <c r="S674" t="s">
        <v>40</v>
      </c>
      <c r="T674" t="s">
        <v>2105</v>
      </c>
      <c r="U674" t="s">
        <v>2085</v>
      </c>
      <c r="X674"/>
      <c r="Y674" s="16" t="s">
        <v>38</v>
      </c>
      <c r="Z674" t="s">
        <v>526</v>
      </c>
      <c r="AA674"/>
      <c r="AB674"/>
    </row>
    <row r="675" spans="1:30">
      <c r="A675" s="9" t="s">
        <v>1845</v>
      </c>
      <c r="B675" s="10" t="s">
        <v>204</v>
      </c>
      <c r="C675" s="9" t="s">
        <v>2106</v>
      </c>
      <c r="D675" s="11">
        <v>0</v>
      </c>
      <c r="E675" s="9" t="s">
        <v>34</v>
      </c>
      <c r="F675" s="9" t="s">
        <v>2107</v>
      </c>
      <c r="G675" s="9" t="s">
        <v>59</v>
      </c>
      <c r="I675" s="9"/>
      <c r="M675"/>
      <c r="Q675" s="9" t="s">
        <v>36</v>
      </c>
      <c r="S675" t="s">
        <v>40</v>
      </c>
      <c r="T675" t="s">
        <v>2105</v>
      </c>
      <c r="U675" t="s">
        <v>2085</v>
      </c>
      <c r="X675"/>
      <c r="Y675" s="16" t="s">
        <v>38</v>
      </c>
      <c r="Z675" t="s">
        <v>526</v>
      </c>
      <c r="AA675"/>
      <c r="AB675"/>
    </row>
    <row r="676" spans="1:30" ht="29">
      <c r="A676" s="9" t="s">
        <v>1845</v>
      </c>
      <c r="B676" s="10" t="s">
        <v>204</v>
      </c>
      <c r="C676" s="9" t="s">
        <v>2108</v>
      </c>
      <c r="D676" s="11">
        <v>0</v>
      </c>
      <c r="E676" s="9" t="s">
        <v>34</v>
      </c>
      <c r="F676" s="9" t="s">
        <v>2109</v>
      </c>
      <c r="G676" s="9" t="s">
        <v>59</v>
      </c>
      <c r="I676" s="9"/>
      <c r="M676"/>
      <c r="Q676" s="9" t="s">
        <v>60</v>
      </c>
      <c r="S676" t="s">
        <v>249</v>
      </c>
      <c r="T676" t="s">
        <v>62</v>
      </c>
      <c r="U676" s="17" t="s">
        <v>1168</v>
      </c>
      <c r="X676"/>
      <c r="Y676" s="16" t="s">
        <v>38</v>
      </c>
      <c r="AA676"/>
      <c r="AB676"/>
    </row>
    <row r="677" spans="1:30">
      <c r="A677" s="9" t="s">
        <v>1845</v>
      </c>
      <c r="B677" s="10" t="s">
        <v>204</v>
      </c>
      <c r="C677" s="9" t="s">
        <v>2110</v>
      </c>
      <c r="D677" s="11">
        <v>0</v>
      </c>
      <c r="E677" s="9" t="s">
        <v>34</v>
      </c>
      <c r="F677" s="9" t="s">
        <v>2111</v>
      </c>
      <c r="G677" s="9" t="s">
        <v>59</v>
      </c>
      <c r="I677" s="9"/>
      <c r="M677"/>
      <c r="Q677" s="9" t="s">
        <v>60</v>
      </c>
      <c r="S677" t="s">
        <v>249</v>
      </c>
      <c r="T677" t="s">
        <v>62</v>
      </c>
      <c r="U677" s="9" t="s">
        <v>2112</v>
      </c>
      <c r="X677"/>
      <c r="Y677" s="16" t="s">
        <v>38</v>
      </c>
      <c r="AA677"/>
      <c r="AB677"/>
    </row>
    <row r="678" spans="1:30" ht="43.5">
      <c r="A678" s="9" t="s">
        <v>1845</v>
      </c>
      <c r="B678" s="10" t="s">
        <v>204</v>
      </c>
      <c r="C678" s="9" t="s">
        <v>2113</v>
      </c>
      <c r="D678" s="11">
        <v>0</v>
      </c>
      <c r="E678" s="9" t="s">
        <v>34</v>
      </c>
      <c r="F678" s="9" t="s">
        <v>2114</v>
      </c>
      <c r="G678" s="9" t="s">
        <v>59</v>
      </c>
      <c r="I678" s="9"/>
      <c r="M678"/>
      <c r="Q678" s="9" t="s">
        <v>60</v>
      </c>
      <c r="S678" t="s">
        <v>225</v>
      </c>
      <c r="T678" t="s">
        <v>226</v>
      </c>
      <c r="U678" s="22" t="s">
        <v>2115</v>
      </c>
      <c r="X678"/>
      <c r="Y678" s="16" t="s">
        <v>38</v>
      </c>
      <c r="AA678"/>
      <c r="AB678"/>
    </row>
    <row r="679" spans="1:30">
      <c r="A679" s="9" t="s">
        <v>1845</v>
      </c>
      <c r="B679" s="10" t="s">
        <v>204</v>
      </c>
      <c r="C679" s="9" t="s">
        <v>2116</v>
      </c>
      <c r="D679" s="11">
        <v>0</v>
      </c>
      <c r="E679" s="9" t="s">
        <v>34</v>
      </c>
      <c r="F679" s="9" t="s">
        <v>2117</v>
      </c>
      <c r="G679" s="9" t="s">
        <v>59</v>
      </c>
      <c r="I679" s="9"/>
      <c r="M679"/>
      <c r="Q679" s="9" t="s">
        <v>60</v>
      </c>
      <c r="S679" t="s">
        <v>249</v>
      </c>
      <c r="T679" t="s">
        <v>62</v>
      </c>
      <c r="U679" s="9" t="s">
        <v>2118</v>
      </c>
      <c r="X679"/>
      <c r="Y679" s="16" t="s">
        <v>38</v>
      </c>
      <c r="AA679"/>
      <c r="AB679"/>
    </row>
    <row r="680" spans="1:30" ht="43.5">
      <c r="A680" s="9" t="s">
        <v>1845</v>
      </c>
      <c r="B680" s="10" t="s">
        <v>204</v>
      </c>
      <c r="C680" s="9" t="s">
        <v>2119</v>
      </c>
      <c r="D680" s="11">
        <v>0</v>
      </c>
      <c r="E680" s="9" t="s">
        <v>34</v>
      </c>
      <c r="F680" s="9" t="s">
        <v>2120</v>
      </c>
      <c r="G680" s="9" t="s">
        <v>59</v>
      </c>
      <c r="I680" s="9"/>
      <c r="M680"/>
      <c r="Q680" s="9" t="s">
        <v>60</v>
      </c>
      <c r="S680" t="s">
        <v>225</v>
      </c>
      <c r="T680" t="s">
        <v>226</v>
      </c>
      <c r="U680" s="22" t="s">
        <v>2121</v>
      </c>
      <c r="X680"/>
      <c r="Y680" s="16" t="s">
        <v>38</v>
      </c>
      <c r="AA680"/>
      <c r="AB680"/>
    </row>
    <row r="681" spans="1:30">
      <c r="A681" s="9" t="s">
        <v>1845</v>
      </c>
      <c r="B681" s="10" t="s">
        <v>204</v>
      </c>
      <c r="C681" s="9" t="s">
        <v>2122</v>
      </c>
      <c r="D681" s="11">
        <v>0</v>
      </c>
      <c r="E681" s="9" t="s">
        <v>34</v>
      </c>
      <c r="F681" s="9" t="s">
        <v>2123</v>
      </c>
      <c r="G681" s="9" t="s">
        <v>59</v>
      </c>
      <c r="I681" s="9"/>
      <c r="M681"/>
      <c r="Q681" s="9" t="s">
        <v>60</v>
      </c>
      <c r="S681" t="s">
        <v>249</v>
      </c>
      <c r="T681" t="s">
        <v>62</v>
      </c>
      <c r="X681"/>
      <c r="Y681" s="16" t="s">
        <v>38</v>
      </c>
      <c r="AA681"/>
      <c r="AB681"/>
    </row>
    <row r="682" spans="1:30">
      <c r="A682" s="9" t="s">
        <v>1845</v>
      </c>
      <c r="B682" s="10" t="s">
        <v>204</v>
      </c>
      <c r="C682" s="9" t="s">
        <v>2124</v>
      </c>
      <c r="D682" s="11">
        <v>0</v>
      </c>
      <c r="E682" s="9" t="s">
        <v>34</v>
      </c>
      <c r="F682" s="9" t="s">
        <v>2125</v>
      </c>
      <c r="G682" s="9" t="s">
        <v>59</v>
      </c>
      <c r="I682" s="9"/>
      <c r="M682"/>
      <c r="Q682" s="9" t="s">
        <v>60</v>
      </c>
      <c r="S682" t="s">
        <v>244</v>
      </c>
      <c r="T682" t="s">
        <v>2124</v>
      </c>
      <c r="U682" t="s">
        <v>2126</v>
      </c>
      <c r="X682"/>
      <c r="Y682" t="s">
        <v>38</v>
      </c>
      <c r="AA682"/>
      <c r="AB682"/>
    </row>
    <row r="683" spans="1:30">
      <c r="A683" s="9" t="s">
        <v>1845</v>
      </c>
      <c r="B683" s="10" t="s">
        <v>204</v>
      </c>
      <c r="C683" s="9" t="s">
        <v>2127</v>
      </c>
      <c r="D683" s="11">
        <v>0</v>
      </c>
      <c r="E683" s="9" t="s">
        <v>34</v>
      </c>
      <c r="F683" s="9" t="s">
        <v>2128</v>
      </c>
      <c r="G683" s="9" t="s">
        <v>59</v>
      </c>
      <c r="I683" s="9"/>
      <c r="M683"/>
      <c r="Q683" s="9" t="s">
        <v>60</v>
      </c>
      <c r="S683" s="17" t="s">
        <v>73</v>
      </c>
      <c r="T683" t="s">
        <v>2129</v>
      </c>
      <c r="X683"/>
      <c r="Y683" s="16" t="s">
        <v>195</v>
      </c>
      <c r="AA683"/>
      <c r="AB683"/>
    </row>
    <row r="684" spans="1:30">
      <c r="A684" s="9" t="s">
        <v>1845</v>
      </c>
      <c r="B684" s="10" t="s">
        <v>204</v>
      </c>
      <c r="C684" s="9" t="s">
        <v>2130</v>
      </c>
      <c r="D684" s="11">
        <v>0</v>
      </c>
      <c r="E684" s="9" t="s">
        <v>34</v>
      </c>
      <c r="F684" s="9" t="s">
        <v>2131</v>
      </c>
      <c r="G684" s="9" t="s">
        <v>36</v>
      </c>
      <c r="H684" s="22" t="s">
        <v>1391</v>
      </c>
      <c r="I684" s="9"/>
      <c r="K684" s="9" t="s">
        <v>125</v>
      </c>
      <c r="L684" s="9" t="s">
        <v>36</v>
      </c>
      <c r="M684" s="27" t="s">
        <v>88</v>
      </c>
      <c r="O684" t="s">
        <v>983</v>
      </c>
      <c r="Q684" s="9" t="s">
        <v>60</v>
      </c>
      <c r="S684" t="s">
        <v>2132</v>
      </c>
      <c r="T684" t="s">
        <v>2133</v>
      </c>
      <c r="U684" t="s">
        <v>2134</v>
      </c>
      <c r="Y684" s="16" t="s">
        <v>38</v>
      </c>
      <c r="AD684" t="s">
        <v>1213</v>
      </c>
    </row>
    <row r="685" spans="1:30">
      <c r="A685" s="9" t="s">
        <v>1845</v>
      </c>
      <c r="B685" s="10" t="s">
        <v>204</v>
      </c>
      <c r="C685" s="9" t="s">
        <v>2135</v>
      </c>
      <c r="D685" s="11">
        <v>0</v>
      </c>
      <c r="E685" s="9" t="s">
        <v>34</v>
      </c>
      <c r="F685" s="9" t="s">
        <v>2136</v>
      </c>
      <c r="G685" s="9" t="s">
        <v>36</v>
      </c>
      <c r="H685" s="22" t="s">
        <v>1391</v>
      </c>
      <c r="I685" s="9"/>
      <c r="K685" s="9" t="s">
        <v>125</v>
      </c>
      <c r="L685" s="9" t="s">
        <v>36</v>
      </c>
      <c r="M685" s="27" t="s">
        <v>88</v>
      </c>
      <c r="O685" t="s">
        <v>983</v>
      </c>
      <c r="Q685" s="9" t="s">
        <v>60</v>
      </c>
      <c r="S685" t="s">
        <v>2132</v>
      </c>
      <c r="T685" t="s">
        <v>2137</v>
      </c>
      <c r="U685" t="s">
        <v>2138</v>
      </c>
      <c r="Y685" s="16" t="s">
        <v>38</v>
      </c>
      <c r="AD685" t="s">
        <v>1213</v>
      </c>
    </row>
    <row r="686" spans="1:30" ht="29">
      <c r="A686" s="9" t="s">
        <v>1845</v>
      </c>
      <c r="B686" s="10" t="s">
        <v>204</v>
      </c>
      <c r="C686" s="9" t="s">
        <v>2139</v>
      </c>
      <c r="D686" s="11">
        <v>0</v>
      </c>
      <c r="E686" s="9" t="s">
        <v>34</v>
      </c>
      <c r="F686" s="9" t="s">
        <v>2140</v>
      </c>
      <c r="G686" s="9" t="s">
        <v>59</v>
      </c>
      <c r="I686" s="9"/>
      <c r="M686"/>
      <c r="Q686" s="9" t="s">
        <v>60</v>
      </c>
      <c r="S686" t="s">
        <v>2132</v>
      </c>
      <c r="T686" t="s">
        <v>2141</v>
      </c>
      <c r="U686" s="17" t="s">
        <v>2142</v>
      </c>
      <c r="X686"/>
      <c r="Y686" t="s">
        <v>38</v>
      </c>
      <c r="AA686"/>
      <c r="AB686"/>
    </row>
    <row r="687" spans="1:30">
      <c r="A687" s="9" t="s">
        <v>1845</v>
      </c>
      <c r="B687" s="10" t="s">
        <v>204</v>
      </c>
      <c r="C687" s="9" t="s">
        <v>2143</v>
      </c>
      <c r="D687" s="11">
        <v>0</v>
      </c>
      <c r="E687" s="9" t="s">
        <v>34</v>
      </c>
      <c r="F687" s="9" t="s">
        <v>2144</v>
      </c>
      <c r="G687" s="9" t="s">
        <v>36</v>
      </c>
      <c r="H687" s="22" t="s">
        <v>1391</v>
      </c>
      <c r="I687" s="9"/>
      <c r="K687" s="9" t="s">
        <v>125</v>
      </c>
      <c r="L687" s="9" t="s">
        <v>36</v>
      </c>
      <c r="M687" s="27" t="s">
        <v>88</v>
      </c>
      <c r="O687" t="s">
        <v>983</v>
      </c>
      <c r="Q687" s="9" t="s">
        <v>60</v>
      </c>
      <c r="S687" t="s">
        <v>2132</v>
      </c>
      <c r="T687" t="s">
        <v>2145</v>
      </c>
      <c r="U687" t="s">
        <v>2146</v>
      </c>
      <c r="Y687" s="16" t="s">
        <v>38</v>
      </c>
      <c r="AD687" t="s">
        <v>1213</v>
      </c>
    </row>
    <row r="688" spans="1:30">
      <c r="A688" s="9" t="s">
        <v>1845</v>
      </c>
      <c r="B688" s="10" t="s">
        <v>204</v>
      </c>
      <c r="C688" s="9" t="s">
        <v>2147</v>
      </c>
      <c r="D688" s="11">
        <v>0</v>
      </c>
      <c r="E688" s="9" t="s">
        <v>34</v>
      </c>
      <c r="F688" s="9" t="s">
        <v>2148</v>
      </c>
      <c r="G688" s="9" t="s">
        <v>59</v>
      </c>
      <c r="I688" s="9"/>
      <c r="M688"/>
      <c r="Q688" s="9" t="s">
        <v>60</v>
      </c>
      <c r="S688" t="s">
        <v>249</v>
      </c>
      <c r="T688" t="s">
        <v>62</v>
      </c>
      <c r="U688" s="9" t="s">
        <v>2149</v>
      </c>
      <c r="X688"/>
      <c r="Y688" s="16" t="s">
        <v>38</v>
      </c>
      <c r="AA688"/>
      <c r="AB688"/>
    </row>
    <row r="689" spans="1:28" ht="43.5">
      <c r="A689" s="9" t="s">
        <v>1845</v>
      </c>
      <c r="B689" s="10" t="s">
        <v>204</v>
      </c>
      <c r="C689" s="9" t="s">
        <v>2150</v>
      </c>
      <c r="D689" s="11">
        <v>0</v>
      </c>
      <c r="E689" s="9" t="s">
        <v>34</v>
      </c>
      <c r="F689" s="9" t="s">
        <v>2151</v>
      </c>
      <c r="G689" s="9" t="s">
        <v>59</v>
      </c>
      <c r="I689" s="9"/>
      <c r="M689"/>
      <c r="Q689" s="9" t="s">
        <v>60</v>
      </c>
      <c r="S689" t="s">
        <v>225</v>
      </c>
      <c r="T689" t="s">
        <v>226</v>
      </c>
      <c r="U689" s="22" t="s">
        <v>2152</v>
      </c>
      <c r="X689"/>
      <c r="Y689" s="16" t="s">
        <v>38</v>
      </c>
      <c r="AA689"/>
      <c r="AB689"/>
    </row>
    <row r="690" spans="1:28">
      <c r="A690" s="9" t="s">
        <v>1845</v>
      </c>
      <c r="B690" s="10" t="s">
        <v>2153</v>
      </c>
      <c r="C690" s="9" t="s">
        <v>2154</v>
      </c>
      <c r="D690" s="11">
        <v>0</v>
      </c>
      <c r="E690" s="9" t="s">
        <v>2155</v>
      </c>
      <c r="F690" s="9" t="s">
        <v>2156</v>
      </c>
      <c r="G690" s="9" t="s">
        <v>59</v>
      </c>
      <c r="I690" s="9"/>
      <c r="M690"/>
      <c r="Q690" s="9" t="s">
        <v>36</v>
      </c>
      <c r="R690" t="s">
        <v>36</v>
      </c>
      <c r="S690" t="s">
        <v>81</v>
      </c>
      <c r="T690" t="s">
        <v>2157</v>
      </c>
      <c r="X690"/>
      <c r="Y690" s="16" t="s">
        <v>38</v>
      </c>
      <c r="Z690" t="s">
        <v>76</v>
      </c>
      <c r="AA690"/>
      <c r="AB690"/>
    </row>
    <row r="691" spans="1:28">
      <c r="A691" s="9" t="s">
        <v>1845</v>
      </c>
      <c r="B691" s="10" t="s">
        <v>2158</v>
      </c>
      <c r="C691" s="9" t="s">
        <v>2159</v>
      </c>
      <c r="D691" s="11">
        <v>1</v>
      </c>
      <c r="E691" s="9" t="s">
        <v>2160</v>
      </c>
      <c r="F691" s="9" t="s">
        <v>2161</v>
      </c>
      <c r="G691" s="9" t="s">
        <v>59</v>
      </c>
      <c r="I691" s="9"/>
      <c r="M691"/>
      <c r="Q691" s="9" t="s">
        <v>36</v>
      </c>
      <c r="S691" s="9" t="s">
        <v>2162</v>
      </c>
      <c r="T691" s="33" t="str">
        <f>W691</f>
        <v>DimFlTransaxConversionId</v>
      </c>
      <c r="U691" t="s">
        <v>2163</v>
      </c>
      <c r="V691" s="33" t="s">
        <v>2164</v>
      </c>
      <c r="W691" t="str">
        <f>_xlfn.CONCAT(V691, $AA$1)</f>
        <v>DimFlTransaxConversionId</v>
      </c>
      <c r="X691"/>
      <c r="Y691" s="16" t="s">
        <v>38</v>
      </c>
      <c r="Z691" t="s">
        <v>2165</v>
      </c>
      <c r="AA691"/>
      <c r="AB691"/>
    </row>
    <row r="692" spans="1:28">
      <c r="A692" s="9" t="s">
        <v>1845</v>
      </c>
      <c r="B692" s="10" t="s">
        <v>2158</v>
      </c>
      <c r="C692" s="9" t="s">
        <v>2166</v>
      </c>
      <c r="D692" s="11">
        <v>1</v>
      </c>
      <c r="E692" s="9" t="s">
        <v>2160</v>
      </c>
      <c r="F692" s="9" t="s">
        <v>2167</v>
      </c>
      <c r="G692" s="9" t="s">
        <v>59</v>
      </c>
      <c r="I692" s="9"/>
      <c r="M692"/>
      <c r="Q692" s="9" t="s">
        <v>36</v>
      </c>
      <c r="R692" t="s">
        <v>36</v>
      </c>
      <c r="S692" s="9" t="s">
        <v>2162</v>
      </c>
      <c r="T692" t="s">
        <v>2168</v>
      </c>
      <c r="U692" t="s">
        <v>2169</v>
      </c>
      <c r="X692"/>
      <c r="Y692" s="16" t="s">
        <v>38</v>
      </c>
      <c r="Z692" t="s">
        <v>36</v>
      </c>
      <c r="AA692"/>
      <c r="AB692"/>
    </row>
    <row r="693" spans="1:28">
      <c r="A693" s="9" t="s">
        <v>1845</v>
      </c>
      <c r="B693" s="10" t="s">
        <v>2158</v>
      </c>
      <c r="C693" s="9" t="s">
        <v>2170</v>
      </c>
      <c r="D693" s="11">
        <v>1</v>
      </c>
      <c r="E693" s="9" t="s">
        <v>2160</v>
      </c>
      <c r="F693" s="9" t="s">
        <v>2171</v>
      </c>
      <c r="G693" s="9" t="s">
        <v>59</v>
      </c>
      <c r="I693" s="9"/>
      <c r="M693"/>
      <c r="Q693" s="9" t="s">
        <v>36</v>
      </c>
      <c r="R693" t="s">
        <v>60</v>
      </c>
      <c r="S693" s="9" t="s">
        <v>2162</v>
      </c>
      <c r="T693" t="s">
        <v>2172</v>
      </c>
      <c r="X693"/>
      <c r="Y693" s="16" t="s">
        <v>38</v>
      </c>
      <c r="Z693" t="s">
        <v>60</v>
      </c>
      <c r="AA693"/>
      <c r="AB693"/>
    </row>
    <row r="694" spans="1:28">
      <c r="A694" s="9" t="s">
        <v>1845</v>
      </c>
      <c r="B694" s="10" t="s">
        <v>2158</v>
      </c>
      <c r="C694" s="9" t="s">
        <v>2173</v>
      </c>
      <c r="D694" s="11">
        <v>0</v>
      </c>
      <c r="E694" s="9" t="s">
        <v>2160</v>
      </c>
      <c r="F694" s="9" t="s">
        <v>2174</v>
      </c>
      <c r="G694" s="9" t="s">
        <v>59</v>
      </c>
      <c r="I694" s="9"/>
      <c r="M694"/>
      <c r="Q694" s="9" t="s">
        <v>36</v>
      </c>
      <c r="S694" s="9" t="s">
        <v>2162</v>
      </c>
      <c r="T694" s="33" t="str">
        <f>W694</f>
        <v>DimSystemRejectId</v>
      </c>
      <c r="U694" t="s">
        <v>2175</v>
      </c>
      <c r="V694" s="33" t="s">
        <v>2176</v>
      </c>
      <c r="W694" t="str">
        <f>_xlfn.CONCAT(V694, $AA$1)</f>
        <v>DimSystemRejectId</v>
      </c>
      <c r="X694"/>
      <c r="Y694" s="16" t="s">
        <v>38</v>
      </c>
      <c r="Z694" t="s">
        <v>526</v>
      </c>
      <c r="AA694"/>
      <c r="AB694"/>
    </row>
    <row r="695" spans="1:28">
      <c r="A695" s="9" t="s">
        <v>1845</v>
      </c>
      <c r="B695" s="10" t="s">
        <v>2158</v>
      </c>
      <c r="C695" s="9" t="s">
        <v>2177</v>
      </c>
      <c r="D695" s="11">
        <v>1</v>
      </c>
      <c r="E695" s="9" t="s">
        <v>2160</v>
      </c>
      <c r="F695" s="9" t="s">
        <v>2178</v>
      </c>
      <c r="G695" s="9" t="s">
        <v>59</v>
      </c>
      <c r="I695" s="9"/>
      <c r="M695"/>
      <c r="Q695" s="9" t="s">
        <v>36</v>
      </c>
      <c r="S695" s="9" t="s">
        <v>2162</v>
      </c>
      <c r="T695" s="33" t="str">
        <f>W695</f>
        <v>DimIntentionalRejectId</v>
      </c>
      <c r="U695" t="s">
        <v>2179</v>
      </c>
      <c r="V695" s="34" t="s">
        <v>2180</v>
      </c>
      <c r="W695" t="str">
        <f>_xlfn.CONCAT(V695, $AA$1)</f>
        <v>DimIntentionalRejectId</v>
      </c>
      <c r="X695"/>
      <c r="Y695" s="16" t="s">
        <v>38</v>
      </c>
      <c r="Z695" t="s">
        <v>36</v>
      </c>
      <c r="AA695"/>
      <c r="AB695"/>
    </row>
    <row r="696" spans="1:28">
      <c r="A696" s="9" t="s">
        <v>1845</v>
      </c>
      <c r="B696" s="10" t="s">
        <v>2158</v>
      </c>
      <c r="C696" s="9" t="s">
        <v>2181</v>
      </c>
      <c r="D696" s="11">
        <v>0</v>
      </c>
      <c r="E696" s="9" t="s">
        <v>2160</v>
      </c>
      <c r="F696" s="9" t="s">
        <v>2182</v>
      </c>
      <c r="G696" s="9" t="s">
        <v>59</v>
      </c>
      <c r="I696" s="9"/>
      <c r="M696"/>
      <c r="Q696" s="9" t="s">
        <v>36</v>
      </c>
      <c r="S696" s="9" t="s">
        <v>2162</v>
      </c>
      <c r="T696" s="9" t="s">
        <v>2183</v>
      </c>
      <c r="X696"/>
      <c r="Y696" s="16" t="s">
        <v>38</v>
      </c>
      <c r="Z696" t="s">
        <v>36</v>
      </c>
      <c r="AA696"/>
      <c r="AB696"/>
    </row>
    <row r="697" spans="1:28">
      <c r="A697" s="9" t="s">
        <v>1845</v>
      </c>
      <c r="B697" s="10" t="s">
        <v>2158</v>
      </c>
      <c r="C697" s="9" t="s">
        <v>2184</v>
      </c>
      <c r="D697" s="11">
        <v>0</v>
      </c>
      <c r="E697" s="9" t="s">
        <v>2160</v>
      </c>
      <c r="F697" s="9" t="s">
        <v>2185</v>
      </c>
      <c r="G697" s="9" t="s">
        <v>59</v>
      </c>
      <c r="I697" s="9"/>
      <c r="M697"/>
      <c r="Q697" s="9" t="s">
        <v>36</v>
      </c>
      <c r="R697" t="s">
        <v>2186</v>
      </c>
      <c r="S697" s="9" t="s">
        <v>2162</v>
      </c>
      <c r="T697" s="9" t="s">
        <v>2187</v>
      </c>
      <c r="U697" t="s">
        <v>2188</v>
      </c>
      <c r="X697"/>
      <c r="Y697" s="16" t="s">
        <v>38</v>
      </c>
      <c r="Z697" t="s">
        <v>60</v>
      </c>
      <c r="AA697"/>
      <c r="AB697"/>
    </row>
    <row r="698" spans="1:28">
      <c r="A698" s="9" t="s">
        <v>1845</v>
      </c>
      <c r="B698" s="10" t="s">
        <v>2158</v>
      </c>
      <c r="C698" s="9" t="s">
        <v>2189</v>
      </c>
      <c r="D698" s="11">
        <v>0</v>
      </c>
      <c r="E698" s="9" t="s">
        <v>2160</v>
      </c>
      <c r="F698" s="9" t="s">
        <v>2190</v>
      </c>
      <c r="G698" s="9" t="s">
        <v>59</v>
      </c>
      <c r="I698" s="9"/>
      <c r="M698"/>
      <c r="Q698" s="9" t="s">
        <v>36</v>
      </c>
      <c r="S698" t="s">
        <v>2191</v>
      </c>
      <c r="T698" t="s">
        <v>2192</v>
      </c>
      <c r="U698" s="9" t="str">
        <f>_xlfn.CONCAT("If ",F738, "  is  NULL then  ", F698,"  should be null  vice versa, If not log error")</f>
        <v>If CAUSE_CATEGORY1  is  NULL then  LINE1  should be null  vice versa, If not log error</v>
      </c>
      <c r="X698"/>
      <c r="Y698" s="16" t="s">
        <v>38</v>
      </c>
      <c r="Z698" s="9" t="s">
        <v>38</v>
      </c>
      <c r="AA698"/>
      <c r="AB698"/>
    </row>
    <row r="699" spans="1:28">
      <c r="A699" s="9" t="s">
        <v>1845</v>
      </c>
      <c r="B699" s="10" t="s">
        <v>2158</v>
      </c>
      <c r="C699" s="9" t="s">
        <v>2193</v>
      </c>
      <c r="D699" s="11">
        <v>0</v>
      </c>
      <c r="E699" s="9" t="s">
        <v>2160</v>
      </c>
      <c r="F699" s="9" t="s">
        <v>2194</v>
      </c>
      <c r="G699" s="9" t="s">
        <v>59</v>
      </c>
      <c r="I699" s="9"/>
      <c r="M699"/>
      <c r="Q699" s="9" t="s">
        <v>36</v>
      </c>
      <c r="S699" t="s">
        <v>2191</v>
      </c>
      <c r="T699" t="s">
        <v>2192</v>
      </c>
      <c r="U699" s="9" t="str">
        <f t="shared" ref="U699:U717" si="9">_xlfn.CONCAT("If ",F739, "  is  NULL then  ", F699,"  should be null  vice versa, If not log error")</f>
        <v>If CAUSE_CATEGORY2  is  NULL then  LINE2  should be null  vice versa, If not log error</v>
      </c>
      <c r="X699"/>
      <c r="Y699" s="16" t="s">
        <v>38</v>
      </c>
      <c r="Z699" s="9" t="s">
        <v>38</v>
      </c>
      <c r="AA699"/>
      <c r="AB699"/>
    </row>
    <row r="700" spans="1:28">
      <c r="A700" s="9" t="s">
        <v>1845</v>
      </c>
      <c r="B700" s="10" t="s">
        <v>2158</v>
      </c>
      <c r="C700" s="9" t="s">
        <v>2195</v>
      </c>
      <c r="D700" s="11">
        <v>0</v>
      </c>
      <c r="E700" s="9" t="s">
        <v>2160</v>
      </c>
      <c r="F700" s="9" t="s">
        <v>2196</v>
      </c>
      <c r="G700" s="9" t="s">
        <v>59</v>
      </c>
      <c r="I700" s="9"/>
      <c r="M700"/>
      <c r="Q700" s="9" t="s">
        <v>36</v>
      </c>
      <c r="S700" t="s">
        <v>2191</v>
      </c>
      <c r="T700" t="s">
        <v>2192</v>
      </c>
      <c r="U700" s="9" t="str">
        <f t="shared" si="9"/>
        <v>If CAUSE_CATEGORY3  is  NULL then  LINE3  should be null  vice versa, If not log error</v>
      </c>
      <c r="X700"/>
      <c r="Y700" s="16" t="s">
        <v>38</v>
      </c>
      <c r="Z700" s="9" t="s">
        <v>38</v>
      </c>
      <c r="AA700"/>
      <c r="AB700"/>
    </row>
    <row r="701" spans="1:28">
      <c r="A701" s="9" t="s">
        <v>1845</v>
      </c>
      <c r="B701" s="10" t="s">
        <v>2158</v>
      </c>
      <c r="C701" s="9" t="s">
        <v>2197</v>
      </c>
      <c r="D701" s="11">
        <v>0</v>
      </c>
      <c r="E701" s="9" t="s">
        <v>2160</v>
      </c>
      <c r="F701" s="9" t="s">
        <v>2198</v>
      </c>
      <c r="G701" s="9" t="s">
        <v>59</v>
      </c>
      <c r="I701" s="9"/>
      <c r="M701"/>
      <c r="Q701" s="9" t="s">
        <v>36</v>
      </c>
      <c r="S701" t="s">
        <v>2191</v>
      </c>
      <c r="T701" t="s">
        <v>2192</v>
      </c>
      <c r="U701" s="9" t="str">
        <f t="shared" si="9"/>
        <v>If CAUSE_CATEGORY4  is  NULL then  LINE4  should be null  vice versa, If not log error</v>
      </c>
      <c r="X701"/>
      <c r="Y701" s="16" t="s">
        <v>38</v>
      </c>
      <c r="Z701" s="9" t="s">
        <v>38</v>
      </c>
      <c r="AA701"/>
      <c r="AB701"/>
    </row>
    <row r="702" spans="1:28">
      <c r="A702" s="9" t="s">
        <v>1845</v>
      </c>
      <c r="B702" s="10" t="s">
        <v>2158</v>
      </c>
      <c r="C702" s="9" t="s">
        <v>2199</v>
      </c>
      <c r="D702" s="11">
        <v>0</v>
      </c>
      <c r="E702" s="9" t="s">
        <v>2160</v>
      </c>
      <c r="F702" s="9" t="s">
        <v>2200</v>
      </c>
      <c r="G702" s="9" t="s">
        <v>59</v>
      </c>
      <c r="I702" s="9"/>
      <c r="M702"/>
      <c r="Q702" s="9" t="s">
        <v>36</v>
      </c>
      <c r="S702" t="s">
        <v>2191</v>
      </c>
      <c r="T702" t="s">
        <v>2192</v>
      </c>
      <c r="U702" s="9" t="str">
        <f t="shared" si="9"/>
        <v>If CAUSE_CATEGORY5  is  NULL then  LINE5  should be null  vice versa, If not log error</v>
      </c>
      <c r="X702"/>
      <c r="Y702" s="16" t="s">
        <v>38</v>
      </c>
      <c r="Z702" s="9" t="s">
        <v>38</v>
      </c>
      <c r="AA702"/>
      <c r="AB702"/>
    </row>
    <row r="703" spans="1:28">
      <c r="A703" s="9" t="s">
        <v>1845</v>
      </c>
      <c r="B703" s="10" t="s">
        <v>2158</v>
      </c>
      <c r="C703" s="9" t="s">
        <v>2201</v>
      </c>
      <c r="D703" s="11">
        <v>0</v>
      </c>
      <c r="E703" s="9" t="s">
        <v>2160</v>
      </c>
      <c r="F703" s="9" t="s">
        <v>2202</v>
      </c>
      <c r="G703" s="9" t="s">
        <v>59</v>
      </c>
      <c r="I703" s="9"/>
      <c r="M703"/>
      <c r="Q703" s="9" t="s">
        <v>36</v>
      </c>
      <c r="S703" t="s">
        <v>2191</v>
      </c>
      <c r="T703" t="s">
        <v>2192</v>
      </c>
      <c r="U703" s="9" t="str">
        <f t="shared" si="9"/>
        <v>If CAUSE_CATEGORY6  is  NULL then  LINE6  should be null  vice versa, If not log error</v>
      </c>
      <c r="X703"/>
      <c r="Y703" s="16" t="s">
        <v>38</v>
      </c>
      <c r="Z703" s="9" t="s">
        <v>38</v>
      </c>
      <c r="AA703"/>
      <c r="AB703"/>
    </row>
    <row r="704" spans="1:28">
      <c r="A704" s="9" t="s">
        <v>1845</v>
      </c>
      <c r="B704" s="10" t="s">
        <v>2158</v>
      </c>
      <c r="C704" s="9" t="s">
        <v>2203</v>
      </c>
      <c r="D704" s="11">
        <v>0</v>
      </c>
      <c r="E704" s="9" t="s">
        <v>2160</v>
      </c>
      <c r="F704" s="9" t="s">
        <v>2204</v>
      </c>
      <c r="G704" s="9" t="s">
        <v>59</v>
      </c>
      <c r="I704" s="9"/>
      <c r="M704"/>
      <c r="Q704" s="9" t="s">
        <v>36</v>
      </c>
      <c r="S704" t="s">
        <v>2191</v>
      </c>
      <c r="T704" t="s">
        <v>2192</v>
      </c>
      <c r="U704" s="9" t="str">
        <f t="shared" si="9"/>
        <v>If CAUSE_CATEGORY7  is  NULL then  LINE7  should be null  vice versa, If not log error</v>
      </c>
      <c r="X704"/>
      <c r="Y704" s="16" t="s">
        <v>38</v>
      </c>
      <c r="Z704" s="9" t="s">
        <v>38</v>
      </c>
      <c r="AA704"/>
      <c r="AB704"/>
    </row>
    <row r="705" spans="1:28">
      <c r="A705" s="9" t="s">
        <v>1845</v>
      </c>
      <c r="B705" s="10" t="s">
        <v>2158</v>
      </c>
      <c r="C705" s="9" t="s">
        <v>2205</v>
      </c>
      <c r="D705" s="11">
        <v>1</v>
      </c>
      <c r="E705" s="9" t="s">
        <v>2160</v>
      </c>
      <c r="F705" s="9" t="s">
        <v>2206</v>
      </c>
      <c r="G705" s="9" t="s">
        <v>59</v>
      </c>
      <c r="I705" s="9"/>
      <c r="M705"/>
      <c r="Q705" s="9" t="s">
        <v>36</v>
      </c>
      <c r="S705" t="s">
        <v>2191</v>
      </c>
      <c r="T705" t="s">
        <v>2192</v>
      </c>
      <c r="U705" s="9" t="str">
        <f t="shared" si="9"/>
        <v>If CAUSE_CATEGORY8  is  NULL then  LINE8  should be null  vice versa, If not log error</v>
      </c>
      <c r="X705"/>
      <c r="Y705" s="16" t="s">
        <v>38</v>
      </c>
      <c r="Z705" s="9" t="s">
        <v>38</v>
      </c>
      <c r="AA705"/>
      <c r="AB705"/>
    </row>
    <row r="706" spans="1:28">
      <c r="A706" s="9" t="s">
        <v>1845</v>
      </c>
      <c r="B706" s="10" t="s">
        <v>2158</v>
      </c>
      <c r="C706" s="9" t="s">
        <v>2207</v>
      </c>
      <c r="D706" s="11">
        <v>1</v>
      </c>
      <c r="E706" s="9" t="s">
        <v>2160</v>
      </c>
      <c r="F706" s="9" t="s">
        <v>2208</v>
      </c>
      <c r="G706" s="9" t="s">
        <v>59</v>
      </c>
      <c r="I706" s="9"/>
      <c r="M706"/>
      <c r="Q706" s="9" t="s">
        <v>36</v>
      </c>
      <c r="S706" t="s">
        <v>2191</v>
      </c>
      <c r="T706" t="s">
        <v>2192</v>
      </c>
      <c r="U706" s="9" t="str">
        <f t="shared" si="9"/>
        <v>If CAUSE_CATEGORY9  is  NULL then  LINE9  should be null  vice versa, If not log error</v>
      </c>
      <c r="X706"/>
      <c r="Y706" s="16" t="s">
        <v>38</v>
      </c>
      <c r="Z706" s="9" t="s">
        <v>38</v>
      </c>
      <c r="AA706"/>
      <c r="AB706"/>
    </row>
    <row r="707" spans="1:28">
      <c r="A707" s="9" t="s">
        <v>1845</v>
      </c>
      <c r="B707" s="10" t="s">
        <v>2158</v>
      </c>
      <c r="C707" s="9" t="s">
        <v>2209</v>
      </c>
      <c r="D707" s="11">
        <v>1</v>
      </c>
      <c r="E707" s="9" t="s">
        <v>2160</v>
      </c>
      <c r="F707" s="9" t="s">
        <v>2210</v>
      </c>
      <c r="G707" s="9" t="s">
        <v>59</v>
      </c>
      <c r="I707" s="9"/>
      <c r="M707"/>
      <c r="Q707" s="9" t="s">
        <v>36</v>
      </c>
      <c r="S707" t="s">
        <v>2191</v>
      </c>
      <c r="T707" t="s">
        <v>2192</v>
      </c>
      <c r="U707" s="9" t="str">
        <f t="shared" si="9"/>
        <v>If CAUSE_CATEGORY10  is  NULL then  LINE10  should be null  vice versa, If not log error</v>
      </c>
      <c r="X707"/>
      <c r="Y707" s="16" t="s">
        <v>38</v>
      </c>
      <c r="Z707" s="9" t="s">
        <v>38</v>
      </c>
      <c r="AA707"/>
      <c r="AB707"/>
    </row>
    <row r="708" spans="1:28">
      <c r="A708" s="9" t="s">
        <v>1845</v>
      </c>
      <c r="B708" s="10" t="s">
        <v>2158</v>
      </c>
      <c r="C708" s="9" t="s">
        <v>2211</v>
      </c>
      <c r="D708" s="11">
        <v>1</v>
      </c>
      <c r="E708" s="9" t="s">
        <v>2160</v>
      </c>
      <c r="F708" s="9" t="s">
        <v>2212</v>
      </c>
      <c r="G708" s="9" t="s">
        <v>59</v>
      </c>
      <c r="I708" s="9"/>
      <c r="M708"/>
      <c r="Q708" s="9" t="s">
        <v>36</v>
      </c>
      <c r="S708" t="s">
        <v>2191</v>
      </c>
      <c r="T708" t="s">
        <v>2192</v>
      </c>
      <c r="U708" s="9" t="str">
        <f t="shared" si="9"/>
        <v>If CAUSE_CATEGORY11  is  NULL then  LINE11  should be null  vice versa, If not log error</v>
      </c>
      <c r="X708"/>
      <c r="Y708" s="16" t="s">
        <v>38</v>
      </c>
      <c r="Z708" s="9" t="s">
        <v>38</v>
      </c>
      <c r="AA708"/>
      <c r="AB708"/>
    </row>
    <row r="709" spans="1:28">
      <c r="A709" s="9" t="s">
        <v>1845</v>
      </c>
      <c r="B709" s="10" t="s">
        <v>2158</v>
      </c>
      <c r="C709" s="9" t="s">
        <v>2213</v>
      </c>
      <c r="D709" s="11">
        <v>1</v>
      </c>
      <c r="E709" s="9" t="s">
        <v>2160</v>
      </c>
      <c r="F709" s="9" t="s">
        <v>2214</v>
      </c>
      <c r="G709" s="9" t="s">
        <v>59</v>
      </c>
      <c r="I709" s="9"/>
      <c r="M709"/>
      <c r="Q709" s="9" t="s">
        <v>36</v>
      </c>
      <c r="S709" t="s">
        <v>2191</v>
      </c>
      <c r="T709" t="s">
        <v>2192</v>
      </c>
      <c r="U709" s="9" t="str">
        <f t="shared" si="9"/>
        <v>If CAUSE_CATEGORY12  is  NULL then  LINE12  should be null  vice versa, If not log error</v>
      </c>
      <c r="X709"/>
      <c r="Y709" s="16" t="s">
        <v>38</v>
      </c>
      <c r="Z709" s="9" t="s">
        <v>38</v>
      </c>
      <c r="AA709"/>
      <c r="AB709"/>
    </row>
    <row r="710" spans="1:28">
      <c r="A710" s="9" t="s">
        <v>1845</v>
      </c>
      <c r="B710" s="10" t="s">
        <v>2158</v>
      </c>
      <c r="C710" s="9" t="s">
        <v>2215</v>
      </c>
      <c r="D710" s="11">
        <v>1</v>
      </c>
      <c r="E710" s="9" t="s">
        <v>2160</v>
      </c>
      <c r="F710" s="9" t="s">
        <v>2216</v>
      </c>
      <c r="G710" s="9" t="s">
        <v>59</v>
      </c>
      <c r="I710" s="9"/>
      <c r="M710"/>
      <c r="Q710" s="9" t="s">
        <v>36</v>
      </c>
      <c r="S710" t="s">
        <v>2191</v>
      </c>
      <c r="T710" t="s">
        <v>2192</v>
      </c>
      <c r="U710" s="9" t="str">
        <f t="shared" si="9"/>
        <v>If CAUSE_CATEGORY13  is  NULL then  LINE13  should be null  vice versa, If not log error</v>
      </c>
      <c r="X710"/>
      <c r="Y710" s="16" t="s">
        <v>38</v>
      </c>
      <c r="Z710" s="9" t="s">
        <v>38</v>
      </c>
      <c r="AA710"/>
      <c r="AB710"/>
    </row>
    <row r="711" spans="1:28">
      <c r="A711" s="9" t="s">
        <v>1845</v>
      </c>
      <c r="B711" s="10" t="s">
        <v>2158</v>
      </c>
      <c r="C711" s="9" t="s">
        <v>2217</v>
      </c>
      <c r="D711" s="11">
        <v>1</v>
      </c>
      <c r="E711" s="9" t="s">
        <v>2160</v>
      </c>
      <c r="F711" s="9" t="s">
        <v>2218</v>
      </c>
      <c r="G711" s="9" t="s">
        <v>59</v>
      </c>
      <c r="I711" s="9"/>
      <c r="M711"/>
      <c r="Q711" s="9" t="s">
        <v>36</v>
      </c>
      <c r="S711" t="s">
        <v>2191</v>
      </c>
      <c r="T711" t="s">
        <v>2192</v>
      </c>
      <c r="U711" s="9" t="str">
        <f t="shared" si="9"/>
        <v>If CAUSE_CATEGORY14  is  NULL then  LINE14  should be null  vice versa, If not log error</v>
      </c>
      <c r="X711"/>
      <c r="Y711" s="16" t="s">
        <v>38</v>
      </c>
      <c r="Z711" s="9" t="s">
        <v>38</v>
      </c>
      <c r="AA711"/>
      <c r="AB711"/>
    </row>
    <row r="712" spans="1:28">
      <c r="A712" s="9" t="s">
        <v>1845</v>
      </c>
      <c r="B712" s="10" t="s">
        <v>2158</v>
      </c>
      <c r="C712" s="9" t="s">
        <v>2219</v>
      </c>
      <c r="D712" s="11">
        <v>1</v>
      </c>
      <c r="E712" s="9" t="s">
        <v>2160</v>
      </c>
      <c r="F712" s="9" t="s">
        <v>2220</v>
      </c>
      <c r="G712" s="9" t="s">
        <v>59</v>
      </c>
      <c r="I712" s="9"/>
      <c r="M712"/>
      <c r="Q712" s="9" t="s">
        <v>36</v>
      </c>
      <c r="S712" t="s">
        <v>2191</v>
      </c>
      <c r="T712" t="s">
        <v>2192</v>
      </c>
      <c r="U712" s="9" t="str">
        <f t="shared" si="9"/>
        <v>If CAUSE_CATEGORY15  is  NULL then  LINE15  should be null  vice versa, If not log error</v>
      </c>
      <c r="X712"/>
      <c r="Y712" s="16" t="s">
        <v>38</v>
      </c>
      <c r="Z712" s="9" t="s">
        <v>38</v>
      </c>
      <c r="AA712"/>
      <c r="AB712"/>
    </row>
    <row r="713" spans="1:28">
      <c r="A713" s="9" t="s">
        <v>1845</v>
      </c>
      <c r="B713" s="10" t="s">
        <v>2158</v>
      </c>
      <c r="C713" s="9" t="s">
        <v>2221</v>
      </c>
      <c r="D713" s="11">
        <v>1</v>
      </c>
      <c r="E713" s="9" t="s">
        <v>2160</v>
      </c>
      <c r="F713" s="9" t="s">
        <v>2222</v>
      </c>
      <c r="G713" s="9" t="s">
        <v>59</v>
      </c>
      <c r="I713" s="9"/>
      <c r="M713"/>
      <c r="Q713" s="9" t="s">
        <v>36</v>
      </c>
      <c r="S713" t="s">
        <v>2191</v>
      </c>
      <c r="T713" t="s">
        <v>2192</v>
      </c>
      <c r="U713" s="9" t="str">
        <f t="shared" si="9"/>
        <v>If CAUSE_CATEGORY16  is  NULL then  LINE16  should be null  vice versa, If not log error</v>
      </c>
      <c r="X713"/>
      <c r="Y713" s="16" t="s">
        <v>38</v>
      </c>
      <c r="Z713" s="9" t="s">
        <v>38</v>
      </c>
      <c r="AA713"/>
      <c r="AB713"/>
    </row>
    <row r="714" spans="1:28">
      <c r="A714" s="9" t="s">
        <v>1845</v>
      </c>
      <c r="B714" s="10" t="s">
        <v>2158</v>
      </c>
      <c r="C714" s="9" t="s">
        <v>2223</v>
      </c>
      <c r="D714" s="11">
        <v>1</v>
      </c>
      <c r="E714" s="9" t="s">
        <v>2160</v>
      </c>
      <c r="F714" s="9" t="s">
        <v>2224</v>
      </c>
      <c r="G714" s="9" t="s">
        <v>59</v>
      </c>
      <c r="I714" s="9"/>
      <c r="M714"/>
      <c r="Q714" s="9" t="s">
        <v>36</v>
      </c>
      <c r="S714" t="s">
        <v>2191</v>
      </c>
      <c r="T714" t="s">
        <v>2192</v>
      </c>
      <c r="U714" s="9" t="str">
        <f t="shared" si="9"/>
        <v>If CAUSE_CATEGORY17  is  NULL then  LINE17  should be null  vice versa, If not log error</v>
      </c>
      <c r="X714"/>
      <c r="Y714" s="16" t="s">
        <v>38</v>
      </c>
      <c r="Z714" s="9" t="s">
        <v>38</v>
      </c>
      <c r="AA714"/>
      <c r="AB714"/>
    </row>
    <row r="715" spans="1:28">
      <c r="A715" s="9" t="s">
        <v>1845</v>
      </c>
      <c r="B715" s="10" t="s">
        <v>2158</v>
      </c>
      <c r="C715" s="9" t="s">
        <v>2225</v>
      </c>
      <c r="D715" s="11">
        <v>1</v>
      </c>
      <c r="E715" s="9" t="s">
        <v>2160</v>
      </c>
      <c r="F715" s="9" t="s">
        <v>2226</v>
      </c>
      <c r="G715" s="9" t="s">
        <v>59</v>
      </c>
      <c r="I715" s="9"/>
      <c r="M715"/>
      <c r="Q715" s="9" t="s">
        <v>36</v>
      </c>
      <c r="S715" t="s">
        <v>2191</v>
      </c>
      <c r="T715" t="s">
        <v>2192</v>
      </c>
      <c r="U715" s="9" t="str">
        <f t="shared" si="9"/>
        <v>If CAUSE_CATEGORY18  is  NULL then  LINE18  should be null  vice versa, If not log error</v>
      </c>
      <c r="X715"/>
      <c r="Y715" s="16" t="s">
        <v>38</v>
      </c>
      <c r="Z715" s="9" t="s">
        <v>38</v>
      </c>
      <c r="AA715"/>
      <c r="AB715"/>
    </row>
    <row r="716" spans="1:28">
      <c r="A716" s="9" t="s">
        <v>1845</v>
      </c>
      <c r="B716" s="10" t="s">
        <v>2158</v>
      </c>
      <c r="C716" s="9" t="s">
        <v>2227</v>
      </c>
      <c r="D716" s="11">
        <v>1</v>
      </c>
      <c r="E716" s="9" t="s">
        <v>2160</v>
      </c>
      <c r="F716" s="9" t="s">
        <v>2228</v>
      </c>
      <c r="G716" s="9" t="s">
        <v>59</v>
      </c>
      <c r="I716" s="9"/>
      <c r="M716"/>
      <c r="Q716" s="9" t="s">
        <v>36</v>
      </c>
      <c r="S716" t="s">
        <v>2191</v>
      </c>
      <c r="T716" t="s">
        <v>2192</v>
      </c>
      <c r="U716" s="9" t="str">
        <f t="shared" si="9"/>
        <v>If CAUSE_CATEGORY19  is  NULL then  LINE19  should be null  vice versa, If not log error</v>
      </c>
      <c r="X716"/>
      <c r="Y716" s="16" t="s">
        <v>38</v>
      </c>
      <c r="Z716" s="9" t="s">
        <v>38</v>
      </c>
      <c r="AA716"/>
      <c r="AB716"/>
    </row>
    <row r="717" spans="1:28">
      <c r="A717" s="9" t="s">
        <v>1845</v>
      </c>
      <c r="B717" s="10" t="s">
        <v>2158</v>
      </c>
      <c r="C717" s="9" t="s">
        <v>2229</v>
      </c>
      <c r="D717" s="11">
        <v>1</v>
      </c>
      <c r="E717" s="9" t="s">
        <v>2160</v>
      </c>
      <c r="F717" s="9" t="s">
        <v>2230</v>
      </c>
      <c r="G717" s="9" t="s">
        <v>59</v>
      </c>
      <c r="I717" s="9"/>
      <c r="M717"/>
      <c r="Q717" s="9" t="s">
        <v>36</v>
      </c>
      <c r="S717" t="s">
        <v>2191</v>
      </c>
      <c r="T717" t="s">
        <v>2192</v>
      </c>
      <c r="U717" s="9" t="str">
        <f t="shared" si="9"/>
        <v>If CAUSE_CATEGORY20  is  NULL then  LINE20  should be null  vice versa, If not log error</v>
      </c>
      <c r="X717"/>
      <c r="Y717" s="16" t="s">
        <v>38</v>
      </c>
      <c r="Z717" s="9" t="s">
        <v>38</v>
      </c>
      <c r="AA717"/>
      <c r="AB717"/>
    </row>
    <row r="718" spans="1:28">
      <c r="A718" s="9" t="s">
        <v>1845</v>
      </c>
      <c r="B718" s="10" t="s">
        <v>2158</v>
      </c>
      <c r="C718" s="9" t="s">
        <v>2231</v>
      </c>
      <c r="D718" s="11">
        <v>0</v>
      </c>
      <c r="E718" s="9" t="s">
        <v>2160</v>
      </c>
      <c r="F718" s="9" t="s">
        <v>2232</v>
      </c>
      <c r="G718" s="9" t="s">
        <v>59</v>
      </c>
      <c r="I718" s="9"/>
      <c r="M718"/>
      <c r="Q718" s="9" t="s">
        <v>36</v>
      </c>
      <c r="S718" t="s">
        <v>2191</v>
      </c>
      <c r="T718" t="s">
        <v>2233</v>
      </c>
      <c r="U718" s="9" t="str">
        <f t="shared" ref="U718:U737" si="10">_xlfn.CONCAT("If ",F738, "  is  NULL then  ", F718,"  should be NULL vice versa, If not log error")</f>
        <v>If CAUSE_CATEGORY1  is  NULL then  SEQ1  should be NULL vice versa, If not log error</v>
      </c>
      <c r="X718"/>
      <c r="Y718" s="16" t="s">
        <v>38</v>
      </c>
      <c r="Z718" s="9" t="s">
        <v>38</v>
      </c>
      <c r="AA718"/>
      <c r="AB718"/>
    </row>
    <row r="719" spans="1:28">
      <c r="A719" s="9" t="s">
        <v>1845</v>
      </c>
      <c r="B719" s="10" t="s">
        <v>2158</v>
      </c>
      <c r="C719" s="9" t="s">
        <v>2234</v>
      </c>
      <c r="D719" s="11">
        <v>0</v>
      </c>
      <c r="E719" s="9" t="s">
        <v>2160</v>
      </c>
      <c r="F719" s="9" t="s">
        <v>2235</v>
      </c>
      <c r="G719" s="9" t="s">
        <v>59</v>
      </c>
      <c r="I719" s="9"/>
      <c r="M719"/>
      <c r="Q719" s="9" t="s">
        <v>36</v>
      </c>
      <c r="S719" t="s">
        <v>2191</v>
      </c>
      <c r="T719" t="s">
        <v>2233</v>
      </c>
      <c r="U719" s="9" t="str">
        <f t="shared" si="10"/>
        <v>If CAUSE_CATEGORY2  is  NULL then  SEQ2  should be NULL vice versa, If not log error</v>
      </c>
      <c r="X719"/>
      <c r="Y719" s="16" t="s">
        <v>38</v>
      </c>
      <c r="Z719" s="9" t="s">
        <v>38</v>
      </c>
      <c r="AA719"/>
      <c r="AB719"/>
    </row>
    <row r="720" spans="1:28">
      <c r="A720" s="9" t="s">
        <v>1845</v>
      </c>
      <c r="B720" s="10" t="s">
        <v>2158</v>
      </c>
      <c r="C720" s="9" t="s">
        <v>2236</v>
      </c>
      <c r="D720" s="11">
        <v>0</v>
      </c>
      <c r="E720" s="9" t="s">
        <v>2160</v>
      </c>
      <c r="F720" s="9" t="s">
        <v>2237</v>
      </c>
      <c r="G720" s="9" t="s">
        <v>59</v>
      </c>
      <c r="I720" s="9"/>
      <c r="M720"/>
      <c r="Q720" s="9" t="s">
        <v>36</v>
      </c>
      <c r="S720" t="s">
        <v>2191</v>
      </c>
      <c r="T720" t="s">
        <v>2233</v>
      </c>
      <c r="U720" s="9" t="str">
        <f t="shared" si="10"/>
        <v>If CAUSE_CATEGORY3  is  NULL then  SEQ3  should be NULL vice versa, If not log error</v>
      </c>
      <c r="X720"/>
      <c r="Y720" s="16" t="s">
        <v>38</v>
      </c>
      <c r="Z720" s="9" t="s">
        <v>38</v>
      </c>
      <c r="AA720"/>
      <c r="AB720"/>
    </row>
    <row r="721" spans="1:28">
      <c r="A721" s="9" t="s">
        <v>1845</v>
      </c>
      <c r="B721" s="10" t="s">
        <v>2158</v>
      </c>
      <c r="C721" s="9" t="s">
        <v>2238</v>
      </c>
      <c r="D721" s="11">
        <v>0</v>
      </c>
      <c r="E721" s="9" t="s">
        <v>2160</v>
      </c>
      <c r="F721" s="9" t="s">
        <v>2239</v>
      </c>
      <c r="G721" s="9" t="s">
        <v>59</v>
      </c>
      <c r="I721" s="9"/>
      <c r="M721"/>
      <c r="Q721" s="9" t="s">
        <v>36</v>
      </c>
      <c r="S721" t="s">
        <v>2191</v>
      </c>
      <c r="T721" t="s">
        <v>2233</v>
      </c>
      <c r="U721" s="9" t="str">
        <f t="shared" si="10"/>
        <v>If CAUSE_CATEGORY4  is  NULL then  SEQ4  should be NULL vice versa, If not log error</v>
      </c>
      <c r="X721"/>
      <c r="Y721" s="16" t="s">
        <v>38</v>
      </c>
      <c r="Z721" s="9" t="s">
        <v>38</v>
      </c>
      <c r="AA721"/>
      <c r="AB721"/>
    </row>
    <row r="722" spans="1:28">
      <c r="A722" s="9" t="s">
        <v>1845</v>
      </c>
      <c r="B722" s="10" t="s">
        <v>2158</v>
      </c>
      <c r="C722" s="9" t="s">
        <v>2240</v>
      </c>
      <c r="D722" s="11">
        <v>0</v>
      </c>
      <c r="E722" s="9" t="s">
        <v>2160</v>
      </c>
      <c r="F722" s="9" t="s">
        <v>2241</v>
      </c>
      <c r="G722" s="9" t="s">
        <v>59</v>
      </c>
      <c r="I722" s="9"/>
      <c r="M722"/>
      <c r="Q722" s="9" t="s">
        <v>36</v>
      </c>
      <c r="S722" t="s">
        <v>2191</v>
      </c>
      <c r="T722" t="s">
        <v>2233</v>
      </c>
      <c r="U722" s="9" t="str">
        <f t="shared" si="10"/>
        <v>If CAUSE_CATEGORY5  is  NULL then  SEQ5  should be NULL vice versa, If not log error</v>
      </c>
      <c r="X722"/>
      <c r="Y722" s="16" t="s">
        <v>38</v>
      </c>
      <c r="Z722" s="9" t="s">
        <v>38</v>
      </c>
      <c r="AA722"/>
      <c r="AB722"/>
    </row>
    <row r="723" spans="1:28">
      <c r="A723" s="9" t="s">
        <v>1845</v>
      </c>
      <c r="B723" s="10" t="s">
        <v>2158</v>
      </c>
      <c r="C723" s="9" t="s">
        <v>2242</v>
      </c>
      <c r="D723" s="11">
        <v>0</v>
      </c>
      <c r="E723" s="9" t="s">
        <v>2160</v>
      </c>
      <c r="F723" s="9" t="s">
        <v>2243</v>
      </c>
      <c r="G723" s="9" t="s">
        <v>59</v>
      </c>
      <c r="I723" s="9"/>
      <c r="M723"/>
      <c r="Q723" s="9" t="s">
        <v>36</v>
      </c>
      <c r="S723" t="s">
        <v>2191</v>
      </c>
      <c r="T723" t="s">
        <v>2233</v>
      </c>
      <c r="U723" s="9" t="str">
        <f t="shared" si="10"/>
        <v>If CAUSE_CATEGORY6  is  NULL then  SEQ6  should be NULL vice versa, If not log error</v>
      </c>
      <c r="X723"/>
      <c r="Y723" s="16" t="s">
        <v>38</v>
      </c>
      <c r="Z723" s="9" t="s">
        <v>38</v>
      </c>
      <c r="AA723"/>
      <c r="AB723"/>
    </row>
    <row r="724" spans="1:28">
      <c r="A724" s="9" t="s">
        <v>1845</v>
      </c>
      <c r="B724" s="10" t="s">
        <v>2158</v>
      </c>
      <c r="C724" s="9" t="s">
        <v>2244</v>
      </c>
      <c r="D724" s="11">
        <v>0</v>
      </c>
      <c r="E724" s="9" t="s">
        <v>2160</v>
      </c>
      <c r="F724" s="9" t="s">
        <v>2245</v>
      </c>
      <c r="G724" s="9" t="s">
        <v>59</v>
      </c>
      <c r="I724" s="9"/>
      <c r="M724"/>
      <c r="Q724" s="9" t="s">
        <v>36</v>
      </c>
      <c r="S724" t="s">
        <v>2191</v>
      </c>
      <c r="T724" t="s">
        <v>2233</v>
      </c>
      <c r="U724" s="9" t="str">
        <f t="shared" si="10"/>
        <v>If CAUSE_CATEGORY7  is  NULL then  SEQ7  should be NULL vice versa, If not log error</v>
      </c>
      <c r="X724"/>
      <c r="Y724" s="16" t="s">
        <v>38</v>
      </c>
      <c r="Z724" s="9" t="s">
        <v>38</v>
      </c>
      <c r="AA724"/>
      <c r="AB724"/>
    </row>
    <row r="725" spans="1:28">
      <c r="A725" s="9" t="s">
        <v>1845</v>
      </c>
      <c r="B725" s="10" t="s">
        <v>2158</v>
      </c>
      <c r="C725" s="9" t="s">
        <v>2246</v>
      </c>
      <c r="D725" s="11">
        <v>1</v>
      </c>
      <c r="E725" s="9" t="s">
        <v>2160</v>
      </c>
      <c r="F725" s="9" t="s">
        <v>2247</v>
      </c>
      <c r="G725" s="9" t="s">
        <v>59</v>
      </c>
      <c r="I725" s="9"/>
      <c r="M725"/>
      <c r="Q725" s="9" t="s">
        <v>36</v>
      </c>
      <c r="S725" t="s">
        <v>2191</v>
      </c>
      <c r="T725" t="s">
        <v>2233</v>
      </c>
      <c r="U725" s="9" t="str">
        <f t="shared" si="10"/>
        <v>If CAUSE_CATEGORY8  is  NULL then  SEQ8  should be NULL vice versa, If not log error</v>
      </c>
      <c r="X725"/>
      <c r="Y725" s="16" t="s">
        <v>38</v>
      </c>
      <c r="Z725" s="9" t="s">
        <v>38</v>
      </c>
      <c r="AA725"/>
      <c r="AB725"/>
    </row>
    <row r="726" spans="1:28">
      <c r="A726" s="9" t="s">
        <v>1845</v>
      </c>
      <c r="B726" s="10" t="s">
        <v>2158</v>
      </c>
      <c r="C726" s="9" t="s">
        <v>2248</v>
      </c>
      <c r="D726" s="11">
        <v>1</v>
      </c>
      <c r="E726" s="9" t="s">
        <v>2160</v>
      </c>
      <c r="F726" s="9" t="s">
        <v>2249</v>
      </c>
      <c r="G726" s="9" t="s">
        <v>59</v>
      </c>
      <c r="I726" s="9"/>
      <c r="M726"/>
      <c r="Q726" s="9" t="s">
        <v>36</v>
      </c>
      <c r="S726" t="s">
        <v>2191</v>
      </c>
      <c r="T726" t="s">
        <v>2233</v>
      </c>
      <c r="U726" s="9" t="str">
        <f t="shared" si="10"/>
        <v>If CAUSE_CATEGORY9  is  NULL then  SEQ9  should be NULL vice versa, If not log error</v>
      </c>
      <c r="X726"/>
      <c r="Y726" s="16" t="s">
        <v>38</v>
      </c>
      <c r="Z726" s="9" t="s">
        <v>38</v>
      </c>
      <c r="AA726"/>
      <c r="AB726"/>
    </row>
    <row r="727" spans="1:28">
      <c r="A727" s="9" t="s">
        <v>1845</v>
      </c>
      <c r="B727" s="10" t="s">
        <v>2158</v>
      </c>
      <c r="C727" s="9" t="s">
        <v>2250</v>
      </c>
      <c r="D727" s="11">
        <v>1</v>
      </c>
      <c r="E727" s="9" t="s">
        <v>2160</v>
      </c>
      <c r="F727" s="9" t="s">
        <v>2251</v>
      </c>
      <c r="G727" s="9" t="s">
        <v>59</v>
      </c>
      <c r="I727" s="9"/>
      <c r="M727"/>
      <c r="Q727" s="9" t="s">
        <v>36</v>
      </c>
      <c r="S727" t="s">
        <v>2191</v>
      </c>
      <c r="T727" t="s">
        <v>2233</v>
      </c>
      <c r="U727" s="9" t="str">
        <f t="shared" si="10"/>
        <v>If CAUSE_CATEGORY10  is  NULL then  SEQ10  should be NULL vice versa, If not log error</v>
      </c>
      <c r="X727"/>
      <c r="Y727" s="16" t="s">
        <v>38</v>
      </c>
      <c r="Z727" s="9" t="s">
        <v>38</v>
      </c>
      <c r="AA727"/>
      <c r="AB727"/>
    </row>
    <row r="728" spans="1:28">
      <c r="A728" s="9" t="s">
        <v>1845</v>
      </c>
      <c r="B728" s="10" t="s">
        <v>2158</v>
      </c>
      <c r="C728" s="9" t="s">
        <v>2252</v>
      </c>
      <c r="D728" s="11">
        <v>1</v>
      </c>
      <c r="E728" s="9" t="s">
        <v>2160</v>
      </c>
      <c r="F728" s="9" t="s">
        <v>2253</v>
      </c>
      <c r="G728" s="9" t="s">
        <v>59</v>
      </c>
      <c r="I728" s="9"/>
      <c r="M728"/>
      <c r="Q728" s="9" t="s">
        <v>36</v>
      </c>
      <c r="S728" t="s">
        <v>2191</v>
      </c>
      <c r="T728" t="s">
        <v>2233</v>
      </c>
      <c r="U728" s="9" t="str">
        <f t="shared" si="10"/>
        <v>If CAUSE_CATEGORY11  is  NULL then  SEQ11  should be NULL vice versa, If not log error</v>
      </c>
      <c r="X728"/>
      <c r="Y728" s="16" t="s">
        <v>38</v>
      </c>
      <c r="Z728" s="9" t="s">
        <v>38</v>
      </c>
      <c r="AA728"/>
      <c r="AB728"/>
    </row>
    <row r="729" spans="1:28">
      <c r="A729" s="9" t="s">
        <v>1845</v>
      </c>
      <c r="B729" s="10" t="s">
        <v>2158</v>
      </c>
      <c r="C729" s="9" t="s">
        <v>2254</v>
      </c>
      <c r="D729" s="11">
        <v>1</v>
      </c>
      <c r="E729" s="9" t="s">
        <v>2160</v>
      </c>
      <c r="F729" s="9" t="s">
        <v>2255</v>
      </c>
      <c r="G729" s="9" t="s">
        <v>59</v>
      </c>
      <c r="I729" s="9"/>
      <c r="M729"/>
      <c r="Q729" s="9" t="s">
        <v>36</v>
      </c>
      <c r="S729" t="s">
        <v>2191</v>
      </c>
      <c r="T729" t="s">
        <v>2233</v>
      </c>
      <c r="U729" s="9" t="str">
        <f t="shared" si="10"/>
        <v>If CAUSE_CATEGORY12  is  NULL then  SEQ12  should be NULL vice versa, If not log error</v>
      </c>
      <c r="X729"/>
      <c r="Y729" s="16" t="s">
        <v>38</v>
      </c>
      <c r="Z729" s="9" t="s">
        <v>38</v>
      </c>
      <c r="AA729"/>
      <c r="AB729"/>
    </row>
    <row r="730" spans="1:28">
      <c r="A730" s="9" t="s">
        <v>1845</v>
      </c>
      <c r="B730" s="10" t="s">
        <v>2158</v>
      </c>
      <c r="C730" s="9" t="s">
        <v>2256</v>
      </c>
      <c r="D730" s="11">
        <v>1</v>
      </c>
      <c r="E730" s="9" t="s">
        <v>2160</v>
      </c>
      <c r="F730" s="9" t="s">
        <v>2257</v>
      </c>
      <c r="G730" s="9" t="s">
        <v>59</v>
      </c>
      <c r="I730" s="9"/>
      <c r="M730"/>
      <c r="Q730" s="9" t="s">
        <v>36</v>
      </c>
      <c r="S730" t="s">
        <v>2191</v>
      </c>
      <c r="T730" t="s">
        <v>2233</v>
      </c>
      <c r="U730" s="9" t="str">
        <f t="shared" si="10"/>
        <v>If CAUSE_CATEGORY13  is  NULL then  SEQ13  should be NULL vice versa, If not log error</v>
      </c>
      <c r="X730"/>
      <c r="Y730" s="16" t="s">
        <v>38</v>
      </c>
      <c r="Z730" s="9" t="s">
        <v>38</v>
      </c>
      <c r="AA730"/>
      <c r="AB730"/>
    </row>
    <row r="731" spans="1:28">
      <c r="A731" s="9" t="s">
        <v>1845</v>
      </c>
      <c r="B731" s="10" t="s">
        <v>2158</v>
      </c>
      <c r="C731" s="9" t="s">
        <v>2258</v>
      </c>
      <c r="D731" s="11">
        <v>1</v>
      </c>
      <c r="E731" s="9" t="s">
        <v>2160</v>
      </c>
      <c r="F731" s="9" t="s">
        <v>2259</v>
      </c>
      <c r="G731" s="9" t="s">
        <v>59</v>
      </c>
      <c r="I731" s="9"/>
      <c r="M731"/>
      <c r="Q731" s="9" t="s">
        <v>36</v>
      </c>
      <c r="S731" t="s">
        <v>2191</v>
      </c>
      <c r="T731" t="s">
        <v>2233</v>
      </c>
      <c r="U731" s="9" t="str">
        <f t="shared" si="10"/>
        <v>If CAUSE_CATEGORY14  is  NULL then  SEQ14  should be NULL vice versa, If not log error</v>
      </c>
      <c r="X731"/>
      <c r="Y731" s="16" t="s">
        <v>38</v>
      </c>
      <c r="Z731" s="9" t="s">
        <v>38</v>
      </c>
      <c r="AA731"/>
      <c r="AB731"/>
    </row>
    <row r="732" spans="1:28">
      <c r="A732" s="9" t="s">
        <v>1845</v>
      </c>
      <c r="B732" s="10" t="s">
        <v>2158</v>
      </c>
      <c r="C732" s="9" t="s">
        <v>2260</v>
      </c>
      <c r="D732" s="11">
        <v>1</v>
      </c>
      <c r="E732" s="9" t="s">
        <v>2160</v>
      </c>
      <c r="F732" s="9" t="s">
        <v>2261</v>
      </c>
      <c r="G732" s="9" t="s">
        <v>59</v>
      </c>
      <c r="I732" s="9"/>
      <c r="M732"/>
      <c r="Q732" s="9" t="s">
        <v>36</v>
      </c>
      <c r="S732" t="s">
        <v>2191</v>
      </c>
      <c r="T732" t="s">
        <v>2233</v>
      </c>
      <c r="U732" s="9" t="str">
        <f t="shared" si="10"/>
        <v>If CAUSE_CATEGORY15  is  NULL then  SEQ15  should be NULL vice versa, If not log error</v>
      </c>
      <c r="X732"/>
      <c r="Y732" s="16" t="s">
        <v>38</v>
      </c>
      <c r="Z732" s="9" t="s">
        <v>38</v>
      </c>
      <c r="AA732"/>
      <c r="AB732"/>
    </row>
    <row r="733" spans="1:28">
      <c r="A733" s="9" t="s">
        <v>1845</v>
      </c>
      <c r="B733" s="10" t="s">
        <v>2158</v>
      </c>
      <c r="C733" s="9" t="s">
        <v>2262</v>
      </c>
      <c r="D733" s="11">
        <v>1</v>
      </c>
      <c r="E733" s="9" t="s">
        <v>2160</v>
      </c>
      <c r="F733" s="9" t="s">
        <v>2263</v>
      </c>
      <c r="G733" s="9" t="s">
        <v>59</v>
      </c>
      <c r="I733" s="9"/>
      <c r="M733"/>
      <c r="Q733" s="9" t="s">
        <v>36</v>
      </c>
      <c r="S733" t="s">
        <v>2191</v>
      </c>
      <c r="T733" t="s">
        <v>2233</v>
      </c>
      <c r="U733" s="9" t="str">
        <f t="shared" si="10"/>
        <v>If CAUSE_CATEGORY16  is  NULL then  SEQ16  should be NULL vice versa, If not log error</v>
      </c>
      <c r="X733"/>
      <c r="Y733" s="16" t="s">
        <v>38</v>
      </c>
      <c r="Z733" s="9" t="s">
        <v>38</v>
      </c>
      <c r="AA733"/>
      <c r="AB733"/>
    </row>
    <row r="734" spans="1:28">
      <c r="A734" s="9" t="s">
        <v>1845</v>
      </c>
      <c r="B734" s="10" t="s">
        <v>2158</v>
      </c>
      <c r="C734" s="9" t="s">
        <v>2264</v>
      </c>
      <c r="D734" s="11">
        <v>1</v>
      </c>
      <c r="E734" s="9" t="s">
        <v>2160</v>
      </c>
      <c r="F734" s="9" t="s">
        <v>2265</v>
      </c>
      <c r="G734" s="9" t="s">
        <v>59</v>
      </c>
      <c r="I734" s="9"/>
      <c r="M734"/>
      <c r="Q734" s="9" t="s">
        <v>36</v>
      </c>
      <c r="S734" t="s">
        <v>2191</v>
      </c>
      <c r="T734" t="s">
        <v>2233</v>
      </c>
      <c r="U734" s="9" t="str">
        <f t="shared" si="10"/>
        <v>If CAUSE_CATEGORY17  is  NULL then  SEQ17  should be NULL vice versa, If not log error</v>
      </c>
      <c r="X734"/>
      <c r="Y734" s="16" t="s">
        <v>38</v>
      </c>
      <c r="Z734" s="9" t="s">
        <v>38</v>
      </c>
      <c r="AA734"/>
      <c r="AB734"/>
    </row>
    <row r="735" spans="1:28">
      <c r="A735" s="9" t="s">
        <v>1845</v>
      </c>
      <c r="B735" s="10" t="s">
        <v>2158</v>
      </c>
      <c r="C735" s="9" t="s">
        <v>2266</v>
      </c>
      <c r="D735" s="11">
        <v>1</v>
      </c>
      <c r="E735" s="9" t="s">
        <v>2160</v>
      </c>
      <c r="F735" s="9" t="s">
        <v>2267</v>
      </c>
      <c r="G735" s="9" t="s">
        <v>59</v>
      </c>
      <c r="I735" s="9"/>
      <c r="M735"/>
      <c r="Q735" s="9" t="s">
        <v>36</v>
      </c>
      <c r="S735" t="s">
        <v>2191</v>
      </c>
      <c r="T735" t="s">
        <v>2233</v>
      </c>
      <c r="U735" s="9" t="str">
        <f t="shared" si="10"/>
        <v>If CAUSE_CATEGORY18  is  NULL then  SEQ18  should be NULL vice versa, If not log error</v>
      </c>
      <c r="X735"/>
      <c r="Y735" s="16" t="s">
        <v>38</v>
      </c>
      <c r="Z735" s="9" t="s">
        <v>38</v>
      </c>
      <c r="AA735"/>
      <c r="AB735"/>
    </row>
    <row r="736" spans="1:28">
      <c r="A736" s="9" t="s">
        <v>1845</v>
      </c>
      <c r="B736" s="10" t="s">
        <v>2158</v>
      </c>
      <c r="C736" s="9" t="s">
        <v>2268</v>
      </c>
      <c r="D736" s="11">
        <v>1</v>
      </c>
      <c r="E736" s="9" t="s">
        <v>2160</v>
      </c>
      <c r="F736" s="9" t="s">
        <v>2269</v>
      </c>
      <c r="G736" s="9" t="s">
        <v>59</v>
      </c>
      <c r="I736" s="9"/>
      <c r="M736"/>
      <c r="Q736" s="9" t="s">
        <v>36</v>
      </c>
      <c r="S736" t="s">
        <v>2191</v>
      </c>
      <c r="T736" t="s">
        <v>2233</v>
      </c>
      <c r="U736" s="9" t="str">
        <f t="shared" si="10"/>
        <v>If CAUSE_CATEGORY19  is  NULL then  SEQ19  should be NULL vice versa, If not log error</v>
      </c>
      <c r="X736"/>
      <c r="Y736" s="16" t="s">
        <v>38</v>
      </c>
      <c r="Z736" s="9" t="s">
        <v>38</v>
      </c>
      <c r="AA736"/>
      <c r="AB736"/>
    </row>
    <row r="737" spans="1:30">
      <c r="A737" s="9" t="s">
        <v>1845</v>
      </c>
      <c r="B737" s="10" t="s">
        <v>2158</v>
      </c>
      <c r="C737" s="9" t="s">
        <v>2270</v>
      </c>
      <c r="D737" s="11">
        <v>1</v>
      </c>
      <c r="E737" s="9" t="s">
        <v>2160</v>
      </c>
      <c r="F737" s="9" t="s">
        <v>2271</v>
      </c>
      <c r="G737" s="9" t="s">
        <v>59</v>
      </c>
      <c r="I737" s="9"/>
      <c r="M737"/>
      <c r="Q737" s="9" t="s">
        <v>36</v>
      </c>
      <c r="S737" t="s">
        <v>2191</v>
      </c>
      <c r="T737" t="s">
        <v>2233</v>
      </c>
      <c r="U737" s="9" t="str">
        <f t="shared" si="10"/>
        <v>If CAUSE_CATEGORY20  is  NULL then  SEQ20  should be NULL vice versa, If not log error</v>
      </c>
      <c r="X737"/>
      <c r="Y737" s="16" t="s">
        <v>38</v>
      </c>
      <c r="Z737" s="9" t="s">
        <v>38</v>
      </c>
      <c r="AA737"/>
      <c r="AB737"/>
    </row>
    <row r="738" spans="1:30" ht="29">
      <c r="A738" s="9" t="s">
        <v>1845</v>
      </c>
      <c r="B738" s="10" t="s">
        <v>2158</v>
      </c>
      <c r="C738" s="9" t="s">
        <v>2272</v>
      </c>
      <c r="D738" s="11">
        <v>0</v>
      </c>
      <c r="E738" s="9" t="s">
        <v>2160</v>
      </c>
      <c r="F738" s="9" t="s">
        <v>2273</v>
      </c>
      <c r="G738" s="9" t="s">
        <v>36</v>
      </c>
      <c r="H738" s="22" t="s">
        <v>2274</v>
      </c>
      <c r="I738" s="9"/>
      <c r="J738" s="9"/>
      <c r="K738" s="9" t="s">
        <v>38</v>
      </c>
      <c r="L738" s="9" t="s">
        <v>36</v>
      </c>
      <c r="M738" s="23">
        <v>5</v>
      </c>
      <c r="N738" s="24">
        <f t="shared" ref="N738:N757" si="11">M738/$AC$1</f>
        <v>1.1323848477848287E-5</v>
      </c>
      <c r="O738" s="9" t="s">
        <v>2275</v>
      </c>
      <c r="P738" s="9"/>
      <c r="Q738" s="9" t="s">
        <v>36</v>
      </c>
      <c r="R738" s="9"/>
      <c r="S738" t="s">
        <v>2191</v>
      </c>
      <c r="T738" s="9" t="s">
        <v>2276</v>
      </c>
      <c r="U738" s="22" t="s">
        <v>2277</v>
      </c>
      <c r="V738" s="9"/>
      <c r="W738" s="9"/>
      <c r="Y738" s="16" t="s">
        <v>38</v>
      </c>
      <c r="Z738" s="22" t="s">
        <v>38</v>
      </c>
      <c r="AD738" s="39" t="s">
        <v>1335</v>
      </c>
    </row>
    <row r="739" spans="1:30" ht="29">
      <c r="A739" s="9" t="s">
        <v>1845</v>
      </c>
      <c r="B739" s="10" t="s">
        <v>2158</v>
      </c>
      <c r="C739" s="9" t="s">
        <v>2278</v>
      </c>
      <c r="D739" s="11">
        <v>0</v>
      </c>
      <c r="E739" s="9" t="s">
        <v>2160</v>
      </c>
      <c r="F739" s="9" t="s">
        <v>2279</v>
      </c>
      <c r="G739" s="9" t="s">
        <v>36</v>
      </c>
      <c r="H739" s="22" t="s">
        <v>2274</v>
      </c>
      <c r="I739" s="9"/>
      <c r="J739" s="9"/>
      <c r="K739" s="9" t="s">
        <v>38</v>
      </c>
      <c r="L739" s="9" t="s">
        <v>36</v>
      </c>
      <c r="M739" s="23">
        <v>78</v>
      </c>
      <c r="N739" s="24">
        <f t="shared" si="11"/>
        <v>1.7665203625443328E-4</v>
      </c>
      <c r="O739" s="9" t="s">
        <v>2275</v>
      </c>
      <c r="P739" s="9"/>
      <c r="Q739" s="9" t="s">
        <v>36</v>
      </c>
      <c r="R739" s="9"/>
      <c r="S739" t="s">
        <v>2191</v>
      </c>
      <c r="T739" s="9" t="s">
        <v>2276</v>
      </c>
      <c r="U739" s="22" t="s">
        <v>2277</v>
      </c>
      <c r="V739" s="9"/>
      <c r="W739" s="9"/>
      <c r="Y739" s="16" t="s">
        <v>38</v>
      </c>
      <c r="Z739" s="22" t="s">
        <v>38</v>
      </c>
      <c r="AD739" s="39" t="s">
        <v>1335</v>
      </c>
    </row>
    <row r="740" spans="1:30" ht="29">
      <c r="A740" s="9" t="s">
        <v>1845</v>
      </c>
      <c r="B740" s="10" t="s">
        <v>2158</v>
      </c>
      <c r="C740" s="9" t="s">
        <v>2280</v>
      </c>
      <c r="D740" s="11">
        <v>0</v>
      </c>
      <c r="E740" s="9" t="s">
        <v>2160</v>
      </c>
      <c r="F740" s="9" t="s">
        <v>2281</v>
      </c>
      <c r="G740" s="9" t="s">
        <v>36</v>
      </c>
      <c r="H740" s="22" t="s">
        <v>2274</v>
      </c>
      <c r="I740" s="9"/>
      <c r="J740" s="9"/>
      <c r="K740" s="9" t="s">
        <v>38</v>
      </c>
      <c r="L740" s="9" t="s">
        <v>36</v>
      </c>
      <c r="M740" s="23">
        <v>31</v>
      </c>
      <c r="N740" s="24">
        <f t="shared" si="11"/>
        <v>7.0207860562659382E-5</v>
      </c>
      <c r="O740" s="9" t="s">
        <v>2275</v>
      </c>
      <c r="P740" s="9"/>
      <c r="Q740" s="9" t="s">
        <v>36</v>
      </c>
      <c r="R740" s="9"/>
      <c r="S740" t="s">
        <v>2191</v>
      </c>
      <c r="T740" s="9" t="s">
        <v>2276</v>
      </c>
      <c r="U740" s="22" t="s">
        <v>2277</v>
      </c>
      <c r="V740" s="9"/>
      <c r="W740" s="9"/>
      <c r="Y740" s="16" t="s">
        <v>38</v>
      </c>
      <c r="Z740" s="22" t="s">
        <v>38</v>
      </c>
      <c r="AD740" s="39" t="s">
        <v>1335</v>
      </c>
    </row>
    <row r="741" spans="1:30" ht="29">
      <c r="A741" s="9" t="s">
        <v>1845</v>
      </c>
      <c r="B741" s="10" t="s">
        <v>2158</v>
      </c>
      <c r="C741" s="9" t="s">
        <v>2282</v>
      </c>
      <c r="D741" s="11">
        <v>0</v>
      </c>
      <c r="E741" s="9" t="s">
        <v>2160</v>
      </c>
      <c r="F741" s="9" t="s">
        <v>2283</v>
      </c>
      <c r="G741" s="9" t="s">
        <v>36</v>
      </c>
      <c r="H741" s="22" t="s">
        <v>2274</v>
      </c>
      <c r="I741" s="9"/>
      <c r="J741" s="9"/>
      <c r="K741" s="9" t="s">
        <v>38</v>
      </c>
      <c r="L741" s="9" t="s">
        <v>36</v>
      </c>
      <c r="M741" s="23">
        <v>37</v>
      </c>
      <c r="N741" s="24">
        <f t="shared" si="11"/>
        <v>8.3796478736077333E-5</v>
      </c>
      <c r="O741" s="9" t="s">
        <v>2275</v>
      </c>
      <c r="P741" s="9"/>
      <c r="Q741" s="9" t="s">
        <v>36</v>
      </c>
      <c r="R741" s="9"/>
      <c r="S741" t="s">
        <v>2191</v>
      </c>
      <c r="T741" s="9" t="s">
        <v>2276</v>
      </c>
      <c r="U741" s="22" t="s">
        <v>2277</v>
      </c>
      <c r="V741" s="9"/>
      <c r="W741" s="9"/>
      <c r="Y741" s="16" t="s">
        <v>38</v>
      </c>
      <c r="Z741" s="22" t="s">
        <v>38</v>
      </c>
      <c r="AD741" s="39" t="s">
        <v>1335</v>
      </c>
    </row>
    <row r="742" spans="1:30" ht="29">
      <c r="A742" s="9" t="s">
        <v>1845</v>
      </c>
      <c r="B742" s="10" t="s">
        <v>2158</v>
      </c>
      <c r="C742" s="9" t="s">
        <v>2284</v>
      </c>
      <c r="D742" s="11">
        <v>0</v>
      </c>
      <c r="E742" s="9" t="s">
        <v>2160</v>
      </c>
      <c r="F742" s="9" t="s">
        <v>2285</v>
      </c>
      <c r="G742" s="9" t="s">
        <v>36</v>
      </c>
      <c r="H742" s="22" t="s">
        <v>2274</v>
      </c>
      <c r="I742" s="9"/>
      <c r="J742" s="9"/>
      <c r="K742" s="9" t="s">
        <v>38</v>
      </c>
      <c r="L742" s="9" t="s">
        <v>36</v>
      </c>
      <c r="M742" s="23">
        <v>10</v>
      </c>
      <c r="N742" s="24">
        <f t="shared" si="11"/>
        <v>2.2647696955696574E-5</v>
      </c>
      <c r="O742" s="9" t="s">
        <v>2275</v>
      </c>
      <c r="P742" s="9"/>
      <c r="Q742" s="9" t="s">
        <v>36</v>
      </c>
      <c r="R742" s="9"/>
      <c r="S742" t="s">
        <v>2191</v>
      </c>
      <c r="T742" s="9" t="s">
        <v>2276</v>
      </c>
      <c r="U742" s="22" t="s">
        <v>2277</v>
      </c>
      <c r="V742" s="9"/>
      <c r="W742" s="9"/>
      <c r="Y742" s="16" t="s">
        <v>38</v>
      </c>
      <c r="Z742" s="22" t="s">
        <v>38</v>
      </c>
      <c r="AD742" s="39" t="s">
        <v>1335</v>
      </c>
    </row>
    <row r="743" spans="1:30" ht="29">
      <c r="A743" s="9" t="s">
        <v>1845</v>
      </c>
      <c r="B743" s="10" t="s">
        <v>2158</v>
      </c>
      <c r="C743" s="9" t="s">
        <v>2286</v>
      </c>
      <c r="D743" s="11">
        <v>0</v>
      </c>
      <c r="E743" s="9" t="s">
        <v>2160</v>
      </c>
      <c r="F743" s="9" t="s">
        <v>2287</v>
      </c>
      <c r="G743" s="9" t="s">
        <v>36</v>
      </c>
      <c r="H743" s="22" t="s">
        <v>2274</v>
      </c>
      <c r="I743" s="9"/>
      <c r="J743" s="9"/>
      <c r="K743" s="9" t="s">
        <v>38</v>
      </c>
      <c r="L743" s="9" t="s">
        <v>36</v>
      </c>
      <c r="M743" s="23">
        <v>4</v>
      </c>
      <c r="N743" s="24">
        <f t="shared" si="11"/>
        <v>9.0590787822786295E-6</v>
      </c>
      <c r="O743" s="9" t="s">
        <v>2275</v>
      </c>
      <c r="P743" s="9"/>
      <c r="Q743" s="9" t="s">
        <v>36</v>
      </c>
      <c r="R743" s="9"/>
      <c r="S743" t="s">
        <v>2191</v>
      </c>
      <c r="T743" s="9" t="s">
        <v>2276</v>
      </c>
      <c r="U743" s="22" t="s">
        <v>2277</v>
      </c>
      <c r="V743" s="9"/>
      <c r="W743" s="9"/>
      <c r="Y743" s="16" t="s">
        <v>38</v>
      </c>
      <c r="Z743" s="22" t="s">
        <v>38</v>
      </c>
      <c r="AD743" s="39" t="s">
        <v>1335</v>
      </c>
    </row>
    <row r="744" spans="1:30" ht="29">
      <c r="A744" s="9" t="s">
        <v>1845</v>
      </c>
      <c r="B744" s="10" t="s">
        <v>2158</v>
      </c>
      <c r="C744" s="9" t="s">
        <v>2288</v>
      </c>
      <c r="D744" s="11">
        <v>0</v>
      </c>
      <c r="E744" s="9" t="s">
        <v>2160</v>
      </c>
      <c r="F744" s="9" t="s">
        <v>2289</v>
      </c>
      <c r="G744" s="9" t="s">
        <v>36</v>
      </c>
      <c r="H744" s="22" t="s">
        <v>2274</v>
      </c>
      <c r="I744" s="9"/>
      <c r="K744" s="9" t="s">
        <v>38</v>
      </c>
      <c r="L744" s="9" t="s">
        <v>59</v>
      </c>
      <c r="M744" s="30">
        <v>0</v>
      </c>
      <c r="N744" s="24">
        <f t="shared" si="11"/>
        <v>0</v>
      </c>
      <c r="Q744" s="9" t="s">
        <v>36</v>
      </c>
      <c r="S744" t="s">
        <v>2191</v>
      </c>
      <c r="T744" s="9" t="s">
        <v>2276</v>
      </c>
      <c r="U744" s="22" t="s">
        <v>2277</v>
      </c>
      <c r="X744"/>
      <c r="Y744" s="16" t="s">
        <v>38</v>
      </c>
      <c r="Z744" s="22" t="s">
        <v>38</v>
      </c>
      <c r="AA744"/>
      <c r="AB744"/>
    </row>
    <row r="745" spans="1:30" ht="29">
      <c r="A745" s="9" t="s">
        <v>1845</v>
      </c>
      <c r="B745" s="10" t="s">
        <v>2158</v>
      </c>
      <c r="C745" s="9" t="s">
        <v>2290</v>
      </c>
      <c r="D745" s="11">
        <v>1</v>
      </c>
      <c r="E745" s="9" t="s">
        <v>2160</v>
      </c>
      <c r="F745" s="9" t="s">
        <v>2291</v>
      </c>
      <c r="G745" s="9" t="s">
        <v>36</v>
      </c>
      <c r="H745" s="22" t="s">
        <v>2274</v>
      </c>
      <c r="I745" s="9"/>
      <c r="K745" s="9" t="s">
        <v>38</v>
      </c>
      <c r="L745" s="9" t="s">
        <v>59</v>
      </c>
      <c r="M745" s="30">
        <v>0</v>
      </c>
      <c r="N745" s="24">
        <f t="shared" si="11"/>
        <v>0</v>
      </c>
      <c r="Q745" s="9" t="s">
        <v>36</v>
      </c>
      <c r="S745" t="s">
        <v>2191</v>
      </c>
      <c r="T745" s="9" t="s">
        <v>2276</v>
      </c>
      <c r="U745" s="22" t="s">
        <v>2277</v>
      </c>
      <c r="X745"/>
      <c r="Y745" s="16" t="s">
        <v>38</v>
      </c>
      <c r="Z745" s="22" t="s">
        <v>38</v>
      </c>
      <c r="AA745"/>
      <c r="AB745"/>
    </row>
    <row r="746" spans="1:30" ht="29">
      <c r="A746" s="9" t="s">
        <v>1845</v>
      </c>
      <c r="B746" s="10" t="s">
        <v>2158</v>
      </c>
      <c r="C746" s="9" t="s">
        <v>2292</v>
      </c>
      <c r="D746" s="11">
        <v>1</v>
      </c>
      <c r="E746" s="9" t="s">
        <v>2160</v>
      </c>
      <c r="F746" s="9" t="s">
        <v>2293</v>
      </c>
      <c r="G746" s="9" t="s">
        <v>36</v>
      </c>
      <c r="H746" s="22" t="s">
        <v>2274</v>
      </c>
      <c r="I746" s="9"/>
      <c r="K746" s="9" t="s">
        <v>38</v>
      </c>
      <c r="L746" s="9" t="s">
        <v>59</v>
      </c>
      <c r="M746" s="30">
        <v>0</v>
      </c>
      <c r="N746" s="24">
        <f t="shared" si="11"/>
        <v>0</v>
      </c>
      <c r="Q746" s="9" t="s">
        <v>36</v>
      </c>
      <c r="S746" t="s">
        <v>2191</v>
      </c>
      <c r="T746" s="9" t="s">
        <v>2276</v>
      </c>
      <c r="U746" s="22" t="s">
        <v>2277</v>
      </c>
      <c r="X746"/>
      <c r="Y746" s="16" t="s">
        <v>38</v>
      </c>
      <c r="Z746" s="22" t="s">
        <v>38</v>
      </c>
      <c r="AA746"/>
      <c r="AB746"/>
    </row>
    <row r="747" spans="1:30" ht="29">
      <c r="A747" s="9" t="s">
        <v>1845</v>
      </c>
      <c r="B747" s="10" t="s">
        <v>2158</v>
      </c>
      <c r="C747" s="9" t="s">
        <v>2294</v>
      </c>
      <c r="D747" s="11">
        <v>1</v>
      </c>
      <c r="E747" s="9" t="s">
        <v>2160</v>
      </c>
      <c r="F747" s="9" t="s">
        <v>2295</v>
      </c>
      <c r="G747" s="9" t="s">
        <v>36</v>
      </c>
      <c r="H747" s="22" t="s">
        <v>2274</v>
      </c>
      <c r="I747" s="9"/>
      <c r="K747" s="9" t="s">
        <v>38</v>
      </c>
      <c r="L747" s="9" t="s">
        <v>59</v>
      </c>
      <c r="M747" s="30">
        <v>0</v>
      </c>
      <c r="N747" s="24">
        <f t="shared" si="11"/>
        <v>0</v>
      </c>
      <c r="Q747" s="9" t="s">
        <v>36</v>
      </c>
      <c r="S747" t="s">
        <v>2191</v>
      </c>
      <c r="T747" s="9" t="s">
        <v>2276</v>
      </c>
      <c r="U747" s="22" t="s">
        <v>2277</v>
      </c>
      <c r="X747"/>
      <c r="Y747" s="16" t="s">
        <v>38</v>
      </c>
      <c r="Z747" s="22" t="s">
        <v>38</v>
      </c>
      <c r="AA747"/>
      <c r="AB747"/>
    </row>
    <row r="748" spans="1:30" ht="29">
      <c r="A748" s="9" t="s">
        <v>1845</v>
      </c>
      <c r="B748" s="10" t="s">
        <v>2158</v>
      </c>
      <c r="C748" s="9" t="s">
        <v>2296</v>
      </c>
      <c r="D748" s="11">
        <v>1</v>
      </c>
      <c r="E748" s="9" t="s">
        <v>2160</v>
      </c>
      <c r="F748" s="9" t="s">
        <v>2297</v>
      </c>
      <c r="G748" s="9" t="s">
        <v>36</v>
      </c>
      <c r="H748" s="22" t="s">
        <v>2274</v>
      </c>
      <c r="I748" s="9"/>
      <c r="K748" s="9" t="s">
        <v>38</v>
      </c>
      <c r="L748" s="9" t="s">
        <v>59</v>
      </c>
      <c r="M748" s="30">
        <v>0</v>
      </c>
      <c r="N748" s="24">
        <f t="shared" si="11"/>
        <v>0</v>
      </c>
      <c r="Q748" s="9" t="s">
        <v>36</v>
      </c>
      <c r="S748" t="s">
        <v>2191</v>
      </c>
      <c r="T748" s="9" t="s">
        <v>2276</v>
      </c>
      <c r="U748" s="22" t="s">
        <v>2277</v>
      </c>
      <c r="X748"/>
      <c r="Y748" s="16" t="s">
        <v>38</v>
      </c>
      <c r="Z748" s="22" t="s">
        <v>38</v>
      </c>
      <c r="AA748"/>
      <c r="AB748"/>
    </row>
    <row r="749" spans="1:30" ht="29">
      <c r="A749" s="9" t="s">
        <v>1845</v>
      </c>
      <c r="B749" s="10" t="s">
        <v>2158</v>
      </c>
      <c r="C749" s="9" t="s">
        <v>2298</v>
      </c>
      <c r="D749" s="11">
        <v>1</v>
      </c>
      <c r="E749" s="9" t="s">
        <v>2160</v>
      </c>
      <c r="F749" s="9" t="s">
        <v>2299</v>
      </c>
      <c r="G749" s="9" t="s">
        <v>36</v>
      </c>
      <c r="H749" s="22" t="s">
        <v>2274</v>
      </c>
      <c r="I749" s="9"/>
      <c r="K749" s="9" t="s">
        <v>38</v>
      </c>
      <c r="L749" s="9" t="s">
        <v>59</v>
      </c>
      <c r="M749" s="30">
        <v>0</v>
      </c>
      <c r="N749" s="24">
        <f t="shared" si="11"/>
        <v>0</v>
      </c>
      <c r="Q749" s="9" t="s">
        <v>36</v>
      </c>
      <c r="S749" t="s">
        <v>2191</v>
      </c>
      <c r="T749" s="9" t="s">
        <v>2276</v>
      </c>
      <c r="U749" s="22" t="s">
        <v>2277</v>
      </c>
      <c r="X749"/>
      <c r="Y749" s="16" t="s">
        <v>38</v>
      </c>
      <c r="Z749" s="22" t="s">
        <v>38</v>
      </c>
      <c r="AA749"/>
      <c r="AB749"/>
    </row>
    <row r="750" spans="1:30" ht="29">
      <c r="A750" s="9" t="s">
        <v>1845</v>
      </c>
      <c r="B750" s="10" t="s">
        <v>2158</v>
      </c>
      <c r="C750" s="9" t="s">
        <v>2300</v>
      </c>
      <c r="D750" s="11">
        <v>1</v>
      </c>
      <c r="E750" s="9" t="s">
        <v>2160</v>
      </c>
      <c r="F750" s="9" t="s">
        <v>2301</v>
      </c>
      <c r="G750" s="9" t="s">
        <v>36</v>
      </c>
      <c r="H750" s="22" t="s">
        <v>2274</v>
      </c>
      <c r="I750" s="9"/>
      <c r="K750" s="9" t="s">
        <v>38</v>
      </c>
      <c r="L750" s="9" t="s">
        <v>59</v>
      </c>
      <c r="M750" s="30">
        <v>0</v>
      </c>
      <c r="N750" s="24">
        <f t="shared" si="11"/>
        <v>0</v>
      </c>
      <c r="Q750" s="9" t="s">
        <v>36</v>
      </c>
      <c r="S750" t="s">
        <v>2191</v>
      </c>
      <c r="T750" s="9" t="s">
        <v>2276</v>
      </c>
      <c r="U750" s="22" t="s">
        <v>2277</v>
      </c>
      <c r="X750"/>
      <c r="Y750" s="16" t="s">
        <v>38</v>
      </c>
      <c r="Z750" s="22" t="s">
        <v>38</v>
      </c>
      <c r="AA750"/>
      <c r="AB750"/>
    </row>
    <row r="751" spans="1:30" ht="29">
      <c r="A751" s="9" t="s">
        <v>1845</v>
      </c>
      <c r="B751" s="10" t="s">
        <v>2158</v>
      </c>
      <c r="C751" s="9" t="s">
        <v>2302</v>
      </c>
      <c r="D751" s="11">
        <v>1</v>
      </c>
      <c r="E751" s="9" t="s">
        <v>2160</v>
      </c>
      <c r="F751" s="9" t="s">
        <v>2303</v>
      </c>
      <c r="G751" s="9" t="s">
        <v>36</v>
      </c>
      <c r="H751" s="22" t="s">
        <v>2274</v>
      </c>
      <c r="I751" s="9"/>
      <c r="K751" s="9" t="s">
        <v>38</v>
      </c>
      <c r="L751" s="9" t="s">
        <v>59</v>
      </c>
      <c r="M751" s="30">
        <v>0</v>
      </c>
      <c r="N751" s="24">
        <f t="shared" si="11"/>
        <v>0</v>
      </c>
      <c r="Q751" s="9" t="s">
        <v>36</v>
      </c>
      <c r="S751" t="s">
        <v>2191</v>
      </c>
      <c r="T751" s="9" t="s">
        <v>2276</v>
      </c>
      <c r="U751" s="22" t="s">
        <v>2277</v>
      </c>
      <c r="X751"/>
      <c r="Y751" s="16" t="s">
        <v>38</v>
      </c>
      <c r="Z751" s="22" t="s">
        <v>38</v>
      </c>
      <c r="AA751"/>
      <c r="AB751"/>
    </row>
    <row r="752" spans="1:30" ht="29">
      <c r="A752" s="9" t="s">
        <v>1845</v>
      </c>
      <c r="B752" s="10" t="s">
        <v>2158</v>
      </c>
      <c r="C752" s="9" t="s">
        <v>2304</v>
      </c>
      <c r="D752" s="11">
        <v>1</v>
      </c>
      <c r="E752" s="9" t="s">
        <v>2160</v>
      </c>
      <c r="F752" s="9" t="s">
        <v>2305</v>
      </c>
      <c r="G752" s="9" t="s">
        <v>36</v>
      </c>
      <c r="H752" s="22" t="s">
        <v>2274</v>
      </c>
      <c r="I752" s="9"/>
      <c r="K752" s="9" t="s">
        <v>38</v>
      </c>
      <c r="L752" s="9" t="s">
        <v>59</v>
      </c>
      <c r="M752" s="30">
        <v>0</v>
      </c>
      <c r="N752" s="24">
        <f t="shared" si="11"/>
        <v>0</v>
      </c>
      <c r="Q752" s="9" t="s">
        <v>36</v>
      </c>
      <c r="S752" t="s">
        <v>2191</v>
      </c>
      <c r="T752" s="9" t="s">
        <v>2276</v>
      </c>
      <c r="U752" s="22" t="s">
        <v>2277</v>
      </c>
      <c r="X752"/>
      <c r="Y752" s="16" t="s">
        <v>38</v>
      </c>
      <c r="Z752" s="22" t="s">
        <v>38</v>
      </c>
      <c r="AA752"/>
      <c r="AB752"/>
    </row>
    <row r="753" spans="1:28" ht="29">
      <c r="A753" s="9" t="s">
        <v>1845</v>
      </c>
      <c r="B753" s="10" t="s">
        <v>2158</v>
      </c>
      <c r="C753" s="9" t="s">
        <v>2306</v>
      </c>
      <c r="D753" s="11">
        <v>1</v>
      </c>
      <c r="E753" s="9" t="s">
        <v>2160</v>
      </c>
      <c r="F753" s="9" t="s">
        <v>2307</v>
      </c>
      <c r="G753" s="9" t="s">
        <v>36</v>
      </c>
      <c r="H753" s="22" t="s">
        <v>2274</v>
      </c>
      <c r="I753" s="9"/>
      <c r="K753" s="9" t="s">
        <v>38</v>
      </c>
      <c r="L753" s="9" t="s">
        <v>59</v>
      </c>
      <c r="M753" s="30">
        <v>0</v>
      </c>
      <c r="N753" s="24">
        <f t="shared" si="11"/>
        <v>0</v>
      </c>
      <c r="Q753" s="9" t="s">
        <v>36</v>
      </c>
      <c r="S753" t="s">
        <v>2191</v>
      </c>
      <c r="T753" s="9" t="s">
        <v>2276</v>
      </c>
      <c r="U753" s="22" t="s">
        <v>2277</v>
      </c>
      <c r="X753"/>
      <c r="Y753" s="16" t="s">
        <v>38</v>
      </c>
      <c r="Z753" s="22" t="s">
        <v>38</v>
      </c>
      <c r="AA753"/>
      <c r="AB753"/>
    </row>
    <row r="754" spans="1:28" ht="29">
      <c r="A754" s="9" t="s">
        <v>1845</v>
      </c>
      <c r="B754" s="10" t="s">
        <v>2158</v>
      </c>
      <c r="C754" s="9" t="s">
        <v>2308</v>
      </c>
      <c r="D754" s="11">
        <v>1</v>
      </c>
      <c r="E754" s="9" t="s">
        <v>2160</v>
      </c>
      <c r="F754" s="9" t="s">
        <v>2309</v>
      </c>
      <c r="G754" s="9" t="s">
        <v>36</v>
      </c>
      <c r="H754" s="22" t="s">
        <v>2274</v>
      </c>
      <c r="I754" s="9"/>
      <c r="K754" s="9" t="s">
        <v>38</v>
      </c>
      <c r="L754" s="9" t="s">
        <v>59</v>
      </c>
      <c r="M754" s="30">
        <v>0</v>
      </c>
      <c r="N754" s="24">
        <f t="shared" si="11"/>
        <v>0</v>
      </c>
      <c r="Q754" s="9" t="s">
        <v>36</v>
      </c>
      <c r="S754" t="s">
        <v>2191</v>
      </c>
      <c r="T754" s="9" t="s">
        <v>2276</v>
      </c>
      <c r="U754" s="22" t="s">
        <v>2277</v>
      </c>
      <c r="X754"/>
      <c r="Y754" s="16" t="s">
        <v>38</v>
      </c>
      <c r="Z754" s="22" t="s">
        <v>38</v>
      </c>
      <c r="AA754"/>
      <c r="AB754"/>
    </row>
    <row r="755" spans="1:28" ht="29">
      <c r="A755" s="9" t="s">
        <v>1845</v>
      </c>
      <c r="B755" s="10" t="s">
        <v>2158</v>
      </c>
      <c r="C755" s="9" t="s">
        <v>2310</v>
      </c>
      <c r="D755" s="11">
        <v>1</v>
      </c>
      <c r="E755" s="9" t="s">
        <v>2160</v>
      </c>
      <c r="F755" s="9" t="s">
        <v>2311</v>
      </c>
      <c r="G755" s="9" t="s">
        <v>36</v>
      </c>
      <c r="H755" s="22" t="s">
        <v>2274</v>
      </c>
      <c r="I755" s="9"/>
      <c r="K755" s="9" t="s">
        <v>38</v>
      </c>
      <c r="L755" s="9" t="s">
        <v>59</v>
      </c>
      <c r="M755" s="30">
        <v>0</v>
      </c>
      <c r="N755" s="24">
        <f t="shared" si="11"/>
        <v>0</v>
      </c>
      <c r="Q755" s="9" t="s">
        <v>36</v>
      </c>
      <c r="S755" t="s">
        <v>2191</v>
      </c>
      <c r="T755" s="9" t="s">
        <v>2276</v>
      </c>
      <c r="U755" s="22" t="s">
        <v>2277</v>
      </c>
      <c r="X755"/>
      <c r="Y755" s="16" t="s">
        <v>38</v>
      </c>
      <c r="Z755" s="22" t="s">
        <v>38</v>
      </c>
      <c r="AA755"/>
      <c r="AB755"/>
    </row>
    <row r="756" spans="1:28" ht="29">
      <c r="A756" s="9" t="s">
        <v>1845</v>
      </c>
      <c r="B756" s="10" t="s">
        <v>2158</v>
      </c>
      <c r="C756" s="9" t="s">
        <v>2312</v>
      </c>
      <c r="D756" s="11">
        <v>1</v>
      </c>
      <c r="E756" s="9" t="s">
        <v>2160</v>
      </c>
      <c r="F756" s="9" t="s">
        <v>2313</v>
      </c>
      <c r="G756" s="9" t="s">
        <v>36</v>
      </c>
      <c r="H756" s="22" t="s">
        <v>2274</v>
      </c>
      <c r="I756" s="9"/>
      <c r="K756" s="9" t="s">
        <v>38</v>
      </c>
      <c r="L756" s="9" t="s">
        <v>59</v>
      </c>
      <c r="M756" s="30">
        <v>0</v>
      </c>
      <c r="N756" s="24">
        <f t="shared" si="11"/>
        <v>0</v>
      </c>
      <c r="Q756" s="9" t="s">
        <v>36</v>
      </c>
      <c r="S756" t="s">
        <v>2191</v>
      </c>
      <c r="T756" s="9" t="s">
        <v>2276</v>
      </c>
      <c r="U756" s="22" t="s">
        <v>2277</v>
      </c>
      <c r="X756"/>
      <c r="Y756" s="16" t="s">
        <v>38</v>
      </c>
      <c r="Z756" s="22" t="s">
        <v>38</v>
      </c>
      <c r="AA756"/>
      <c r="AB756"/>
    </row>
    <row r="757" spans="1:28" ht="29">
      <c r="A757" s="9" t="s">
        <v>1845</v>
      </c>
      <c r="B757" s="10" t="s">
        <v>2158</v>
      </c>
      <c r="C757" s="9" t="s">
        <v>2314</v>
      </c>
      <c r="D757" s="11">
        <v>1</v>
      </c>
      <c r="E757" s="9" t="s">
        <v>2160</v>
      </c>
      <c r="F757" s="9" t="s">
        <v>2315</v>
      </c>
      <c r="G757" s="9" t="s">
        <v>36</v>
      </c>
      <c r="H757" s="22" t="s">
        <v>2274</v>
      </c>
      <c r="I757" s="9"/>
      <c r="K757" s="9" t="s">
        <v>38</v>
      </c>
      <c r="L757" s="9" t="s">
        <v>59</v>
      </c>
      <c r="M757" s="30">
        <v>0</v>
      </c>
      <c r="N757" s="24">
        <f t="shared" si="11"/>
        <v>0</v>
      </c>
      <c r="Q757" s="9" t="s">
        <v>36</v>
      </c>
      <c r="S757" t="s">
        <v>2191</v>
      </c>
      <c r="T757" s="9" t="s">
        <v>2276</v>
      </c>
      <c r="U757" s="22" t="s">
        <v>2277</v>
      </c>
      <c r="X757"/>
      <c r="Y757" s="16" t="s">
        <v>38</v>
      </c>
      <c r="Z757" s="22" t="s">
        <v>38</v>
      </c>
      <c r="AA757"/>
      <c r="AB757"/>
    </row>
    <row r="758" spans="1:28">
      <c r="A758" s="9" t="s">
        <v>1845</v>
      </c>
      <c r="B758" s="10" t="s">
        <v>2158</v>
      </c>
      <c r="C758" s="9" t="s">
        <v>2316</v>
      </c>
      <c r="D758" s="11">
        <v>1</v>
      </c>
      <c r="E758" s="9" t="s">
        <v>2160</v>
      </c>
      <c r="F758" s="9" t="s">
        <v>2317</v>
      </c>
      <c r="G758" s="9" t="s">
        <v>59</v>
      </c>
      <c r="I758" s="9"/>
      <c r="M758"/>
      <c r="Q758" s="9" t="s">
        <v>36</v>
      </c>
      <c r="S758" t="s">
        <v>2191</v>
      </c>
      <c r="T758" s="9" t="s">
        <v>2318</v>
      </c>
      <c r="U758" s="9" t="str">
        <f>_xlfn.CONCAT("If ",F738, "  is  NULL and ", F758," Is not NULL,  log error")</f>
        <v>If CAUSE_CATEGORY1  is  NULL and NATURE_OF_INJURY_FLAG1 Is not NULL,  log error</v>
      </c>
      <c r="X758"/>
      <c r="Y758" s="16" t="s">
        <v>38</v>
      </c>
      <c r="Z758" s="9" t="s">
        <v>38</v>
      </c>
      <c r="AA758"/>
      <c r="AB758"/>
    </row>
    <row r="759" spans="1:28">
      <c r="A759" s="9" t="s">
        <v>1845</v>
      </c>
      <c r="B759" s="10" t="s">
        <v>2158</v>
      </c>
      <c r="C759" s="9" t="s">
        <v>2319</v>
      </c>
      <c r="D759" s="11">
        <v>1</v>
      </c>
      <c r="E759" s="9" t="s">
        <v>2160</v>
      </c>
      <c r="F759" s="9" t="s">
        <v>2320</v>
      </c>
      <c r="G759" s="9" t="s">
        <v>59</v>
      </c>
      <c r="I759" s="9"/>
      <c r="M759"/>
      <c r="Q759" s="9" t="s">
        <v>36</v>
      </c>
      <c r="S759" t="s">
        <v>2191</v>
      </c>
      <c r="T759" s="9" t="s">
        <v>2318</v>
      </c>
      <c r="U759" s="9" t="str">
        <f t="shared" ref="U759:U777" si="12">_xlfn.CONCAT("If ",F739, "  is  NULL and ", F759," Is not NULL,  log error")</f>
        <v>If CAUSE_CATEGORY2  is  NULL and NATURE_OF_INJURY_FLAG2 Is not NULL,  log error</v>
      </c>
      <c r="X759"/>
      <c r="Y759" s="16" t="s">
        <v>38</v>
      </c>
      <c r="Z759" s="9" t="s">
        <v>38</v>
      </c>
      <c r="AA759"/>
      <c r="AB759"/>
    </row>
    <row r="760" spans="1:28">
      <c r="A760" s="9" t="s">
        <v>1845</v>
      </c>
      <c r="B760" s="10" t="s">
        <v>2158</v>
      </c>
      <c r="C760" s="9" t="s">
        <v>2321</v>
      </c>
      <c r="D760" s="11">
        <v>1</v>
      </c>
      <c r="E760" s="9" t="s">
        <v>2160</v>
      </c>
      <c r="F760" s="9" t="s">
        <v>2322</v>
      </c>
      <c r="G760" s="9" t="s">
        <v>59</v>
      </c>
      <c r="I760" s="9"/>
      <c r="M760"/>
      <c r="Q760" s="9" t="s">
        <v>36</v>
      </c>
      <c r="S760" t="s">
        <v>2191</v>
      </c>
      <c r="T760" s="9" t="s">
        <v>2318</v>
      </c>
      <c r="U760" s="9" t="str">
        <f t="shared" si="12"/>
        <v>If CAUSE_CATEGORY3  is  NULL and NATURE_OF_INJURY_FLAG3 Is not NULL,  log error</v>
      </c>
      <c r="X760"/>
      <c r="Y760" s="16" t="s">
        <v>38</v>
      </c>
      <c r="Z760" s="9" t="s">
        <v>38</v>
      </c>
      <c r="AA760"/>
      <c r="AB760"/>
    </row>
    <row r="761" spans="1:28">
      <c r="A761" s="9" t="s">
        <v>1845</v>
      </c>
      <c r="B761" s="10" t="s">
        <v>2158</v>
      </c>
      <c r="C761" s="9" t="s">
        <v>2323</v>
      </c>
      <c r="D761" s="11">
        <v>1</v>
      </c>
      <c r="E761" s="9" t="s">
        <v>2160</v>
      </c>
      <c r="F761" s="9" t="s">
        <v>2324</v>
      </c>
      <c r="G761" s="9" t="s">
        <v>59</v>
      </c>
      <c r="I761" s="9"/>
      <c r="M761"/>
      <c r="Q761" s="9" t="s">
        <v>36</v>
      </c>
      <c r="S761" t="s">
        <v>2191</v>
      </c>
      <c r="T761" s="9" t="s">
        <v>2318</v>
      </c>
      <c r="U761" s="9" t="str">
        <f t="shared" si="12"/>
        <v>If CAUSE_CATEGORY4  is  NULL and NATURE_OF_INJURY_FLAG4 Is not NULL,  log error</v>
      </c>
      <c r="X761"/>
      <c r="Y761" s="16" t="s">
        <v>38</v>
      </c>
      <c r="Z761" s="9" t="s">
        <v>38</v>
      </c>
      <c r="AA761"/>
      <c r="AB761"/>
    </row>
    <row r="762" spans="1:28">
      <c r="A762" s="9" t="s">
        <v>1845</v>
      </c>
      <c r="B762" s="10" t="s">
        <v>2158</v>
      </c>
      <c r="C762" s="9" t="s">
        <v>2325</v>
      </c>
      <c r="D762" s="11">
        <v>1</v>
      </c>
      <c r="E762" s="9" t="s">
        <v>2160</v>
      </c>
      <c r="F762" s="9" t="s">
        <v>2326</v>
      </c>
      <c r="G762" s="9" t="s">
        <v>59</v>
      </c>
      <c r="I762" s="9"/>
      <c r="M762"/>
      <c r="Q762" s="9" t="s">
        <v>36</v>
      </c>
      <c r="S762" t="s">
        <v>2191</v>
      </c>
      <c r="T762" s="9" t="s">
        <v>2318</v>
      </c>
      <c r="U762" s="9" t="str">
        <f t="shared" si="12"/>
        <v>If CAUSE_CATEGORY5  is  NULL and NATURE_OF_INJURY_FLAG5 Is not NULL,  log error</v>
      </c>
      <c r="X762"/>
      <c r="Y762" s="16" t="s">
        <v>38</v>
      </c>
      <c r="Z762" s="9" t="s">
        <v>38</v>
      </c>
      <c r="AA762"/>
      <c r="AB762"/>
    </row>
    <row r="763" spans="1:28">
      <c r="A763" s="9" t="s">
        <v>1845</v>
      </c>
      <c r="B763" s="10" t="s">
        <v>2158</v>
      </c>
      <c r="C763" s="9" t="s">
        <v>2327</v>
      </c>
      <c r="D763" s="11">
        <v>1</v>
      </c>
      <c r="E763" s="9" t="s">
        <v>2160</v>
      </c>
      <c r="F763" s="9" t="s">
        <v>2328</v>
      </c>
      <c r="G763" s="9" t="s">
        <v>59</v>
      </c>
      <c r="I763" s="9"/>
      <c r="M763"/>
      <c r="Q763" s="9" t="s">
        <v>36</v>
      </c>
      <c r="S763" t="s">
        <v>2191</v>
      </c>
      <c r="T763" s="9" t="s">
        <v>2318</v>
      </c>
      <c r="U763" s="9" t="str">
        <f t="shared" si="12"/>
        <v>If CAUSE_CATEGORY6  is  NULL and NATURE_OF_INJURY_FLAG6 Is not NULL,  log error</v>
      </c>
      <c r="X763"/>
      <c r="Y763" s="16" t="s">
        <v>38</v>
      </c>
      <c r="Z763" s="9" t="s">
        <v>38</v>
      </c>
      <c r="AA763"/>
      <c r="AB763"/>
    </row>
    <row r="764" spans="1:28">
      <c r="A764" s="9" t="s">
        <v>1845</v>
      </c>
      <c r="B764" s="10" t="s">
        <v>2158</v>
      </c>
      <c r="C764" s="9" t="s">
        <v>2329</v>
      </c>
      <c r="D764" s="11">
        <v>1</v>
      </c>
      <c r="E764" s="9" t="s">
        <v>2160</v>
      </c>
      <c r="F764" s="9" t="s">
        <v>2330</v>
      </c>
      <c r="G764" s="9" t="s">
        <v>59</v>
      </c>
      <c r="I764" s="9"/>
      <c r="M764"/>
      <c r="Q764" s="9" t="s">
        <v>36</v>
      </c>
      <c r="S764" t="s">
        <v>2191</v>
      </c>
      <c r="T764" s="9" t="s">
        <v>2318</v>
      </c>
      <c r="U764" s="9" t="str">
        <f t="shared" si="12"/>
        <v>If CAUSE_CATEGORY7  is  NULL and NATURE_OF_INJURY_FLAG7 Is not NULL,  log error</v>
      </c>
      <c r="X764"/>
      <c r="Y764" s="16" t="s">
        <v>38</v>
      </c>
      <c r="Z764" s="9" t="s">
        <v>38</v>
      </c>
      <c r="AA764"/>
      <c r="AB764"/>
    </row>
    <row r="765" spans="1:28">
      <c r="A765" s="9" t="s">
        <v>1845</v>
      </c>
      <c r="B765" s="10" t="s">
        <v>2158</v>
      </c>
      <c r="C765" s="9" t="s">
        <v>2331</v>
      </c>
      <c r="D765" s="11">
        <v>1</v>
      </c>
      <c r="E765" s="9" t="s">
        <v>2160</v>
      </c>
      <c r="F765" s="9" t="s">
        <v>2332</v>
      </c>
      <c r="G765" s="9" t="s">
        <v>59</v>
      </c>
      <c r="I765" s="9"/>
      <c r="M765"/>
      <c r="Q765" s="9" t="s">
        <v>36</v>
      </c>
      <c r="S765" t="s">
        <v>2191</v>
      </c>
      <c r="T765" s="9" t="s">
        <v>2318</v>
      </c>
      <c r="U765" s="9" t="str">
        <f t="shared" si="12"/>
        <v>If CAUSE_CATEGORY8  is  NULL and NATURE_OF_INJURY_FLAG8 Is not NULL,  log error</v>
      </c>
      <c r="X765"/>
      <c r="Y765" s="16" t="s">
        <v>38</v>
      </c>
      <c r="Z765" s="9" t="s">
        <v>38</v>
      </c>
      <c r="AA765"/>
      <c r="AB765"/>
    </row>
    <row r="766" spans="1:28">
      <c r="A766" s="9" t="s">
        <v>1845</v>
      </c>
      <c r="B766" s="10" t="s">
        <v>2158</v>
      </c>
      <c r="C766" s="9" t="s">
        <v>2333</v>
      </c>
      <c r="D766" s="11">
        <v>1</v>
      </c>
      <c r="E766" s="9" t="s">
        <v>2160</v>
      </c>
      <c r="F766" s="9" t="s">
        <v>2334</v>
      </c>
      <c r="G766" s="9" t="s">
        <v>59</v>
      </c>
      <c r="I766" s="9"/>
      <c r="M766"/>
      <c r="Q766" s="9" t="s">
        <v>36</v>
      </c>
      <c r="S766" t="s">
        <v>2191</v>
      </c>
      <c r="T766" s="9" t="s">
        <v>2318</v>
      </c>
      <c r="U766" s="9" t="str">
        <f t="shared" si="12"/>
        <v>If CAUSE_CATEGORY9  is  NULL and NATURE_OF_INJURY_FLAG9 Is not NULL,  log error</v>
      </c>
      <c r="X766"/>
      <c r="Y766" s="16" t="s">
        <v>38</v>
      </c>
      <c r="Z766" s="9" t="s">
        <v>38</v>
      </c>
      <c r="AA766"/>
      <c r="AB766"/>
    </row>
    <row r="767" spans="1:28">
      <c r="A767" s="9" t="s">
        <v>1845</v>
      </c>
      <c r="B767" s="10" t="s">
        <v>2158</v>
      </c>
      <c r="C767" s="9" t="s">
        <v>2335</v>
      </c>
      <c r="D767" s="11">
        <v>1</v>
      </c>
      <c r="E767" s="9" t="s">
        <v>2160</v>
      </c>
      <c r="F767" s="9" t="s">
        <v>2336</v>
      </c>
      <c r="G767" s="9" t="s">
        <v>59</v>
      </c>
      <c r="I767" s="9"/>
      <c r="M767"/>
      <c r="Q767" s="9" t="s">
        <v>36</v>
      </c>
      <c r="S767" t="s">
        <v>2191</v>
      </c>
      <c r="T767" s="9" t="s">
        <v>2318</v>
      </c>
      <c r="U767" s="9" t="str">
        <f t="shared" si="12"/>
        <v>If CAUSE_CATEGORY10  is  NULL and NATURE_OF_INJURY_FLAG10 Is not NULL,  log error</v>
      </c>
      <c r="X767"/>
      <c r="Y767" s="16" t="s">
        <v>38</v>
      </c>
      <c r="Z767" s="9" t="s">
        <v>38</v>
      </c>
      <c r="AA767"/>
      <c r="AB767"/>
    </row>
    <row r="768" spans="1:28">
      <c r="A768" s="9" t="s">
        <v>1845</v>
      </c>
      <c r="B768" s="10" t="s">
        <v>2158</v>
      </c>
      <c r="C768" s="9" t="s">
        <v>2337</v>
      </c>
      <c r="D768" s="11">
        <v>1</v>
      </c>
      <c r="E768" s="9" t="s">
        <v>2160</v>
      </c>
      <c r="F768" s="9" t="s">
        <v>2338</v>
      </c>
      <c r="G768" s="9" t="s">
        <v>59</v>
      </c>
      <c r="I768" s="9"/>
      <c r="M768"/>
      <c r="Q768" s="9" t="s">
        <v>36</v>
      </c>
      <c r="S768" t="s">
        <v>2191</v>
      </c>
      <c r="T768" s="9" t="s">
        <v>2318</v>
      </c>
      <c r="U768" s="9" t="str">
        <f t="shared" si="12"/>
        <v>If CAUSE_CATEGORY11  is  NULL and NATURE_OF_INJURY_FLAG11 Is not NULL,  log error</v>
      </c>
      <c r="X768"/>
      <c r="Y768" s="16" t="s">
        <v>38</v>
      </c>
      <c r="Z768" s="9" t="s">
        <v>38</v>
      </c>
      <c r="AA768"/>
      <c r="AB768"/>
    </row>
    <row r="769" spans="1:28">
      <c r="A769" s="9" t="s">
        <v>1845</v>
      </c>
      <c r="B769" s="10" t="s">
        <v>2158</v>
      </c>
      <c r="C769" s="9" t="s">
        <v>2339</v>
      </c>
      <c r="D769" s="11">
        <v>1</v>
      </c>
      <c r="E769" s="9" t="s">
        <v>2160</v>
      </c>
      <c r="F769" s="9" t="s">
        <v>2340</v>
      </c>
      <c r="G769" s="9" t="s">
        <v>59</v>
      </c>
      <c r="I769" s="9"/>
      <c r="M769"/>
      <c r="Q769" s="9" t="s">
        <v>36</v>
      </c>
      <c r="S769" t="s">
        <v>2191</v>
      </c>
      <c r="T769" s="9" t="s">
        <v>2318</v>
      </c>
      <c r="U769" s="9" t="str">
        <f t="shared" si="12"/>
        <v>If CAUSE_CATEGORY12  is  NULL and NATURE_OF_INJURY_FLAG12 Is not NULL,  log error</v>
      </c>
      <c r="X769"/>
      <c r="Y769" s="16" t="s">
        <v>38</v>
      </c>
      <c r="Z769" s="9" t="s">
        <v>38</v>
      </c>
      <c r="AA769"/>
      <c r="AB769"/>
    </row>
    <row r="770" spans="1:28">
      <c r="A770" s="9" t="s">
        <v>1845</v>
      </c>
      <c r="B770" s="10" t="s">
        <v>2158</v>
      </c>
      <c r="C770" s="9" t="s">
        <v>2341</v>
      </c>
      <c r="D770" s="11">
        <v>1</v>
      </c>
      <c r="E770" s="9" t="s">
        <v>2160</v>
      </c>
      <c r="F770" s="9" t="s">
        <v>2342</v>
      </c>
      <c r="G770" s="9" t="s">
        <v>59</v>
      </c>
      <c r="I770" s="9"/>
      <c r="M770"/>
      <c r="Q770" s="9" t="s">
        <v>36</v>
      </c>
      <c r="S770" t="s">
        <v>2191</v>
      </c>
      <c r="T770" s="9" t="s">
        <v>2318</v>
      </c>
      <c r="U770" s="9" t="str">
        <f t="shared" si="12"/>
        <v>If CAUSE_CATEGORY13  is  NULL and NATURE_OF_INJURY_FLAG13 Is not NULL,  log error</v>
      </c>
      <c r="X770"/>
      <c r="Y770" s="16" t="s">
        <v>38</v>
      </c>
      <c r="Z770" s="9" t="s">
        <v>38</v>
      </c>
      <c r="AA770"/>
      <c r="AB770"/>
    </row>
    <row r="771" spans="1:28">
      <c r="A771" s="9" t="s">
        <v>1845</v>
      </c>
      <c r="B771" s="10" t="s">
        <v>2158</v>
      </c>
      <c r="C771" s="9" t="s">
        <v>2343</v>
      </c>
      <c r="D771" s="11">
        <v>1</v>
      </c>
      <c r="E771" s="9" t="s">
        <v>2160</v>
      </c>
      <c r="F771" s="9" t="s">
        <v>2344</v>
      </c>
      <c r="G771" s="9" t="s">
        <v>59</v>
      </c>
      <c r="I771" s="9"/>
      <c r="M771"/>
      <c r="Q771" s="9" t="s">
        <v>36</v>
      </c>
      <c r="S771" t="s">
        <v>2191</v>
      </c>
      <c r="T771" s="9" t="s">
        <v>2318</v>
      </c>
      <c r="U771" s="9" t="str">
        <f t="shared" si="12"/>
        <v>If CAUSE_CATEGORY14  is  NULL and NATURE_OF_INJURY_FLAG14 Is not NULL,  log error</v>
      </c>
      <c r="X771"/>
      <c r="Y771" s="16" t="s">
        <v>38</v>
      </c>
      <c r="Z771" s="9" t="s">
        <v>38</v>
      </c>
      <c r="AA771"/>
      <c r="AB771"/>
    </row>
    <row r="772" spans="1:28">
      <c r="A772" s="9" t="s">
        <v>1845</v>
      </c>
      <c r="B772" s="10" t="s">
        <v>2158</v>
      </c>
      <c r="C772" s="9" t="s">
        <v>2345</v>
      </c>
      <c r="D772" s="11">
        <v>1</v>
      </c>
      <c r="E772" s="9" t="s">
        <v>2160</v>
      </c>
      <c r="F772" s="9" t="s">
        <v>2346</v>
      </c>
      <c r="G772" s="9" t="s">
        <v>59</v>
      </c>
      <c r="I772" s="9"/>
      <c r="M772"/>
      <c r="Q772" s="9" t="s">
        <v>36</v>
      </c>
      <c r="S772" t="s">
        <v>2191</v>
      </c>
      <c r="T772" s="9" t="s">
        <v>2318</v>
      </c>
      <c r="U772" s="9" t="str">
        <f t="shared" si="12"/>
        <v>If CAUSE_CATEGORY15  is  NULL and NATURE_OF_INJURY_FLAG15 Is not NULL,  log error</v>
      </c>
      <c r="X772"/>
      <c r="Y772" s="16" t="s">
        <v>38</v>
      </c>
      <c r="Z772" s="9" t="s">
        <v>38</v>
      </c>
      <c r="AA772"/>
      <c r="AB772"/>
    </row>
    <row r="773" spans="1:28">
      <c r="A773" s="9" t="s">
        <v>1845</v>
      </c>
      <c r="B773" s="10" t="s">
        <v>2158</v>
      </c>
      <c r="C773" s="9" t="s">
        <v>2347</v>
      </c>
      <c r="D773" s="11">
        <v>1</v>
      </c>
      <c r="E773" s="9" t="s">
        <v>2160</v>
      </c>
      <c r="F773" s="9" t="s">
        <v>2348</v>
      </c>
      <c r="G773" s="9" t="s">
        <v>59</v>
      </c>
      <c r="I773" s="9"/>
      <c r="M773"/>
      <c r="Q773" s="9" t="s">
        <v>36</v>
      </c>
      <c r="S773" t="s">
        <v>2191</v>
      </c>
      <c r="T773" s="9" t="s">
        <v>2318</v>
      </c>
      <c r="U773" s="9" t="str">
        <f t="shared" si="12"/>
        <v>If CAUSE_CATEGORY16  is  NULL and NATURE_OF_INJURY_FLAG16 Is not NULL,  log error</v>
      </c>
      <c r="X773"/>
      <c r="Y773" s="16" t="s">
        <v>38</v>
      </c>
      <c r="Z773" s="9" t="s">
        <v>38</v>
      </c>
      <c r="AA773"/>
      <c r="AB773"/>
    </row>
    <row r="774" spans="1:28">
      <c r="A774" s="9" t="s">
        <v>1845</v>
      </c>
      <c r="B774" s="10" t="s">
        <v>2158</v>
      </c>
      <c r="C774" s="9" t="s">
        <v>2349</v>
      </c>
      <c r="D774" s="11">
        <v>1</v>
      </c>
      <c r="E774" s="9" t="s">
        <v>2160</v>
      </c>
      <c r="F774" s="9" t="s">
        <v>2350</v>
      </c>
      <c r="G774" s="9" t="s">
        <v>59</v>
      </c>
      <c r="I774" s="9"/>
      <c r="M774"/>
      <c r="Q774" s="9" t="s">
        <v>36</v>
      </c>
      <c r="S774" t="s">
        <v>2191</v>
      </c>
      <c r="T774" s="9" t="s">
        <v>2318</v>
      </c>
      <c r="U774" s="9" t="str">
        <f t="shared" si="12"/>
        <v>If CAUSE_CATEGORY17  is  NULL and NATURE_OF_INJURY_FLAG17 Is not NULL,  log error</v>
      </c>
      <c r="X774"/>
      <c r="Y774" s="16" t="s">
        <v>38</v>
      </c>
      <c r="Z774" s="9" t="s">
        <v>38</v>
      </c>
      <c r="AA774"/>
      <c r="AB774"/>
    </row>
    <row r="775" spans="1:28">
      <c r="A775" s="9" t="s">
        <v>1845</v>
      </c>
      <c r="B775" s="10" t="s">
        <v>2158</v>
      </c>
      <c r="C775" s="9" t="s">
        <v>2351</v>
      </c>
      <c r="D775" s="11">
        <v>1</v>
      </c>
      <c r="E775" s="9" t="s">
        <v>2160</v>
      </c>
      <c r="F775" s="9" t="s">
        <v>2352</v>
      </c>
      <c r="G775" s="9" t="s">
        <v>59</v>
      </c>
      <c r="I775" s="9"/>
      <c r="M775"/>
      <c r="Q775" s="9" t="s">
        <v>36</v>
      </c>
      <c r="S775" t="s">
        <v>2191</v>
      </c>
      <c r="T775" s="9" t="s">
        <v>2318</v>
      </c>
      <c r="U775" s="9" t="str">
        <f t="shared" si="12"/>
        <v>If CAUSE_CATEGORY18  is  NULL and NATURE_OF_INJURY_FLAG18 Is not NULL,  log error</v>
      </c>
      <c r="X775"/>
      <c r="Y775" s="16" t="s">
        <v>38</v>
      </c>
      <c r="Z775" s="9" t="s">
        <v>38</v>
      </c>
      <c r="AA775"/>
      <c r="AB775"/>
    </row>
    <row r="776" spans="1:28">
      <c r="A776" s="9" t="s">
        <v>1845</v>
      </c>
      <c r="B776" s="10" t="s">
        <v>2158</v>
      </c>
      <c r="C776" s="9" t="s">
        <v>2353</v>
      </c>
      <c r="D776" s="11">
        <v>1</v>
      </c>
      <c r="E776" s="9" t="s">
        <v>2160</v>
      </c>
      <c r="F776" s="9" t="s">
        <v>2354</v>
      </c>
      <c r="G776" s="9" t="s">
        <v>59</v>
      </c>
      <c r="I776" s="9"/>
      <c r="M776"/>
      <c r="Q776" s="9" t="s">
        <v>36</v>
      </c>
      <c r="S776" t="s">
        <v>2191</v>
      </c>
      <c r="T776" s="9" t="s">
        <v>2318</v>
      </c>
      <c r="U776" s="9" t="str">
        <f t="shared" si="12"/>
        <v>If CAUSE_CATEGORY19  is  NULL and NATURE_OF_INJURY_FLAG19 Is not NULL,  log error</v>
      </c>
      <c r="X776"/>
      <c r="Y776" s="16" t="s">
        <v>38</v>
      </c>
      <c r="Z776" s="9" t="s">
        <v>38</v>
      </c>
      <c r="AA776"/>
      <c r="AB776"/>
    </row>
    <row r="777" spans="1:28">
      <c r="A777" s="9" t="s">
        <v>1845</v>
      </c>
      <c r="B777" s="10" t="s">
        <v>2158</v>
      </c>
      <c r="C777" s="9" t="s">
        <v>2355</v>
      </c>
      <c r="D777" s="11">
        <v>0</v>
      </c>
      <c r="E777" s="9" t="s">
        <v>2160</v>
      </c>
      <c r="F777" s="9" t="s">
        <v>2356</v>
      </c>
      <c r="G777" s="9" t="s">
        <v>59</v>
      </c>
      <c r="I777" s="9"/>
      <c r="M777"/>
      <c r="Q777" s="9" t="s">
        <v>36</v>
      </c>
      <c r="S777" t="s">
        <v>2191</v>
      </c>
      <c r="T777" s="9" t="s">
        <v>2318</v>
      </c>
      <c r="U777" s="9" t="str">
        <f t="shared" si="12"/>
        <v>If CAUSE_CATEGORY20  is  NULL and NATURE_OF_INJURY_FLAG20 Is not NULL,  log error</v>
      </c>
      <c r="X777"/>
      <c r="Y777" s="16" t="s">
        <v>38</v>
      </c>
      <c r="Z777" s="9" t="s">
        <v>38</v>
      </c>
      <c r="AA777"/>
      <c r="AB777"/>
    </row>
    <row r="778" spans="1:28">
      <c r="A778" s="9" t="s">
        <v>1845</v>
      </c>
      <c r="B778" s="10" t="s">
        <v>2158</v>
      </c>
      <c r="C778" s="9" t="s">
        <v>2357</v>
      </c>
      <c r="D778" s="11">
        <v>0</v>
      </c>
      <c r="E778" s="9" t="s">
        <v>2160</v>
      </c>
      <c r="F778" s="9" t="s">
        <v>2358</v>
      </c>
      <c r="G778" s="9" t="s">
        <v>59</v>
      </c>
      <c r="I778" s="9"/>
      <c r="M778"/>
      <c r="Q778" s="9" t="s">
        <v>36</v>
      </c>
      <c r="S778" s="9" t="s">
        <v>2162</v>
      </c>
      <c r="T778" s="9" t="s">
        <v>2359</v>
      </c>
      <c r="U778" s="22"/>
      <c r="X778"/>
      <c r="Y778" t="s">
        <v>125</v>
      </c>
      <c r="Z778" s="22" t="s">
        <v>60</v>
      </c>
      <c r="AA778"/>
      <c r="AB778"/>
    </row>
    <row r="779" spans="1:28">
      <c r="A779" s="9" t="s">
        <v>1845</v>
      </c>
      <c r="B779" s="10" t="s">
        <v>2360</v>
      </c>
      <c r="C779" s="9" t="s">
        <v>2361</v>
      </c>
      <c r="D779" s="11">
        <v>0</v>
      </c>
      <c r="E779" s="9" t="s">
        <v>34</v>
      </c>
      <c r="F779" s="9" t="s">
        <v>2362</v>
      </c>
      <c r="G779" s="9" t="s">
        <v>59</v>
      </c>
      <c r="I779" s="9"/>
      <c r="M779"/>
      <c r="Q779" s="9" t="s">
        <v>60</v>
      </c>
      <c r="S779" s="10" t="s">
        <v>2363</v>
      </c>
      <c r="T779" t="s">
        <v>2364</v>
      </c>
      <c r="X779"/>
      <c r="Y779" t="s">
        <v>38</v>
      </c>
      <c r="AA779"/>
      <c r="AB779"/>
    </row>
    <row r="780" spans="1:28">
      <c r="A780" s="9" t="s">
        <v>1845</v>
      </c>
      <c r="B780" s="10" t="s">
        <v>2360</v>
      </c>
      <c r="C780" s="9" t="s">
        <v>2365</v>
      </c>
      <c r="D780" s="11">
        <v>0</v>
      </c>
      <c r="E780" s="9" t="s">
        <v>34</v>
      </c>
      <c r="F780" s="9" t="s">
        <v>2366</v>
      </c>
      <c r="G780" s="9" t="s">
        <v>59</v>
      </c>
      <c r="I780" s="9"/>
      <c r="M780"/>
      <c r="Q780" s="9" t="s">
        <v>60</v>
      </c>
      <c r="S780" s="10" t="s">
        <v>2363</v>
      </c>
      <c r="T780" t="s">
        <v>2367</v>
      </c>
      <c r="U780" t="s">
        <v>2368</v>
      </c>
      <c r="X780"/>
      <c r="Y780" t="s">
        <v>38</v>
      </c>
      <c r="AA780"/>
      <c r="AB780"/>
    </row>
    <row r="781" spans="1:28">
      <c r="A781" s="9" t="s">
        <v>1845</v>
      </c>
      <c r="B781" s="10" t="s">
        <v>2360</v>
      </c>
      <c r="C781" s="9" t="s">
        <v>2369</v>
      </c>
      <c r="D781" s="11">
        <v>0</v>
      </c>
      <c r="E781" s="9" t="s">
        <v>34</v>
      </c>
      <c r="F781" s="9" t="s">
        <v>2370</v>
      </c>
      <c r="G781" s="9" t="s">
        <v>59</v>
      </c>
      <c r="I781" s="9"/>
      <c r="M781"/>
      <c r="Q781" s="9" t="s">
        <v>60</v>
      </c>
      <c r="S781" s="10" t="s">
        <v>2363</v>
      </c>
      <c r="T781" t="s">
        <v>2371</v>
      </c>
      <c r="U781" t="s">
        <v>2368</v>
      </c>
      <c r="X781"/>
      <c r="Y781" t="s">
        <v>38</v>
      </c>
      <c r="AA781"/>
      <c r="AB781"/>
    </row>
    <row r="782" spans="1:28">
      <c r="A782" s="9" t="s">
        <v>1845</v>
      </c>
      <c r="B782" s="10" t="s">
        <v>2360</v>
      </c>
      <c r="C782" s="9" t="s">
        <v>2372</v>
      </c>
      <c r="D782" s="11">
        <v>0</v>
      </c>
      <c r="E782" s="9" t="s">
        <v>34</v>
      </c>
      <c r="F782" s="9" t="s">
        <v>2373</v>
      </c>
      <c r="G782" s="9" t="s">
        <v>59</v>
      </c>
      <c r="I782" s="9"/>
      <c r="M782"/>
      <c r="Q782" s="9" t="s">
        <v>60</v>
      </c>
      <c r="S782" s="10" t="s">
        <v>2363</v>
      </c>
      <c r="T782" t="s">
        <v>2374</v>
      </c>
      <c r="U782" t="s">
        <v>2375</v>
      </c>
      <c r="X782"/>
      <c r="Y782" t="s">
        <v>38</v>
      </c>
      <c r="AA782"/>
      <c r="AB782"/>
    </row>
    <row r="783" spans="1:28">
      <c r="A783" s="9" t="s">
        <v>1845</v>
      </c>
      <c r="B783" s="10" t="s">
        <v>2360</v>
      </c>
      <c r="C783" s="9" t="s">
        <v>2376</v>
      </c>
      <c r="D783" s="11">
        <v>0</v>
      </c>
      <c r="E783" s="9" t="s">
        <v>34</v>
      </c>
      <c r="F783" s="9" t="s">
        <v>2377</v>
      </c>
      <c r="G783" s="9" t="s">
        <v>59</v>
      </c>
      <c r="I783" s="10"/>
      <c r="M783"/>
      <c r="Q783" s="9" t="s">
        <v>60</v>
      </c>
      <c r="S783" s="10" t="s">
        <v>2363</v>
      </c>
      <c r="T783" t="s">
        <v>2378</v>
      </c>
      <c r="X783"/>
      <c r="Y783" t="s">
        <v>38</v>
      </c>
      <c r="AA783"/>
      <c r="AB783"/>
    </row>
    <row r="784" spans="1:28">
      <c r="A784" s="9" t="s">
        <v>1845</v>
      </c>
      <c r="B784" s="10" t="s">
        <v>2360</v>
      </c>
      <c r="C784" s="9" t="s">
        <v>2379</v>
      </c>
      <c r="D784" s="11">
        <v>0</v>
      </c>
      <c r="E784" s="9" t="s">
        <v>34</v>
      </c>
      <c r="F784" s="9" t="s">
        <v>2380</v>
      </c>
      <c r="G784" s="9" t="s">
        <v>59</v>
      </c>
      <c r="I784" s="9"/>
      <c r="M784"/>
      <c r="Q784" s="9" t="s">
        <v>60</v>
      </c>
      <c r="S784" s="10" t="s">
        <v>2363</v>
      </c>
      <c r="T784" t="s">
        <v>2381</v>
      </c>
      <c r="X784"/>
      <c r="Y784" t="s">
        <v>38</v>
      </c>
      <c r="AA784"/>
      <c r="AB784"/>
    </row>
    <row r="785" spans="1:28">
      <c r="A785" s="9" t="s">
        <v>1845</v>
      </c>
      <c r="B785" s="10" t="s">
        <v>2360</v>
      </c>
      <c r="C785" s="9" t="s">
        <v>2382</v>
      </c>
      <c r="D785" s="11">
        <v>0</v>
      </c>
      <c r="E785" s="9" t="s">
        <v>34</v>
      </c>
      <c r="F785" s="9" t="s">
        <v>2383</v>
      </c>
      <c r="G785" s="9" t="s">
        <v>59</v>
      </c>
      <c r="I785" s="9"/>
      <c r="M785"/>
      <c r="Q785" s="9" t="s">
        <v>60</v>
      </c>
      <c r="S785" s="10" t="s">
        <v>2363</v>
      </c>
      <c r="T785" t="s">
        <v>2384</v>
      </c>
      <c r="X785"/>
      <c r="Y785" t="s">
        <v>38</v>
      </c>
      <c r="AA785"/>
      <c r="AB785"/>
    </row>
    <row r="786" spans="1:28">
      <c r="A786" s="9" t="s">
        <v>1845</v>
      </c>
      <c r="B786" s="10" t="s">
        <v>2360</v>
      </c>
      <c r="C786" s="9" t="s">
        <v>2385</v>
      </c>
      <c r="D786" s="11">
        <v>0</v>
      </c>
      <c r="E786" s="9" t="s">
        <v>34</v>
      </c>
      <c r="F786" s="9" t="s">
        <v>2386</v>
      </c>
      <c r="G786" s="9" t="s">
        <v>59</v>
      </c>
      <c r="I786" s="9"/>
      <c r="M786"/>
      <c r="Q786" s="9" t="s">
        <v>60</v>
      </c>
      <c r="S786" s="10" t="s">
        <v>2363</v>
      </c>
      <c r="T786" t="s">
        <v>2387</v>
      </c>
      <c r="X786"/>
      <c r="Y786" t="s">
        <v>38</v>
      </c>
      <c r="AA786"/>
      <c r="AB786"/>
    </row>
    <row r="787" spans="1:28" ht="14" customHeight="1">
      <c r="A787" s="9" t="s">
        <v>1845</v>
      </c>
      <c r="B787" s="10" t="s">
        <v>2360</v>
      </c>
      <c r="C787" s="9" t="s">
        <v>2388</v>
      </c>
      <c r="D787" s="11">
        <v>0</v>
      </c>
      <c r="E787" s="9" t="s">
        <v>34</v>
      </c>
      <c r="F787" s="9" t="s">
        <v>2389</v>
      </c>
      <c r="G787" s="9" t="s">
        <v>59</v>
      </c>
      <c r="I787" s="9"/>
      <c r="M787"/>
      <c r="Q787" s="9" t="s">
        <v>60</v>
      </c>
      <c r="S787" s="10" t="s">
        <v>2363</v>
      </c>
      <c r="T787" t="s">
        <v>2390</v>
      </c>
      <c r="U787" t="s">
        <v>2391</v>
      </c>
      <c r="X787"/>
      <c r="Y787" t="s">
        <v>38</v>
      </c>
      <c r="AA787"/>
      <c r="AB787"/>
    </row>
    <row r="788" spans="1:28" ht="32.5" customHeight="1">
      <c r="A788" s="51"/>
      <c r="B788" s="52"/>
      <c r="C788" s="51"/>
      <c r="D788" s="51"/>
      <c r="E788" s="51"/>
      <c r="F788" s="53" t="s">
        <v>2392</v>
      </c>
      <c r="G788" s="51"/>
      <c r="H788" s="54"/>
      <c r="I788" s="51"/>
      <c r="J788" s="51"/>
      <c r="K788" s="51"/>
      <c r="L788" s="51"/>
      <c r="M788" s="55"/>
      <c r="N788" s="56"/>
      <c r="O788" s="51"/>
      <c r="P788" s="51"/>
      <c r="Q788" s="51"/>
      <c r="R788" s="51"/>
      <c r="S788" s="51" t="s">
        <v>40</v>
      </c>
      <c r="T788" s="51" t="s">
        <v>2393</v>
      </c>
    </row>
    <row r="789" spans="1:28" ht="40.5" customHeight="1">
      <c r="Y789" s="16" t="s">
        <v>38</v>
      </c>
    </row>
  </sheetData>
  <mergeCells count="33">
    <mergeCell ref="U522:U524"/>
    <mergeCell ref="U533:U535"/>
    <mergeCell ref="M571:M573"/>
    <mergeCell ref="H454:H463"/>
    <mergeCell ref="H466:H474"/>
    <mergeCell ref="M466:M474"/>
    <mergeCell ref="H481:H490"/>
    <mergeCell ref="M482:M490"/>
    <mergeCell ref="U494:U496"/>
    <mergeCell ref="M379:M382"/>
    <mergeCell ref="U379:U381"/>
    <mergeCell ref="U396:U397"/>
    <mergeCell ref="H405:H415"/>
    <mergeCell ref="H428:H438"/>
    <mergeCell ref="M428:M438"/>
    <mergeCell ref="U282:U284"/>
    <mergeCell ref="H292:H301"/>
    <mergeCell ref="H307:H316"/>
    <mergeCell ref="U320:U322"/>
    <mergeCell ref="U346:U348"/>
    <mergeCell ref="U362:U364"/>
    <mergeCell ref="Z52:Z53"/>
    <mergeCell ref="U56:U58"/>
    <mergeCell ref="U60:U62"/>
    <mergeCell ref="U64:U66"/>
    <mergeCell ref="H81:H87"/>
    <mergeCell ref="U261:U280"/>
    <mergeCell ref="H2:H5"/>
    <mergeCell ref="M2:M5"/>
    <mergeCell ref="N2:N5"/>
    <mergeCell ref="U2:U4"/>
    <mergeCell ref="H21:H25"/>
    <mergeCell ref="U52:U54"/>
  </mergeCells>
  <hyperlinks>
    <hyperlink ref="M2:M5" location="Example!A2" display="Example!A2" xr:uid="{6B8E03F5-8A8D-43B0-B59C-76B4244E5813}"/>
    <hyperlink ref="M6" location="'Data-Fix-MNAME_NONE'!A22" display="'Data-Fix-MNAME_NONE'!A22" xr:uid="{F3443022-07CA-48C0-97B4-BED3BA717386}"/>
    <hyperlink ref="M8" location="Example!A33" display="Example!A33" xr:uid="{EF74E222-4850-410A-A897-EC79587FDE23}"/>
    <hyperlink ref="M9" location="'Data-Fix-SFN_NUM'!A53" display="'Data-Fix-SFN_NUM'!A53" xr:uid="{3D883961-035B-4487-B33E-9D74E3F365FC}"/>
    <hyperlink ref="M12" location="Example!A66" display="Example!A66" xr:uid="{902A108D-7642-42DE-BE8D-2D4064EBF574}"/>
    <hyperlink ref="M17" location="Example!A71" display="Example!A71" xr:uid="{2F7ACB55-3A86-4510-8E4F-0422251100A6}"/>
    <hyperlink ref="M18" location="Example!A539" display="Example!A539" xr:uid="{67B6D38E-99EE-4319-9F29-4BDE1CD012A6}"/>
    <hyperlink ref="M20" location="'Data-Fix-AGE1_CALC'!A553" display="'Data-Fix-AGE1_CALC'!A553" xr:uid="{FB357B64-62D3-4CF6-A96A-8C50C5674A32}"/>
    <hyperlink ref="M28" location="'Data-Fix-DOB_NUMERIC'!A97" display="'Data-Fix-DOB_NUMERIC'!A97" xr:uid="{A34947E7-8E50-4667-9F2C-3DB34D8BEC24}"/>
    <hyperlink ref="M29" location="Example!A109" display="Example!A109" xr:uid="{4C869CD5-1580-4D9D-AABB-E4E6749A904B}"/>
    <hyperlink ref="M73" location="'Data-Fix-BPLACE_CNT_FIPS_CD'!A117" display="'Data-Fix-BPLACE_CNT_FIPS_CD'!A117" xr:uid="{EAF4C179-E685-4EE0-A5DC-D5F84471CB93}"/>
    <hyperlink ref="M75" location="Example!A123" display="Example!A123" xr:uid="{1C66A035-FDB6-46A1-97D8-F4F4C0316F0A}"/>
    <hyperlink ref="M77" location="'Data-Fix-RES_COUNTRY_FIPS_CD'!A559" display="'Data-Fix-RES_COUNTRY_FIPS_CD'!A559" xr:uid="{755793B7-7CF0-4914-9112-6233D48D72D9}"/>
    <hyperlink ref="M88" location="'Data-Fix-RES_COUNTRY_FIPS_CD'!A159" display="'Data-Fix-RES_COUNTRY_FIPS_CD'!A159" xr:uid="{021F405A-01FF-4B9D-98C5-8D627740CBD0}"/>
    <hyperlink ref="M90" location="'Data-Fix-RES_STATE_NCHS_CD'!A164" display="'Data-Fix-RES_STATE_NCHS_CD'!A164" xr:uid="{D7BB7A4A-76A7-49F5-95F3-733A098C8998}"/>
    <hyperlink ref="M91" location="'Data-Fix-RES_STATE_FIPS_CD'!A170" display="'Data-Fix-RES_STATE_FIPS_CD'!A170" xr:uid="{15D0F76C-C791-423E-892E-89A9D697B103}"/>
    <hyperlink ref="M94" location="'Data-Fix-RES_COUNTY_FIPS_CD'!A177" display="'Data-Fix-RES_COUNTY_FIPS_CD'!A177" xr:uid="{3B975E4B-3EEF-4E9A-93DC-38DD339A078B}"/>
    <hyperlink ref="M95" location="'Data-Fix-RES_COUNTY_NCHS_CD'!A184" display="'Data-Fix-RES_COUNTY_NCHS_CD'!A184" xr:uid="{CCC6048B-E50A-47D3-8AD4-ACA2A77AB3E6}"/>
    <hyperlink ref="M96" location="'Data-Fix-RES_CITY_FIPS_CD'!A199" display="'Data-Fix-RES_CITY_FIPS_CD'!A199" xr:uid="{A52CBB79-9802-4D02-A283-66FC869686DF}"/>
    <hyperlink ref="M103" location="Example!A211" display="Example!A211" xr:uid="{A5BB2197-0197-465D-ABDE-C334B741DC7E}"/>
    <hyperlink ref="M126" location="Example!A221" display="Example!A221" xr:uid="{F0122EA8-5048-4259-9179-5301F694AC27}"/>
    <hyperlink ref="M196" location="Example!A225" display="Example!A225" xr:uid="{64389262-1A2C-4F68-8361-DC5F3B8A93EB}"/>
    <hyperlink ref="M234" location="Example!A230" display="Example!A230" xr:uid="{1C08D3A8-042A-471A-AA91-50593025585F}"/>
    <hyperlink ref="M286" location="Example!A238" display="Example!A238" xr:uid="{0CB3B539-AEB4-4CCE-9BDD-28D53F82C6E0}"/>
    <hyperlink ref="M290" location="Example!A242" display="Example!A242" xr:uid="{67343207-E241-4B92-B0A9-BBA6462B8D6B}"/>
    <hyperlink ref="M304" location="Example!A2192" display="Example!A2192" xr:uid="{B388F66B-C733-44C1-8CF4-3AD0A6A83F69}"/>
    <hyperlink ref="M305" location="Example!A2256" display="Example!A2256" xr:uid="{04D0C5B1-349D-415D-8867-EF476DD959A7}"/>
    <hyperlink ref="M327" location="Example!A258" display="Example!A258" xr:uid="{A3950654-D8DD-436D-AF28-A40A2FA22B79}"/>
    <hyperlink ref="M328" location="Example!A376" display="Example!A376" xr:uid="{C430EE93-029A-4928-9F90-353A800DFCD1}"/>
    <hyperlink ref="M341" location="Example!A381" display="Example!A381" xr:uid="{DC0E7BE2-C0AA-46F2-964A-3C408CA6FD57}"/>
    <hyperlink ref="M379:M382" location="Example!A2" display="Example!A2" xr:uid="{2156413C-A994-4FD4-8A86-80BD1ADC7903}"/>
    <hyperlink ref="M384" location="Example!A569" display="Example!A569" xr:uid="{D6822703-DAF4-49FC-813C-E9837A96EA19}"/>
    <hyperlink ref="M385" location="Example!A577" display="Example!A577" xr:uid="{3474819A-95E5-4E0C-A693-E8FA1A5F2D4D}"/>
    <hyperlink ref="M389" location="'Data-Fix-ME_CASE_NUM'!A589" display="'Data-Fix-ME_CASE_NUM'!A589" xr:uid="{9747D79C-DF81-4EEA-AEC2-096411B9E351}"/>
    <hyperlink ref="M392" location="Example!A628" display="Example!A628" xr:uid="{F2C09686-06D4-416D-AD4E-4EB7A284D407}"/>
    <hyperlink ref="M395" location="Example!A771" display="Example!A771" xr:uid="{2F1E9BE4-366F-414A-BCCC-92475D17B9EB}"/>
    <hyperlink ref="M398" location="Example!A17" display="Example!A17" xr:uid="{06319701-D9E5-4546-9272-4113977F7F37}"/>
    <hyperlink ref="M399" location="'Data-Fix-DOD_NUMERIC'!A777" display="'Data-Fix-DOD_NUMERIC'!A777" xr:uid="{3BCEEFD2-B58B-4AD3-AF9D-0DCFE2BDB5C0}"/>
    <hyperlink ref="M402" location="Example!A788" display="Example!A788" xr:uid="{D07E348D-D5D4-45A0-A206-D6168257D9C2}"/>
    <hyperlink ref="M419" location="'Data-Fix-DSTATEL_FIPS_CD'!A391" display="'Data-Fix-DSTATEL_FIPS_CD'!A391" xr:uid="{6FF02A04-6B5B-4AC2-850C-E9B0CD265941}"/>
    <hyperlink ref="M420" location="'Data-Fix-DSTATEL_NCHS_CD'!A407" display="'Data-Fix-DSTATEL_NCHS_CD'!A407" xr:uid="{08B6274B-DA1B-4D55-BA95-AE2BAEE775A7}"/>
    <hyperlink ref="M421" location="'Data-Fix-RES_COUNTY_FIPS_CD'!A420" display="'Data-Fix-RES_COUNTY_FIPS_CD'!A420" xr:uid="{B6D40651-ED36-440D-8458-9355CDA1C01A}"/>
    <hyperlink ref="M422" location="'Data-Fix-DCOUNTY_NCHS_CD'!A441" display="'Data-Fix-DCOUNTY_NCHS_CD'!A441" xr:uid="{7AE7C7DA-5772-4B37-95B9-C0DAAE6331A7}"/>
    <hyperlink ref="M423" location="'Data-Fix-DNAME_FIPS_CD'!A498" display="'Data-Fix-DNAME_FIPS_CD'!A498" xr:uid="{5ED6E70B-12ED-49EB-9E7E-4EEEAE7FA718}"/>
    <hyperlink ref="M425" location="Example!A821" display="Example!A821" xr:uid="{EECC564A-E5E2-44F0-9D5B-FDF5F7CC08A3}"/>
    <hyperlink ref="M427" location="Example!A847" display="See Example" xr:uid="{278D9A36-08C6-45B2-A5FA-6D9AA1FFA466}"/>
    <hyperlink ref="M428" location="Example!A827" display="Example!A827" xr:uid="{846DFBEC-752A-4FD9-867B-F9C41555D914}"/>
    <hyperlink ref="M439" location="Example!A960" display="Example!A960" xr:uid="{939960C7-9C4B-4EE3-B640-259CCB75890D}"/>
    <hyperlink ref="M441" location="Example!A987" display="Example!A987" xr:uid="{B7F8E6C0-34EE-4E42-A8D3-B221514A1C59}"/>
    <hyperlink ref="M443" location="Example!A1048" display="See Example" xr:uid="{BBAFDF06-F505-4DBB-95D5-8FEEED615602}"/>
    <hyperlink ref="M444" location="Example!A501" display="Example!A501" xr:uid="{896138D8-2E0F-4B2E-BA17-117C8EC2E87C}"/>
    <hyperlink ref="M445" location="Example!A1072" display="Example!A1072" xr:uid="{9D6421A5-1A69-4844-B73D-4B7EF3503C65}"/>
    <hyperlink ref="M447" location="Example!A1079" display="Example!A1079" xr:uid="{2193E4B9-382A-4256-AEBF-85132DA262C3}"/>
    <hyperlink ref="M448" location="Example!A2826" display="Example!A2826" xr:uid="{CA242AE5-8648-4BAC-967B-A8050C0C12AE}"/>
    <hyperlink ref="M449" location="Example!A2884" display="Example!A2884" xr:uid="{6C824A74-C083-4281-B7ED-7EB55477F9B0}"/>
    <hyperlink ref="M451" location="Example!A1129" display="Example!A1129" xr:uid="{E7DC89D3-29AA-4DCE-A3F7-CE156F53E087}"/>
    <hyperlink ref="L501" location="Example!A1583" display="Yes" xr:uid="{04554231-0E98-480A-834C-87CC0EA97FC2}"/>
    <hyperlink ref="M507" location="Example!A1157" display="Example!A1157" xr:uid="{E3CCEEA8-F0A2-4592-9502-1424BD5A93E2}"/>
    <hyperlink ref="M508" location="Example!A2940" display="Example!A2940" xr:uid="{2B392A94-798C-4887-B4B9-8B12A8CF857F}"/>
    <hyperlink ref="M509" location="Example!A3053" display="Example!A3053" xr:uid="{14A4F5CE-91B3-4AA3-8204-35F0AC9E7D75}"/>
    <hyperlink ref="M654" location="Example!A1198" display="Example!A1198" xr:uid="{2F77332A-316A-4763-84CF-27121728F6A2}"/>
    <hyperlink ref="M667" location="Example!A1202" display="See Example" xr:uid="{838224A9-A1D7-4E36-95D6-2D67A32F233B}"/>
    <hyperlink ref="M672" location="Example!A1215" display="See Example" xr:uid="{9B30EC94-D55A-4A36-9011-34A5505CD1DC}"/>
    <hyperlink ref="M684" location="Example!A1220" display="See Example" xr:uid="{C2F95C2C-AA02-4989-8B4C-2D2B7E111EBC}"/>
    <hyperlink ref="M685" location="Example!A1223" display="See Example" xr:uid="{FB458400-F73E-4D62-8367-81E40B5BFFA4}"/>
    <hyperlink ref="M687" location="Example!A1228" display="See Example" xr:uid="{D7B628C1-3AF1-4617-AFEB-6CD8D63CEE22}"/>
    <hyperlink ref="M738" location="Example!A3128" display="Example!A3128" xr:uid="{8E6C1423-84DC-4ACE-8BF2-4B410A2DAFB8}"/>
    <hyperlink ref="M739" location="Example!A3128" display="Example!A3128" xr:uid="{49862C42-18DA-4D9E-910F-D66D97FF523C}"/>
    <hyperlink ref="M740" location="Example!A3128" display="Example!A3128" xr:uid="{73BEF3B8-8D6E-4F59-AA17-3995E1B3F6E2}"/>
    <hyperlink ref="M741" location="Example!A3128" display="Example!A3128" xr:uid="{B1204744-3721-4B62-9A54-1E64290BAEDC}"/>
    <hyperlink ref="M742" location="Example!A3128" display="Example!A3128" xr:uid="{945FACC5-0768-4698-BD62-9428BDF1BF1F}"/>
    <hyperlink ref="M743" location="Example!A3128" display="Example!A3128" xr:uid="{61D9B93B-6F5A-4205-BB33-BCC633406547}"/>
    <hyperlink ref="M609" location="'Data-Fix-FL_OCCUR_IS_RESIDE'!A3297" display="'Data-Fix-FL_OCCUR_IS_RESIDE'!A3297" xr:uid="{C676FD59-7225-48A0-8C5B-6C28438AECC5}"/>
    <hyperlink ref="M604" location="'Data-Fix-VERIFY_FORM_DATE'!A3091" display="'Data-Fix-VERIFY_FORM_DATE'!A3091" xr:uid="{93AEC0DE-AC7E-45B2-8D02-74FE25C9FE8D}"/>
    <hyperlink ref="M598" location="Example!A1264" display="Example!A1264" xr:uid="{6465ABEC-C172-48E1-837F-6EC1312A1319}"/>
    <hyperlink ref="M585" location="Example!A1270" display="Example!A1270" xr:uid="{EC321E5E-CB5C-4657-BBB2-F7294A149357}"/>
    <hyperlink ref="M580" location="Example!A1275" display="Example!A1275" xr:uid="{058C9CE2-50E8-4545-892C-7E442517D851}"/>
    <hyperlink ref="M545" location="'Data-Fix-DATE_REGISTERED_NUMERI'!A1299" display="'Data-Fix-DATE_REGISTERED_NUMERI'!A1299" xr:uid="{BDE94EB9-4588-4DBC-A701-D92C0614AD33}"/>
    <hyperlink ref="M525" location="Example!A1309" display="Example!A1309" xr:uid="{76E2374C-B906-45ED-907C-C0ADBCC9A7E3}"/>
    <hyperlink ref="M513" location="Example!A1323" display="Example!A1323" xr:uid="{AF8AF7DD-D888-43FD-BAA9-1A6EFD4424D1}"/>
    <hyperlink ref="M417" location="Example!A1347" display="Example!A1347" xr:uid="{CF2C6DF5-1E3B-4A04-B22A-B5BFF42A6A44}"/>
    <hyperlink ref="M401" location="Example!A1357" display="Example!A1357" xr:uid="{097A94BD-C02A-48A9-8D11-79FD27CFD770}"/>
    <hyperlink ref="M403" location="Example!A1365" display="Many example" xr:uid="{29402116-AA70-4D66-AF88-FC1E92969DA5}"/>
    <hyperlink ref="M465" location="Example!A1511" display="Example!A1511" xr:uid="{8C667BD0-2641-4EA9-BAD4-815A511329F1}"/>
    <hyperlink ref="M27" location="Example!A1577" display="Example!A1577" xr:uid="{C612C77B-8AAE-4B68-B05F-8204271D5D1E}"/>
    <hyperlink ref="M466:M474" location="Example!A1539" display="Example!A1539" xr:uid="{6EFC907D-8C0A-4365-A515-D7D3C2DC0292}"/>
    <hyperlink ref="M501" location="Example!A83" display="Example!A83" xr:uid="{76570346-E579-4048-9A81-54E3FB8AAF36}"/>
    <hyperlink ref="M383" location="'Data-Fix-ME_MNAME_NONE'!A1596" display="'Data-Fix-ME_MNAME_NONE'!A1596" xr:uid="{1696D567-A55D-4F3B-A186-36E10B1466CE}"/>
    <hyperlink ref="M368" location="Example!A1994" display="See Example" xr:uid="{5C8D3FC4-4B05-4BB2-A212-43F78C618155}"/>
    <hyperlink ref="M491" location="Example!A2133" display="190240/5875" xr:uid="{58446B74-C04B-4EE1-BCF8-C228C49EFA1A}"/>
    <hyperlink ref="M306" location="Example!A1839" display="Example!A1839" xr:uid="{3FA2308A-D02C-4930-A57C-838B61D100EA}"/>
    <hyperlink ref="M10" location="Example!A1600" display="See Example" xr:uid="{CC1FEDB5-3F1E-4F6D-8318-D5D6BCB6A645}"/>
    <hyperlink ref="M256" location="Example!A1639" display="Example!A1639" xr:uid="{90C0282C-F077-4837-A9CF-9B53656E2C63}"/>
    <hyperlink ref="M362" location="Example!A1876" display="See Example" xr:uid="{0DCCD6A4-092E-45BF-B753-26B10CA10891}"/>
    <hyperlink ref="M367" location="Example!A1876" display="See Example" xr:uid="{2E4091B5-F138-4EB2-94D8-43A71374AFF9}"/>
    <hyperlink ref="M390" location="'Data-Fix-ME_CASE_NUM_READONLY'!A607" display="'Data-Fix-ME_CASE_NUM_READONLY'!A607" xr:uid="{3CF2EDA9-2912-4EA8-AFD8-BAB7A16597F5}"/>
    <hyperlink ref="M440" location="'Data-Fix-MANNER_L'!A2513" display="'Data-Fix-MANNER_L'!A2513" xr:uid="{832967E3-5133-46A0-8965-A8109561DC1B}"/>
    <hyperlink ref="L444" location="Example!A1059" display="Yes" xr:uid="{8941BF8D-EBD0-4CC8-AF44-D0F61BD2E12A}"/>
    <hyperlink ref="M482:M490" location="Example!A1539" display="Example!A1539" xr:uid="{E4FFB0DF-7B70-41B4-B68B-939F66DC7B7D}"/>
    <hyperlink ref="M526" location="Example!A88" display="Example!A88" xr:uid="{5C3D306A-04D5-4EF5-A42C-5851AE296534}"/>
    <hyperlink ref="M80" location="'Example Potetially'!A1" display="'Example Potetially'!A1" xr:uid="{CEA925DF-1EE3-4DD9-9DF2-0A8F5F81D3E5}"/>
    <hyperlink ref="M131" location="'Example Potetially'!A11" display="'Example Potetially'!A11" xr:uid="{2CF0A43B-E59A-4EB6-83AA-E4A492C3DD4B}"/>
    <hyperlink ref="M138" location="'Example Potetially'!A11" display="'Example Potetially'!A11" xr:uid="{FD0DFC04-7FDF-4F61-AC9A-57095C56139C}"/>
    <hyperlink ref="M145" location="'Example Potetially'!A11" display="'Example Potetially'!A11" xr:uid="{13178804-F33A-4ECD-A27B-0E3030673363}"/>
    <hyperlink ref="M289" location="'Example Potetially'!A26" display="'Example Potetially'!A26" xr:uid="{81395C0D-104D-4FCB-8346-9BD6704E012D}"/>
    <hyperlink ref="M317" location="'Example Potetially'!A43" display="'Example Potetially'!A43" xr:uid="{4620ADB1-8933-4D5B-9549-DC331550AA92}"/>
    <hyperlink ref="M318" location="'Example Potetially'!A54" display="'Example Potetially'!A54" xr:uid="{02FEBAA6-8E87-4E0B-B6FF-293E9007754B}"/>
    <hyperlink ref="M329" location="'Example Potetially'!A98" display="'Example Potetially'!A98" xr:uid="{45C06816-F15E-4092-8F54-538E5E05F94C}"/>
    <hyperlink ref="M344" location="'Example Potetially'!A133" display="'Example Potetially'!A133" xr:uid="{B4739E67-8C40-4D47-AADF-693897E5E557}"/>
    <hyperlink ref="M324" location="'Example Potetially'!A177" display="See Example" xr:uid="{B10E8B38-7C70-4427-839F-2C017F392E6E}"/>
    <hyperlink ref="M319" location="'Example Potetially'!A251" display="'Example Potetially'!A251" xr:uid="{6FDFD4A9-7A4F-4926-BBDD-77B3B6C392C1}"/>
    <hyperlink ref="M556" location="'Example Potetially'!A262" display="'Example Potetially'!A262" xr:uid="{867C2A2F-1A7B-40EE-8098-3FAB3BC73D8E}"/>
    <hyperlink ref="X18" location="Example!A2431" display="Example " xr:uid="{BB903DC9-5A30-4F86-920D-BBC150A36174}"/>
    <hyperlink ref="M393" location="Example!A760" display="Example!A760" xr:uid="{D77F71CB-1F9F-45F9-B16C-88EBE5F55880}"/>
    <hyperlink ref="M475" location="Example!A2070" display="Example!A2070" xr:uid="{7C778D52-3417-4F4E-B987-F63482F39F8F}"/>
    <hyperlink ref="M511" location="'Example Potetially'!A268" display="See Example" xr:uid="{65BECE56-8004-4ECA-A506-1DC769CDC844}"/>
    <hyperlink ref="M512" location="'Example Potetially'!A268" display="See Example" xr:uid="{A9F0C1D1-09BA-4F32-937A-39F4FA0D9B28}"/>
    <hyperlink ref="M571" location="'Data-Fix-Alex-ST_PAGE'!A319" display="'Data-Fix-Alex-ST_PAGE'!A319" xr:uid="{BA0147B2-4378-457E-9F6A-42755A742CF3}"/>
    <hyperlink ref="M587" location="'Example Potetially'!A330" display="'Example Potetially'!A330" xr:uid="{34EFF375-19A8-447E-B70A-877A126DEE2F}"/>
    <hyperlink ref="L526" location="Example!A2816" display="Yes" xr:uid="{94CF3511-8059-423D-8CE3-3B10216EBA08}"/>
    <hyperlink ref="M76" location="'Data-Fix-BPLACE_ST_NCHS_CD'!A143" display="'Data-Fix-BPLACE_ST_NCHS_CD'!A143" xr:uid="{A80EC52F-49BB-49FE-8B8C-59F9F992FA8B}"/>
    <hyperlink ref="M571:M573" location="'Data-Fix-Alex-ST_PAGE'!A319" display="'Data-Fix-Alex-ST_PAGE'!A319" xr:uid="{4C9D08D6-7004-4C39-AAB0-7071250F9FA7}"/>
    <hyperlink ref="T5" location="'Field-Lookup-Suffix'!A1" display="'Field-Lookup-Suffix'!A1" xr:uid="{8EB19F5F-EC32-4D99-A0FD-A8266445207F}"/>
    <hyperlink ref="T103" location="'Field-Inteval'!A1" display="DimArmedId" xr:uid="{13FCD7EE-F8DA-4B3D-814F-3D942424BF60}"/>
    <hyperlink ref="T128" location="'Field-War'!A1" display="DimWarOtherId" xr:uid="{5BF76B1B-3FFA-4562-A9A3-894EA0184F11}"/>
    <hyperlink ref="S175" location="'Field-TRIBE'!A1" display="Tribe" xr:uid="{E839400D-4416-454D-91DD-D4400522746D}"/>
    <hyperlink ref="T162" location="'Field-Ethnicity'!A1" display="DimEthnicityGroupId" xr:uid="{C5939D12-897D-4436-A12B-8E92DF257758}"/>
    <hyperlink ref="T108" location="'Field-Lookup-Suffix'!A1" display="DimSuffixId" xr:uid="{26B84669-20A7-4EDB-87A0-49B5DEE3BB53}"/>
    <hyperlink ref="T122" location="'Field-Lookup-Suffix'!A1" display="DimSuffixId" xr:uid="{BB2F19E0-5F26-44B3-85A6-0C05808AC06E}"/>
    <hyperlink ref="T114" location="'Field-Lookup-Suffix'!A1" display="DimSuffixId" xr:uid="{3F8F7F28-19B5-4303-8E90-8D50BBA9061A}"/>
    <hyperlink ref="T285" location="'Field-Lookup-Suffix'!A1" display="DimSuffixId" xr:uid="{AE4C846F-E89B-4544-807F-A682F402E377}"/>
    <hyperlink ref="T148" location="'Field-Ethnicity'!A1" display="DimEthnicityParentId" xr:uid="{119E2832-5705-4B12-B978-645FF045A1AC}"/>
    <hyperlink ref="T225" location="'Field-RACE'!A1" display="DimRaceId" xr:uid="{2B45C39F-8E75-4EEC-A64E-C3A5286463C3}"/>
    <hyperlink ref="T253" location="'Field-OCCUP'!A1" display="DimOccupationId" xr:uid="{AD1C1399-CCFC-4333-8E70-6B91922C6685}"/>
    <hyperlink ref="T254" location="'Field-INDUSt'!A1" display="DimIndustryId" xr:uid="{52AA241B-E6C2-4012-9AA4-9C9D3ED8B389}"/>
    <hyperlink ref="T448" location="'Field-InjuryOccurred'!A1" display="InjuryOccurred" xr:uid="{95FA3260-3066-4CFA-BBB3-D18B0CB2DB2C}"/>
    <hyperlink ref="T449" location="'Field-InjuryPlace'!A1" display="InjuryPlace" xr:uid="{7B95584F-3AD9-41B7-AE96-B3F260CBFC27}"/>
    <hyperlink ref="V449" location="'Field-InjuryPlace'!A1" display="InjuryPlace" xr:uid="{5DE85B0E-854F-448D-810C-006100B6C70D}"/>
    <hyperlink ref="V448" location="'Field-InjuryOccurred'!A1" display="InjuryOccurred" xr:uid="{CB36061E-9D99-41D5-8C98-F25C3F48DBFA}"/>
    <hyperlink ref="T450" location="'Field-InjuryPlace'!A1" display="InjuryPlace" xr:uid="{C5ECC239-B82F-45B7-9E8C-B0694E70D089}"/>
    <hyperlink ref="T451" location="'Field-InjuryPlace'!A1" display="InjuryPlace" xr:uid="{F7BB16BF-92C6-4A0C-BC4E-4129205B1ECE}"/>
    <hyperlink ref="S393" location="'Field-AutoPSy'!A1" display="DeathAutoPsy" xr:uid="{84601C5F-FC65-4929-AD62-8B97AFB0B104}"/>
    <hyperlink ref="T382" location="'Field-Lookup-Suffix'!A1" display="'Field-Lookup-Suffix'!A1" xr:uid="{BC069117-DDFE-4CF4-9594-622036B45F9E}"/>
    <hyperlink ref="T403" location="'Field-PlaceDeath-Facility'!A1" display="'Field-PlaceDeath-Facility'!A1" xr:uid="{C59767F9-F429-4B3C-8777-0B14B75BB24B}"/>
    <hyperlink ref="T306" location="'Field-FH'!A1" display="'Field-FH'!A1" xr:uid="{4038E0A8-6D7E-42F8-86F0-272078ACF827}"/>
    <hyperlink ref="S330" location="Field_Disp!A1" display="DeathDisposition" xr:uid="{9A652F84-9840-403B-B72F-36E9F1D64607}"/>
    <hyperlink ref="T330" location="'Field-DispPlace'!A1" display="'Field-DispPlace'!A1" xr:uid="{D04C1BA9-9AEF-4FBC-8BE2-6ED116F599B2}"/>
    <hyperlink ref="T303" location="'Field-FH'!A1" display="DimResponsibleFirmId" xr:uid="{6D38FFB1-1954-4D68-BE24-9295E7A175CF}"/>
    <hyperlink ref="T546" location="'Field-Registrar'!A1" display="DimRegistrarId" xr:uid="{040FE15E-7B58-4D7A-A82C-3948BA050794}"/>
    <hyperlink ref="T556" location="'Field-Registrar'!A1" display="DimRegistrarId" xr:uid="{40360E1F-1017-4E71-8119-A3F8D826DB41}"/>
    <hyperlink ref="T566" location="'Field-Registrar'!A1" display="DimRegistrarId" xr:uid="{69E276E9-607E-48C7-85C6-9F8BA512C703}"/>
    <hyperlink ref="T539" location="'Field-Registrar'!A1" display="DimRegistrarId" xr:uid="{85EA839E-3177-4ED5-B3F2-E0DA2BABDD1A}"/>
    <hyperlink ref="T557" location="'Field-Registrar'!A1" display="DimRegistrarId" xr:uid="{25E12297-28D1-4D76-8A62-338698F6A4B5}"/>
    <hyperlink ref="T547" location="'Field-Registrar'!A1" display="DimRegistrarId" xr:uid="{8E320906-0950-4EAE-8C76-B036D9E0D31F}"/>
    <hyperlink ref="T670" location="'Field-Regist-Status'!A1" display="'Field-Regist-Status'!A1" xr:uid="{AA148480-EB2B-4F92-9FD1-095004E375CB}"/>
    <hyperlink ref="S323" location="'Field-Lookup-Suffix'!A1" display="DeathFuneralDirector" xr:uid="{A5CE046C-CC0A-42B9-A343-A3A51DB1A703}"/>
    <hyperlink ref="S324" location="'Field-FunDir-Lic'!A1" display="DeathFuneralDirector" xr:uid="{2E4D2F46-6B40-4A40-9708-6FDCA81C7A21}"/>
    <hyperlink ref="T346" location="'Field-FirstName'!A1" display="'Field-FirstName'!A1" xr:uid="{D1D4EA25-5099-4113-8C1E-0EAC9D198428}"/>
    <hyperlink ref="T347" location="'Field-MiddleName'!A1" display="'Field-MiddleName'!A1" xr:uid="{69E004CD-412D-464F-938B-2AF5E9885AEE}"/>
    <hyperlink ref="T348" location="'Field-LastName'!A1" display="'Field-LastName'!A1" xr:uid="{BE4D2A55-671F-4841-B0CF-CC429834130E}"/>
    <hyperlink ref="T349" location="'Field-Lookup-Suffix'!A1" display="'Field-Lookup-Suffix'!A1" xr:uid="{8710F036-1AA3-49DF-A4C7-04BBCC29391B}"/>
    <hyperlink ref="T350" location="'Field-MiddleName'!A1" display="DimPhoneId" xr:uid="{602736F5-9156-4592-9209-EC2AA9982C16}"/>
    <hyperlink ref="T497" location="'Field-Lookup-Suffix'!A1" display="'Field-Lookup-Suffix'!A1" xr:uid="{41A8EC74-B60C-47EC-8042-98C322CB2F5B}"/>
    <hyperlink ref="T511" location="'Field-FirstName'!A1" display="'Field-FirstName'!A1" xr:uid="{9AE595A7-BB68-4E4A-B470-D658B6BF4DA0}"/>
    <hyperlink ref="T513" location="Seeds!A11" display="Seeds!A11" xr:uid="{E907436D-147D-4E8A-8037-9C59F29A1ADB}"/>
    <hyperlink ref="T496" location="'Field-LastName'!A1" display="'Field-LastName'!A1" xr:uid="{10B74DBA-E84E-4297-A57D-FC9DE1456474}"/>
    <hyperlink ref="T495" location="'Field-MiddleName'!A1" display="'Field-MiddleName'!A1" xr:uid="{8F9CC0E8-7863-4F3F-BC3C-5E7E4EB090DB}"/>
    <hyperlink ref="T494" location="'Field-FirstName'!A1" display="'Field-FirstName'!A1" xr:uid="{35AFD701-2AB5-43CE-9579-EFBB37E342ED}"/>
    <hyperlink ref="T473" location="'Field-Phone'!A1" display="DimFaxId" xr:uid="{71AA4F1F-F74F-4FE3-9A79-105DDC531354}"/>
    <hyperlink ref="T472" location="'Field-Phone'!A1" display="DimPhoneId" xr:uid="{612FB440-D538-4DBE-B5E0-811AC8D086FA}"/>
    <hyperlink ref="T471" location="'Field-Lookup-Suffix'!A1" display="'Field-Lookup-Suffix'!A1" xr:uid="{A3C79FA8-C176-4535-B42B-AC62CF0C6735}"/>
    <hyperlink ref="T470" location="'Field-LastName'!A1" display="'Field-LastName'!A1" xr:uid="{0BE20323-870E-46D7-A50D-8EFDAD738810}"/>
    <hyperlink ref="T469" location="'Field-MiddleName'!A1" display="'Field-MiddleName'!A1" xr:uid="{7F0012E1-DC61-4385-9676-5A86DF63733A}"/>
    <hyperlink ref="T468" location="'Field-FirstName'!A1" display="'Field-FirstName'!A1" xr:uid="{EECA90D3-E941-4C4B-8066-D94A40B351C4}"/>
    <hyperlink ref="T532" location="'Field-BA-Title'!A1" display="'Field-BA-Title'!A1" xr:uid="{CC4460DE-98BE-4068-9963-8557988E04C2}"/>
    <hyperlink ref="T533:T536" location="'Field-Phone'!A1" display="'Field-Phone'!A1" xr:uid="{F87F98FA-EC7B-4662-B3B0-D0638FA72917}"/>
    <hyperlink ref="T533" location="'Field-FirstName'!A1" display="'Field-FirstName'!A1" xr:uid="{6F3DDAC2-EB84-472A-84C6-F2CF8DE80320}"/>
    <hyperlink ref="T534" location="'Field-MiddleName'!A1" display="'Field-MiddleName'!A1" xr:uid="{4B074375-9111-46FB-9C75-E7D0CB2F605F}"/>
    <hyperlink ref="T535" location="'Field-LastName'!A1" display="'Field-LastName'!A1" xr:uid="{EF38CF67-5792-47E5-B422-0BE0F5829FF5}"/>
    <hyperlink ref="T536" location="'Field-Lookup-Suffix'!A1" display="'Field-Lookup-Suffix'!A1" xr:uid="{89842075-A6C8-4D12-8121-E695920E20CB}"/>
    <hyperlink ref="T368" location="'Field-Employer'!A1" display="'Field-Employer'!A1" xr:uid="{551105C8-830C-4F6E-8779-2AB170EAA8BC}"/>
    <hyperlink ref="T365" location="'Field-Lookup-Suffix'!A1" display="'Field-Lookup-Suffix'!A1" xr:uid="{5C4E4768-A9A9-4342-A035-7C2830D59AB9}"/>
    <hyperlink ref="T364" location="'Field-LastName'!A1" display="'Field-LastName'!A1" xr:uid="{481DC09F-58CA-4110-9547-B8324DB537CE}"/>
    <hyperlink ref="T363" location="'Field-MiddleName'!A1" display="'Field-MiddleName'!A1" xr:uid="{BE8E0E43-2F86-4925-8E66-6E22FC592690}"/>
    <hyperlink ref="T362" location="'Field-FirstName'!A1" display="'Field-FirstName'!A1" xr:uid="{FF21A295-098C-408F-A78C-F5FCB23C53C1}"/>
    <hyperlink ref="S6" location="Seeds!A1" display="SystemFlag" xr:uid="{DFFC6B41-6493-4BB9-AC8A-DF2559A22326}"/>
    <hyperlink ref="S12" location="Seeds!A1" display="SystemFlag" xr:uid="{4993D861-16A7-4E59-8FAA-2014D3F6D418}"/>
    <hyperlink ref="S26" location="Seeds!A1" display="SystemFlag" xr:uid="{552F3440-2EAC-4540-A6C0-FEA1EB336367}"/>
    <hyperlink ref="S29" location="Seeds!A1" display="SystemFlag" xr:uid="{DF0DB7CB-3582-4E90-BC10-53CFE7DEEB6D}"/>
    <hyperlink ref="S50" location="Seeds!A1" display="SystemFlag" xr:uid="{4AE9A14E-1BE2-4FFA-9787-FCF7F8480C2C}"/>
    <hyperlink ref="S68" location="Seeds!A1" display="SystemFlag" xr:uid="{2ADF1746-4768-4E8E-90C6-D25EDB72C7EF}"/>
    <hyperlink ref="S69" location="Seeds!A1" display="SystemFlag" xr:uid="{84DDC1F1-E9BF-4FD5-A2C9-F77373E5B9A3}"/>
    <hyperlink ref="S70" location="Seeds!A1" display="SystemFlag" xr:uid="{9319D1F4-88A0-427B-BA5B-FEE5A7B3F087}"/>
    <hyperlink ref="S71" location="Seeds!A1" display="SystemFlag" xr:uid="{010C1213-74B3-49C9-8E85-401F0F889698}"/>
    <hyperlink ref="S80" location="Seeds!A1" display="SystemFlag" xr:uid="{68AB7EE4-B2CE-4A44-8DAB-803F171920A3}"/>
    <hyperlink ref="S104" location="Seeds!A1" display="SystemFlag" xr:uid="{5CE8D21E-5DD2-4B80-ABCF-6F602D3D4151}"/>
    <hyperlink ref="S110" location="Seeds!A1" display="SystemFlag" xr:uid="{C1D8947C-DA92-4F30-9C0A-AAA5F8FAC347}"/>
    <hyperlink ref="S118" location="Seeds!A1" display="SystemFlag" xr:uid="{F6451CA0-5808-44FB-B527-BF3C7802ADFF}"/>
    <hyperlink ref="S256" location="Seeds!A1" display="SystemFlag" xr:uid="{9AE0A90E-DB63-41F5-A61D-CE6CDB8C0945}"/>
    <hyperlink ref="S286" location="Seeds!A1" display="SystemFlag" xr:uid="{ECB554BF-5151-4508-923C-AF9788AB5AD8}"/>
    <hyperlink ref="S302" location="Seeds!A1" display="SystemFlag" xr:uid="{56C816BC-E794-4376-9DB1-4DFA74B723F7}"/>
    <hyperlink ref="S305" location="Seeds!A1" display="SystemFlag" xr:uid="{6A6C581F-5146-4710-A362-9B129C2113F8}"/>
    <hyperlink ref="S318" location="Seeds!A1" display="SystemFlag" xr:uid="{AB10B3CA-7E0A-4AC9-8F20-BFE3842594C6}"/>
    <hyperlink ref="S329" location="Seeds!A1" display="SystemFlag" xr:uid="{2DC323A0-C6E2-429C-9EFA-391F465A32C8}"/>
    <hyperlink ref="S319" location="Seeds!A1" display="SystemFlag" xr:uid="{9EF49826-E1E7-4C2E-B0A0-A85971BD073D}"/>
    <hyperlink ref="S344" location="Seeds!A1" display="SystemFlag" xr:uid="{690B2A3D-3E02-4748-A73B-863EF60E257F}"/>
    <hyperlink ref="S366" location="Seeds!A1" display="SystemFlag" xr:uid="{5A9AE5A5-52E0-439D-A30A-64EF4C9F6A3E}"/>
    <hyperlink ref="S383" location="Seeds!A1" display="SystemFlag" xr:uid="{360115F0-5655-4D7A-B15B-50A4F7643D61}"/>
    <hyperlink ref="S401" location="Seeds!A1" display="SystemFlag" xr:uid="{773B41C4-E814-4B6F-8145-B10D3EF2B253}"/>
    <hyperlink ref="S443" location="Seeds!A1" display="SystemFlag" xr:uid="{8ED15D85-6E56-48D6-A4E4-B1199742ADF5}"/>
    <hyperlink ref="S453" location="Seeds!A1" display="SystemFlag" xr:uid="{DDBD7AB5-29F2-45D5-A06D-16CB8F81B9EA}"/>
    <hyperlink ref="S465" location="Seeds!A1" display="SystemFlag" xr:uid="{20EFE9C6-6916-4C83-A3F0-30D30BFDDDB0}"/>
    <hyperlink ref="S466" location="Seeds!A1" display="SystemFlag" xr:uid="{3E8ED8E2-21DF-4A93-BC6B-6FF0F231D7D9}"/>
    <hyperlink ref="S491" location="Seeds!A1" display="SystemFlag" xr:uid="{4262CC42-3053-40BB-AD10-E83C352AB4EE}"/>
    <hyperlink ref="S492" location="Seeds!A1" display="SystemFlag" xr:uid="{D5DDDD00-5D0E-4A20-B144-4B90C53DC1F4}"/>
    <hyperlink ref="S498" location="Seeds!A1" display="SystemFlag" xr:uid="{3F185D5E-CFDE-496B-92B6-3821CDC27B76}"/>
    <hyperlink ref="S504" location="Seeds!A1" display="SystemFlag" xr:uid="{F87CBFB6-F559-43B7-8020-35421F8F4808}"/>
    <hyperlink ref="S605" location="Seeds!A1" display="SystemFlag" xr:uid="{710A61EF-22AE-47F2-98BF-22E40EED1453}"/>
    <hyperlink ref="S626" location="Seeds!A1" display="SystemFlag" xr:uid="{EA17163E-2933-49D8-8937-EBC570BDAE25}"/>
    <hyperlink ref="S629" location="Seeds!A1" display="SystemFlag" xr:uid="{CE0CE5D4-DE97-4A57-8FBA-CEEA6BE79027}"/>
    <hyperlink ref="S630" location="Seeds!A1" display="SystemFlag" xr:uid="{5ED77C23-FE5A-4546-88F8-2819A4D872A6}"/>
    <hyperlink ref="S652" location="Seeds!A1" display="SystemFlag" xr:uid="{B53CFE57-4EA5-422D-A459-CE5377DED53D}"/>
    <hyperlink ref="T72" location="'Field-Country'!A1" display="DimCountryId" xr:uid="{67405B3B-5B06-467F-BAD7-9AB2711B4DB6}"/>
    <hyperlink ref="T116" location="'Field-Country'!A1" display="DimCountryId" xr:uid="{C3F5D0F9-DB97-44DC-854D-872CD753B9F4}"/>
    <hyperlink ref="T124" location="'Field-Country'!A1" display="DimCountryId" xr:uid="{3A78F5BF-90D7-4464-A205-945A5B9ED53A}"/>
    <hyperlink ref="T298" location="'Field-Country'!A1" display="DimCountryId" xr:uid="{D1F9BD43-5B32-428F-95E6-F01286358743}"/>
    <hyperlink ref="T313" location="'Field-Country'!A1" display="DimCountryId" xr:uid="{BC2B5A3B-4F37-4B9B-82DF-020C542BA778}"/>
    <hyperlink ref="T357" location="'Field-Country'!A1" display="DimCountryId" xr:uid="{B43C6210-9F1E-4A2C-9193-A2583669E0C6}"/>
    <hyperlink ref="T375" location="'Field-Country'!A1" display="DimCountryId" xr:uid="{C8138AAD-DD08-4064-91B9-8E35556E3D14}"/>
    <hyperlink ref="T411" location="'Field-Country'!A1" display="DimCountryId" xr:uid="{156761A4-D710-4C17-A994-E549E280A209}"/>
    <hyperlink ref="T460" location="'Field-Country'!A1" display="DimCountryId" xr:uid="{531C48EE-D50F-48AF-887A-35317A00336F}"/>
    <hyperlink ref="T487" location="'Field-Country'!A1" display="DimCountryId" xr:uid="{A0EB68C8-5B2C-4CAF-98BD-FBD64C4D25A9}"/>
    <hyperlink ref="T74" location="'Field-State'!A1" display="DimStateId" xr:uid="{D4A25F8B-7324-4CDD-8136-D4A51DA46198}"/>
    <hyperlink ref="T89" location="'Field-State'!A1" display="DimStateId" xr:uid="{5FC2F936-FAB3-4900-AE49-E4CCFC0C5615}"/>
    <hyperlink ref="T299" location="'Field-State'!A1" display="DimStateId" xr:uid="{1846368E-9EA0-40CE-9751-EF2E9ED60F3A}"/>
    <hyperlink ref="T314" location="'Field-State'!A1" display="DimStateId" xr:uid="{B596D1DE-21C8-4B4D-B4E1-714D678813D6}"/>
    <hyperlink ref="T338" location="'Field-State'!A1" display="DimStateId" xr:uid="{04FFA1B0-D72F-4D7F-B091-9AE7E6F98A41}"/>
    <hyperlink ref="T358" location="'Field-State'!A1" display="DimStateId" xr:uid="{B9251D8B-41AA-4D98-8DAF-04613AA6F20A}"/>
    <hyperlink ref="T376" location="'Field-State'!A1" display="DimStateId" xr:uid="{84EF522C-CDB8-46DB-99ED-B1CF75CEE1AD}"/>
    <hyperlink ref="T461" location="'Field-State'!A1" display="DimStateId" xr:uid="{230027AE-1737-45B6-9BFE-3F992F29D9E3}"/>
    <hyperlink ref="T488" location="'Field-State'!A1" display="DimStateId" xr:uid="{AFAFE9F2-9AFF-45BA-85C0-9BEF9DA1E6DD}"/>
    <hyperlink ref="T75" location="'Field-City'!A1" display="DimCityId" xr:uid="{6EFDB39D-1CA6-41B2-9737-19BB7C00D499}"/>
    <hyperlink ref="T92" location="'Field-City'!A1" display="DimCityId" xr:uid="{862D4E4D-05FE-48B6-92B7-FAF6311E8D10}"/>
    <hyperlink ref="T300" location="'Field-City'!A1" display="DimCityId" xr:uid="{ABAD44BC-7C42-4682-85DA-1993327B9DAC}"/>
    <hyperlink ref="T315" location="'Field-City'!A1" display="DimCityId" xr:uid="{830DCB7F-026F-40D1-82E9-B95A0369DD98}"/>
    <hyperlink ref="T359" location="'Field-City'!A1" display="DimCityId" xr:uid="{43FDD5F6-31A3-4340-9726-85633AA06104}"/>
    <hyperlink ref="T377" location="'Field-City'!A1" display="DimCityId" xr:uid="{196305CA-3C1C-4F74-A56C-A3CBFCF11283}"/>
    <hyperlink ref="T413" location="'Field-City'!A1" display="DimCityId" xr:uid="{BF269A46-6191-4F9A-9D63-ED3BE47E743A}"/>
    <hyperlink ref="T462" location="'Field-City'!A1" display="DimCityId" xr:uid="{A2DE145C-4023-40DA-AC35-75FD8CCC8995}"/>
    <hyperlink ref="T489" location="'Field-City'!A1" display="DimCityId" xr:uid="{BE9B5A19-BEB8-4151-AF65-031F0CBF4B52}"/>
    <hyperlink ref="T93" location="'Field-County'!A1" display="DimCountyId" xr:uid="{0611B6DC-4C38-468F-8237-5F2A40074857}"/>
    <hyperlink ref="T94" location="'Field-County'!A1" display="DimCountyId" xr:uid="{F1144961-A482-4684-9E1A-395EAE7D3DB3}"/>
    <hyperlink ref="T95" location="'Field-County'!A1" display="DimCountyId" xr:uid="{04FDB22B-7A4A-4673-9A75-2FDEB9A7E8D9}"/>
    <hyperlink ref="T414" location="'Field-County'!A1" display="DimCountyId" xr:uid="{93575C65-7C7F-4AEF-8136-EEC4C7686661}"/>
    <hyperlink ref="T421" location="'Field-County'!A1" display="DimCountyId" xr:uid="{E59F4D5A-8793-48E8-8B6E-B83C7F52A923}"/>
    <hyperlink ref="T422" location="'Field-County'!A1" display="DimCountyId" xr:uid="{4FFEF8B5-FFF9-4F39-8A92-F7005F0D591A}"/>
    <hyperlink ref="T76" location="'Field-State'!A1" display="DimStateId" xr:uid="{57E17D66-2A41-4642-AE5B-F58DF974A85A}"/>
    <hyperlink ref="T77" location="'Field-State'!A1" display="DimStateId" xr:uid="{8AA8B376-4923-49FE-BCA0-9F0E88FD2DC2}"/>
    <hyperlink ref="T90" location="'Field-State'!A1" display="DimStateId" xr:uid="{75170B9B-B526-49F1-B7F0-91ADD8F22B76}"/>
    <hyperlink ref="T91" location="'Field-State'!A1" display="DimStateId" xr:uid="{0817CBA8-B2FD-47A7-8658-B997AF60BE7F}"/>
    <hyperlink ref="S32" location="Seeds!A1" display="SystemFlag" xr:uid="{ACFBE3D3-C108-4D51-AE07-ECB50C3A7B91}"/>
    <hyperlink ref="S425" location="Seeds!A1" display="SystemFlag" xr:uid="{EDE4E0EE-5EA5-4556-A5C7-A284172D5CD8}"/>
    <hyperlink ref="S598" location="Seeds!A1" display="SystemFlag" xr:uid="{E9476FD9-6E45-4AAA-9521-3CCCB9226C5E}"/>
    <hyperlink ref="S602" location="Seeds!A1" display="SystemFlag" xr:uid="{F9B734BF-E321-49EE-87A1-DBC63C5E01A7}"/>
    <hyperlink ref="S651" location="Seeds!A1" display="SystemFlag" xr:uid="{E630EA84-1BFF-4141-89E4-53DE66F90E6E}"/>
    <hyperlink ref="S664" location="Seeds!A1" display="SystemFlag" xr:uid="{6294D47C-7613-445B-B904-82ACDF69ECD6}"/>
    <hyperlink ref="T618" location="Seeds!A143" display="DimBirthMatchId" xr:uid="{9194F0FA-4564-4802-9987-F6433345FF94}"/>
    <hyperlink ref="T149" location="'Field-Ethnicity'!A1" display="DimEthnicityId" xr:uid="{C3215DF6-24E2-4460-927E-DF558CF8D147}"/>
    <hyperlink ref="T163" location="'Field-Ethnicity'!A1" display="DimEthnicityId" xr:uid="{7618D9FC-E4A9-4B69-9352-550310DC8C95}"/>
    <hyperlink ref="T173" location="'Field-Ethnicity'!A1" display="DimEthnicityId" xr:uid="{A0F74659-7BC6-44A7-A038-9BA2817EA4CC}"/>
    <hyperlink ref="T178" location="'Field-Ethnicity'!A1" display="DimEthnicityId" xr:uid="{A0F6D5AB-21FB-4AFC-B626-46BF4AF3CBDE}"/>
    <hyperlink ref="T184" location="'Field-Ethnicity'!A1" display="DimEthnicityId" xr:uid="{BEEDD70A-EC24-4409-977D-F78ACF2DE00B}"/>
    <hyperlink ref="T186" location="'Field-Ethnicity'!A1" display="DimEthnicityId" xr:uid="{11C7BFCD-1DA7-4523-91E1-3E762C3342EA}"/>
    <hyperlink ref="T188" location="'Field-Ethnicity'!A1" display="DimEthnicityId" xr:uid="{FC340296-D878-42EE-87E5-DC7A506A9638}"/>
    <hyperlink ref="T190" location="'Field-Ethnicity'!A1" display="DimEthnicityId" xr:uid="{202721CC-EA68-4724-ACAF-C27B5D49144B}"/>
    <hyperlink ref="T192" location="'Field-Ethnicity'!A1" display="DimEthnicityId" xr:uid="{AFD96BA3-2F2F-41E3-88AB-1493FA778661}"/>
    <hyperlink ref="T194" location="'Field-Ethnicity'!A1" display="DimEthnicityId" xr:uid="{F124889B-C578-4D92-A3ED-B447170304A8}"/>
    <hyperlink ref="T73" location="'Field-Country'!A1" display="DimCountryId" xr:uid="{59657D27-26FB-4CA6-8700-3D44AA6CCC9E}"/>
    <hyperlink ref="T96" location="'Field-City'!A1" display="DimCityId" xr:uid="{49A77E59-4F0E-4FA6-B86E-03FFACCEE5B2}"/>
    <hyperlink ref="T424" location="'Field-City'!A1" display="DimCityId" xr:uid="{93F2977C-40C8-4353-AE69-9DDD6F7D60C3}"/>
    <hyperlink ref="T419" location="'Field-State'!A1" display="DimStateId" xr:uid="{1D2BE365-7992-41C4-A5F8-C3E0A155121E}"/>
    <hyperlink ref="T423" location="'Field-City'!A1" display="DimCityId" xr:uid="{15D038FE-98F2-4CBE-B439-E44AB3CB49DE}"/>
    <hyperlink ref="T420" location="'Field-County'!A1" display="DimCountyId" xr:uid="{A95799B3-31B7-4C27-B3CC-629CB6672F1D}"/>
    <hyperlink ref="T117" location="'Field-State'!A1" display="DimStateId" xr:uid="{F0799DA6-C0FE-4EAF-AF8C-DF1F415C333C}"/>
    <hyperlink ref="T125" location="'Field-State'!A1" display="DimStateId" xr:uid="{DA354AAA-C9B9-4A49-A907-C550F6C99CD2}"/>
    <hyperlink ref="T337" location="'Field-Country'!A1" display="DimCountryId" xr:uid="{90037947-6807-490F-8AF5-4FD0CC1525E7}"/>
    <hyperlink ref="S476" location="Seeds!A1" display="SystemFlag" xr:uid="{5FB8FD4B-AEFB-46EE-8B5D-DC55E4E81FC2}"/>
    <hyperlink ref="S604" location="Seeds!A1" display="SystemFlag" xr:uid="{9F84EAF0-C641-466B-82CC-0FDA8B3CD3C9}"/>
    <hyperlink ref="S609" location="Seeds!A1" display="SystemFlag" xr:uid="{13F9E228-8970-4F81-9CD5-53036E615CE7}"/>
    <hyperlink ref="S36" location="Seeds!A1" display="SystemFlag" xr:uid="{4D0AEF85-1B7B-4460-B100-A9F817B82DD1}"/>
    <hyperlink ref="T83" location="'Field-Addr1'!A1" display="'Field-Addr1'!A1" xr:uid="{69F4879F-F506-4DFE-9665-DC507BC713DC}"/>
    <hyperlink ref="T84" location="'Field-Desig'!A1" display="DimStreetDesig" xr:uid="{80B0FAFE-FEB1-436D-9D04-3DA7BBE65371}"/>
    <hyperlink ref="T82" location="'Field-StreetPrefixSuffix'!A1" display="DimPrefixId" xr:uid="{2E333E1D-0567-49CF-965A-CBCDBE01EB35}"/>
    <hyperlink ref="T85" location="'Field-StreetPrefixSuffix'!A1" display="DimSuffixId" xr:uid="{96F33C47-B053-47BF-89B4-00B2881DE4AA}"/>
    <hyperlink ref="T86" location="'Field-APT'!A1" display="AptOrUnitNum" xr:uid="{17331AF1-A7C2-4094-A0C1-B6FBD02896FD}"/>
    <hyperlink ref="T294" location="'Field-Addr1'!A1" display="'Field-Addr1'!A1" xr:uid="{95BB88F5-0968-4679-A963-F640456BA25B}"/>
    <hyperlink ref="T309" location="'Field-Addr1'!A1" display="'Field-Addr1'!A1" xr:uid="{8E42D387-31AE-45B6-99E0-C231E9A26E0D}"/>
    <hyperlink ref="T333" location="'Field-Addr1'!A1" display="'Field-Addr1'!A1" xr:uid="{67ACFE43-F843-4F69-BED7-92971ABB54DB}"/>
    <hyperlink ref="T353" location="'Field-Addr1'!A1" display="'Field-Addr1'!A1" xr:uid="{76532A4C-284C-4951-BFE6-21D9A3F08F0B}"/>
    <hyperlink ref="T371" location="'Field-Addr1'!A1" display="'Field-Addr1'!A1" xr:uid="{1C9F3EE3-2521-48AD-BB1D-53BBDAD0E4D0}"/>
    <hyperlink ref="T407" location="'Field-Addr1'!A1" display="'Field-Addr1'!A1" xr:uid="{96D6A639-DA17-49C3-B920-F988171AF08E}"/>
    <hyperlink ref="T456" location="'Field-Addr1'!A1" display="'Field-Addr1'!A1" xr:uid="{3174255E-E426-4FC4-96B3-8642C1770C2A}"/>
    <hyperlink ref="T483" location="'Field-Addr1'!A1" display="'Field-Addr1'!A1" xr:uid="{E1B24F35-F7FD-4392-89F8-7D8AF85DC215}"/>
    <hyperlink ref="T97" location="'Field-ZipCode'!A1" display="ZipCode" xr:uid="{9A2B8491-5B7E-45B6-B409-F19AC87B7B22}"/>
    <hyperlink ref="T412" location="'Field-State'!A1" display="DimStateId" xr:uid="{D87567DA-D6E8-4724-90F0-05562FD156AE}"/>
    <hyperlink ref="T339" location="'Field-City'!A1" display="DimCityId" xr:uid="{5072F183-AA60-447A-91C1-28C590D08942}"/>
    <hyperlink ref="T308" location="'Field-StreetPrefixSuffix'!A1" display="DimPrefixId" xr:uid="{3E5FB0DC-5429-4A11-95ED-32C9E2D92627}"/>
    <hyperlink ref="T293" location="'Field-StreetPrefixSuffix'!A1" display="DimPrefixId" xr:uid="{323FE453-A216-4B43-AE2C-AE6B5FBF0749}"/>
    <hyperlink ref="T332" location="'Field-StreetPrefixSuffix'!A1" display="DimPrefixId" xr:uid="{A1B11C68-0C3F-44F5-B968-6778512C0338}"/>
    <hyperlink ref="T352" location="'Field-StreetPrefixSuffix'!A1" display="DimPrefixId" xr:uid="{FE20C6EC-7217-4F9D-9A01-5C03FF437848}"/>
    <hyperlink ref="T370" location="'Field-StreetPrefixSuffix'!A1" display="DimPrefixId" xr:uid="{007347E6-FEAA-4EE9-B81D-3F28CAFD125E}"/>
    <hyperlink ref="T406" location="'Field-StreetPrefixSuffix'!A1" display="DimPrefixId" xr:uid="{53B4DF4C-69E4-4EF5-89EE-3C145B6078B8}"/>
    <hyperlink ref="T455" location="'Field-StreetPrefixSuffix'!A1" display="DimPrefixId" xr:uid="{18BA4B79-3017-43D9-BC9E-3C904AD72AE3}"/>
    <hyperlink ref="T482" location="'Field-StreetPrefixSuffix'!A1" display="DimPrefixId" xr:uid="{9A34631E-75A7-4053-8B49-D87C0BD5C90A}"/>
    <hyperlink ref="T296" location="'Field-StreetPrefixSuffix'!A1" display="DimSuffixId" xr:uid="{007D0BCC-E4AD-4BB5-A6CA-E927A4B7ED1A}"/>
    <hyperlink ref="T311" location="'Field-StreetPrefixSuffix'!A1" display="DimSuffixId" xr:uid="{5944E96C-B95F-46F3-89DB-4FBB7569DC8E}"/>
    <hyperlink ref="T335" location="'Field-StreetPrefixSuffix'!A1" display="DimSuffixId" xr:uid="{FAFD7A01-2319-41CA-B9CC-D542AE053ECD}"/>
    <hyperlink ref="T355" location="'Field-StreetPrefixSuffix'!A1" display="DimSuffixId" xr:uid="{A42A5AAD-DBB2-4A93-8D52-78FA650B51DF}"/>
    <hyperlink ref="T373" location="'Field-StreetPrefixSuffix'!A1" display="DimSuffixId" xr:uid="{7E1DAA93-F471-4C8D-BB82-C1AD34CE6DAD}"/>
    <hyperlink ref="T409" location="'Field-StreetPrefixSuffix'!A1" display="DimSuffixId" xr:uid="{0CC184ED-A9E1-4BC0-90AE-D2D3F8C30135}"/>
    <hyperlink ref="T458" location="'Field-StreetPrefixSuffix'!A1" display="DimSuffixId" xr:uid="{A3B7E93E-219C-4FF2-A2E2-88FEF729838E}"/>
    <hyperlink ref="T485" location="'Field-StreetPrefixSuffix'!A1" display="DimSuffixId" xr:uid="{41A90608-23C2-42F8-B4A1-342FFB2A31A2}"/>
    <hyperlink ref="T295" location="'Field-Desig'!A1" display="DimStreetDesig" xr:uid="{E7D85012-C945-4475-B9F1-8F1EF60EB930}"/>
    <hyperlink ref="T310" location="'Field-Desig'!A1" display="DimStreetDesig" xr:uid="{B60C25D8-1A79-46F4-8057-E216D032E7C0}"/>
    <hyperlink ref="T334" location="'Field-Desig'!A1" display="DimStreetDesig" xr:uid="{A98D53D7-8D11-4D76-891A-E9F8E19F29DC}"/>
    <hyperlink ref="T354" location="'Field-Desig'!A1" display="DimStreetDesig" xr:uid="{5CFD1395-F58A-4D43-A385-E2E4DD9F52AC}"/>
    <hyperlink ref="T372" location="'Field-Desig'!A1" display="DimStreetDesig" xr:uid="{D811B2F0-7ABF-4BFE-AB63-83A13C6D7512}"/>
    <hyperlink ref="T408" location="'Field-Desig'!A1" display="DimStreetDesig" xr:uid="{17F67DE7-4D39-43F0-91ED-984237C85AF0}"/>
    <hyperlink ref="T484" location="'Field-Desig'!A1" display="DimStreetDesig" xr:uid="{BF28F339-01D3-4910-BE7A-2A6A0CECF60E}"/>
    <hyperlink ref="T457" location="'Field-Desig'!A1" display="DimStreetDesig" xr:uid="{F3E7D1FD-4642-467D-A0A4-F86F3A5DFDA6}"/>
    <hyperlink ref="T291" location="'Field-PoBox'!A1" display="PoBox" xr:uid="{70462A71-3976-45D3-A8AE-0F6E871EEC9E}"/>
    <hyperlink ref="T297" location="'Field-APT'!A1" display="AptOrUnitNum" xr:uid="{758990D2-13C8-4EA6-B489-39C2AB5333A6}"/>
    <hyperlink ref="T312" location="'Field-APT'!A1" display="AptOrUnitNum" xr:uid="{B203F2F5-1CAE-4DF4-BB54-92C5F6D1CD4B}"/>
    <hyperlink ref="T336" location="'Field-APT'!A1" display="AptOrUnitNum" xr:uid="{9F410D7E-D06D-4500-B804-CA8BF2105B04}"/>
    <hyperlink ref="T356" location="'Field-APT'!A1" display="AptOrUnitNum" xr:uid="{41DF7F61-B2B3-41F6-B6E4-CB44C71222F5}"/>
    <hyperlink ref="T374" location="'Field-APT'!A1" display="AptOrUnitNum" xr:uid="{7490FD91-60E8-4EEF-837F-B741C940910F}"/>
    <hyperlink ref="T410" location="'Field-APT'!A1" display="AptOrUnitNum" xr:uid="{B971EB64-AB78-4604-B521-58786BFCE378}"/>
    <hyperlink ref="T459" location="'Field-APT'!A1" display="AptOrUnitNum" xr:uid="{6D294D0E-BBDE-46A2-A3A7-52273EDFD235}"/>
    <hyperlink ref="T486" location="'Field-APT'!A1" display="AptOrUnitNum" xr:uid="{B65B5746-323A-4215-951C-60B09862EFEB}"/>
    <hyperlink ref="T88" location="'Field-Country'!A1" display="DimCountryId" xr:uid="{A274541E-9FFB-4584-B0F3-DFE6EF469C19}"/>
    <hyperlink ref="T87" location="'Field-Country'!A1" display="DimCountryId" xr:uid="{99E7C4E2-CECA-42FF-8644-D2A53C402804}"/>
    <hyperlink ref="T81" location="'field-Number'!A1" display="'field-Number'!A1" xr:uid="{EB7086B9-4F30-47DD-857A-D66BA756D2DF}"/>
    <hyperlink ref="T292" location="'field-Number'!A1" display="StreetNumber" xr:uid="{3060ACD0-3B0E-4330-8A2A-6DC343C4753D}"/>
    <hyperlink ref="T307" location="'field-Number'!A1" display="StreetNumber" xr:uid="{4CC656EE-F2CA-48FB-8C4F-6E581820B98D}"/>
    <hyperlink ref="T331" location="'field-Number'!A1" display="StreetNumber" xr:uid="{28FB771A-5739-4E69-B5E4-9DE00D044E85}"/>
    <hyperlink ref="T351" location="'field-Number'!A1" display="StreetNumber" xr:uid="{CD897DF1-F613-48B8-AA40-C3CC0E7FB4E1}"/>
    <hyperlink ref="T369" location="'field-Number'!A1" display="StreetNumber" xr:uid="{6256D458-C329-47BB-9F8C-1CD760B8C048}"/>
    <hyperlink ref="T405" location="'field-Number'!A1" display="StreetNumber" xr:uid="{388D84AE-1FBD-44DD-B7C4-2EA089BFB643}"/>
    <hyperlink ref="T454" location="'field-Number'!A1" display="StreetNumber" xr:uid="{4FC93CE8-A076-4F06-95F4-8B0D42723AD5}"/>
    <hyperlink ref="T481" location="'field-Number'!A1" display="StreetNumber" xr:uid="{DEBCD3E8-82AF-440D-9F80-41476C8E03A9}"/>
    <hyperlink ref="T301" location="'Field-ZipCode'!A1" display="ZipCode" xr:uid="{D2B2AD98-2C90-4FF2-A1FE-22B8453B57A1}"/>
    <hyperlink ref="T316" location="'Field-ZipCode'!A1" display="ZipCode" xr:uid="{E8F05767-72D6-42C0-8D91-6E51D42B4811}"/>
    <hyperlink ref="T340" location="'Field-ZipCode'!A1" display="ZipCode" xr:uid="{EA8C2140-BAA4-4A2A-B891-EDFDCD0FCC86}"/>
    <hyperlink ref="T360" location="'Field-ZipCode'!A1" display="ZipCode" xr:uid="{24EF3260-0725-4A90-902C-1E86FE6F8D70}"/>
    <hyperlink ref="T378" location="'Field-ZipCode'!A1" display="ZipCode" xr:uid="{DA557E70-FDB1-4E80-B5DF-4F31EC07151F}"/>
    <hyperlink ref="T415" location="'Field-ZipCode'!A1" display="ZipCode" xr:uid="{3BD9CCC2-847F-4FC5-A8CE-740A3E44EBDD}"/>
    <hyperlink ref="T463" location="'Field-ZipCode'!A1" display="ZipCode" xr:uid="{9A3E8864-CA77-4551-9C3A-555F5636A681}"/>
    <hyperlink ref="T490" location="'Field-ZipCode'!A1" display="ZipCode" xr:uid="{EACA7CA7-BBE8-439A-B2C0-E0243021FC9A}"/>
    <hyperlink ref="W97" location="'Field-ZipCode'!A1" display="ZipCode" xr:uid="{53CE52DB-021C-4B82-A4F1-7D3D7521567F}"/>
    <hyperlink ref="W301" location="'Field-ZipCode'!A1" display="ZipCode" xr:uid="{F5BFFD23-CFD2-46FF-9B30-36EBF766F1F5}"/>
    <hyperlink ref="W316" location="'Field-ZipCode'!A1" display="ZipCode" xr:uid="{DF6581EF-3320-4057-8DAC-8805073C4281}"/>
    <hyperlink ref="W340" location="'Field-ZipCode'!A1" display="ZipCode" xr:uid="{2AAAB315-0A5E-4BD3-9C02-C036B35B7170}"/>
    <hyperlink ref="W360" location="'Field-ZipCode'!A1" display="ZipCode" xr:uid="{2737D0A9-FB1C-4E49-A719-A053F66D886C}"/>
    <hyperlink ref="W378" location="'Field-ZipCode'!A1" display="ZipCode" xr:uid="{8C67B3ED-E645-45D2-B3F8-B75571B995E6}"/>
    <hyperlink ref="W415" location="'Field-ZipCode'!A1" display="ZipCode" xr:uid="{2D3E9A5F-418E-405D-931C-55FEC0573732}"/>
    <hyperlink ref="W463" location="'Field-ZipCode'!A1" display="ZipCode" xr:uid="{39DA046B-67F5-4E9C-85E0-8B1B5E0EAA9B}"/>
    <hyperlink ref="W490" location="'Field-ZipCode'!A1" display="ZipCode" xr:uid="{5ABDCED4-D6CE-4853-876C-6ED97F627797}"/>
    <hyperlink ref="T691" location="'Field-TRX_FLG'!A1" display="FlTransaxConversion" xr:uid="{617C4C63-BB41-49BC-B7BA-1663AAD45A88}"/>
    <hyperlink ref="V691" location="'Field-TRX_FLG'!A1" display="FlTransaxConversion" xr:uid="{3FC6D20F-8A9D-424B-9C00-41849D10D133}"/>
    <hyperlink ref="V694" location="'Field-TRX_SYS_REJECT_CD'!A1" display="SystemRejectCode" xr:uid="{E2E12ECB-1EBC-4486-BC54-774CA60F0D46}"/>
    <hyperlink ref="V695" location="'Field-TRX_INT_REJECT_CD '!A1" display="IntentionalReject" xr:uid="{0D03DC78-DF94-4E2C-A041-6ECB68D29B67}"/>
    <hyperlink ref="T694" location="'Field-TRX_SYS_REJECT_CD'!A1" display="'Field-TRX_SYS_REJECT_CD'!A1" xr:uid="{BFD80D48-9974-42C0-8FFB-A82A49B7515D}"/>
    <hyperlink ref="T695" location="'Field-TRX_INT_REJECT_CD '!A1" display="'Field-TRX_INT_REJECT_CD '!A1" xr:uid="{AE43176C-B0A4-4830-97F2-7C363BD91ED1}"/>
    <hyperlink ref="T427" location="'Field-Inteval'!A1" display="'Field-Inteval'!A1" xr:uid="{0F05E6E5-36A6-401C-A5C8-138177FC6A95}"/>
    <hyperlink ref="T430" location="'Field-Inteval'!A1" display="'Field-Inteval'!A1" xr:uid="{866A370E-0A93-4DD9-B95F-EFE6562B6B4D}"/>
    <hyperlink ref="T433" location="'Field-Inteval'!A1" display="'Field-Inteval'!A1" xr:uid="{D6E6DEE7-D62E-439D-A2E6-3728E84AEFAA}"/>
    <hyperlink ref="T436" location="'Field-Inteval'!A1" display="'Field-Inteval'!A1" xr:uid="{7BD584C6-1461-446F-B851-97957BC812C2}"/>
    <hyperlink ref="T135" location="'Field-War'!A1" display="DimWarOtherId" xr:uid="{F7E11748-4FED-4F6F-AAC9-440C866B0391}"/>
    <hyperlink ref="T142" location="'Field-War'!A1" display="DimWarOtherId" xr:uid="{2E895C94-515F-4E20-B1D4-CEFEDE48B375}"/>
    <hyperlink ref="T289" location="'Field-lookup-Info-Relation'!A1" display="OtherInformantRelation" xr:uid="{70F13C07-4FDE-42BF-95D4-57CCE8CC9E63}"/>
    <hyperlink ref="T327" location="Field_Disp_Method!A1" display="OtherDispMethod" xr:uid="{CED86DFF-B0D6-4A9B-9858-CC15C7A53FF4}"/>
    <hyperlink ref="T392" location="'Field-PlaceOfDeath'!A1" display="OtherDeathPlace" xr:uid="{5E440A0E-3547-46CA-A4D7-A165C8AE44BA}"/>
    <hyperlink ref="V289" location="'Field-lookup-Info-Relation'!A1" display="OtherInformantRelation" xr:uid="{44096C79-63DD-4144-9C07-9B2D0CAAFC50}"/>
    <hyperlink ref="W289" location="'Field-lookup-Info-Relation'!A1" display="OtherInformantRelation" xr:uid="{6F5335D8-D9AB-41E1-9415-62CD8B4CD235}"/>
    <hyperlink ref="S394:S395" location="'Field-AutoPSy'!A1" display="DeathAutoPsy" xr:uid="{C6FD46EF-3D25-4153-84AE-A786E0CE9660}"/>
    <hyperlink ref="T439" location="'Field-Manner'!A1" display="Abbr" xr:uid="{2FACC164-2A10-4920-B0B7-0F8479BC8BB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Woldesenbet, Bezawit B (DPH)</dc:creator>
  <cp:lastModifiedBy>Woldesenbet, Bezawit B (DPH)</cp:lastModifiedBy>
  <dcterms:created xsi:type="dcterms:W3CDTF">2022-11-03T19:02:21Z</dcterms:created>
  <dcterms:modified xsi:type="dcterms:W3CDTF">2022-11-03T19:04:14Z</dcterms:modified>
</cp:coreProperties>
</file>