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kimleyhorn-my.sharepoint.com/personal/matt_huffman_kimley-horn_com/Documents/Desktop/[4] Personal/2023.09.28 - Files/"/>
    </mc:Choice>
  </mc:AlternateContent>
  <xr:revisionPtr revIDLastSave="520" documentId="13_ncr:1_{A7EC65C6-F34C-D143-ADC2-1D91EBC9C97C}" xr6:coauthVersionLast="47" xr6:coauthVersionMax="47" xr10:uidLastSave="{65B889E8-A6F4-4A02-AA47-787E663437D8}"/>
  <bookViews>
    <workbookView xWindow="-120" yWindow="-120" windowWidth="29040" windowHeight="15840" activeTab="5" xr2:uid="{00000000-000D-0000-FFFF-FFFF00000000}"/>
  </bookViews>
  <sheets>
    <sheet name="Driving, Overtaking, &amp; Passing" sheetId="1" r:id="rId1"/>
    <sheet name="Speed Laws" sheetId="5" r:id="rId2"/>
    <sheet name="Special Stops Required" sheetId="6" r:id="rId3"/>
    <sheet name="Progress" sheetId="2" r:id="rId4"/>
    <sheet name="ResultsMath" sheetId="4" r:id="rId5"/>
    <sheet name="Results" sheetId="3" r:id="rId6"/>
  </sheets>
  <definedNames>
    <definedName name="_xlnm._FilterDatabase" localSheetId="0" hidden="1">'Driving, Overtaking, &amp; Passing'!$A$1:$BP$155</definedName>
    <definedName name="_xlnm._FilterDatabase" localSheetId="2" hidden="1">'Special Stops Required'!$A$1:$BN$153</definedName>
    <definedName name="_xlnm._FilterDatabase" localSheetId="1" hidden="1">'Speed Laws'!$A$1:$BP$157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89" i="5" l="1"/>
  <c r="R189" i="5"/>
  <c r="S189" i="5"/>
  <c r="T189" i="5"/>
  <c r="U189" i="5"/>
  <c r="V189" i="5"/>
  <c r="W189" i="5"/>
  <c r="X189" i="5"/>
  <c r="X151" i="5" s="1"/>
  <c r="J12" i="4" s="1"/>
  <c r="Y189" i="5"/>
  <c r="Y151" i="5" s="1"/>
  <c r="K12" i="4" s="1"/>
  <c r="Z189" i="5"/>
  <c r="Z151" i="5" s="1"/>
  <c r="L12" i="4" s="1"/>
  <c r="AA189" i="5"/>
  <c r="AA150" i="5" s="1"/>
  <c r="M11" i="4" s="1"/>
  <c r="AB189" i="5"/>
  <c r="AB149" i="5" s="1"/>
  <c r="N10" i="4" s="1"/>
  <c r="AC189" i="5"/>
  <c r="AC149" i="5" s="1"/>
  <c r="O10" i="4" s="1"/>
  <c r="AD189" i="5"/>
  <c r="AD149" i="5" s="1"/>
  <c r="P10" i="4" s="1"/>
  <c r="AE189" i="5"/>
  <c r="AE149" i="5" s="1"/>
  <c r="Q10" i="4" s="1"/>
  <c r="AF189" i="5"/>
  <c r="AF149" i="5" s="1"/>
  <c r="R10" i="4" s="1"/>
  <c r="AG189" i="5"/>
  <c r="AG149" i="5" s="1"/>
  <c r="S10" i="4" s="1"/>
  <c r="AH189" i="5"/>
  <c r="AI189" i="5"/>
  <c r="AJ189" i="5"/>
  <c r="AJ150" i="5" s="1"/>
  <c r="V11" i="4" s="1"/>
  <c r="AK189" i="5"/>
  <c r="AL189" i="5"/>
  <c r="AM189" i="5"/>
  <c r="AN189" i="5"/>
  <c r="AO189" i="5"/>
  <c r="AP189" i="5"/>
  <c r="AQ189" i="5"/>
  <c r="AR189" i="5"/>
  <c r="AR151" i="5" s="1"/>
  <c r="AD12" i="4" s="1"/>
  <c r="AS189" i="5"/>
  <c r="AS151" i="5" s="1"/>
  <c r="AE12" i="4" s="1"/>
  <c r="AT189" i="5"/>
  <c r="AT151" i="5" s="1"/>
  <c r="AF12" i="4" s="1"/>
  <c r="AU189" i="5"/>
  <c r="AU151" i="5" s="1"/>
  <c r="AG12" i="4" s="1"/>
  <c r="AV189" i="5"/>
  <c r="AV149" i="5" s="1"/>
  <c r="AH10" i="4" s="1"/>
  <c r="AW189" i="5"/>
  <c r="AW149" i="5" s="1"/>
  <c r="AI10" i="4" s="1"/>
  <c r="AX189" i="5"/>
  <c r="AX149" i="5" s="1"/>
  <c r="AJ10" i="4" s="1"/>
  <c r="AY189" i="5"/>
  <c r="AY151" i="5" s="1"/>
  <c r="AK12" i="4" s="1"/>
  <c r="AZ189" i="5"/>
  <c r="AZ149" i="5" s="1"/>
  <c r="AL10" i="4" s="1"/>
  <c r="BA189" i="5"/>
  <c r="BA149" i="5" s="1"/>
  <c r="AM10" i="4" s="1"/>
  <c r="BB189" i="5"/>
  <c r="BC189" i="5"/>
  <c r="BD189" i="5"/>
  <c r="BD150" i="5" s="1"/>
  <c r="AP11" i="4" s="1"/>
  <c r="BE189" i="5"/>
  <c r="BF189" i="5"/>
  <c r="BG189" i="5"/>
  <c r="BH189" i="5"/>
  <c r="BI189" i="5"/>
  <c r="BJ189" i="5"/>
  <c r="BK189" i="5"/>
  <c r="BL189" i="5"/>
  <c r="BL151" i="5" s="1"/>
  <c r="AX12" i="4" s="1"/>
  <c r="BM189" i="5"/>
  <c r="BM151" i="5" s="1"/>
  <c r="AY12" i="4" s="1"/>
  <c r="BN189" i="5"/>
  <c r="BN151" i="5" s="1"/>
  <c r="AZ12" i="4" s="1"/>
  <c r="BO189" i="5"/>
  <c r="BO151" i="5" s="1"/>
  <c r="BA12" i="4" s="1"/>
  <c r="BP189" i="5"/>
  <c r="BP149" i="5" s="1"/>
  <c r="BB10" i="4" s="1"/>
  <c r="Q190" i="5"/>
  <c r="Q150" i="5" s="1"/>
  <c r="C11" i="4" s="1"/>
  <c r="R190" i="5"/>
  <c r="R150" i="5" s="1"/>
  <c r="D11" i="4" s="1"/>
  <c r="S190" i="5"/>
  <c r="S150" i="5" s="1"/>
  <c r="E11" i="4" s="1"/>
  <c r="T190" i="5"/>
  <c r="T149" i="5" s="1"/>
  <c r="F10" i="4" s="1"/>
  <c r="U190" i="5"/>
  <c r="U150" i="5" s="1"/>
  <c r="G11" i="4" s="1"/>
  <c r="V190" i="5"/>
  <c r="W190" i="5"/>
  <c r="X190" i="5"/>
  <c r="Y190" i="5"/>
  <c r="Z190" i="5"/>
  <c r="AA190" i="5"/>
  <c r="AB190" i="5"/>
  <c r="AC190" i="5"/>
  <c r="AD190" i="5"/>
  <c r="AE190" i="5"/>
  <c r="AF190" i="5"/>
  <c r="AG190" i="5"/>
  <c r="AH190" i="5"/>
  <c r="AH149" i="5" s="1"/>
  <c r="T10" i="4" s="1"/>
  <c r="AI190" i="5"/>
  <c r="AI149" i="5" s="1"/>
  <c r="U10" i="4" s="1"/>
  <c r="AJ190" i="5"/>
  <c r="AJ149" i="5" s="1"/>
  <c r="V10" i="4" s="1"/>
  <c r="AK190" i="5"/>
  <c r="AK150" i="5" s="1"/>
  <c r="W11" i="4" s="1"/>
  <c r="AL190" i="5"/>
  <c r="AL150" i="5" s="1"/>
  <c r="X11" i="4" s="1"/>
  <c r="AM190" i="5"/>
  <c r="AM149" i="5" s="1"/>
  <c r="Y10" i="4" s="1"/>
  <c r="AN190" i="5"/>
  <c r="AN149" i="5" s="1"/>
  <c r="Z10" i="4" s="1"/>
  <c r="AO190" i="5"/>
  <c r="AO150" i="5" s="1"/>
  <c r="AA11" i="4" s="1"/>
  <c r="AP190" i="5"/>
  <c r="AQ190" i="5"/>
  <c r="AR190" i="5"/>
  <c r="AS190" i="5"/>
  <c r="AT190" i="5"/>
  <c r="AU190" i="5"/>
  <c r="AV190" i="5"/>
  <c r="AW190" i="5"/>
  <c r="AX190" i="5"/>
  <c r="AY190" i="5"/>
  <c r="AZ190" i="5"/>
  <c r="BA190" i="5"/>
  <c r="BB190" i="5"/>
  <c r="BB149" i="5" s="1"/>
  <c r="AN10" i="4" s="1"/>
  <c r="BC190" i="5"/>
  <c r="BC149" i="5" s="1"/>
  <c r="AO10" i="4" s="1"/>
  <c r="BD190" i="5"/>
  <c r="BD149" i="5" s="1"/>
  <c r="AP10" i="4" s="1"/>
  <c r="BE190" i="5"/>
  <c r="BE150" i="5" s="1"/>
  <c r="AQ11" i="4" s="1"/>
  <c r="BF190" i="5"/>
  <c r="BF150" i="5" s="1"/>
  <c r="AR11" i="4" s="1"/>
  <c r="BG190" i="5"/>
  <c r="BG150" i="5" s="1"/>
  <c r="AS11" i="4" s="1"/>
  <c r="BH190" i="5"/>
  <c r="BH149" i="5" s="1"/>
  <c r="AT10" i="4" s="1"/>
  <c r="BI190" i="5"/>
  <c r="BI149" i="5" s="1"/>
  <c r="AU10" i="4" s="1"/>
  <c r="BJ190" i="5"/>
  <c r="BK190" i="5"/>
  <c r="BL190" i="5"/>
  <c r="BM190" i="5"/>
  <c r="BN190" i="5"/>
  <c r="BO190" i="5"/>
  <c r="BP190" i="5"/>
  <c r="Q191" i="5"/>
  <c r="R191" i="5"/>
  <c r="S191" i="5"/>
  <c r="T191" i="5"/>
  <c r="U191" i="5"/>
  <c r="V191" i="5"/>
  <c r="V150" i="5" s="1"/>
  <c r="H11" i="4" s="1"/>
  <c r="W191" i="5"/>
  <c r="W150" i="5" s="1"/>
  <c r="I11" i="4" s="1"/>
  <c r="X191" i="5"/>
  <c r="X150" i="5" s="1"/>
  <c r="J11" i="4" s="1"/>
  <c r="Y191" i="5"/>
  <c r="Y150" i="5" s="1"/>
  <c r="K11" i="4" s="1"/>
  <c r="Z191" i="5"/>
  <c r="Z150" i="5" s="1"/>
  <c r="L11" i="4" s="1"/>
  <c r="AA191" i="5"/>
  <c r="AB191" i="5"/>
  <c r="AC191" i="5"/>
  <c r="AD191" i="5"/>
  <c r="AE191" i="5"/>
  <c r="AF191" i="5"/>
  <c r="AG191" i="5"/>
  <c r="AH191" i="5"/>
  <c r="AI191" i="5"/>
  <c r="AJ191" i="5"/>
  <c r="AK191" i="5"/>
  <c r="AL191" i="5"/>
  <c r="AM191" i="5"/>
  <c r="AN191" i="5"/>
  <c r="AO191" i="5"/>
  <c r="AP191" i="5"/>
  <c r="AP150" i="5" s="1"/>
  <c r="AB11" i="4" s="1"/>
  <c r="AQ191" i="5"/>
  <c r="AQ150" i="5" s="1"/>
  <c r="AC11" i="4" s="1"/>
  <c r="AR191" i="5"/>
  <c r="AR150" i="5" s="1"/>
  <c r="AD11" i="4" s="1"/>
  <c r="AS191" i="5"/>
  <c r="AS150" i="5" s="1"/>
  <c r="AE11" i="4" s="1"/>
  <c r="AT191" i="5"/>
  <c r="AT150" i="5" s="1"/>
  <c r="AF11" i="4" s="1"/>
  <c r="AU191" i="5"/>
  <c r="AU150" i="5" s="1"/>
  <c r="AG11" i="4" s="1"/>
  <c r="AV191" i="5"/>
  <c r="AV150" i="5" s="1"/>
  <c r="AH11" i="4" s="1"/>
  <c r="AW191" i="5"/>
  <c r="AW150" i="5" s="1"/>
  <c r="AI11" i="4" s="1"/>
  <c r="AX191" i="5"/>
  <c r="AY191" i="5"/>
  <c r="AZ191" i="5"/>
  <c r="BA191" i="5"/>
  <c r="BB191" i="5"/>
  <c r="BC191" i="5"/>
  <c r="BD191" i="5"/>
  <c r="BE191" i="5"/>
  <c r="BF191" i="5"/>
  <c r="BG191" i="5"/>
  <c r="BH191" i="5"/>
  <c r="BI191" i="5"/>
  <c r="BJ191" i="5"/>
  <c r="BJ150" i="5" s="1"/>
  <c r="AV11" i="4" s="1"/>
  <c r="BK191" i="5"/>
  <c r="BK150" i="5" s="1"/>
  <c r="AW11" i="4" s="1"/>
  <c r="BL191" i="5"/>
  <c r="BL150" i="5" s="1"/>
  <c r="AX11" i="4" s="1"/>
  <c r="BM191" i="5"/>
  <c r="BM150" i="5" s="1"/>
  <c r="AY11" i="4" s="1"/>
  <c r="BN191" i="5"/>
  <c r="BN150" i="5" s="1"/>
  <c r="AZ11" i="4" s="1"/>
  <c r="BO191" i="5"/>
  <c r="BO150" i="5" s="1"/>
  <c r="BA11" i="4" s="1"/>
  <c r="BP191" i="5"/>
  <c r="BP150" i="5" s="1"/>
  <c r="BB11" i="4" s="1"/>
  <c r="Q192" i="5"/>
  <c r="Q151" i="5" s="1"/>
  <c r="C12" i="4" s="1"/>
  <c r="R192" i="5"/>
  <c r="S192" i="5"/>
  <c r="T192" i="5"/>
  <c r="U192" i="5"/>
  <c r="V192" i="5"/>
  <c r="W192" i="5"/>
  <c r="X192" i="5"/>
  <c r="Y192" i="5"/>
  <c r="Z192" i="5"/>
  <c r="AA192" i="5"/>
  <c r="AB192" i="5"/>
  <c r="AC192" i="5"/>
  <c r="AD192" i="5"/>
  <c r="AE192" i="5"/>
  <c r="AF192" i="5"/>
  <c r="AG192" i="5"/>
  <c r="AH192" i="5"/>
  <c r="AH151" i="5" s="1"/>
  <c r="T12" i="4" s="1"/>
  <c r="AI192" i="5"/>
  <c r="AI151" i="5" s="1"/>
  <c r="U12" i="4" s="1"/>
  <c r="AJ192" i="5"/>
  <c r="AJ151" i="5" s="1"/>
  <c r="V12" i="4" s="1"/>
  <c r="AK192" i="5"/>
  <c r="AK151" i="5" s="1"/>
  <c r="W12" i="4" s="1"/>
  <c r="AL192" i="5"/>
  <c r="AM192" i="5"/>
  <c r="AN192" i="5"/>
  <c r="AO192" i="5"/>
  <c r="AP192" i="5"/>
  <c r="AQ192" i="5"/>
  <c r="AR192" i="5"/>
  <c r="AS192" i="5"/>
  <c r="AT192" i="5"/>
  <c r="AU192" i="5"/>
  <c r="AV192" i="5"/>
  <c r="AW192" i="5"/>
  <c r="AX192" i="5"/>
  <c r="AY192" i="5"/>
  <c r="AZ192" i="5"/>
  <c r="BA192" i="5"/>
  <c r="BB192" i="5"/>
  <c r="BB151" i="5" s="1"/>
  <c r="AN12" i="4" s="1"/>
  <c r="BC192" i="5"/>
  <c r="BC151" i="5" s="1"/>
  <c r="AO12" i="4" s="1"/>
  <c r="BD192" i="5"/>
  <c r="BD151" i="5" s="1"/>
  <c r="AP12" i="4" s="1"/>
  <c r="BE192" i="5"/>
  <c r="BE151" i="5" s="1"/>
  <c r="AQ12" i="4" s="1"/>
  <c r="BF192" i="5"/>
  <c r="BG192" i="5"/>
  <c r="BH192" i="5"/>
  <c r="BI192" i="5"/>
  <c r="BJ192" i="5"/>
  <c r="BK192" i="5"/>
  <c r="BL192" i="5"/>
  <c r="BM192" i="5"/>
  <c r="BN192" i="5"/>
  <c r="BO192" i="5"/>
  <c r="BP192" i="5"/>
  <c r="Q193" i="5"/>
  <c r="R193" i="5"/>
  <c r="S193" i="5"/>
  <c r="T193" i="5"/>
  <c r="U193" i="5"/>
  <c r="V193" i="5"/>
  <c r="W193" i="5"/>
  <c r="X193" i="5"/>
  <c r="Y193" i="5"/>
  <c r="Z193" i="5"/>
  <c r="AA193" i="5"/>
  <c r="AB193" i="5"/>
  <c r="AC193" i="5"/>
  <c r="AD193" i="5"/>
  <c r="AE193" i="5"/>
  <c r="AF193" i="5"/>
  <c r="AG193" i="5"/>
  <c r="AH193" i="5"/>
  <c r="AI193" i="5"/>
  <c r="AJ193" i="5"/>
  <c r="AK193" i="5"/>
  <c r="AL193" i="5"/>
  <c r="AM193" i="5"/>
  <c r="AN193" i="5"/>
  <c r="AO193" i="5"/>
  <c r="AP193" i="5"/>
  <c r="AQ193" i="5"/>
  <c r="AR193" i="5"/>
  <c r="AS193" i="5"/>
  <c r="AT193" i="5"/>
  <c r="AU193" i="5"/>
  <c r="AV193" i="5"/>
  <c r="AW193" i="5"/>
  <c r="AX193" i="5"/>
  <c r="AY193" i="5"/>
  <c r="AZ193" i="5"/>
  <c r="BA193" i="5"/>
  <c r="BB193" i="5"/>
  <c r="BC193" i="5"/>
  <c r="BD193" i="5"/>
  <c r="BE193" i="5"/>
  <c r="BF193" i="5"/>
  <c r="BG193" i="5"/>
  <c r="BH193" i="5"/>
  <c r="BI193" i="5"/>
  <c r="BJ193" i="5"/>
  <c r="BK193" i="5"/>
  <c r="BL193" i="5"/>
  <c r="BM193" i="5"/>
  <c r="BN193" i="5"/>
  <c r="BO193" i="5"/>
  <c r="BP193" i="5"/>
  <c r="Q194" i="5"/>
  <c r="R194" i="5"/>
  <c r="S194" i="5"/>
  <c r="T194" i="5"/>
  <c r="U194" i="5"/>
  <c r="V194" i="5"/>
  <c r="W194" i="5"/>
  <c r="X194" i="5"/>
  <c r="Y194" i="5"/>
  <c r="Z194" i="5"/>
  <c r="AA194" i="5"/>
  <c r="AB194" i="5"/>
  <c r="AC194" i="5"/>
  <c r="AD194" i="5"/>
  <c r="AE194" i="5"/>
  <c r="AF194" i="5"/>
  <c r="AG194" i="5"/>
  <c r="AH194" i="5"/>
  <c r="AI194" i="5"/>
  <c r="AJ194" i="5"/>
  <c r="AK194" i="5"/>
  <c r="AL194" i="5"/>
  <c r="AM194" i="5"/>
  <c r="AN194" i="5"/>
  <c r="AO194" i="5"/>
  <c r="AP194" i="5"/>
  <c r="AQ194" i="5"/>
  <c r="AR194" i="5"/>
  <c r="AS194" i="5"/>
  <c r="AT194" i="5"/>
  <c r="AU194" i="5"/>
  <c r="AV194" i="5"/>
  <c r="AW194" i="5"/>
  <c r="AX194" i="5"/>
  <c r="AY194" i="5"/>
  <c r="AZ194" i="5"/>
  <c r="BA194" i="5"/>
  <c r="BB194" i="5"/>
  <c r="BC194" i="5"/>
  <c r="BD194" i="5"/>
  <c r="BE194" i="5"/>
  <c r="BF194" i="5"/>
  <c r="BG194" i="5"/>
  <c r="BH194" i="5"/>
  <c r="BI194" i="5"/>
  <c r="BJ194" i="5"/>
  <c r="BK194" i="5"/>
  <c r="BL194" i="5"/>
  <c r="BM194" i="5"/>
  <c r="BN194" i="5"/>
  <c r="BO194" i="5"/>
  <c r="BP194" i="5"/>
  <c r="Q195" i="5"/>
  <c r="R195" i="5"/>
  <c r="S195" i="5"/>
  <c r="T195" i="5"/>
  <c r="U195" i="5"/>
  <c r="V195" i="5"/>
  <c r="W195" i="5"/>
  <c r="X195" i="5"/>
  <c r="Y195" i="5"/>
  <c r="Z195" i="5"/>
  <c r="AA195" i="5"/>
  <c r="AB195" i="5"/>
  <c r="AC195" i="5"/>
  <c r="AD195" i="5"/>
  <c r="AE195" i="5"/>
  <c r="AF195" i="5"/>
  <c r="AG195" i="5"/>
  <c r="AH195" i="5"/>
  <c r="AI195" i="5"/>
  <c r="AJ195" i="5"/>
  <c r="AK195" i="5"/>
  <c r="AL195" i="5"/>
  <c r="AM195" i="5"/>
  <c r="AN195" i="5"/>
  <c r="AO195" i="5"/>
  <c r="AP195" i="5"/>
  <c r="AQ195" i="5"/>
  <c r="AR195" i="5"/>
  <c r="AS195" i="5"/>
  <c r="AT195" i="5"/>
  <c r="AU195" i="5"/>
  <c r="AV195" i="5"/>
  <c r="AW195" i="5"/>
  <c r="AX195" i="5"/>
  <c r="AY195" i="5"/>
  <c r="AZ195" i="5"/>
  <c r="BA195" i="5"/>
  <c r="BB195" i="5"/>
  <c r="BC195" i="5"/>
  <c r="BD195" i="5"/>
  <c r="BE195" i="5"/>
  <c r="BF195" i="5"/>
  <c r="BG195" i="5"/>
  <c r="BH195" i="5"/>
  <c r="BI195" i="5"/>
  <c r="BJ195" i="5"/>
  <c r="BK195" i="5"/>
  <c r="BL195" i="5"/>
  <c r="BM195" i="5"/>
  <c r="BN195" i="5"/>
  <c r="BO195" i="5"/>
  <c r="BP195" i="5"/>
  <c r="Q196" i="5"/>
  <c r="R196" i="5"/>
  <c r="S196" i="5"/>
  <c r="T196" i="5"/>
  <c r="U196" i="5"/>
  <c r="V196" i="5"/>
  <c r="W196" i="5"/>
  <c r="X196" i="5"/>
  <c r="Y196" i="5"/>
  <c r="Z196" i="5"/>
  <c r="AA196" i="5"/>
  <c r="AB196" i="5"/>
  <c r="AC196" i="5"/>
  <c r="AD196" i="5"/>
  <c r="AE196" i="5"/>
  <c r="AF196" i="5"/>
  <c r="AG196" i="5"/>
  <c r="AH196" i="5"/>
  <c r="AI196" i="5"/>
  <c r="AJ196" i="5"/>
  <c r="AK196" i="5"/>
  <c r="AL196" i="5"/>
  <c r="AM196" i="5"/>
  <c r="AN196" i="5"/>
  <c r="AO196" i="5"/>
  <c r="AP196" i="5"/>
  <c r="AQ196" i="5"/>
  <c r="AR196" i="5"/>
  <c r="AS196" i="5"/>
  <c r="AT196" i="5"/>
  <c r="AU196" i="5"/>
  <c r="AV196" i="5"/>
  <c r="AW196" i="5"/>
  <c r="AX196" i="5"/>
  <c r="AY196" i="5"/>
  <c r="AZ196" i="5"/>
  <c r="BA196" i="5"/>
  <c r="BB196" i="5"/>
  <c r="BC196" i="5"/>
  <c r="BD196" i="5"/>
  <c r="BE196" i="5"/>
  <c r="BF196" i="5"/>
  <c r="BG196" i="5"/>
  <c r="BH196" i="5"/>
  <c r="BI196" i="5"/>
  <c r="BJ196" i="5"/>
  <c r="BK196" i="5"/>
  <c r="BL196" i="5"/>
  <c r="BM196" i="5"/>
  <c r="BN196" i="5"/>
  <c r="BO196" i="5"/>
  <c r="BP196" i="5"/>
  <c r="Q197" i="5"/>
  <c r="R197" i="5"/>
  <c r="S197" i="5"/>
  <c r="T197" i="5"/>
  <c r="U197" i="5"/>
  <c r="V197" i="5"/>
  <c r="W197" i="5"/>
  <c r="X197" i="5"/>
  <c r="Y197" i="5"/>
  <c r="Z197" i="5"/>
  <c r="AA197" i="5"/>
  <c r="AB197" i="5"/>
  <c r="AC197" i="5"/>
  <c r="AD197" i="5"/>
  <c r="AE197" i="5"/>
  <c r="AF197" i="5"/>
  <c r="AG197" i="5"/>
  <c r="AH197" i="5"/>
  <c r="AI197" i="5"/>
  <c r="AJ197" i="5"/>
  <c r="AK197" i="5"/>
  <c r="AL197" i="5"/>
  <c r="AM197" i="5"/>
  <c r="AN197" i="5"/>
  <c r="AO197" i="5"/>
  <c r="AP197" i="5"/>
  <c r="AQ197" i="5"/>
  <c r="AR197" i="5"/>
  <c r="AS197" i="5"/>
  <c r="AT197" i="5"/>
  <c r="AU197" i="5"/>
  <c r="AV197" i="5"/>
  <c r="AW197" i="5"/>
  <c r="AX197" i="5"/>
  <c r="AY197" i="5"/>
  <c r="AZ197" i="5"/>
  <c r="BA197" i="5"/>
  <c r="BB197" i="5"/>
  <c r="BC197" i="5"/>
  <c r="BD197" i="5"/>
  <c r="BE197" i="5"/>
  <c r="BF197" i="5"/>
  <c r="BG197" i="5"/>
  <c r="BH197" i="5"/>
  <c r="BI197" i="5"/>
  <c r="BJ197" i="5"/>
  <c r="BK197" i="5"/>
  <c r="BL197" i="5"/>
  <c r="BM197" i="5"/>
  <c r="BN197" i="5"/>
  <c r="BO197" i="5"/>
  <c r="BP197" i="5"/>
  <c r="Q198" i="5"/>
  <c r="R198" i="5"/>
  <c r="S198" i="5"/>
  <c r="T198" i="5"/>
  <c r="U198" i="5"/>
  <c r="V198" i="5"/>
  <c r="W198" i="5"/>
  <c r="X198" i="5"/>
  <c r="Y198" i="5"/>
  <c r="Z198" i="5"/>
  <c r="AA198" i="5"/>
  <c r="AB198" i="5"/>
  <c r="AC198" i="5"/>
  <c r="AD198" i="5"/>
  <c r="AE198" i="5"/>
  <c r="AF198" i="5"/>
  <c r="AG198" i="5"/>
  <c r="AH198" i="5"/>
  <c r="AI198" i="5"/>
  <c r="AJ198" i="5"/>
  <c r="AK198" i="5"/>
  <c r="AL198" i="5"/>
  <c r="AM198" i="5"/>
  <c r="AN198" i="5"/>
  <c r="AO198" i="5"/>
  <c r="AP198" i="5"/>
  <c r="AQ198" i="5"/>
  <c r="AR198" i="5"/>
  <c r="AS198" i="5"/>
  <c r="AT198" i="5"/>
  <c r="AU198" i="5"/>
  <c r="AV198" i="5"/>
  <c r="AW198" i="5"/>
  <c r="AX198" i="5"/>
  <c r="AY198" i="5"/>
  <c r="AZ198" i="5"/>
  <c r="BA198" i="5"/>
  <c r="BB198" i="5"/>
  <c r="BC198" i="5"/>
  <c r="BD198" i="5"/>
  <c r="BE198" i="5"/>
  <c r="BF198" i="5"/>
  <c r="BG198" i="5"/>
  <c r="BH198" i="5"/>
  <c r="BI198" i="5"/>
  <c r="BJ198" i="5"/>
  <c r="BK198" i="5"/>
  <c r="BL198" i="5"/>
  <c r="BM198" i="5"/>
  <c r="BN198" i="5"/>
  <c r="BO198" i="5"/>
  <c r="BP198" i="5"/>
  <c r="Q199" i="5"/>
  <c r="R199" i="5"/>
  <c r="S199" i="5"/>
  <c r="T199" i="5"/>
  <c r="U199" i="5"/>
  <c r="V199" i="5"/>
  <c r="W199" i="5"/>
  <c r="X199" i="5"/>
  <c r="Y199" i="5"/>
  <c r="Z199" i="5"/>
  <c r="AA199" i="5"/>
  <c r="AB199" i="5"/>
  <c r="AC199" i="5"/>
  <c r="AD199" i="5"/>
  <c r="AE199" i="5"/>
  <c r="AF199" i="5"/>
  <c r="AG199" i="5"/>
  <c r="AH199" i="5"/>
  <c r="AI199" i="5"/>
  <c r="AJ199" i="5"/>
  <c r="AK199" i="5"/>
  <c r="AL199" i="5"/>
  <c r="AM199" i="5"/>
  <c r="AN199" i="5"/>
  <c r="AO199" i="5"/>
  <c r="AP199" i="5"/>
  <c r="AQ199" i="5"/>
  <c r="AR199" i="5"/>
  <c r="AS199" i="5"/>
  <c r="AT199" i="5"/>
  <c r="AU199" i="5"/>
  <c r="AV199" i="5"/>
  <c r="AW199" i="5"/>
  <c r="AX199" i="5"/>
  <c r="AY199" i="5"/>
  <c r="AZ199" i="5"/>
  <c r="BA199" i="5"/>
  <c r="BB199" i="5"/>
  <c r="BC199" i="5"/>
  <c r="BD199" i="5"/>
  <c r="BE199" i="5"/>
  <c r="BF199" i="5"/>
  <c r="BG199" i="5"/>
  <c r="BH199" i="5"/>
  <c r="BI199" i="5"/>
  <c r="BJ199" i="5"/>
  <c r="BK199" i="5"/>
  <c r="BL199" i="5"/>
  <c r="BM199" i="5"/>
  <c r="BN199" i="5"/>
  <c r="BO199" i="5"/>
  <c r="BP199" i="5"/>
  <c r="Q200" i="5"/>
  <c r="R200" i="5"/>
  <c r="S200" i="5"/>
  <c r="T200" i="5"/>
  <c r="U200" i="5"/>
  <c r="V200" i="5"/>
  <c r="W200" i="5"/>
  <c r="X200" i="5"/>
  <c r="Y200" i="5"/>
  <c r="Z200" i="5"/>
  <c r="AA200" i="5"/>
  <c r="AB200" i="5"/>
  <c r="AC200" i="5"/>
  <c r="AD200" i="5"/>
  <c r="AE200" i="5"/>
  <c r="AF200" i="5"/>
  <c r="AG200" i="5"/>
  <c r="AH200" i="5"/>
  <c r="AI200" i="5"/>
  <c r="AJ200" i="5"/>
  <c r="AK200" i="5"/>
  <c r="AL200" i="5"/>
  <c r="AM200" i="5"/>
  <c r="AN200" i="5"/>
  <c r="AO200" i="5"/>
  <c r="AP200" i="5"/>
  <c r="AQ200" i="5"/>
  <c r="AR200" i="5"/>
  <c r="AS200" i="5"/>
  <c r="AT200" i="5"/>
  <c r="AU200" i="5"/>
  <c r="AV200" i="5"/>
  <c r="AW200" i="5"/>
  <c r="AX200" i="5"/>
  <c r="AY200" i="5"/>
  <c r="AZ200" i="5"/>
  <c r="BA200" i="5"/>
  <c r="BB200" i="5"/>
  <c r="BC200" i="5"/>
  <c r="BD200" i="5"/>
  <c r="BE200" i="5"/>
  <c r="BF200" i="5"/>
  <c r="BG200" i="5"/>
  <c r="BH200" i="5"/>
  <c r="BI200" i="5"/>
  <c r="BJ200" i="5"/>
  <c r="BK200" i="5"/>
  <c r="BL200" i="5"/>
  <c r="BM200" i="5"/>
  <c r="BN200" i="5"/>
  <c r="BO200" i="5"/>
  <c r="BP200" i="5"/>
  <c r="Q201" i="5"/>
  <c r="R201" i="5"/>
  <c r="S201" i="5"/>
  <c r="T201" i="5"/>
  <c r="U201" i="5"/>
  <c r="V201" i="5"/>
  <c r="W201" i="5"/>
  <c r="X201" i="5"/>
  <c r="Y201" i="5"/>
  <c r="Z201" i="5"/>
  <c r="AA201" i="5"/>
  <c r="AB201" i="5"/>
  <c r="AC201" i="5"/>
  <c r="AD201" i="5"/>
  <c r="AE201" i="5"/>
  <c r="AF201" i="5"/>
  <c r="AG201" i="5"/>
  <c r="AH201" i="5"/>
  <c r="AI201" i="5"/>
  <c r="AJ201" i="5"/>
  <c r="AK201" i="5"/>
  <c r="AL201" i="5"/>
  <c r="AM201" i="5"/>
  <c r="AN201" i="5"/>
  <c r="AO201" i="5"/>
  <c r="AP201" i="5"/>
  <c r="AQ201" i="5"/>
  <c r="AR201" i="5"/>
  <c r="AS201" i="5"/>
  <c r="AT201" i="5"/>
  <c r="AU201" i="5"/>
  <c r="AV201" i="5"/>
  <c r="AW201" i="5"/>
  <c r="AX201" i="5"/>
  <c r="AY201" i="5"/>
  <c r="AZ201" i="5"/>
  <c r="BA201" i="5"/>
  <c r="BB201" i="5"/>
  <c r="BC201" i="5"/>
  <c r="BD201" i="5"/>
  <c r="BE201" i="5"/>
  <c r="BF201" i="5"/>
  <c r="BG201" i="5"/>
  <c r="BH201" i="5"/>
  <c r="BI201" i="5"/>
  <c r="BJ201" i="5"/>
  <c r="BK201" i="5"/>
  <c r="BL201" i="5"/>
  <c r="BM201" i="5"/>
  <c r="BN201" i="5"/>
  <c r="BO201" i="5"/>
  <c r="BP201" i="5"/>
  <c r="Q202" i="5"/>
  <c r="R202" i="5"/>
  <c r="S202" i="5"/>
  <c r="T202" i="5"/>
  <c r="U202" i="5"/>
  <c r="V202" i="5"/>
  <c r="W202" i="5"/>
  <c r="X202" i="5"/>
  <c r="Y202" i="5"/>
  <c r="Z202" i="5"/>
  <c r="AA202" i="5"/>
  <c r="AB202" i="5"/>
  <c r="AC202" i="5"/>
  <c r="AD202" i="5"/>
  <c r="AE202" i="5"/>
  <c r="AF202" i="5"/>
  <c r="AG202" i="5"/>
  <c r="AH202" i="5"/>
  <c r="AI202" i="5"/>
  <c r="AJ202" i="5"/>
  <c r="AK202" i="5"/>
  <c r="AL202" i="5"/>
  <c r="AM202" i="5"/>
  <c r="AN202" i="5"/>
  <c r="AO202" i="5"/>
  <c r="AP202" i="5"/>
  <c r="AQ202" i="5"/>
  <c r="AR202" i="5"/>
  <c r="AS202" i="5"/>
  <c r="AT202" i="5"/>
  <c r="AU202" i="5"/>
  <c r="AV202" i="5"/>
  <c r="AW202" i="5"/>
  <c r="AX202" i="5"/>
  <c r="AY202" i="5"/>
  <c r="AZ202" i="5"/>
  <c r="BA202" i="5"/>
  <c r="BB202" i="5"/>
  <c r="BC202" i="5"/>
  <c r="BD202" i="5"/>
  <c r="BE202" i="5"/>
  <c r="BF202" i="5"/>
  <c r="BG202" i="5"/>
  <c r="BH202" i="5"/>
  <c r="BI202" i="5"/>
  <c r="BJ202" i="5"/>
  <c r="BK202" i="5"/>
  <c r="BL202" i="5"/>
  <c r="BM202" i="5"/>
  <c r="BN202" i="5"/>
  <c r="BO202" i="5"/>
  <c r="BP202" i="5"/>
  <c r="Q203" i="5"/>
  <c r="R203" i="5"/>
  <c r="S203" i="5"/>
  <c r="T203" i="5"/>
  <c r="U203" i="5"/>
  <c r="V203" i="5"/>
  <c r="W203" i="5"/>
  <c r="X203" i="5"/>
  <c r="Y203" i="5"/>
  <c r="Z203" i="5"/>
  <c r="AA203" i="5"/>
  <c r="AB203" i="5"/>
  <c r="AC203" i="5"/>
  <c r="AD203" i="5"/>
  <c r="AE203" i="5"/>
  <c r="AF203" i="5"/>
  <c r="AG203" i="5"/>
  <c r="AH203" i="5"/>
  <c r="AI203" i="5"/>
  <c r="AJ203" i="5"/>
  <c r="AK203" i="5"/>
  <c r="AL203" i="5"/>
  <c r="AM203" i="5"/>
  <c r="AN203" i="5"/>
  <c r="AO203" i="5"/>
  <c r="AP203" i="5"/>
  <c r="AQ203" i="5"/>
  <c r="AR203" i="5"/>
  <c r="AS203" i="5"/>
  <c r="AT203" i="5"/>
  <c r="AU203" i="5"/>
  <c r="AV203" i="5"/>
  <c r="AW203" i="5"/>
  <c r="AX203" i="5"/>
  <c r="AY203" i="5"/>
  <c r="AZ203" i="5"/>
  <c r="BA203" i="5"/>
  <c r="BB203" i="5"/>
  <c r="BC203" i="5"/>
  <c r="BD203" i="5"/>
  <c r="BE203" i="5"/>
  <c r="BF203" i="5"/>
  <c r="BG203" i="5"/>
  <c r="BH203" i="5"/>
  <c r="BI203" i="5"/>
  <c r="BJ203" i="5"/>
  <c r="BK203" i="5"/>
  <c r="BL203" i="5"/>
  <c r="BM203" i="5"/>
  <c r="BN203" i="5"/>
  <c r="BO203" i="5"/>
  <c r="BP203" i="5"/>
  <c r="Q204" i="5"/>
  <c r="R204" i="5"/>
  <c r="S204" i="5"/>
  <c r="T204" i="5"/>
  <c r="U204" i="5"/>
  <c r="V204" i="5"/>
  <c r="W204" i="5"/>
  <c r="X204" i="5"/>
  <c r="Y204" i="5"/>
  <c r="Z204" i="5"/>
  <c r="AA204" i="5"/>
  <c r="AB204" i="5"/>
  <c r="AC204" i="5"/>
  <c r="AD204" i="5"/>
  <c r="AE204" i="5"/>
  <c r="AF204" i="5"/>
  <c r="AG204" i="5"/>
  <c r="AH204" i="5"/>
  <c r="AI204" i="5"/>
  <c r="AJ204" i="5"/>
  <c r="AK204" i="5"/>
  <c r="AL204" i="5"/>
  <c r="AM204" i="5"/>
  <c r="AN204" i="5"/>
  <c r="AO204" i="5"/>
  <c r="AP204" i="5"/>
  <c r="AQ204" i="5"/>
  <c r="AR204" i="5"/>
  <c r="AS204" i="5"/>
  <c r="AT204" i="5"/>
  <c r="AU204" i="5"/>
  <c r="AV204" i="5"/>
  <c r="AW204" i="5"/>
  <c r="AX204" i="5"/>
  <c r="AY204" i="5"/>
  <c r="AZ204" i="5"/>
  <c r="BA204" i="5"/>
  <c r="BB204" i="5"/>
  <c r="BC204" i="5"/>
  <c r="BD204" i="5"/>
  <c r="BE204" i="5"/>
  <c r="BF204" i="5"/>
  <c r="BG204" i="5"/>
  <c r="BH204" i="5"/>
  <c r="BI204" i="5"/>
  <c r="BJ204" i="5"/>
  <c r="BK204" i="5"/>
  <c r="BL204" i="5"/>
  <c r="BM204" i="5"/>
  <c r="BN204" i="5"/>
  <c r="BO204" i="5"/>
  <c r="BP204" i="5"/>
  <c r="Q205" i="5"/>
  <c r="R205" i="5"/>
  <c r="S205" i="5"/>
  <c r="T205" i="5"/>
  <c r="U205" i="5"/>
  <c r="V205" i="5"/>
  <c r="W205" i="5"/>
  <c r="X205" i="5"/>
  <c r="Y205" i="5"/>
  <c r="Z205" i="5"/>
  <c r="AA205" i="5"/>
  <c r="AB205" i="5"/>
  <c r="AC205" i="5"/>
  <c r="AD205" i="5"/>
  <c r="AE205" i="5"/>
  <c r="AF205" i="5"/>
  <c r="AG205" i="5"/>
  <c r="AH205" i="5"/>
  <c r="AI205" i="5"/>
  <c r="AJ205" i="5"/>
  <c r="AK205" i="5"/>
  <c r="AL205" i="5"/>
  <c r="AM205" i="5"/>
  <c r="AN205" i="5"/>
  <c r="AO205" i="5"/>
  <c r="AP205" i="5"/>
  <c r="AQ205" i="5"/>
  <c r="AR205" i="5"/>
  <c r="AS205" i="5"/>
  <c r="AT205" i="5"/>
  <c r="AU205" i="5"/>
  <c r="AV205" i="5"/>
  <c r="AW205" i="5"/>
  <c r="AX205" i="5"/>
  <c r="AY205" i="5"/>
  <c r="AZ205" i="5"/>
  <c r="BA205" i="5"/>
  <c r="BB205" i="5"/>
  <c r="BC205" i="5"/>
  <c r="BD205" i="5"/>
  <c r="BE205" i="5"/>
  <c r="BF205" i="5"/>
  <c r="BG205" i="5"/>
  <c r="BH205" i="5"/>
  <c r="BI205" i="5"/>
  <c r="BJ205" i="5"/>
  <c r="BK205" i="5"/>
  <c r="BL205" i="5"/>
  <c r="BM205" i="5"/>
  <c r="BN205" i="5"/>
  <c r="BO205" i="5"/>
  <c r="BP205" i="5"/>
  <c r="Q206" i="5"/>
  <c r="R206" i="5"/>
  <c r="S206" i="5"/>
  <c r="T206" i="5"/>
  <c r="U206" i="5"/>
  <c r="V206" i="5"/>
  <c r="W206" i="5"/>
  <c r="X206" i="5"/>
  <c r="Y206" i="5"/>
  <c r="Z206" i="5"/>
  <c r="AA206" i="5"/>
  <c r="AB206" i="5"/>
  <c r="AC206" i="5"/>
  <c r="AD206" i="5"/>
  <c r="AE206" i="5"/>
  <c r="AF206" i="5"/>
  <c r="AG206" i="5"/>
  <c r="AH206" i="5"/>
  <c r="AI206" i="5"/>
  <c r="AJ206" i="5"/>
  <c r="AK206" i="5"/>
  <c r="AL206" i="5"/>
  <c r="AM206" i="5"/>
  <c r="AN206" i="5"/>
  <c r="AO206" i="5"/>
  <c r="AP206" i="5"/>
  <c r="AQ206" i="5"/>
  <c r="AR206" i="5"/>
  <c r="AS206" i="5"/>
  <c r="AT206" i="5"/>
  <c r="AU206" i="5"/>
  <c r="AV206" i="5"/>
  <c r="AW206" i="5"/>
  <c r="AX206" i="5"/>
  <c r="AY206" i="5"/>
  <c r="AZ206" i="5"/>
  <c r="BA206" i="5"/>
  <c r="BB206" i="5"/>
  <c r="BC206" i="5"/>
  <c r="BD206" i="5"/>
  <c r="BE206" i="5"/>
  <c r="BF206" i="5"/>
  <c r="BG206" i="5"/>
  <c r="BH206" i="5"/>
  <c r="BI206" i="5"/>
  <c r="BJ206" i="5"/>
  <c r="BK206" i="5"/>
  <c r="BL206" i="5"/>
  <c r="BM206" i="5"/>
  <c r="BN206" i="5"/>
  <c r="BO206" i="5"/>
  <c r="BP206" i="5"/>
  <c r="Q207" i="5"/>
  <c r="R207" i="5"/>
  <c r="S207" i="5"/>
  <c r="T207" i="5"/>
  <c r="U207" i="5"/>
  <c r="V207" i="5"/>
  <c r="W207" i="5"/>
  <c r="X207" i="5"/>
  <c r="Y207" i="5"/>
  <c r="Z207" i="5"/>
  <c r="AA207" i="5"/>
  <c r="AB207" i="5"/>
  <c r="AC207" i="5"/>
  <c r="AD207" i="5"/>
  <c r="AE207" i="5"/>
  <c r="AF207" i="5"/>
  <c r="AG207" i="5"/>
  <c r="AH207" i="5"/>
  <c r="AI207" i="5"/>
  <c r="AJ207" i="5"/>
  <c r="AK207" i="5"/>
  <c r="AL207" i="5"/>
  <c r="AM207" i="5"/>
  <c r="AN207" i="5"/>
  <c r="AO207" i="5"/>
  <c r="AP207" i="5"/>
  <c r="AQ207" i="5"/>
  <c r="AR207" i="5"/>
  <c r="AS207" i="5"/>
  <c r="AT207" i="5"/>
  <c r="AU207" i="5"/>
  <c r="AV207" i="5"/>
  <c r="AW207" i="5"/>
  <c r="AX207" i="5"/>
  <c r="AY207" i="5"/>
  <c r="AZ207" i="5"/>
  <c r="BA207" i="5"/>
  <c r="BB207" i="5"/>
  <c r="BC207" i="5"/>
  <c r="BD207" i="5"/>
  <c r="BE207" i="5"/>
  <c r="BF207" i="5"/>
  <c r="BG207" i="5"/>
  <c r="BH207" i="5"/>
  <c r="BI207" i="5"/>
  <c r="BJ207" i="5"/>
  <c r="BK207" i="5"/>
  <c r="BL207" i="5"/>
  <c r="BM207" i="5"/>
  <c r="BN207" i="5"/>
  <c r="BO207" i="5"/>
  <c r="BP207" i="5"/>
  <c r="Q208" i="5"/>
  <c r="R208" i="5"/>
  <c r="S208" i="5"/>
  <c r="T208" i="5"/>
  <c r="U208" i="5"/>
  <c r="V208" i="5"/>
  <c r="W208" i="5"/>
  <c r="X208" i="5"/>
  <c r="Y208" i="5"/>
  <c r="Z208" i="5"/>
  <c r="AA208" i="5"/>
  <c r="AB208" i="5"/>
  <c r="AC208" i="5"/>
  <c r="AD208" i="5"/>
  <c r="AE208" i="5"/>
  <c r="AF208" i="5"/>
  <c r="AG208" i="5"/>
  <c r="AH208" i="5"/>
  <c r="AI208" i="5"/>
  <c r="AJ208" i="5"/>
  <c r="AK208" i="5"/>
  <c r="AL208" i="5"/>
  <c r="AM208" i="5"/>
  <c r="AN208" i="5"/>
  <c r="AO208" i="5"/>
  <c r="AP208" i="5"/>
  <c r="AQ208" i="5"/>
  <c r="AR208" i="5"/>
  <c r="AS208" i="5"/>
  <c r="AT208" i="5"/>
  <c r="AU208" i="5"/>
  <c r="AV208" i="5"/>
  <c r="AW208" i="5"/>
  <c r="AX208" i="5"/>
  <c r="AY208" i="5"/>
  <c r="AZ208" i="5"/>
  <c r="BA208" i="5"/>
  <c r="BB208" i="5"/>
  <c r="BC208" i="5"/>
  <c r="BD208" i="5"/>
  <c r="BE208" i="5"/>
  <c r="BF208" i="5"/>
  <c r="BG208" i="5"/>
  <c r="BH208" i="5"/>
  <c r="BI208" i="5"/>
  <c r="BJ208" i="5"/>
  <c r="BK208" i="5"/>
  <c r="BL208" i="5"/>
  <c r="BM208" i="5"/>
  <c r="BN208" i="5"/>
  <c r="BO208" i="5"/>
  <c r="BP208" i="5"/>
  <c r="Q209" i="5"/>
  <c r="R209" i="5"/>
  <c r="S209" i="5"/>
  <c r="T209" i="5"/>
  <c r="U209" i="5"/>
  <c r="V209" i="5"/>
  <c r="W209" i="5"/>
  <c r="X209" i="5"/>
  <c r="Y209" i="5"/>
  <c r="Z209" i="5"/>
  <c r="AA209" i="5"/>
  <c r="AB209" i="5"/>
  <c r="AC209" i="5"/>
  <c r="AD209" i="5"/>
  <c r="AE209" i="5"/>
  <c r="AF209" i="5"/>
  <c r="AG209" i="5"/>
  <c r="AH209" i="5"/>
  <c r="AI209" i="5"/>
  <c r="AJ209" i="5"/>
  <c r="AK209" i="5"/>
  <c r="AL209" i="5"/>
  <c r="AM209" i="5"/>
  <c r="AN209" i="5"/>
  <c r="AO209" i="5"/>
  <c r="AP209" i="5"/>
  <c r="AQ209" i="5"/>
  <c r="AR209" i="5"/>
  <c r="AS209" i="5"/>
  <c r="AT209" i="5"/>
  <c r="AU209" i="5"/>
  <c r="AV209" i="5"/>
  <c r="AW209" i="5"/>
  <c r="AX209" i="5"/>
  <c r="AY209" i="5"/>
  <c r="AZ209" i="5"/>
  <c r="BA209" i="5"/>
  <c r="BB209" i="5"/>
  <c r="BC209" i="5"/>
  <c r="BD209" i="5"/>
  <c r="BE209" i="5"/>
  <c r="BF209" i="5"/>
  <c r="BG209" i="5"/>
  <c r="BH209" i="5"/>
  <c r="BI209" i="5"/>
  <c r="BJ209" i="5"/>
  <c r="BK209" i="5"/>
  <c r="BL209" i="5"/>
  <c r="BM209" i="5"/>
  <c r="BN209" i="5"/>
  <c r="BO209" i="5"/>
  <c r="BP209" i="5"/>
  <c r="Q210" i="5"/>
  <c r="R210" i="5"/>
  <c r="S210" i="5"/>
  <c r="T210" i="5"/>
  <c r="U210" i="5"/>
  <c r="V210" i="5"/>
  <c r="W210" i="5"/>
  <c r="X210" i="5"/>
  <c r="Y210" i="5"/>
  <c r="Z210" i="5"/>
  <c r="AA210" i="5"/>
  <c r="AB210" i="5"/>
  <c r="AC210" i="5"/>
  <c r="AD210" i="5"/>
  <c r="AE210" i="5"/>
  <c r="AF210" i="5"/>
  <c r="AG210" i="5"/>
  <c r="AH210" i="5"/>
  <c r="AI210" i="5"/>
  <c r="AJ210" i="5"/>
  <c r="AK210" i="5"/>
  <c r="AL210" i="5"/>
  <c r="AM210" i="5"/>
  <c r="AN210" i="5"/>
  <c r="AO210" i="5"/>
  <c r="AP210" i="5"/>
  <c r="AQ210" i="5"/>
  <c r="AR210" i="5"/>
  <c r="AS210" i="5"/>
  <c r="AT210" i="5"/>
  <c r="AU210" i="5"/>
  <c r="AV210" i="5"/>
  <c r="AW210" i="5"/>
  <c r="AX210" i="5"/>
  <c r="AY210" i="5"/>
  <c r="AZ210" i="5"/>
  <c r="BA210" i="5"/>
  <c r="BB210" i="5"/>
  <c r="BC210" i="5"/>
  <c r="BD210" i="5"/>
  <c r="BE210" i="5"/>
  <c r="BF210" i="5"/>
  <c r="BG210" i="5"/>
  <c r="BH210" i="5"/>
  <c r="BI210" i="5"/>
  <c r="BJ210" i="5"/>
  <c r="BK210" i="5"/>
  <c r="BL210" i="5"/>
  <c r="BM210" i="5"/>
  <c r="BN210" i="5"/>
  <c r="BO210" i="5"/>
  <c r="BP210" i="5"/>
  <c r="Q211" i="5"/>
  <c r="R211" i="5"/>
  <c r="S211" i="5"/>
  <c r="T211" i="5"/>
  <c r="U211" i="5"/>
  <c r="V211" i="5"/>
  <c r="W211" i="5"/>
  <c r="X211" i="5"/>
  <c r="Y211" i="5"/>
  <c r="Z211" i="5"/>
  <c r="AA211" i="5"/>
  <c r="AB211" i="5"/>
  <c r="AC211" i="5"/>
  <c r="AD211" i="5"/>
  <c r="AE211" i="5"/>
  <c r="AF211" i="5"/>
  <c r="AG211" i="5"/>
  <c r="AH211" i="5"/>
  <c r="AI211" i="5"/>
  <c r="AJ211" i="5"/>
  <c r="AK211" i="5"/>
  <c r="AL211" i="5"/>
  <c r="AM211" i="5"/>
  <c r="AN211" i="5"/>
  <c r="AO211" i="5"/>
  <c r="AP211" i="5"/>
  <c r="AQ211" i="5"/>
  <c r="AR211" i="5"/>
  <c r="AS211" i="5"/>
  <c r="AT211" i="5"/>
  <c r="AU211" i="5"/>
  <c r="AV211" i="5"/>
  <c r="AW211" i="5"/>
  <c r="AX211" i="5"/>
  <c r="AY211" i="5"/>
  <c r="AZ211" i="5"/>
  <c r="BA211" i="5"/>
  <c r="BB211" i="5"/>
  <c r="BC211" i="5"/>
  <c r="BD211" i="5"/>
  <c r="BE211" i="5"/>
  <c r="BF211" i="5"/>
  <c r="BG211" i="5"/>
  <c r="BH211" i="5"/>
  <c r="BI211" i="5"/>
  <c r="BJ211" i="5"/>
  <c r="BK211" i="5"/>
  <c r="BL211" i="5"/>
  <c r="BM211" i="5"/>
  <c r="BN211" i="5"/>
  <c r="BO211" i="5"/>
  <c r="BP211" i="5"/>
  <c r="Q212" i="5"/>
  <c r="R212" i="5"/>
  <c r="S212" i="5"/>
  <c r="T212" i="5"/>
  <c r="U212" i="5"/>
  <c r="V212" i="5"/>
  <c r="W212" i="5"/>
  <c r="X212" i="5"/>
  <c r="Y212" i="5"/>
  <c r="Z212" i="5"/>
  <c r="AA212" i="5"/>
  <c r="AB212" i="5"/>
  <c r="AC212" i="5"/>
  <c r="AD212" i="5"/>
  <c r="AE212" i="5"/>
  <c r="AF212" i="5"/>
  <c r="AG212" i="5"/>
  <c r="AH212" i="5"/>
  <c r="AI212" i="5"/>
  <c r="AJ212" i="5"/>
  <c r="AK212" i="5"/>
  <c r="AL212" i="5"/>
  <c r="AM212" i="5"/>
  <c r="AN212" i="5"/>
  <c r="AO212" i="5"/>
  <c r="AP212" i="5"/>
  <c r="AQ212" i="5"/>
  <c r="AR212" i="5"/>
  <c r="AS212" i="5"/>
  <c r="AT212" i="5"/>
  <c r="AU212" i="5"/>
  <c r="AV212" i="5"/>
  <c r="AW212" i="5"/>
  <c r="AX212" i="5"/>
  <c r="AY212" i="5"/>
  <c r="AZ212" i="5"/>
  <c r="BA212" i="5"/>
  <c r="BB212" i="5"/>
  <c r="BC212" i="5"/>
  <c r="BD212" i="5"/>
  <c r="BE212" i="5"/>
  <c r="BF212" i="5"/>
  <c r="BG212" i="5"/>
  <c r="BH212" i="5"/>
  <c r="BI212" i="5"/>
  <c r="BJ212" i="5"/>
  <c r="BK212" i="5"/>
  <c r="BL212" i="5"/>
  <c r="BM212" i="5"/>
  <c r="BN212" i="5"/>
  <c r="BO212" i="5"/>
  <c r="BP212" i="5"/>
  <c r="Q213" i="5"/>
  <c r="R213" i="5"/>
  <c r="S213" i="5"/>
  <c r="T213" i="5"/>
  <c r="U213" i="5"/>
  <c r="V213" i="5"/>
  <c r="W213" i="5"/>
  <c r="X213" i="5"/>
  <c r="Y213" i="5"/>
  <c r="Z213" i="5"/>
  <c r="AA213" i="5"/>
  <c r="AB213" i="5"/>
  <c r="AC213" i="5"/>
  <c r="AD213" i="5"/>
  <c r="AE213" i="5"/>
  <c r="AF213" i="5"/>
  <c r="AG213" i="5"/>
  <c r="AH213" i="5"/>
  <c r="AI213" i="5"/>
  <c r="AJ213" i="5"/>
  <c r="AK213" i="5"/>
  <c r="AL213" i="5"/>
  <c r="AM213" i="5"/>
  <c r="AN213" i="5"/>
  <c r="AO213" i="5"/>
  <c r="AP213" i="5"/>
  <c r="AQ213" i="5"/>
  <c r="AR213" i="5"/>
  <c r="AS213" i="5"/>
  <c r="AT213" i="5"/>
  <c r="AU213" i="5"/>
  <c r="AV213" i="5"/>
  <c r="AW213" i="5"/>
  <c r="AX213" i="5"/>
  <c r="AY213" i="5"/>
  <c r="AZ213" i="5"/>
  <c r="BA213" i="5"/>
  <c r="BB213" i="5"/>
  <c r="BC213" i="5"/>
  <c r="BD213" i="5"/>
  <c r="BE213" i="5"/>
  <c r="BF213" i="5"/>
  <c r="BG213" i="5"/>
  <c r="BH213" i="5"/>
  <c r="BI213" i="5"/>
  <c r="BJ213" i="5"/>
  <c r="BK213" i="5"/>
  <c r="BL213" i="5"/>
  <c r="BM213" i="5"/>
  <c r="BN213" i="5"/>
  <c r="BO213" i="5"/>
  <c r="BP213" i="5"/>
  <c r="Q214" i="5"/>
  <c r="R214" i="5"/>
  <c r="S214" i="5"/>
  <c r="T214" i="5"/>
  <c r="U214" i="5"/>
  <c r="V214" i="5"/>
  <c r="W214" i="5"/>
  <c r="X214" i="5"/>
  <c r="Y214" i="5"/>
  <c r="Z214" i="5"/>
  <c r="AA214" i="5"/>
  <c r="AB214" i="5"/>
  <c r="AC214" i="5"/>
  <c r="AD214" i="5"/>
  <c r="AE214" i="5"/>
  <c r="AF214" i="5"/>
  <c r="AG214" i="5"/>
  <c r="AH214" i="5"/>
  <c r="AI214" i="5"/>
  <c r="AJ214" i="5"/>
  <c r="AK214" i="5"/>
  <c r="AL214" i="5"/>
  <c r="AM214" i="5"/>
  <c r="AN214" i="5"/>
  <c r="AO214" i="5"/>
  <c r="AP214" i="5"/>
  <c r="AQ214" i="5"/>
  <c r="AR214" i="5"/>
  <c r="AS214" i="5"/>
  <c r="AT214" i="5"/>
  <c r="AU214" i="5"/>
  <c r="AV214" i="5"/>
  <c r="AW214" i="5"/>
  <c r="AX214" i="5"/>
  <c r="AY214" i="5"/>
  <c r="AZ214" i="5"/>
  <c r="BA214" i="5"/>
  <c r="BB214" i="5"/>
  <c r="BC214" i="5"/>
  <c r="BD214" i="5"/>
  <c r="BE214" i="5"/>
  <c r="BF214" i="5"/>
  <c r="BG214" i="5"/>
  <c r="BH214" i="5"/>
  <c r="BI214" i="5"/>
  <c r="BJ214" i="5"/>
  <c r="BK214" i="5"/>
  <c r="BL214" i="5"/>
  <c r="BM214" i="5"/>
  <c r="BN214" i="5"/>
  <c r="BO214" i="5"/>
  <c r="BP214" i="5"/>
  <c r="Q215" i="5"/>
  <c r="R215" i="5"/>
  <c r="S215" i="5"/>
  <c r="T215" i="5"/>
  <c r="U215" i="5"/>
  <c r="V215" i="5"/>
  <c r="W215" i="5"/>
  <c r="X215" i="5"/>
  <c r="Y215" i="5"/>
  <c r="Z215" i="5"/>
  <c r="AA215" i="5"/>
  <c r="AB215" i="5"/>
  <c r="AC215" i="5"/>
  <c r="AD215" i="5"/>
  <c r="AE215" i="5"/>
  <c r="AF215" i="5"/>
  <c r="AG215" i="5"/>
  <c r="AH215" i="5"/>
  <c r="AI215" i="5"/>
  <c r="AJ215" i="5"/>
  <c r="AK215" i="5"/>
  <c r="AL215" i="5"/>
  <c r="AM215" i="5"/>
  <c r="AN215" i="5"/>
  <c r="AO215" i="5"/>
  <c r="AP215" i="5"/>
  <c r="AQ215" i="5"/>
  <c r="AR215" i="5"/>
  <c r="AS215" i="5"/>
  <c r="AT215" i="5"/>
  <c r="AU215" i="5"/>
  <c r="AV215" i="5"/>
  <c r="AW215" i="5"/>
  <c r="AX215" i="5"/>
  <c r="AY215" i="5"/>
  <c r="AZ215" i="5"/>
  <c r="BA215" i="5"/>
  <c r="BB215" i="5"/>
  <c r="BC215" i="5"/>
  <c r="BD215" i="5"/>
  <c r="BE215" i="5"/>
  <c r="BF215" i="5"/>
  <c r="BG215" i="5"/>
  <c r="BH215" i="5"/>
  <c r="BI215" i="5"/>
  <c r="BJ215" i="5"/>
  <c r="BK215" i="5"/>
  <c r="BL215" i="5"/>
  <c r="BM215" i="5"/>
  <c r="BN215" i="5"/>
  <c r="BO215" i="5"/>
  <c r="BP215" i="5"/>
  <c r="Q216" i="5"/>
  <c r="R216" i="5"/>
  <c r="S216" i="5"/>
  <c r="T216" i="5"/>
  <c r="U216" i="5"/>
  <c r="V216" i="5"/>
  <c r="W216" i="5"/>
  <c r="X216" i="5"/>
  <c r="Y216" i="5"/>
  <c r="Z216" i="5"/>
  <c r="AA216" i="5"/>
  <c r="AB216" i="5"/>
  <c r="AC216" i="5"/>
  <c r="AD216" i="5"/>
  <c r="AE216" i="5"/>
  <c r="AF216" i="5"/>
  <c r="AG216" i="5"/>
  <c r="AH216" i="5"/>
  <c r="AI216" i="5"/>
  <c r="AJ216" i="5"/>
  <c r="AK216" i="5"/>
  <c r="AL216" i="5"/>
  <c r="AM216" i="5"/>
  <c r="AN216" i="5"/>
  <c r="AO216" i="5"/>
  <c r="AP216" i="5"/>
  <c r="AQ216" i="5"/>
  <c r="AR216" i="5"/>
  <c r="AS216" i="5"/>
  <c r="AT216" i="5"/>
  <c r="AU216" i="5"/>
  <c r="AV216" i="5"/>
  <c r="AW216" i="5"/>
  <c r="AX216" i="5"/>
  <c r="AY216" i="5"/>
  <c r="AZ216" i="5"/>
  <c r="BA216" i="5"/>
  <c r="BB216" i="5"/>
  <c r="BC216" i="5"/>
  <c r="BD216" i="5"/>
  <c r="BE216" i="5"/>
  <c r="BF216" i="5"/>
  <c r="BG216" i="5"/>
  <c r="BH216" i="5"/>
  <c r="BI216" i="5"/>
  <c r="BJ216" i="5"/>
  <c r="BK216" i="5"/>
  <c r="BL216" i="5"/>
  <c r="BM216" i="5"/>
  <c r="BN216" i="5"/>
  <c r="BO216" i="5"/>
  <c r="BP216" i="5"/>
  <c r="Q217" i="5"/>
  <c r="R217" i="5"/>
  <c r="S217" i="5"/>
  <c r="T217" i="5"/>
  <c r="U217" i="5"/>
  <c r="V217" i="5"/>
  <c r="W217" i="5"/>
  <c r="X217" i="5"/>
  <c r="Y217" i="5"/>
  <c r="Z217" i="5"/>
  <c r="AA217" i="5"/>
  <c r="AB217" i="5"/>
  <c r="AC217" i="5"/>
  <c r="AD217" i="5"/>
  <c r="AE217" i="5"/>
  <c r="AF217" i="5"/>
  <c r="AG217" i="5"/>
  <c r="AH217" i="5"/>
  <c r="AI217" i="5"/>
  <c r="AJ217" i="5"/>
  <c r="AK217" i="5"/>
  <c r="AL217" i="5"/>
  <c r="AM217" i="5"/>
  <c r="AN217" i="5"/>
  <c r="AO217" i="5"/>
  <c r="AP217" i="5"/>
  <c r="AQ217" i="5"/>
  <c r="AR217" i="5"/>
  <c r="AS217" i="5"/>
  <c r="AT217" i="5"/>
  <c r="AU217" i="5"/>
  <c r="AV217" i="5"/>
  <c r="AW217" i="5"/>
  <c r="AX217" i="5"/>
  <c r="AY217" i="5"/>
  <c r="AZ217" i="5"/>
  <c r="BA217" i="5"/>
  <c r="BB217" i="5"/>
  <c r="BC217" i="5"/>
  <c r="BD217" i="5"/>
  <c r="BE217" i="5"/>
  <c r="BF217" i="5"/>
  <c r="BG217" i="5"/>
  <c r="BH217" i="5"/>
  <c r="BI217" i="5"/>
  <c r="BJ217" i="5"/>
  <c r="BK217" i="5"/>
  <c r="BL217" i="5"/>
  <c r="BM217" i="5"/>
  <c r="BN217" i="5"/>
  <c r="BO217" i="5"/>
  <c r="BP217" i="5"/>
  <c r="Q218" i="5"/>
  <c r="R218" i="5"/>
  <c r="S218" i="5"/>
  <c r="T218" i="5"/>
  <c r="U218" i="5"/>
  <c r="V218" i="5"/>
  <c r="W218" i="5"/>
  <c r="X218" i="5"/>
  <c r="Y218" i="5"/>
  <c r="Z218" i="5"/>
  <c r="AA218" i="5"/>
  <c r="AB218" i="5"/>
  <c r="AC218" i="5"/>
  <c r="AD218" i="5"/>
  <c r="AE218" i="5"/>
  <c r="AF218" i="5"/>
  <c r="AG218" i="5"/>
  <c r="AH218" i="5"/>
  <c r="AI218" i="5"/>
  <c r="AJ218" i="5"/>
  <c r="AK218" i="5"/>
  <c r="AL218" i="5"/>
  <c r="AM218" i="5"/>
  <c r="AN218" i="5"/>
  <c r="AO218" i="5"/>
  <c r="AP218" i="5"/>
  <c r="AQ218" i="5"/>
  <c r="AR218" i="5"/>
  <c r="AS218" i="5"/>
  <c r="AT218" i="5"/>
  <c r="AU218" i="5"/>
  <c r="AV218" i="5"/>
  <c r="AW218" i="5"/>
  <c r="AX218" i="5"/>
  <c r="AY218" i="5"/>
  <c r="AZ218" i="5"/>
  <c r="BA218" i="5"/>
  <c r="BB218" i="5"/>
  <c r="BC218" i="5"/>
  <c r="BD218" i="5"/>
  <c r="BE218" i="5"/>
  <c r="BF218" i="5"/>
  <c r="BG218" i="5"/>
  <c r="BH218" i="5"/>
  <c r="BI218" i="5"/>
  <c r="BJ218" i="5"/>
  <c r="BK218" i="5"/>
  <c r="BL218" i="5"/>
  <c r="BM218" i="5"/>
  <c r="BN218" i="5"/>
  <c r="BO218" i="5"/>
  <c r="BP218" i="5"/>
  <c r="Q219" i="5"/>
  <c r="R219" i="5"/>
  <c r="S219" i="5"/>
  <c r="T219" i="5"/>
  <c r="U219" i="5"/>
  <c r="V219" i="5"/>
  <c r="W219" i="5"/>
  <c r="X219" i="5"/>
  <c r="Y219" i="5"/>
  <c r="Z219" i="5"/>
  <c r="AA219" i="5"/>
  <c r="AB219" i="5"/>
  <c r="AC219" i="5"/>
  <c r="AD219" i="5"/>
  <c r="AE219" i="5"/>
  <c r="AF219" i="5"/>
  <c r="AG219" i="5"/>
  <c r="AH219" i="5"/>
  <c r="AI219" i="5"/>
  <c r="AJ219" i="5"/>
  <c r="AK219" i="5"/>
  <c r="AL219" i="5"/>
  <c r="AM219" i="5"/>
  <c r="AN219" i="5"/>
  <c r="AO219" i="5"/>
  <c r="AP219" i="5"/>
  <c r="AQ219" i="5"/>
  <c r="AR219" i="5"/>
  <c r="AS219" i="5"/>
  <c r="AT219" i="5"/>
  <c r="AU219" i="5"/>
  <c r="AV219" i="5"/>
  <c r="AW219" i="5"/>
  <c r="AX219" i="5"/>
  <c r="AY219" i="5"/>
  <c r="AZ219" i="5"/>
  <c r="BA219" i="5"/>
  <c r="BB219" i="5"/>
  <c r="BC219" i="5"/>
  <c r="BD219" i="5"/>
  <c r="BE219" i="5"/>
  <c r="BF219" i="5"/>
  <c r="BG219" i="5"/>
  <c r="BH219" i="5"/>
  <c r="BI219" i="5"/>
  <c r="BJ219" i="5"/>
  <c r="BK219" i="5"/>
  <c r="BL219" i="5"/>
  <c r="BM219" i="5"/>
  <c r="BN219" i="5"/>
  <c r="BO219" i="5"/>
  <c r="BP219" i="5"/>
  <c r="Q220" i="5"/>
  <c r="R220" i="5"/>
  <c r="S220" i="5"/>
  <c r="T220" i="5"/>
  <c r="U220" i="5"/>
  <c r="V220" i="5"/>
  <c r="W220" i="5"/>
  <c r="X220" i="5"/>
  <c r="Y220" i="5"/>
  <c r="Z220" i="5"/>
  <c r="AA220" i="5"/>
  <c r="AB220" i="5"/>
  <c r="AC220" i="5"/>
  <c r="AD220" i="5"/>
  <c r="AE220" i="5"/>
  <c r="AF220" i="5"/>
  <c r="AG220" i="5"/>
  <c r="AH220" i="5"/>
  <c r="AI220" i="5"/>
  <c r="AJ220" i="5"/>
  <c r="AK220" i="5"/>
  <c r="AL220" i="5"/>
  <c r="AM220" i="5"/>
  <c r="AN220" i="5"/>
  <c r="AO220" i="5"/>
  <c r="AP220" i="5"/>
  <c r="AQ220" i="5"/>
  <c r="AR220" i="5"/>
  <c r="AS220" i="5"/>
  <c r="AT220" i="5"/>
  <c r="AU220" i="5"/>
  <c r="AV220" i="5"/>
  <c r="AW220" i="5"/>
  <c r="AX220" i="5"/>
  <c r="AY220" i="5"/>
  <c r="AZ220" i="5"/>
  <c r="BA220" i="5"/>
  <c r="BB220" i="5"/>
  <c r="BC220" i="5"/>
  <c r="BD220" i="5"/>
  <c r="BE220" i="5"/>
  <c r="BF220" i="5"/>
  <c r="BG220" i="5"/>
  <c r="BH220" i="5"/>
  <c r="BI220" i="5"/>
  <c r="BJ220" i="5"/>
  <c r="BK220" i="5"/>
  <c r="BL220" i="5"/>
  <c r="BM220" i="5"/>
  <c r="BN220" i="5"/>
  <c r="BO220" i="5"/>
  <c r="BP220" i="5"/>
  <c r="Q221" i="5"/>
  <c r="R221" i="5"/>
  <c r="S221" i="5"/>
  <c r="T221" i="5"/>
  <c r="U221" i="5"/>
  <c r="V221" i="5"/>
  <c r="W221" i="5"/>
  <c r="X221" i="5"/>
  <c r="Y221" i="5"/>
  <c r="Z221" i="5"/>
  <c r="AA221" i="5"/>
  <c r="AB221" i="5"/>
  <c r="AC221" i="5"/>
  <c r="AD221" i="5"/>
  <c r="AE221" i="5"/>
  <c r="AF221" i="5"/>
  <c r="AG221" i="5"/>
  <c r="AH221" i="5"/>
  <c r="AI221" i="5"/>
  <c r="AJ221" i="5"/>
  <c r="AK221" i="5"/>
  <c r="AL221" i="5"/>
  <c r="AM221" i="5"/>
  <c r="AN221" i="5"/>
  <c r="AO221" i="5"/>
  <c r="AP221" i="5"/>
  <c r="AQ221" i="5"/>
  <c r="AR221" i="5"/>
  <c r="AS221" i="5"/>
  <c r="AT221" i="5"/>
  <c r="AU221" i="5"/>
  <c r="AV221" i="5"/>
  <c r="AW221" i="5"/>
  <c r="AX221" i="5"/>
  <c r="AY221" i="5"/>
  <c r="AZ221" i="5"/>
  <c r="BA221" i="5"/>
  <c r="BB221" i="5"/>
  <c r="BC221" i="5"/>
  <c r="BD221" i="5"/>
  <c r="BE221" i="5"/>
  <c r="BF221" i="5"/>
  <c r="BG221" i="5"/>
  <c r="BH221" i="5"/>
  <c r="BI221" i="5"/>
  <c r="BJ221" i="5"/>
  <c r="BK221" i="5"/>
  <c r="BL221" i="5"/>
  <c r="BM221" i="5"/>
  <c r="BN221" i="5"/>
  <c r="BO221" i="5"/>
  <c r="BP221" i="5"/>
  <c r="Q222" i="5"/>
  <c r="R222" i="5"/>
  <c r="S222" i="5"/>
  <c r="T222" i="5"/>
  <c r="U222" i="5"/>
  <c r="V222" i="5"/>
  <c r="W222" i="5"/>
  <c r="X222" i="5"/>
  <c r="Y222" i="5"/>
  <c r="Z222" i="5"/>
  <c r="AA222" i="5"/>
  <c r="AB222" i="5"/>
  <c r="AC222" i="5"/>
  <c r="AD222" i="5"/>
  <c r="AE222" i="5"/>
  <c r="AF222" i="5"/>
  <c r="AG222" i="5"/>
  <c r="AH222" i="5"/>
  <c r="AI222" i="5"/>
  <c r="AJ222" i="5"/>
  <c r="AK222" i="5"/>
  <c r="AL222" i="5"/>
  <c r="AM222" i="5"/>
  <c r="AN222" i="5"/>
  <c r="AO222" i="5"/>
  <c r="AP222" i="5"/>
  <c r="AQ222" i="5"/>
  <c r="AR222" i="5"/>
  <c r="AS222" i="5"/>
  <c r="AT222" i="5"/>
  <c r="AU222" i="5"/>
  <c r="AV222" i="5"/>
  <c r="AW222" i="5"/>
  <c r="AX222" i="5"/>
  <c r="AY222" i="5"/>
  <c r="AZ222" i="5"/>
  <c r="BA222" i="5"/>
  <c r="BB222" i="5"/>
  <c r="BC222" i="5"/>
  <c r="BD222" i="5"/>
  <c r="BE222" i="5"/>
  <c r="BF222" i="5"/>
  <c r="BG222" i="5"/>
  <c r="BH222" i="5"/>
  <c r="BI222" i="5"/>
  <c r="BJ222" i="5"/>
  <c r="BK222" i="5"/>
  <c r="BL222" i="5"/>
  <c r="BM222" i="5"/>
  <c r="BN222" i="5"/>
  <c r="BO222" i="5"/>
  <c r="BP222" i="5"/>
  <c r="Q223" i="5"/>
  <c r="R223" i="5"/>
  <c r="S223" i="5"/>
  <c r="T223" i="5"/>
  <c r="U223" i="5"/>
  <c r="V223" i="5"/>
  <c r="W223" i="5"/>
  <c r="X223" i="5"/>
  <c r="Y223" i="5"/>
  <c r="Z223" i="5"/>
  <c r="AA223" i="5"/>
  <c r="AB223" i="5"/>
  <c r="AC223" i="5"/>
  <c r="AD223" i="5"/>
  <c r="AE223" i="5"/>
  <c r="AF223" i="5"/>
  <c r="AG223" i="5"/>
  <c r="AH223" i="5"/>
  <c r="AI223" i="5"/>
  <c r="AJ223" i="5"/>
  <c r="AK223" i="5"/>
  <c r="AL223" i="5"/>
  <c r="AM223" i="5"/>
  <c r="AN223" i="5"/>
  <c r="AO223" i="5"/>
  <c r="AP223" i="5"/>
  <c r="AQ223" i="5"/>
  <c r="AR223" i="5"/>
  <c r="AS223" i="5"/>
  <c r="AT223" i="5"/>
  <c r="AU223" i="5"/>
  <c r="AV223" i="5"/>
  <c r="AW223" i="5"/>
  <c r="AX223" i="5"/>
  <c r="AY223" i="5"/>
  <c r="AZ223" i="5"/>
  <c r="BA223" i="5"/>
  <c r="BB223" i="5"/>
  <c r="BC223" i="5"/>
  <c r="BD223" i="5"/>
  <c r="BE223" i="5"/>
  <c r="BF223" i="5"/>
  <c r="BG223" i="5"/>
  <c r="BH223" i="5"/>
  <c r="BI223" i="5"/>
  <c r="BJ223" i="5"/>
  <c r="BK223" i="5"/>
  <c r="BL223" i="5"/>
  <c r="BM223" i="5"/>
  <c r="BN223" i="5"/>
  <c r="BO223" i="5"/>
  <c r="BP223" i="5"/>
  <c r="Q224" i="5"/>
  <c r="R224" i="5"/>
  <c r="S224" i="5"/>
  <c r="T224" i="5"/>
  <c r="U224" i="5"/>
  <c r="V224" i="5"/>
  <c r="W224" i="5"/>
  <c r="X224" i="5"/>
  <c r="Y224" i="5"/>
  <c r="Z224" i="5"/>
  <c r="AA224" i="5"/>
  <c r="AB224" i="5"/>
  <c r="AC224" i="5"/>
  <c r="AD224" i="5"/>
  <c r="AE224" i="5"/>
  <c r="AF224" i="5"/>
  <c r="AG224" i="5"/>
  <c r="AH224" i="5"/>
  <c r="AI224" i="5"/>
  <c r="AJ224" i="5"/>
  <c r="AK224" i="5"/>
  <c r="AL224" i="5"/>
  <c r="AM224" i="5"/>
  <c r="AN224" i="5"/>
  <c r="AO224" i="5"/>
  <c r="AP224" i="5"/>
  <c r="AQ224" i="5"/>
  <c r="AR224" i="5"/>
  <c r="AS224" i="5"/>
  <c r="AT224" i="5"/>
  <c r="AU224" i="5"/>
  <c r="AV224" i="5"/>
  <c r="AW224" i="5"/>
  <c r="AX224" i="5"/>
  <c r="AY224" i="5"/>
  <c r="AZ224" i="5"/>
  <c r="BA224" i="5"/>
  <c r="BB224" i="5"/>
  <c r="BC224" i="5"/>
  <c r="BD224" i="5"/>
  <c r="BE224" i="5"/>
  <c r="BF224" i="5"/>
  <c r="BG224" i="5"/>
  <c r="BH224" i="5"/>
  <c r="BI224" i="5"/>
  <c r="BJ224" i="5"/>
  <c r="BK224" i="5"/>
  <c r="BL224" i="5"/>
  <c r="BM224" i="5"/>
  <c r="BN224" i="5"/>
  <c r="BO224" i="5"/>
  <c r="BP224" i="5"/>
  <c r="Q225" i="5"/>
  <c r="R225" i="5"/>
  <c r="S225" i="5"/>
  <c r="T225" i="5"/>
  <c r="U225" i="5"/>
  <c r="V225" i="5"/>
  <c r="W225" i="5"/>
  <c r="X225" i="5"/>
  <c r="Y225" i="5"/>
  <c r="Z225" i="5"/>
  <c r="AA225" i="5"/>
  <c r="AB225" i="5"/>
  <c r="AC225" i="5"/>
  <c r="AD225" i="5"/>
  <c r="AE225" i="5"/>
  <c r="AF225" i="5"/>
  <c r="AG225" i="5"/>
  <c r="AH225" i="5"/>
  <c r="AI225" i="5"/>
  <c r="AJ225" i="5"/>
  <c r="AK225" i="5"/>
  <c r="AL225" i="5"/>
  <c r="AM225" i="5"/>
  <c r="AN225" i="5"/>
  <c r="AO225" i="5"/>
  <c r="AP225" i="5"/>
  <c r="AQ225" i="5"/>
  <c r="AR225" i="5"/>
  <c r="AS225" i="5"/>
  <c r="AT225" i="5"/>
  <c r="AU225" i="5"/>
  <c r="AV225" i="5"/>
  <c r="AW225" i="5"/>
  <c r="AX225" i="5"/>
  <c r="AY225" i="5"/>
  <c r="AZ225" i="5"/>
  <c r="BA225" i="5"/>
  <c r="BB225" i="5"/>
  <c r="BC225" i="5"/>
  <c r="BD225" i="5"/>
  <c r="BE225" i="5"/>
  <c r="BF225" i="5"/>
  <c r="BG225" i="5"/>
  <c r="BH225" i="5"/>
  <c r="BI225" i="5"/>
  <c r="BJ225" i="5"/>
  <c r="BK225" i="5"/>
  <c r="BL225" i="5"/>
  <c r="BM225" i="5"/>
  <c r="BN225" i="5"/>
  <c r="BO225" i="5"/>
  <c r="BP225" i="5"/>
  <c r="Q226" i="5"/>
  <c r="R226" i="5"/>
  <c r="S226" i="5"/>
  <c r="T226" i="5"/>
  <c r="U226" i="5"/>
  <c r="V226" i="5"/>
  <c r="W226" i="5"/>
  <c r="X226" i="5"/>
  <c r="Y226" i="5"/>
  <c r="Z226" i="5"/>
  <c r="AA226" i="5"/>
  <c r="AB226" i="5"/>
  <c r="AC226" i="5"/>
  <c r="AD226" i="5"/>
  <c r="AE226" i="5"/>
  <c r="AF226" i="5"/>
  <c r="AG226" i="5"/>
  <c r="AH226" i="5"/>
  <c r="AI226" i="5"/>
  <c r="AJ226" i="5"/>
  <c r="AK226" i="5"/>
  <c r="AL226" i="5"/>
  <c r="AM226" i="5"/>
  <c r="AN226" i="5"/>
  <c r="AO226" i="5"/>
  <c r="AP226" i="5"/>
  <c r="AQ226" i="5"/>
  <c r="AR226" i="5"/>
  <c r="AS226" i="5"/>
  <c r="AT226" i="5"/>
  <c r="AU226" i="5"/>
  <c r="AV226" i="5"/>
  <c r="AW226" i="5"/>
  <c r="AX226" i="5"/>
  <c r="AY226" i="5"/>
  <c r="AZ226" i="5"/>
  <c r="BA226" i="5"/>
  <c r="BB226" i="5"/>
  <c r="BC226" i="5"/>
  <c r="BD226" i="5"/>
  <c r="BE226" i="5"/>
  <c r="BF226" i="5"/>
  <c r="BG226" i="5"/>
  <c r="BH226" i="5"/>
  <c r="BI226" i="5"/>
  <c r="BJ226" i="5"/>
  <c r="BK226" i="5"/>
  <c r="BL226" i="5"/>
  <c r="BM226" i="5"/>
  <c r="BN226" i="5"/>
  <c r="BO226" i="5"/>
  <c r="BP226" i="5"/>
  <c r="Q227" i="5"/>
  <c r="R227" i="5"/>
  <c r="S227" i="5"/>
  <c r="T227" i="5"/>
  <c r="U227" i="5"/>
  <c r="V227" i="5"/>
  <c r="W227" i="5"/>
  <c r="X227" i="5"/>
  <c r="Y227" i="5"/>
  <c r="Z227" i="5"/>
  <c r="AA227" i="5"/>
  <c r="AB227" i="5"/>
  <c r="AC227" i="5"/>
  <c r="AD227" i="5"/>
  <c r="AE227" i="5"/>
  <c r="AF227" i="5"/>
  <c r="AG227" i="5"/>
  <c r="AH227" i="5"/>
  <c r="AI227" i="5"/>
  <c r="AJ227" i="5"/>
  <c r="AK227" i="5"/>
  <c r="AL227" i="5"/>
  <c r="AM227" i="5"/>
  <c r="AN227" i="5"/>
  <c r="AO227" i="5"/>
  <c r="AP227" i="5"/>
  <c r="AQ227" i="5"/>
  <c r="AR227" i="5"/>
  <c r="AS227" i="5"/>
  <c r="AT227" i="5"/>
  <c r="AU227" i="5"/>
  <c r="AV227" i="5"/>
  <c r="AW227" i="5"/>
  <c r="AX227" i="5"/>
  <c r="AY227" i="5"/>
  <c r="AZ227" i="5"/>
  <c r="BA227" i="5"/>
  <c r="BB227" i="5"/>
  <c r="BC227" i="5"/>
  <c r="BD227" i="5"/>
  <c r="BE227" i="5"/>
  <c r="BF227" i="5"/>
  <c r="BG227" i="5"/>
  <c r="BH227" i="5"/>
  <c r="BI227" i="5"/>
  <c r="BJ227" i="5"/>
  <c r="BK227" i="5"/>
  <c r="BL227" i="5"/>
  <c r="BM227" i="5"/>
  <c r="BN227" i="5"/>
  <c r="BO227" i="5"/>
  <c r="BP227" i="5"/>
  <c r="Q228" i="5"/>
  <c r="R228" i="5"/>
  <c r="S228" i="5"/>
  <c r="T228" i="5"/>
  <c r="U228" i="5"/>
  <c r="V228" i="5"/>
  <c r="W228" i="5"/>
  <c r="X228" i="5"/>
  <c r="Y228" i="5"/>
  <c r="Z228" i="5"/>
  <c r="AA228" i="5"/>
  <c r="AB228" i="5"/>
  <c r="AC228" i="5"/>
  <c r="AD228" i="5"/>
  <c r="AE228" i="5"/>
  <c r="AF228" i="5"/>
  <c r="AG228" i="5"/>
  <c r="AH228" i="5"/>
  <c r="AI228" i="5"/>
  <c r="AJ228" i="5"/>
  <c r="AK228" i="5"/>
  <c r="AL228" i="5"/>
  <c r="AM228" i="5"/>
  <c r="AN228" i="5"/>
  <c r="AO228" i="5"/>
  <c r="AP228" i="5"/>
  <c r="AQ228" i="5"/>
  <c r="AR228" i="5"/>
  <c r="AS228" i="5"/>
  <c r="AT228" i="5"/>
  <c r="AU228" i="5"/>
  <c r="AV228" i="5"/>
  <c r="AW228" i="5"/>
  <c r="AX228" i="5"/>
  <c r="AY228" i="5"/>
  <c r="AZ228" i="5"/>
  <c r="BA228" i="5"/>
  <c r="BB228" i="5"/>
  <c r="BC228" i="5"/>
  <c r="BD228" i="5"/>
  <c r="BE228" i="5"/>
  <c r="BF228" i="5"/>
  <c r="BG228" i="5"/>
  <c r="BH228" i="5"/>
  <c r="BI228" i="5"/>
  <c r="BJ228" i="5"/>
  <c r="BK228" i="5"/>
  <c r="BL228" i="5"/>
  <c r="BM228" i="5"/>
  <c r="BN228" i="5"/>
  <c r="BO228" i="5"/>
  <c r="BP228" i="5"/>
  <c r="Q229" i="5"/>
  <c r="R229" i="5"/>
  <c r="S229" i="5"/>
  <c r="T229" i="5"/>
  <c r="U229" i="5"/>
  <c r="V229" i="5"/>
  <c r="W229" i="5"/>
  <c r="X229" i="5"/>
  <c r="Y229" i="5"/>
  <c r="Z229" i="5"/>
  <c r="AA229" i="5"/>
  <c r="AB229" i="5"/>
  <c r="AC229" i="5"/>
  <c r="AD229" i="5"/>
  <c r="AE229" i="5"/>
  <c r="AF229" i="5"/>
  <c r="AG229" i="5"/>
  <c r="AH229" i="5"/>
  <c r="AI229" i="5"/>
  <c r="AJ229" i="5"/>
  <c r="AK229" i="5"/>
  <c r="AL229" i="5"/>
  <c r="AM229" i="5"/>
  <c r="AN229" i="5"/>
  <c r="AO229" i="5"/>
  <c r="AP229" i="5"/>
  <c r="AQ229" i="5"/>
  <c r="AR229" i="5"/>
  <c r="AS229" i="5"/>
  <c r="AT229" i="5"/>
  <c r="AU229" i="5"/>
  <c r="AV229" i="5"/>
  <c r="AW229" i="5"/>
  <c r="AX229" i="5"/>
  <c r="AY229" i="5"/>
  <c r="AZ229" i="5"/>
  <c r="BA229" i="5"/>
  <c r="BB229" i="5"/>
  <c r="BC229" i="5"/>
  <c r="BD229" i="5"/>
  <c r="BE229" i="5"/>
  <c r="BF229" i="5"/>
  <c r="BG229" i="5"/>
  <c r="BH229" i="5"/>
  <c r="BI229" i="5"/>
  <c r="BJ229" i="5"/>
  <c r="BK229" i="5"/>
  <c r="BL229" i="5"/>
  <c r="BM229" i="5"/>
  <c r="BN229" i="5"/>
  <c r="BO229" i="5"/>
  <c r="BP229" i="5"/>
  <c r="Q230" i="5"/>
  <c r="R230" i="5"/>
  <c r="S230" i="5"/>
  <c r="T230" i="5"/>
  <c r="U230" i="5"/>
  <c r="V230" i="5"/>
  <c r="W230" i="5"/>
  <c r="X230" i="5"/>
  <c r="Y230" i="5"/>
  <c r="Z230" i="5"/>
  <c r="AA230" i="5"/>
  <c r="AB230" i="5"/>
  <c r="AC230" i="5"/>
  <c r="AD230" i="5"/>
  <c r="AE230" i="5"/>
  <c r="AF230" i="5"/>
  <c r="AG230" i="5"/>
  <c r="AH230" i="5"/>
  <c r="AI230" i="5"/>
  <c r="AJ230" i="5"/>
  <c r="AK230" i="5"/>
  <c r="AL230" i="5"/>
  <c r="AM230" i="5"/>
  <c r="AN230" i="5"/>
  <c r="AO230" i="5"/>
  <c r="AP230" i="5"/>
  <c r="AQ230" i="5"/>
  <c r="AR230" i="5"/>
  <c r="AS230" i="5"/>
  <c r="AT230" i="5"/>
  <c r="AU230" i="5"/>
  <c r="AV230" i="5"/>
  <c r="AW230" i="5"/>
  <c r="AX230" i="5"/>
  <c r="AY230" i="5"/>
  <c r="AZ230" i="5"/>
  <c r="BA230" i="5"/>
  <c r="BB230" i="5"/>
  <c r="BC230" i="5"/>
  <c r="BD230" i="5"/>
  <c r="BE230" i="5"/>
  <c r="BF230" i="5"/>
  <c r="BG230" i="5"/>
  <c r="BH230" i="5"/>
  <c r="BI230" i="5"/>
  <c r="BJ230" i="5"/>
  <c r="BK230" i="5"/>
  <c r="BL230" i="5"/>
  <c r="BM230" i="5"/>
  <c r="BN230" i="5"/>
  <c r="BO230" i="5"/>
  <c r="BP230" i="5"/>
  <c r="Q231" i="5"/>
  <c r="R231" i="5"/>
  <c r="S231" i="5"/>
  <c r="T231" i="5"/>
  <c r="U231" i="5"/>
  <c r="V231" i="5"/>
  <c r="W231" i="5"/>
  <c r="X231" i="5"/>
  <c r="Y231" i="5"/>
  <c r="Z231" i="5"/>
  <c r="AA231" i="5"/>
  <c r="AB231" i="5"/>
  <c r="AC231" i="5"/>
  <c r="AD231" i="5"/>
  <c r="AE231" i="5"/>
  <c r="AF231" i="5"/>
  <c r="AG231" i="5"/>
  <c r="AH231" i="5"/>
  <c r="AI231" i="5"/>
  <c r="AJ231" i="5"/>
  <c r="AK231" i="5"/>
  <c r="AL231" i="5"/>
  <c r="AM231" i="5"/>
  <c r="AN231" i="5"/>
  <c r="AO231" i="5"/>
  <c r="AP231" i="5"/>
  <c r="AQ231" i="5"/>
  <c r="AR231" i="5"/>
  <c r="AS231" i="5"/>
  <c r="AT231" i="5"/>
  <c r="AU231" i="5"/>
  <c r="AV231" i="5"/>
  <c r="AW231" i="5"/>
  <c r="AX231" i="5"/>
  <c r="AY231" i="5"/>
  <c r="AZ231" i="5"/>
  <c r="BA231" i="5"/>
  <c r="BB231" i="5"/>
  <c r="BC231" i="5"/>
  <c r="BD231" i="5"/>
  <c r="BE231" i="5"/>
  <c r="BF231" i="5"/>
  <c r="BG231" i="5"/>
  <c r="BH231" i="5"/>
  <c r="BI231" i="5"/>
  <c r="BJ231" i="5"/>
  <c r="BK231" i="5"/>
  <c r="BL231" i="5"/>
  <c r="BM231" i="5"/>
  <c r="BN231" i="5"/>
  <c r="BO231" i="5"/>
  <c r="BP231" i="5"/>
  <c r="Q232" i="5"/>
  <c r="R232" i="5"/>
  <c r="S232" i="5"/>
  <c r="T232" i="5"/>
  <c r="U232" i="5"/>
  <c r="V232" i="5"/>
  <c r="W232" i="5"/>
  <c r="X232" i="5"/>
  <c r="Y232" i="5"/>
  <c r="Z232" i="5"/>
  <c r="AA232" i="5"/>
  <c r="AB232" i="5"/>
  <c r="AC232" i="5"/>
  <c r="AD232" i="5"/>
  <c r="AE232" i="5"/>
  <c r="AF232" i="5"/>
  <c r="AG232" i="5"/>
  <c r="AH232" i="5"/>
  <c r="AI232" i="5"/>
  <c r="AJ232" i="5"/>
  <c r="AK232" i="5"/>
  <c r="AL232" i="5"/>
  <c r="AM232" i="5"/>
  <c r="AN232" i="5"/>
  <c r="AO232" i="5"/>
  <c r="AP232" i="5"/>
  <c r="AQ232" i="5"/>
  <c r="AR232" i="5"/>
  <c r="AS232" i="5"/>
  <c r="AT232" i="5"/>
  <c r="AU232" i="5"/>
  <c r="AV232" i="5"/>
  <c r="AW232" i="5"/>
  <c r="AX232" i="5"/>
  <c r="AY232" i="5"/>
  <c r="AZ232" i="5"/>
  <c r="BA232" i="5"/>
  <c r="BB232" i="5"/>
  <c r="BC232" i="5"/>
  <c r="BD232" i="5"/>
  <c r="BE232" i="5"/>
  <c r="BF232" i="5"/>
  <c r="BG232" i="5"/>
  <c r="BH232" i="5"/>
  <c r="BI232" i="5"/>
  <c r="BJ232" i="5"/>
  <c r="BK232" i="5"/>
  <c r="BL232" i="5"/>
  <c r="BM232" i="5"/>
  <c r="BN232" i="5"/>
  <c r="BO232" i="5"/>
  <c r="BP232" i="5"/>
  <c r="Q233" i="5"/>
  <c r="R233" i="5"/>
  <c r="S233" i="5"/>
  <c r="T233" i="5"/>
  <c r="U233" i="5"/>
  <c r="V233" i="5"/>
  <c r="W233" i="5"/>
  <c r="X233" i="5"/>
  <c r="Y233" i="5"/>
  <c r="Z233" i="5"/>
  <c r="AA233" i="5"/>
  <c r="AB233" i="5"/>
  <c r="AC233" i="5"/>
  <c r="AD233" i="5"/>
  <c r="AE233" i="5"/>
  <c r="AF233" i="5"/>
  <c r="AG233" i="5"/>
  <c r="AH233" i="5"/>
  <c r="AI233" i="5"/>
  <c r="AJ233" i="5"/>
  <c r="AK233" i="5"/>
  <c r="AL233" i="5"/>
  <c r="AM233" i="5"/>
  <c r="AN233" i="5"/>
  <c r="AO233" i="5"/>
  <c r="AP233" i="5"/>
  <c r="AQ233" i="5"/>
  <c r="AR233" i="5"/>
  <c r="AS233" i="5"/>
  <c r="AT233" i="5"/>
  <c r="AU233" i="5"/>
  <c r="AV233" i="5"/>
  <c r="AW233" i="5"/>
  <c r="AX233" i="5"/>
  <c r="AY233" i="5"/>
  <c r="AZ233" i="5"/>
  <c r="BA233" i="5"/>
  <c r="BB233" i="5"/>
  <c r="BC233" i="5"/>
  <c r="BD233" i="5"/>
  <c r="BE233" i="5"/>
  <c r="BF233" i="5"/>
  <c r="BG233" i="5"/>
  <c r="BH233" i="5"/>
  <c r="BI233" i="5"/>
  <c r="BJ233" i="5"/>
  <c r="BK233" i="5"/>
  <c r="BL233" i="5"/>
  <c r="BM233" i="5"/>
  <c r="BN233" i="5"/>
  <c r="BO233" i="5"/>
  <c r="BP233" i="5"/>
  <c r="Q234" i="5"/>
  <c r="R234" i="5"/>
  <c r="S234" i="5"/>
  <c r="T234" i="5"/>
  <c r="U234" i="5"/>
  <c r="V234" i="5"/>
  <c r="W234" i="5"/>
  <c r="X234" i="5"/>
  <c r="Y234" i="5"/>
  <c r="Z234" i="5"/>
  <c r="AA234" i="5"/>
  <c r="AB234" i="5"/>
  <c r="AC234" i="5"/>
  <c r="AD234" i="5"/>
  <c r="AE234" i="5"/>
  <c r="AF234" i="5"/>
  <c r="AG234" i="5"/>
  <c r="AH234" i="5"/>
  <c r="AI234" i="5"/>
  <c r="AJ234" i="5"/>
  <c r="AK234" i="5"/>
  <c r="AL234" i="5"/>
  <c r="AM234" i="5"/>
  <c r="AN234" i="5"/>
  <c r="AO234" i="5"/>
  <c r="AP234" i="5"/>
  <c r="AQ234" i="5"/>
  <c r="AR234" i="5"/>
  <c r="AS234" i="5"/>
  <c r="AT234" i="5"/>
  <c r="AU234" i="5"/>
  <c r="AV234" i="5"/>
  <c r="AW234" i="5"/>
  <c r="AX234" i="5"/>
  <c r="AY234" i="5"/>
  <c r="AZ234" i="5"/>
  <c r="BA234" i="5"/>
  <c r="BB234" i="5"/>
  <c r="BC234" i="5"/>
  <c r="BD234" i="5"/>
  <c r="BE234" i="5"/>
  <c r="BF234" i="5"/>
  <c r="BG234" i="5"/>
  <c r="BH234" i="5"/>
  <c r="BI234" i="5"/>
  <c r="BJ234" i="5"/>
  <c r="BK234" i="5"/>
  <c r="BL234" i="5"/>
  <c r="BM234" i="5"/>
  <c r="BN234" i="5"/>
  <c r="BO234" i="5"/>
  <c r="BP234" i="5"/>
  <c r="Q235" i="5"/>
  <c r="R235" i="5"/>
  <c r="S235" i="5"/>
  <c r="T235" i="5"/>
  <c r="U235" i="5"/>
  <c r="V235" i="5"/>
  <c r="W235" i="5"/>
  <c r="X235" i="5"/>
  <c r="Y235" i="5"/>
  <c r="Z235" i="5"/>
  <c r="AA235" i="5"/>
  <c r="AB235" i="5"/>
  <c r="AC235" i="5"/>
  <c r="AD235" i="5"/>
  <c r="AE235" i="5"/>
  <c r="AF235" i="5"/>
  <c r="AG235" i="5"/>
  <c r="AH235" i="5"/>
  <c r="AI235" i="5"/>
  <c r="AJ235" i="5"/>
  <c r="AK235" i="5"/>
  <c r="AL235" i="5"/>
  <c r="AM235" i="5"/>
  <c r="AN235" i="5"/>
  <c r="AO235" i="5"/>
  <c r="AP235" i="5"/>
  <c r="AQ235" i="5"/>
  <c r="AR235" i="5"/>
  <c r="AS235" i="5"/>
  <c r="AT235" i="5"/>
  <c r="AU235" i="5"/>
  <c r="AV235" i="5"/>
  <c r="AW235" i="5"/>
  <c r="AX235" i="5"/>
  <c r="AY235" i="5"/>
  <c r="AZ235" i="5"/>
  <c r="BA235" i="5"/>
  <c r="BB235" i="5"/>
  <c r="BC235" i="5"/>
  <c r="BD235" i="5"/>
  <c r="BE235" i="5"/>
  <c r="BF235" i="5"/>
  <c r="BG235" i="5"/>
  <c r="BH235" i="5"/>
  <c r="BI235" i="5"/>
  <c r="BJ235" i="5"/>
  <c r="BK235" i="5"/>
  <c r="BL235" i="5"/>
  <c r="BM235" i="5"/>
  <c r="BN235" i="5"/>
  <c r="BO235" i="5"/>
  <c r="BP235" i="5"/>
  <c r="Q236" i="5"/>
  <c r="R236" i="5"/>
  <c r="S236" i="5"/>
  <c r="T236" i="5"/>
  <c r="U236" i="5"/>
  <c r="V236" i="5"/>
  <c r="W236" i="5"/>
  <c r="X236" i="5"/>
  <c r="Y236" i="5"/>
  <c r="Z236" i="5"/>
  <c r="AA236" i="5"/>
  <c r="AB236" i="5"/>
  <c r="AC236" i="5"/>
  <c r="AD236" i="5"/>
  <c r="AE236" i="5"/>
  <c r="AF236" i="5"/>
  <c r="AG236" i="5"/>
  <c r="AH236" i="5"/>
  <c r="AI236" i="5"/>
  <c r="AJ236" i="5"/>
  <c r="AK236" i="5"/>
  <c r="AL236" i="5"/>
  <c r="AM236" i="5"/>
  <c r="AN236" i="5"/>
  <c r="AO236" i="5"/>
  <c r="AP236" i="5"/>
  <c r="AQ236" i="5"/>
  <c r="AR236" i="5"/>
  <c r="AS236" i="5"/>
  <c r="AT236" i="5"/>
  <c r="AU236" i="5"/>
  <c r="AV236" i="5"/>
  <c r="AW236" i="5"/>
  <c r="AX236" i="5"/>
  <c r="AY236" i="5"/>
  <c r="AZ236" i="5"/>
  <c r="BA236" i="5"/>
  <c r="BB236" i="5"/>
  <c r="BC236" i="5"/>
  <c r="BD236" i="5"/>
  <c r="BE236" i="5"/>
  <c r="BF236" i="5"/>
  <c r="BG236" i="5"/>
  <c r="BH236" i="5"/>
  <c r="BI236" i="5"/>
  <c r="BJ236" i="5"/>
  <c r="BK236" i="5"/>
  <c r="BL236" i="5"/>
  <c r="BM236" i="5"/>
  <c r="BN236" i="5"/>
  <c r="BO236" i="5"/>
  <c r="BP236" i="5"/>
  <c r="Q237" i="5"/>
  <c r="R237" i="5"/>
  <c r="S237" i="5"/>
  <c r="T237" i="5"/>
  <c r="U237" i="5"/>
  <c r="V237" i="5"/>
  <c r="W237" i="5"/>
  <c r="X237" i="5"/>
  <c r="Y237" i="5"/>
  <c r="Z237" i="5"/>
  <c r="AA237" i="5"/>
  <c r="AB237" i="5"/>
  <c r="AC237" i="5"/>
  <c r="AD237" i="5"/>
  <c r="AE237" i="5"/>
  <c r="AF237" i="5"/>
  <c r="AG237" i="5"/>
  <c r="AH237" i="5"/>
  <c r="AI237" i="5"/>
  <c r="AJ237" i="5"/>
  <c r="AK237" i="5"/>
  <c r="AL237" i="5"/>
  <c r="AM237" i="5"/>
  <c r="AN237" i="5"/>
  <c r="AO237" i="5"/>
  <c r="AP237" i="5"/>
  <c r="AQ237" i="5"/>
  <c r="AR237" i="5"/>
  <c r="AS237" i="5"/>
  <c r="AT237" i="5"/>
  <c r="AU237" i="5"/>
  <c r="AV237" i="5"/>
  <c r="AW237" i="5"/>
  <c r="AX237" i="5"/>
  <c r="AY237" i="5"/>
  <c r="AZ237" i="5"/>
  <c r="BA237" i="5"/>
  <c r="BB237" i="5"/>
  <c r="BC237" i="5"/>
  <c r="BD237" i="5"/>
  <c r="BE237" i="5"/>
  <c r="BF237" i="5"/>
  <c r="BG237" i="5"/>
  <c r="BH237" i="5"/>
  <c r="BI237" i="5"/>
  <c r="BJ237" i="5"/>
  <c r="BK237" i="5"/>
  <c r="BL237" i="5"/>
  <c r="BM237" i="5"/>
  <c r="BN237" i="5"/>
  <c r="BO237" i="5"/>
  <c r="BP237" i="5"/>
  <c r="Q238" i="5"/>
  <c r="R238" i="5"/>
  <c r="S238" i="5"/>
  <c r="T238" i="5"/>
  <c r="U238" i="5"/>
  <c r="V238" i="5"/>
  <c r="W238" i="5"/>
  <c r="X238" i="5"/>
  <c r="Y238" i="5"/>
  <c r="Z238" i="5"/>
  <c r="AA238" i="5"/>
  <c r="AB238" i="5"/>
  <c r="AC238" i="5"/>
  <c r="AD238" i="5"/>
  <c r="AE238" i="5"/>
  <c r="AF238" i="5"/>
  <c r="AG238" i="5"/>
  <c r="AH238" i="5"/>
  <c r="AI238" i="5"/>
  <c r="AJ238" i="5"/>
  <c r="AK238" i="5"/>
  <c r="AL238" i="5"/>
  <c r="AM238" i="5"/>
  <c r="AN238" i="5"/>
  <c r="AO238" i="5"/>
  <c r="AP238" i="5"/>
  <c r="AQ238" i="5"/>
  <c r="AR238" i="5"/>
  <c r="AS238" i="5"/>
  <c r="AT238" i="5"/>
  <c r="AU238" i="5"/>
  <c r="AV238" i="5"/>
  <c r="AW238" i="5"/>
  <c r="AX238" i="5"/>
  <c r="AY238" i="5"/>
  <c r="AZ238" i="5"/>
  <c r="BA238" i="5"/>
  <c r="BB238" i="5"/>
  <c r="BC238" i="5"/>
  <c r="BD238" i="5"/>
  <c r="BE238" i="5"/>
  <c r="BF238" i="5"/>
  <c r="BG238" i="5"/>
  <c r="BH238" i="5"/>
  <c r="BI238" i="5"/>
  <c r="BJ238" i="5"/>
  <c r="BK238" i="5"/>
  <c r="BL238" i="5"/>
  <c r="BM238" i="5"/>
  <c r="BN238" i="5"/>
  <c r="BO238" i="5"/>
  <c r="BP238" i="5"/>
  <c r="Q239" i="5"/>
  <c r="R239" i="5"/>
  <c r="S239" i="5"/>
  <c r="T239" i="5"/>
  <c r="U239" i="5"/>
  <c r="V239" i="5"/>
  <c r="W239" i="5"/>
  <c r="X239" i="5"/>
  <c r="Y239" i="5"/>
  <c r="Z239" i="5"/>
  <c r="AA239" i="5"/>
  <c r="AB239" i="5"/>
  <c r="AC239" i="5"/>
  <c r="AD239" i="5"/>
  <c r="AE239" i="5"/>
  <c r="AF239" i="5"/>
  <c r="AG239" i="5"/>
  <c r="AH239" i="5"/>
  <c r="AI239" i="5"/>
  <c r="AJ239" i="5"/>
  <c r="AK239" i="5"/>
  <c r="AL239" i="5"/>
  <c r="AM239" i="5"/>
  <c r="AN239" i="5"/>
  <c r="AO239" i="5"/>
  <c r="AP239" i="5"/>
  <c r="AQ239" i="5"/>
  <c r="AR239" i="5"/>
  <c r="AS239" i="5"/>
  <c r="AT239" i="5"/>
  <c r="AU239" i="5"/>
  <c r="AV239" i="5"/>
  <c r="AW239" i="5"/>
  <c r="AX239" i="5"/>
  <c r="AY239" i="5"/>
  <c r="AZ239" i="5"/>
  <c r="BA239" i="5"/>
  <c r="BB239" i="5"/>
  <c r="BC239" i="5"/>
  <c r="BD239" i="5"/>
  <c r="BE239" i="5"/>
  <c r="BF239" i="5"/>
  <c r="BG239" i="5"/>
  <c r="BH239" i="5"/>
  <c r="BI239" i="5"/>
  <c r="BJ239" i="5"/>
  <c r="BK239" i="5"/>
  <c r="BL239" i="5"/>
  <c r="BM239" i="5"/>
  <c r="BN239" i="5"/>
  <c r="BO239" i="5"/>
  <c r="BP239" i="5"/>
  <c r="Q240" i="5"/>
  <c r="R240" i="5"/>
  <c r="S240" i="5"/>
  <c r="T240" i="5"/>
  <c r="U240" i="5"/>
  <c r="V240" i="5"/>
  <c r="W240" i="5"/>
  <c r="X240" i="5"/>
  <c r="Y240" i="5"/>
  <c r="Z240" i="5"/>
  <c r="AA240" i="5"/>
  <c r="AB240" i="5"/>
  <c r="AC240" i="5"/>
  <c r="AD240" i="5"/>
  <c r="AE240" i="5"/>
  <c r="AF240" i="5"/>
  <c r="AG240" i="5"/>
  <c r="AH240" i="5"/>
  <c r="AI240" i="5"/>
  <c r="AJ240" i="5"/>
  <c r="AK240" i="5"/>
  <c r="AL240" i="5"/>
  <c r="AM240" i="5"/>
  <c r="AN240" i="5"/>
  <c r="AO240" i="5"/>
  <c r="AP240" i="5"/>
  <c r="AQ240" i="5"/>
  <c r="AR240" i="5"/>
  <c r="AS240" i="5"/>
  <c r="AT240" i="5"/>
  <c r="AU240" i="5"/>
  <c r="AV240" i="5"/>
  <c r="AW240" i="5"/>
  <c r="AX240" i="5"/>
  <c r="AY240" i="5"/>
  <c r="AZ240" i="5"/>
  <c r="BA240" i="5"/>
  <c r="BB240" i="5"/>
  <c r="BC240" i="5"/>
  <c r="BD240" i="5"/>
  <c r="BE240" i="5"/>
  <c r="BF240" i="5"/>
  <c r="BG240" i="5"/>
  <c r="BH240" i="5"/>
  <c r="BI240" i="5"/>
  <c r="BJ240" i="5"/>
  <c r="BK240" i="5"/>
  <c r="BL240" i="5"/>
  <c r="BM240" i="5"/>
  <c r="BN240" i="5"/>
  <c r="BO240" i="5"/>
  <c r="BP240" i="5"/>
  <c r="Q241" i="5"/>
  <c r="R241" i="5"/>
  <c r="S241" i="5"/>
  <c r="T241" i="5"/>
  <c r="U241" i="5"/>
  <c r="V241" i="5"/>
  <c r="W241" i="5"/>
  <c r="X241" i="5"/>
  <c r="Y241" i="5"/>
  <c r="Z241" i="5"/>
  <c r="AA241" i="5"/>
  <c r="AB241" i="5"/>
  <c r="AC241" i="5"/>
  <c r="AD241" i="5"/>
  <c r="AE241" i="5"/>
  <c r="AF241" i="5"/>
  <c r="AG241" i="5"/>
  <c r="AH241" i="5"/>
  <c r="AI241" i="5"/>
  <c r="AJ241" i="5"/>
  <c r="AK241" i="5"/>
  <c r="AL241" i="5"/>
  <c r="AM241" i="5"/>
  <c r="AN241" i="5"/>
  <c r="AO241" i="5"/>
  <c r="AP241" i="5"/>
  <c r="AQ241" i="5"/>
  <c r="AR241" i="5"/>
  <c r="AS241" i="5"/>
  <c r="AT241" i="5"/>
  <c r="AU241" i="5"/>
  <c r="AV241" i="5"/>
  <c r="AW241" i="5"/>
  <c r="AX241" i="5"/>
  <c r="AY241" i="5"/>
  <c r="AZ241" i="5"/>
  <c r="BA241" i="5"/>
  <c r="BB241" i="5"/>
  <c r="BC241" i="5"/>
  <c r="BD241" i="5"/>
  <c r="BE241" i="5"/>
  <c r="BF241" i="5"/>
  <c r="BG241" i="5"/>
  <c r="BH241" i="5"/>
  <c r="BI241" i="5"/>
  <c r="BJ241" i="5"/>
  <c r="BK241" i="5"/>
  <c r="BL241" i="5"/>
  <c r="BM241" i="5"/>
  <c r="BN241" i="5"/>
  <c r="BO241" i="5"/>
  <c r="BP241" i="5"/>
  <c r="Q242" i="5"/>
  <c r="R242" i="5"/>
  <c r="S242" i="5"/>
  <c r="T242" i="5"/>
  <c r="U242" i="5"/>
  <c r="V242" i="5"/>
  <c r="W242" i="5"/>
  <c r="X242" i="5"/>
  <c r="Y242" i="5"/>
  <c r="Z242" i="5"/>
  <c r="AA242" i="5"/>
  <c r="AB242" i="5"/>
  <c r="AC242" i="5"/>
  <c r="AD242" i="5"/>
  <c r="AE242" i="5"/>
  <c r="AF242" i="5"/>
  <c r="AG242" i="5"/>
  <c r="AH242" i="5"/>
  <c r="AI242" i="5"/>
  <c r="AJ242" i="5"/>
  <c r="AK242" i="5"/>
  <c r="AL242" i="5"/>
  <c r="AM242" i="5"/>
  <c r="AN242" i="5"/>
  <c r="AO242" i="5"/>
  <c r="AP242" i="5"/>
  <c r="AQ242" i="5"/>
  <c r="AR242" i="5"/>
  <c r="AS242" i="5"/>
  <c r="AT242" i="5"/>
  <c r="AU242" i="5"/>
  <c r="AV242" i="5"/>
  <c r="AW242" i="5"/>
  <c r="AX242" i="5"/>
  <c r="AY242" i="5"/>
  <c r="AZ242" i="5"/>
  <c r="BA242" i="5"/>
  <c r="BB242" i="5"/>
  <c r="BC242" i="5"/>
  <c r="BD242" i="5"/>
  <c r="BE242" i="5"/>
  <c r="BF242" i="5"/>
  <c r="BG242" i="5"/>
  <c r="BH242" i="5"/>
  <c r="BI242" i="5"/>
  <c r="BJ242" i="5"/>
  <c r="BK242" i="5"/>
  <c r="BL242" i="5"/>
  <c r="BM242" i="5"/>
  <c r="BN242" i="5"/>
  <c r="BO242" i="5"/>
  <c r="BP242" i="5"/>
  <c r="Q243" i="5"/>
  <c r="R243" i="5"/>
  <c r="S243" i="5"/>
  <c r="T243" i="5"/>
  <c r="U243" i="5"/>
  <c r="V243" i="5"/>
  <c r="W243" i="5"/>
  <c r="X243" i="5"/>
  <c r="Y243" i="5"/>
  <c r="Z243" i="5"/>
  <c r="AA243" i="5"/>
  <c r="AB243" i="5"/>
  <c r="AC243" i="5"/>
  <c r="AD243" i="5"/>
  <c r="AE243" i="5"/>
  <c r="AF243" i="5"/>
  <c r="AG243" i="5"/>
  <c r="AH243" i="5"/>
  <c r="AI243" i="5"/>
  <c r="AJ243" i="5"/>
  <c r="AK243" i="5"/>
  <c r="AL243" i="5"/>
  <c r="AM243" i="5"/>
  <c r="AN243" i="5"/>
  <c r="AO243" i="5"/>
  <c r="AP243" i="5"/>
  <c r="AQ243" i="5"/>
  <c r="AR243" i="5"/>
  <c r="AS243" i="5"/>
  <c r="AT243" i="5"/>
  <c r="AU243" i="5"/>
  <c r="AV243" i="5"/>
  <c r="AW243" i="5"/>
  <c r="AX243" i="5"/>
  <c r="AY243" i="5"/>
  <c r="AZ243" i="5"/>
  <c r="BA243" i="5"/>
  <c r="BB243" i="5"/>
  <c r="BC243" i="5"/>
  <c r="BD243" i="5"/>
  <c r="BE243" i="5"/>
  <c r="BF243" i="5"/>
  <c r="BG243" i="5"/>
  <c r="BH243" i="5"/>
  <c r="BI243" i="5"/>
  <c r="BJ243" i="5"/>
  <c r="BK243" i="5"/>
  <c r="BL243" i="5"/>
  <c r="BM243" i="5"/>
  <c r="BN243" i="5"/>
  <c r="BO243" i="5"/>
  <c r="BP243" i="5"/>
  <c r="Q244" i="5"/>
  <c r="R244" i="5"/>
  <c r="S244" i="5"/>
  <c r="T244" i="5"/>
  <c r="U244" i="5"/>
  <c r="V244" i="5"/>
  <c r="W244" i="5"/>
  <c r="X244" i="5"/>
  <c r="Y244" i="5"/>
  <c r="Z244" i="5"/>
  <c r="AA244" i="5"/>
  <c r="AB244" i="5"/>
  <c r="AC244" i="5"/>
  <c r="AD244" i="5"/>
  <c r="AE244" i="5"/>
  <c r="AF244" i="5"/>
  <c r="AG244" i="5"/>
  <c r="AH244" i="5"/>
  <c r="AI244" i="5"/>
  <c r="AJ244" i="5"/>
  <c r="AK244" i="5"/>
  <c r="AL244" i="5"/>
  <c r="AM244" i="5"/>
  <c r="AN244" i="5"/>
  <c r="AO244" i="5"/>
  <c r="AP244" i="5"/>
  <c r="AQ244" i="5"/>
  <c r="AR244" i="5"/>
  <c r="AS244" i="5"/>
  <c r="AT244" i="5"/>
  <c r="AU244" i="5"/>
  <c r="AV244" i="5"/>
  <c r="AW244" i="5"/>
  <c r="AX244" i="5"/>
  <c r="AY244" i="5"/>
  <c r="AZ244" i="5"/>
  <c r="BA244" i="5"/>
  <c r="BB244" i="5"/>
  <c r="BC244" i="5"/>
  <c r="BD244" i="5"/>
  <c r="BE244" i="5"/>
  <c r="BF244" i="5"/>
  <c r="BG244" i="5"/>
  <c r="BH244" i="5"/>
  <c r="BI244" i="5"/>
  <c r="BJ244" i="5"/>
  <c r="BK244" i="5"/>
  <c r="BL244" i="5"/>
  <c r="BM244" i="5"/>
  <c r="BN244" i="5"/>
  <c r="BO244" i="5"/>
  <c r="BP244" i="5"/>
  <c r="Q245" i="5"/>
  <c r="R245" i="5"/>
  <c r="S245" i="5"/>
  <c r="T245" i="5"/>
  <c r="U245" i="5"/>
  <c r="V245" i="5"/>
  <c r="W245" i="5"/>
  <c r="X245" i="5"/>
  <c r="Y245" i="5"/>
  <c r="Z245" i="5"/>
  <c r="AA245" i="5"/>
  <c r="AB245" i="5"/>
  <c r="AC245" i="5"/>
  <c r="AD245" i="5"/>
  <c r="AE245" i="5"/>
  <c r="AF245" i="5"/>
  <c r="AG245" i="5"/>
  <c r="AH245" i="5"/>
  <c r="AI245" i="5"/>
  <c r="AJ245" i="5"/>
  <c r="AK245" i="5"/>
  <c r="AL245" i="5"/>
  <c r="AM245" i="5"/>
  <c r="AN245" i="5"/>
  <c r="AO245" i="5"/>
  <c r="AP245" i="5"/>
  <c r="AQ245" i="5"/>
  <c r="AR245" i="5"/>
  <c r="AS245" i="5"/>
  <c r="AT245" i="5"/>
  <c r="AU245" i="5"/>
  <c r="AV245" i="5"/>
  <c r="AW245" i="5"/>
  <c r="AX245" i="5"/>
  <c r="AY245" i="5"/>
  <c r="AZ245" i="5"/>
  <c r="BA245" i="5"/>
  <c r="BB245" i="5"/>
  <c r="BC245" i="5"/>
  <c r="BD245" i="5"/>
  <c r="BE245" i="5"/>
  <c r="BF245" i="5"/>
  <c r="BG245" i="5"/>
  <c r="BH245" i="5"/>
  <c r="BI245" i="5"/>
  <c r="BJ245" i="5"/>
  <c r="BK245" i="5"/>
  <c r="BL245" i="5"/>
  <c r="BM245" i="5"/>
  <c r="BN245" i="5"/>
  <c r="BO245" i="5"/>
  <c r="BP245" i="5"/>
  <c r="Q246" i="5"/>
  <c r="R246" i="5"/>
  <c r="S246" i="5"/>
  <c r="T246" i="5"/>
  <c r="U246" i="5"/>
  <c r="V246" i="5"/>
  <c r="W246" i="5"/>
  <c r="X246" i="5"/>
  <c r="Y246" i="5"/>
  <c r="Z246" i="5"/>
  <c r="AA246" i="5"/>
  <c r="AB246" i="5"/>
  <c r="AC246" i="5"/>
  <c r="AD246" i="5"/>
  <c r="AE246" i="5"/>
  <c r="AF246" i="5"/>
  <c r="AG246" i="5"/>
  <c r="AH246" i="5"/>
  <c r="AI246" i="5"/>
  <c r="AJ246" i="5"/>
  <c r="AK246" i="5"/>
  <c r="AL246" i="5"/>
  <c r="AM246" i="5"/>
  <c r="AN246" i="5"/>
  <c r="AO246" i="5"/>
  <c r="AP246" i="5"/>
  <c r="AQ246" i="5"/>
  <c r="AR246" i="5"/>
  <c r="AS246" i="5"/>
  <c r="AT246" i="5"/>
  <c r="AU246" i="5"/>
  <c r="AV246" i="5"/>
  <c r="AW246" i="5"/>
  <c r="AX246" i="5"/>
  <c r="AY246" i="5"/>
  <c r="AZ246" i="5"/>
  <c r="BA246" i="5"/>
  <c r="BB246" i="5"/>
  <c r="BC246" i="5"/>
  <c r="BD246" i="5"/>
  <c r="BE246" i="5"/>
  <c r="BF246" i="5"/>
  <c r="BG246" i="5"/>
  <c r="BH246" i="5"/>
  <c r="BI246" i="5"/>
  <c r="BJ246" i="5"/>
  <c r="BK246" i="5"/>
  <c r="BL246" i="5"/>
  <c r="BM246" i="5"/>
  <c r="BN246" i="5"/>
  <c r="BO246" i="5"/>
  <c r="BP246" i="5"/>
  <c r="Q247" i="5"/>
  <c r="R247" i="5"/>
  <c r="S247" i="5"/>
  <c r="T247" i="5"/>
  <c r="U247" i="5"/>
  <c r="V247" i="5"/>
  <c r="W247" i="5"/>
  <c r="X247" i="5"/>
  <c r="Y247" i="5"/>
  <c r="Z247" i="5"/>
  <c r="AA247" i="5"/>
  <c r="AB247" i="5"/>
  <c r="AC247" i="5"/>
  <c r="AD247" i="5"/>
  <c r="AE247" i="5"/>
  <c r="AF247" i="5"/>
  <c r="AG247" i="5"/>
  <c r="AH247" i="5"/>
  <c r="AI247" i="5"/>
  <c r="AJ247" i="5"/>
  <c r="AK247" i="5"/>
  <c r="AL247" i="5"/>
  <c r="AM247" i="5"/>
  <c r="AN247" i="5"/>
  <c r="AO247" i="5"/>
  <c r="AP247" i="5"/>
  <c r="AQ247" i="5"/>
  <c r="AR247" i="5"/>
  <c r="AS247" i="5"/>
  <c r="AT247" i="5"/>
  <c r="AU247" i="5"/>
  <c r="AV247" i="5"/>
  <c r="AW247" i="5"/>
  <c r="AX247" i="5"/>
  <c r="AY247" i="5"/>
  <c r="AZ247" i="5"/>
  <c r="BA247" i="5"/>
  <c r="BB247" i="5"/>
  <c r="BC247" i="5"/>
  <c r="BD247" i="5"/>
  <c r="BE247" i="5"/>
  <c r="BF247" i="5"/>
  <c r="BG247" i="5"/>
  <c r="BH247" i="5"/>
  <c r="BI247" i="5"/>
  <c r="BJ247" i="5"/>
  <c r="BK247" i="5"/>
  <c r="BL247" i="5"/>
  <c r="BM247" i="5"/>
  <c r="BN247" i="5"/>
  <c r="BO247" i="5"/>
  <c r="BP247" i="5"/>
  <c r="Q248" i="5"/>
  <c r="R248" i="5"/>
  <c r="S248" i="5"/>
  <c r="T248" i="5"/>
  <c r="U248" i="5"/>
  <c r="V248" i="5"/>
  <c r="W248" i="5"/>
  <c r="X248" i="5"/>
  <c r="Y248" i="5"/>
  <c r="Z248" i="5"/>
  <c r="AA248" i="5"/>
  <c r="AB248" i="5"/>
  <c r="AC248" i="5"/>
  <c r="AD248" i="5"/>
  <c r="AE248" i="5"/>
  <c r="AF248" i="5"/>
  <c r="AG248" i="5"/>
  <c r="AH248" i="5"/>
  <c r="AI248" i="5"/>
  <c r="AJ248" i="5"/>
  <c r="AK248" i="5"/>
  <c r="AL248" i="5"/>
  <c r="AM248" i="5"/>
  <c r="AN248" i="5"/>
  <c r="AO248" i="5"/>
  <c r="AP248" i="5"/>
  <c r="AQ248" i="5"/>
  <c r="AR248" i="5"/>
  <c r="AS248" i="5"/>
  <c r="AT248" i="5"/>
  <c r="AU248" i="5"/>
  <c r="AV248" i="5"/>
  <c r="AW248" i="5"/>
  <c r="AX248" i="5"/>
  <c r="AY248" i="5"/>
  <c r="AZ248" i="5"/>
  <c r="BA248" i="5"/>
  <c r="BB248" i="5"/>
  <c r="BC248" i="5"/>
  <c r="BD248" i="5"/>
  <c r="BE248" i="5"/>
  <c r="BF248" i="5"/>
  <c r="BG248" i="5"/>
  <c r="BH248" i="5"/>
  <c r="BI248" i="5"/>
  <c r="BJ248" i="5"/>
  <c r="BK248" i="5"/>
  <c r="BL248" i="5"/>
  <c r="BM248" i="5"/>
  <c r="BN248" i="5"/>
  <c r="BO248" i="5"/>
  <c r="BP248" i="5"/>
  <c r="Q249" i="5"/>
  <c r="R249" i="5"/>
  <c r="S249" i="5"/>
  <c r="T249" i="5"/>
  <c r="U249" i="5"/>
  <c r="V249" i="5"/>
  <c r="W249" i="5"/>
  <c r="X249" i="5"/>
  <c r="Y249" i="5"/>
  <c r="Z249" i="5"/>
  <c r="AA249" i="5"/>
  <c r="AB249" i="5"/>
  <c r="AC249" i="5"/>
  <c r="AD249" i="5"/>
  <c r="AE249" i="5"/>
  <c r="AF249" i="5"/>
  <c r="AG249" i="5"/>
  <c r="AH249" i="5"/>
  <c r="AI249" i="5"/>
  <c r="AJ249" i="5"/>
  <c r="AK249" i="5"/>
  <c r="AL249" i="5"/>
  <c r="AM249" i="5"/>
  <c r="AN249" i="5"/>
  <c r="AO249" i="5"/>
  <c r="AP249" i="5"/>
  <c r="AQ249" i="5"/>
  <c r="AR249" i="5"/>
  <c r="AS249" i="5"/>
  <c r="AT249" i="5"/>
  <c r="AU249" i="5"/>
  <c r="AV249" i="5"/>
  <c r="AW249" i="5"/>
  <c r="AX249" i="5"/>
  <c r="AY249" i="5"/>
  <c r="AZ249" i="5"/>
  <c r="BA249" i="5"/>
  <c r="BB249" i="5"/>
  <c r="BC249" i="5"/>
  <c r="BD249" i="5"/>
  <c r="BE249" i="5"/>
  <c r="BF249" i="5"/>
  <c r="BG249" i="5"/>
  <c r="BH249" i="5"/>
  <c r="BI249" i="5"/>
  <c r="BJ249" i="5"/>
  <c r="BK249" i="5"/>
  <c r="BL249" i="5"/>
  <c r="BM249" i="5"/>
  <c r="BN249" i="5"/>
  <c r="BO249" i="5"/>
  <c r="BP249" i="5"/>
  <c r="Q250" i="5"/>
  <c r="R250" i="5"/>
  <c r="S250" i="5"/>
  <c r="T250" i="5"/>
  <c r="U250" i="5"/>
  <c r="V250" i="5"/>
  <c r="W250" i="5"/>
  <c r="X250" i="5"/>
  <c r="Y250" i="5"/>
  <c r="Z250" i="5"/>
  <c r="AA250" i="5"/>
  <c r="AB250" i="5"/>
  <c r="AC250" i="5"/>
  <c r="AD250" i="5"/>
  <c r="AE250" i="5"/>
  <c r="AF250" i="5"/>
  <c r="AG250" i="5"/>
  <c r="AH250" i="5"/>
  <c r="AI250" i="5"/>
  <c r="AJ250" i="5"/>
  <c r="AK250" i="5"/>
  <c r="AL250" i="5"/>
  <c r="AM250" i="5"/>
  <c r="AN250" i="5"/>
  <c r="AO250" i="5"/>
  <c r="AP250" i="5"/>
  <c r="AQ250" i="5"/>
  <c r="AR250" i="5"/>
  <c r="AS250" i="5"/>
  <c r="AT250" i="5"/>
  <c r="AU250" i="5"/>
  <c r="AV250" i="5"/>
  <c r="AW250" i="5"/>
  <c r="AX250" i="5"/>
  <c r="AY250" i="5"/>
  <c r="AZ250" i="5"/>
  <c r="BA250" i="5"/>
  <c r="BB250" i="5"/>
  <c r="BC250" i="5"/>
  <c r="BD250" i="5"/>
  <c r="BE250" i="5"/>
  <c r="BF250" i="5"/>
  <c r="BG250" i="5"/>
  <c r="BH250" i="5"/>
  <c r="BI250" i="5"/>
  <c r="BJ250" i="5"/>
  <c r="BK250" i="5"/>
  <c r="BL250" i="5"/>
  <c r="BM250" i="5"/>
  <c r="BN250" i="5"/>
  <c r="BO250" i="5"/>
  <c r="BP250" i="5"/>
  <c r="Q251" i="5"/>
  <c r="R251" i="5"/>
  <c r="S251" i="5"/>
  <c r="T251" i="5"/>
  <c r="U251" i="5"/>
  <c r="V251" i="5"/>
  <c r="W251" i="5"/>
  <c r="X251" i="5"/>
  <c r="Y251" i="5"/>
  <c r="Z251" i="5"/>
  <c r="AA251" i="5"/>
  <c r="AB251" i="5"/>
  <c r="AC251" i="5"/>
  <c r="AD251" i="5"/>
  <c r="AE251" i="5"/>
  <c r="AF251" i="5"/>
  <c r="AG251" i="5"/>
  <c r="AH251" i="5"/>
  <c r="AI251" i="5"/>
  <c r="AJ251" i="5"/>
  <c r="AK251" i="5"/>
  <c r="AL251" i="5"/>
  <c r="AM251" i="5"/>
  <c r="AN251" i="5"/>
  <c r="AO251" i="5"/>
  <c r="AP251" i="5"/>
  <c r="AQ251" i="5"/>
  <c r="AR251" i="5"/>
  <c r="AS251" i="5"/>
  <c r="AT251" i="5"/>
  <c r="AU251" i="5"/>
  <c r="AV251" i="5"/>
  <c r="AW251" i="5"/>
  <c r="AX251" i="5"/>
  <c r="AY251" i="5"/>
  <c r="AZ251" i="5"/>
  <c r="BA251" i="5"/>
  <c r="BB251" i="5"/>
  <c r="BC251" i="5"/>
  <c r="BD251" i="5"/>
  <c r="BE251" i="5"/>
  <c r="BF251" i="5"/>
  <c r="BG251" i="5"/>
  <c r="BH251" i="5"/>
  <c r="BI251" i="5"/>
  <c r="BJ251" i="5"/>
  <c r="BK251" i="5"/>
  <c r="BL251" i="5"/>
  <c r="BM251" i="5"/>
  <c r="BN251" i="5"/>
  <c r="BO251" i="5"/>
  <c r="BP251" i="5"/>
  <c r="Q252" i="5"/>
  <c r="R252" i="5"/>
  <c r="S252" i="5"/>
  <c r="T252" i="5"/>
  <c r="U252" i="5"/>
  <c r="V252" i="5"/>
  <c r="W252" i="5"/>
  <c r="X252" i="5"/>
  <c r="Y252" i="5"/>
  <c r="Z252" i="5"/>
  <c r="AA252" i="5"/>
  <c r="AB252" i="5"/>
  <c r="AC252" i="5"/>
  <c r="AD252" i="5"/>
  <c r="AE252" i="5"/>
  <c r="AF252" i="5"/>
  <c r="AG252" i="5"/>
  <c r="AH252" i="5"/>
  <c r="AI252" i="5"/>
  <c r="AJ252" i="5"/>
  <c r="AK252" i="5"/>
  <c r="AL252" i="5"/>
  <c r="AM252" i="5"/>
  <c r="AN252" i="5"/>
  <c r="AO252" i="5"/>
  <c r="AP252" i="5"/>
  <c r="AQ252" i="5"/>
  <c r="AR252" i="5"/>
  <c r="AS252" i="5"/>
  <c r="AT252" i="5"/>
  <c r="AU252" i="5"/>
  <c r="AV252" i="5"/>
  <c r="AW252" i="5"/>
  <c r="AX252" i="5"/>
  <c r="AY252" i="5"/>
  <c r="AZ252" i="5"/>
  <c r="BA252" i="5"/>
  <c r="BB252" i="5"/>
  <c r="BC252" i="5"/>
  <c r="BD252" i="5"/>
  <c r="BE252" i="5"/>
  <c r="BF252" i="5"/>
  <c r="BG252" i="5"/>
  <c r="BH252" i="5"/>
  <c r="BI252" i="5"/>
  <c r="BJ252" i="5"/>
  <c r="BK252" i="5"/>
  <c r="BL252" i="5"/>
  <c r="BM252" i="5"/>
  <c r="BN252" i="5"/>
  <c r="BO252" i="5"/>
  <c r="BP252" i="5"/>
  <c r="Q253" i="5"/>
  <c r="R253" i="5"/>
  <c r="S253" i="5"/>
  <c r="T253" i="5"/>
  <c r="U253" i="5"/>
  <c r="V253" i="5"/>
  <c r="W253" i="5"/>
  <c r="X253" i="5"/>
  <c r="Y253" i="5"/>
  <c r="Z253" i="5"/>
  <c r="AA253" i="5"/>
  <c r="AB253" i="5"/>
  <c r="AC253" i="5"/>
  <c r="AD253" i="5"/>
  <c r="AE253" i="5"/>
  <c r="AF253" i="5"/>
  <c r="AG253" i="5"/>
  <c r="AH253" i="5"/>
  <c r="AI253" i="5"/>
  <c r="AJ253" i="5"/>
  <c r="AK253" i="5"/>
  <c r="AL253" i="5"/>
  <c r="AM253" i="5"/>
  <c r="AN253" i="5"/>
  <c r="AO253" i="5"/>
  <c r="AP253" i="5"/>
  <c r="AQ253" i="5"/>
  <c r="AR253" i="5"/>
  <c r="AS253" i="5"/>
  <c r="AT253" i="5"/>
  <c r="AU253" i="5"/>
  <c r="AV253" i="5"/>
  <c r="AW253" i="5"/>
  <c r="AX253" i="5"/>
  <c r="AY253" i="5"/>
  <c r="AZ253" i="5"/>
  <c r="BA253" i="5"/>
  <c r="BB253" i="5"/>
  <c r="BC253" i="5"/>
  <c r="BD253" i="5"/>
  <c r="BE253" i="5"/>
  <c r="BF253" i="5"/>
  <c r="BG253" i="5"/>
  <c r="BH253" i="5"/>
  <c r="BI253" i="5"/>
  <c r="BJ253" i="5"/>
  <c r="BK253" i="5"/>
  <c r="BL253" i="5"/>
  <c r="BM253" i="5"/>
  <c r="BN253" i="5"/>
  <c r="BO253" i="5"/>
  <c r="BP253" i="5"/>
  <c r="Q254" i="5"/>
  <c r="R254" i="5"/>
  <c r="S254" i="5"/>
  <c r="T254" i="5"/>
  <c r="U254" i="5"/>
  <c r="V254" i="5"/>
  <c r="W254" i="5"/>
  <c r="X254" i="5"/>
  <c r="Y254" i="5"/>
  <c r="Z254" i="5"/>
  <c r="AA254" i="5"/>
  <c r="AB254" i="5"/>
  <c r="AC254" i="5"/>
  <c r="AD254" i="5"/>
  <c r="AE254" i="5"/>
  <c r="AF254" i="5"/>
  <c r="AG254" i="5"/>
  <c r="AH254" i="5"/>
  <c r="AI254" i="5"/>
  <c r="AJ254" i="5"/>
  <c r="AK254" i="5"/>
  <c r="AL254" i="5"/>
  <c r="AM254" i="5"/>
  <c r="AN254" i="5"/>
  <c r="AO254" i="5"/>
  <c r="AP254" i="5"/>
  <c r="AQ254" i="5"/>
  <c r="AR254" i="5"/>
  <c r="AS254" i="5"/>
  <c r="AT254" i="5"/>
  <c r="AU254" i="5"/>
  <c r="AV254" i="5"/>
  <c r="AW254" i="5"/>
  <c r="AX254" i="5"/>
  <c r="AY254" i="5"/>
  <c r="AZ254" i="5"/>
  <c r="BA254" i="5"/>
  <c r="BB254" i="5"/>
  <c r="BC254" i="5"/>
  <c r="BD254" i="5"/>
  <c r="BE254" i="5"/>
  <c r="BF254" i="5"/>
  <c r="BG254" i="5"/>
  <c r="BH254" i="5"/>
  <c r="BI254" i="5"/>
  <c r="BJ254" i="5"/>
  <c r="BK254" i="5"/>
  <c r="BL254" i="5"/>
  <c r="BM254" i="5"/>
  <c r="BN254" i="5"/>
  <c r="BO254" i="5"/>
  <c r="BP254" i="5"/>
  <c r="Q255" i="5"/>
  <c r="R255" i="5"/>
  <c r="S255" i="5"/>
  <c r="T255" i="5"/>
  <c r="U255" i="5"/>
  <c r="V255" i="5"/>
  <c r="W255" i="5"/>
  <c r="X255" i="5"/>
  <c r="Y255" i="5"/>
  <c r="Z255" i="5"/>
  <c r="AA255" i="5"/>
  <c r="AB255" i="5"/>
  <c r="AC255" i="5"/>
  <c r="AD255" i="5"/>
  <c r="AE255" i="5"/>
  <c r="AF255" i="5"/>
  <c r="AG255" i="5"/>
  <c r="AH255" i="5"/>
  <c r="AI255" i="5"/>
  <c r="AJ255" i="5"/>
  <c r="AK255" i="5"/>
  <c r="AL255" i="5"/>
  <c r="AM255" i="5"/>
  <c r="AN255" i="5"/>
  <c r="AO255" i="5"/>
  <c r="AP255" i="5"/>
  <c r="AQ255" i="5"/>
  <c r="AR255" i="5"/>
  <c r="AS255" i="5"/>
  <c r="AT255" i="5"/>
  <c r="AU255" i="5"/>
  <c r="AV255" i="5"/>
  <c r="AW255" i="5"/>
  <c r="AX255" i="5"/>
  <c r="AY255" i="5"/>
  <c r="AZ255" i="5"/>
  <c r="BA255" i="5"/>
  <c r="BB255" i="5"/>
  <c r="BC255" i="5"/>
  <c r="BD255" i="5"/>
  <c r="BE255" i="5"/>
  <c r="BF255" i="5"/>
  <c r="BG255" i="5"/>
  <c r="BH255" i="5"/>
  <c r="BI255" i="5"/>
  <c r="BJ255" i="5"/>
  <c r="BK255" i="5"/>
  <c r="BL255" i="5"/>
  <c r="BM255" i="5"/>
  <c r="BN255" i="5"/>
  <c r="BO255" i="5"/>
  <c r="BP255" i="5"/>
  <c r="Q256" i="5"/>
  <c r="R256" i="5"/>
  <c r="S256" i="5"/>
  <c r="T256" i="5"/>
  <c r="U256" i="5"/>
  <c r="V256" i="5"/>
  <c r="W256" i="5"/>
  <c r="X256" i="5"/>
  <c r="Y256" i="5"/>
  <c r="Z256" i="5"/>
  <c r="AA256" i="5"/>
  <c r="AB256" i="5"/>
  <c r="AC256" i="5"/>
  <c r="AD256" i="5"/>
  <c r="AE256" i="5"/>
  <c r="AF256" i="5"/>
  <c r="AG256" i="5"/>
  <c r="AH256" i="5"/>
  <c r="AI256" i="5"/>
  <c r="AJ256" i="5"/>
  <c r="AK256" i="5"/>
  <c r="AL256" i="5"/>
  <c r="AM256" i="5"/>
  <c r="AN256" i="5"/>
  <c r="AO256" i="5"/>
  <c r="AP256" i="5"/>
  <c r="AQ256" i="5"/>
  <c r="AR256" i="5"/>
  <c r="AS256" i="5"/>
  <c r="AT256" i="5"/>
  <c r="AU256" i="5"/>
  <c r="AV256" i="5"/>
  <c r="AW256" i="5"/>
  <c r="AX256" i="5"/>
  <c r="AY256" i="5"/>
  <c r="AZ256" i="5"/>
  <c r="BA256" i="5"/>
  <c r="BB256" i="5"/>
  <c r="BC256" i="5"/>
  <c r="BD256" i="5"/>
  <c r="BE256" i="5"/>
  <c r="BF256" i="5"/>
  <c r="BG256" i="5"/>
  <c r="BH256" i="5"/>
  <c r="BI256" i="5"/>
  <c r="BJ256" i="5"/>
  <c r="BK256" i="5"/>
  <c r="BL256" i="5"/>
  <c r="BM256" i="5"/>
  <c r="BN256" i="5"/>
  <c r="BO256" i="5"/>
  <c r="BP256" i="5"/>
  <c r="Q257" i="5"/>
  <c r="R257" i="5"/>
  <c r="S257" i="5"/>
  <c r="T257" i="5"/>
  <c r="U257" i="5"/>
  <c r="V257" i="5"/>
  <c r="W257" i="5"/>
  <c r="X257" i="5"/>
  <c r="Y257" i="5"/>
  <c r="Z257" i="5"/>
  <c r="AA257" i="5"/>
  <c r="AB257" i="5"/>
  <c r="AC257" i="5"/>
  <c r="AD257" i="5"/>
  <c r="AE257" i="5"/>
  <c r="AF257" i="5"/>
  <c r="AG257" i="5"/>
  <c r="AH257" i="5"/>
  <c r="AI257" i="5"/>
  <c r="AJ257" i="5"/>
  <c r="AK257" i="5"/>
  <c r="AL257" i="5"/>
  <c r="AM257" i="5"/>
  <c r="AN257" i="5"/>
  <c r="AO257" i="5"/>
  <c r="AP257" i="5"/>
  <c r="AQ257" i="5"/>
  <c r="AR257" i="5"/>
  <c r="AS257" i="5"/>
  <c r="AT257" i="5"/>
  <c r="AU257" i="5"/>
  <c r="AV257" i="5"/>
  <c r="AW257" i="5"/>
  <c r="AX257" i="5"/>
  <c r="AY257" i="5"/>
  <c r="AZ257" i="5"/>
  <c r="BA257" i="5"/>
  <c r="BB257" i="5"/>
  <c r="BC257" i="5"/>
  <c r="BD257" i="5"/>
  <c r="BE257" i="5"/>
  <c r="BF257" i="5"/>
  <c r="BG257" i="5"/>
  <c r="BH257" i="5"/>
  <c r="BI257" i="5"/>
  <c r="BJ257" i="5"/>
  <c r="BK257" i="5"/>
  <c r="BL257" i="5"/>
  <c r="BM257" i="5"/>
  <c r="BN257" i="5"/>
  <c r="BO257" i="5"/>
  <c r="BP257" i="5"/>
  <c r="Q258" i="5"/>
  <c r="R258" i="5"/>
  <c r="S258" i="5"/>
  <c r="T258" i="5"/>
  <c r="U258" i="5"/>
  <c r="V258" i="5"/>
  <c r="W258" i="5"/>
  <c r="X258" i="5"/>
  <c r="Y258" i="5"/>
  <c r="Z258" i="5"/>
  <c r="AA258" i="5"/>
  <c r="AB258" i="5"/>
  <c r="AC258" i="5"/>
  <c r="AD258" i="5"/>
  <c r="AE258" i="5"/>
  <c r="AF258" i="5"/>
  <c r="AG258" i="5"/>
  <c r="AH258" i="5"/>
  <c r="AI258" i="5"/>
  <c r="AJ258" i="5"/>
  <c r="AK258" i="5"/>
  <c r="AL258" i="5"/>
  <c r="AM258" i="5"/>
  <c r="AN258" i="5"/>
  <c r="AO258" i="5"/>
  <c r="AP258" i="5"/>
  <c r="AQ258" i="5"/>
  <c r="AR258" i="5"/>
  <c r="AS258" i="5"/>
  <c r="AT258" i="5"/>
  <c r="AU258" i="5"/>
  <c r="AV258" i="5"/>
  <c r="AW258" i="5"/>
  <c r="AX258" i="5"/>
  <c r="AY258" i="5"/>
  <c r="AZ258" i="5"/>
  <c r="BA258" i="5"/>
  <c r="BB258" i="5"/>
  <c r="BC258" i="5"/>
  <c r="BD258" i="5"/>
  <c r="BE258" i="5"/>
  <c r="BF258" i="5"/>
  <c r="BG258" i="5"/>
  <c r="BH258" i="5"/>
  <c r="BI258" i="5"/>
  <c r="BJ258" i="5"/>
  <c r="BK258" i="5"/>
  <c r="BL258" i="5"/>
  <c r="BM258" i="5"/>
  <c r="BN258" i="5"/>
  <c r="BO258" i="5"/>
  <c r="BP258" i="5"/>
  <c r="Q259" i="5"/>
  <c r="R259" i="5"/>
  <c r="S259" i="5"/>
  <c r="T259" i="5"/>
  <c r="U259" i="5"/>
  <c r="V259" i="5"/>
  <c r="W259" i="5"/>
  <c r="X259" i="5"/>
  <c r="Y259" i="5"/>
  <c r="Z259" i="5"/>
  <c r="AA259" i="5"/>
  <c r="AB259" i="5"/>
  <c r="AC259" i="5"/>
  <c r="AD259" i="5"/>
  <c r="AE259" i="5"/>
  <c r="AF259" i="5"/>
  <c r="AG259" i="5"/>
  <c r="AH259" i="5"/>
  <c r="AI259" i="5"/>
  <c r="AJ259" i="5"/>
  <c r="AK259" i="5"/>
  <c r="AL259" i="5"/>
  <c r="AM259" i="5"/>
  <c r="AN259" i="5"/>
  <c r="AO259" i="5"/>
  <c r="AP259" i="5"/>
  <c r="AQ259" i="5"/>
  <c r="AR259" i="5"/>
  <c r="AS259" i="5"/>
  <c r="AT259" i="5"/>
  <c r="AU259" i="5"/>
  <c r="AV259" i="5"/>
  <c r="AW259" i="5"/>
  <c r="AX259" i="5"/>
  <c r="AY259" i="5"/>
  <c r="AZ259" i="5"/>
  <c r="BA259" i="5"/>
  <c r="BB259" i="5"/>
  <c r="BC259" i="5"/>
  <c r="BD259" i="5"/>
  <c r="BE259" i="5"/>
  <c r="BF259" i="5"/>
  <c r="BG259" i="5"/>
  <c r="BH259" i="5"/>
  <c r="BI259" i="5"/>
  <c r="BJ259" i="5"/>
  <c r="BK259" i="5"/>
  <c r="BL259" i="5"/>
  <c r="BM259" i="5"/>
  <c r="BN259" i="5"/>
  <c r="BO259" i="5"/>
  <c r="BP259" i="5"/>
  <c r="Q260" i="5"/>
  <c r="R260" i="5"/>
  <c r="S260" i="5"/>
  <c r="T260" i="5"/>
  <c r="U260" i="5"/>
  <c r="V260" i="5"/>
  <c r="W260" i="5"/>
  <c r="X260" i="5"/>
  <c r="Y260" i="5"/>
  <c r="Z260" i="5"/>
  <c r="AA260" i="5"/>
  <c r="AB260" i="5"/>
  <c r="AC260" i="5"/>
  <c r="AD260" i="5"/>
  <c r="AE260" i="5"/>
  <c r="AF260" i="5"/>
  <c r="AG260" i="5"/>
  <c r="AH260" i="5"/>
  <c r="AI260" i="5"/>
  <c r="AJ260" i="5"/>
  <c r="AK260" i="5"/>
  <c r="AL260" i="5"/>
  <c r="AM260" i="5"/>
  <c r="AN260" i="5"/>
  <c r="AO260" i="5"/>
  <c r="AP260" i="5"/>
  <c r="AQ260" i="5"/>
  <c r="AR260" i="5"/>
  <c r="AS260" i="5"/>
  <c r="AT260" i="5"/>
  <c r="AU260" i="5"/>
  <c r="AV260" i="5"/>
  <c r="AW260" i="5"/>
  <c r="AX260" i="5"/>
  <c r="AY260" i="5"/>
  <c r="AZ260" i="5"/>
  <c r="BA260" i="5"/>
  <c r="BB260" i="5"/>
  <c r="BC260" i="5"/>
  <c r="BD260" i="5"/>
  <c r="BE260" i="5"/>
  <c r="BF260" i="5"/>
  <c r="BG260" i="5"/>
  <c r="BH260" i="5"/>
  <c r="BI260" i="5"/>
  <c r="BJ260" i="5"/>
  <c r="BK260" i="5"/>
  <c r="BL260" i="5"/>
  <c r="BM260" i="5"/>
  <c r="BN260" i="5"/>
  <c r="BO260" i="5"/>
  <c r="BP260" i="5"/>
  <c r="Q261" i="5"/>
  <c r="R261" i="5"/>
  <c r="S261" i="5"/>
  <c r="T261" i="5"/>
  <c r="U261" i="5"/>
  <c r="V261" i="5"/>
  <c r="W261" i="5"/>
  <c r="X261" i="5"/>
  <c r="Y261" i="5"/>
  <c r="Z261" i="5"/>
  <c r="AA261" i="5"/>
  <c r="AB261" i="5"/>
  <c r="AC261" i="5"/>
  <c r="AD261" i="5"/>
  <c r="AE261" i="5"/>
  <c r="AF261" i="5"/>
  <c r="AG261" i="5"/>
  <c r="AH261" i="5"/>
  <c r="AI261" i="5"/>
  <c r="AJ261" i="5"/>
  <c r="AK261" i="5"/>
  <c r="AL261" i="5"/>
  <c r="AM261" i="5"/>
  <c r="AN261" i="5"/>
  <c r="AO261" i="5"/>
  <c r="AP261" i="5"/>
  <c r="AQ261" i="5"/>
  <c r="AR261" i="5"/>
  <c r="AS261" i="5"/>
  <c r="AT261" i="5"/>
  <c r="AU261" i="5"/>
  <c r="AV261" i="5"/>
  <c r="AW261" i="5"/>
  <c r="AX261" i="5"/>
  <c r="AY261" i="5"/>
  <c r="AZ261" i="5"/>
  <c r="BA261" i="5"/>
  <c r="BB261" i="5"/>
  <c r="BC261" i="5"/>
  <c r="BD261" i="5"/>
  <c r="BE261" i="5"/>
  <c r="BF261" i="5"/>
  <c r="BG261" i="5"/>
  <c r="BH261" i="5"/>
  <c r="BI261" i="5"/>
  <c r="BJ261" i="5"/>
  <c r="BK261" i="5"/>
  <c r="BL261" i="5"/>
  <c r="BM261" i="5"/>
  <c r="BN261" i="5"/>
  <c r="BO261" i="5"/>
  <c r="BP261" i="5"/>
  <c r="Q262" i="5"/>
  <c r="R262" i="5"/>
  <c r="S262" i="5"/>
  <c r="T262" i="5"/>
  <c r="U262" i="5"/>
  <c r="V262" i="5"/>
  <c r="W262" i="5"/>
  <c r="X262" i="5"/>
  <c r="Y262" i="5"/>
  <c r="Z262" i="5"/>
  <c r="AA262" i="5"/>
  <c r="AB262" i="5"/>
  <c r="AC262" i="5"/>
  <c r="AD262" i="5"/>
  <c r="AE262" i="5"/>
  <c r="AF262" i="5"/>
  <c r="AG262" i="5"/>
  <c r="AH262" i="5"/>
  <c r="AI262" i="5"/>
  <c r="AJ262" i="5"/>
  <c r="AK262" i="5"/>
  <c r="AL262" i="5"/>
  <c r="AM262" i="5"/>
  <c r="AN262" i="5"/>
  <c r="AO262" i="5"/>
  <c r="AP262" i="5"/>
  <c r="AQ262" i="5"/>
  <c r="AR262" i="5"/>
  <c r="AS262" i="5"/>
  <c r="AT262" i="5"/>
  <c r="AU262" i="5"/>
  <c r="AV262" i="5"/>
  <c r="AW262" i="5"/>
  <c r="AX262" i="5"/>
  <c r="AY262" i="5"/>
  <c r="AZ262" i="5"/>
  <c r="BA262" i="5"/>
  <c r="BB262" i="5"/>
  <c r="BC262" i="5"/>
  <c r="BD262" i="5"/>
  <c r="BE262" i="5"/>
  <c r="BF262" i="5"/>
  <c r="BG262" i="5"/>
  <c r="BH262" i="5"/>
  <c r="BI262" i="5"/>
  <c r="BJ262" i="5"/>
  <c r="BK262" i="5"/>
  <c r="BL262" i="5"/>
  <c r="BM262" i="5"/>
  <c r="BN262" i="5"/>
  <c r="BO262" i="5"/>
  <c r="BP262" i="5"/>
  <c r="Q263" i="5"/>
  <c r="R263" i="5"/>
  <c r="S263" i="5"/>
  <c r="T263" i="5"/>
  <c r="U263" i="5"/>
  <c r="V263" i="5"/>
  <c r="W263" i="5"/>
  <c r="X263" i="5"/>
  <c r="Y263" i="5"/>
  <c r="Z263" i="5"/>
  <c r="AA263" i="5"/>
  <c r="AB263" i="5"/>
  <c r="AC263" i="5"/>
  <c r="AD263" i="5"/>
  <c r="AE263" i="5"/>
  <c r="AF263" i="5"/>
  <c r="AG263" i="5"/>
  <c r="AH263" i="5"/>
  <c r="AI263" i="5"/>
  <c r="AJ263" i="5"/>
  <c r="AK263" i="5"/>
  <c r="AL263" i="5"/>
  <c r="AM263" i="5"/>
  <c r="AN263" i="5"/>
  <c r="AO263" i="5"/>
  <c r="AP263" i="5"/>
  <c r="AQ263" i="5"/>
  <c r="AR263" i="5"/>
  <c r="AS263" i="5"/>
  <c r="AT263" i="5"/>
  <c r="AU263" i="5"/>
  <c r="AV263" i="5"/>
  <c r="AW263" i="5"/>
  <c r="AX263" i="5"/>
  <c r="AY263" i="5"/>
  <c r="AZ263" i="5"/>
  <c r="BA263" i="5"/>
  <c r="BB263" i="5"/>
  <c r="BC263" i="5"/>
  <c r="BD263" i="5"/>
  <c r="BE263" i="5"/>
  <c r="BF263" i="5"/>
  <c r="BG263" i="5"/>
  <c r="BH263" i="5"/>
  <c r="BI263" i="5"/>
  <c r="BJ263" i="5"/>
  <c r="BK263" i="5"/>
  <c r="BL263" i="5"/>
  <c r="BM263" i="5"/>
  <c r="BN263" i="5"/>
  <c r="BO263" i="5"/>
  <c r="BP263" i="5"/>
  <c r="Q264" i="5"/>
  <c r="R264" i="5"/>
  <c r="S264" i="5"/>
  <c r="T264" i="5"/>
  <c r="U264" i="5"/>
  <c r="V264" i="5"/>
  <c r="W264" i="5"/>
  <c r="X264" i="5"/>
  <c r="Y264" i="5"/>
  <c r="Z264" i="5"/>
  <c r="AA264" i="5"/>
  <c r="AB264" i="5"/>
  <c r="AC264" i="5"/>
  <c r="AD264" i="5"/>
  <c r="AE264" i="5"/>
  <c r="AF264" i="5"/>
  <c r="AG264" i="5"/>
  <c r="AH264" i="5"/>
  <c r="AI264" i="5"/>
  <c r="AJ264" i="5"/>
  <c r="AK264" i="5"/>
  <c r="AL264" i="5"/>
  <c r="AM264" i="5"/>
  <c r="AN264" i="5"/>
  <c r="AO264" i="5"/>
  <c r="AP264" i="5"/>
  <c r="AQ264" i="5"/>
  <c r="AR264" i="5"/>
  <c r="AS264" i="5"/>
  <c r="AT264" i="5"/>
  <c r="AU264" i="5"/>
  <c r="AV264" i="5"/>
  <c r="AW264" i="5"/>
  <c r="AX264" i="5"/>
  <c r="AY264" i="5"/>
  <c r="AZ264" i="5"/>
  <c r="BA264" i="5"/>
  <c r="BB264" i="5"/>
  <c r="BC264" i="5"/>
  <c r="BD264" i="5"/>
  <c r="BE264" i="5"/>
  <c r="BF264" i="5"/>
  <c r="BG264" i="5"/>
  <c r="BH264" i="5"/>
  <c r="BI264" i="5"/>
  <c r="BJ264" i="5"/>
  <c r="BK264" i="5"/>
  <c r="BL264" i="5"/>
  <c r="BM264" i="5"/>
  <c r="BN264" i="5"/>
  <c r="BO264" i="5"/>
  <c r="BP264" i="5"/>
  <c r="Q265" i="5"/>
  <c r="R265" i="5"/>
  <c r="S265" i="5"/>
  <c r="T265" i="5"/>
  <c r="U265" i="5"/>
  <c r="V265" i="5"/>
  <c r="W265" i="5"/>
  <c r="X265" i="5"/>
  <c r="Y265" i="5"/>
  <c r="Z265" i="5"/>
  <c r="AA265" i="5"/>
  <c r="AB265" i="5"/>
  <c r="AC265" i="5"/>
  <c r="AD265" i="5"/>
  <c r="AE265" i="5"/>
  <c r="AF265" i="5"/>
  <c r="AG265" i="5"/>
  <c r="AH265" i="5"/>
  <c r="AI265" i="5"/>
  <c r="AJ265" i="5"/>
  <c r="AK265" i="5"/>
  <c r="AL265" i="5"/>
  <c r="AM265" i="5"/>
  <c r="AN265" i="5"/>
  <c r="AO265" i="5"/>
  <c r="AP265" i="5"/>
  <c r="AQ265" i="5"/>
  <c r="AR265" i="5"/>
  <c r="AS265" i="5"/>
  <c r="AT265" i="5"/>
  <c r="AU265" i="5"/>
  <c r="AV265" i="5"/>
  <c r="AW265" i="5"/>
  <c r="AX265" i="5"/>
  <c r="AY265" i="5"/>
  <c r="AZ265" i="5"/>
  <c r="BA265" i="5"/>
  <c r="BB265" i="5"/>
  <c r="BC265" i="5"/>
  <c r="BD265" i="5"/>
  <c r="BE265" i="5"/>
  <c r="BF265" i="5"/>
  <c r="BG265" i="5"/>
  <c r="BH265" i="5"/>
  <c r="BI265" i="5"/>
  <c r="BJ265" i="5"/>
  <c r="BK265" i="5"/>
  <c r="BL265" i="5"/>
  <c r="BM265" i="5"/>
  <c r="BN265" i="5"/>
  <c r="BO265" i="5"/>
  <c r="BP265" i="5"/>
  <c r="Q266" i="5"/>
  <c r="R266" i="5"/>
  <c r="S266" i="5"/>
  <c r="T266" i="5"/>
  <c r="U266" i="5"/>
  <c r="V266" i="5"/>
  <c r="W266" i="5"/>
  <c r="X266" i="5"/>
  <c r="Y266" i="5"/>
  <c r="Z266" i="5"/>
  <c r="AA266" i="5"/>
  <c r="AB266" i="5"/>
  <c r="AC266" i="5"/>
  <c r="AD266" i="5"/>
  <c r="AE266" i="5"/>
  <c r="AF266" i="5"/>
  <c r="AG266" i="5"/>
  <c r="AH266" i="5"/>
  <c r="AI266" i="5"/>
  <c r="AJ266" i="5"/>
  <c r="AK266" i="5"/>
  <c r="AL266" i="5"/>
  <c r="AM266" i="5"/>
  <c r="AN266" i="5"/>
  <c r="AO266" i="5"/>
  <c r="AP266" i="5"/>
  <c r="AQ266" i="5"/>
  <c r="AR266" i="5"/>
  <c r="AS266" i="5"/>
  <c r="AT266" i="5"/>
  <c r="AU266" i="5"/>
  <c r="AV266" i="5"/>
  <c r="AW266" i="5"/>
  <c r="AX266" i="5"/>
  <c r="AY266" i="5"/>
  <c r="AZ266" i="5"/>
  <c r="BA266" i="5"/>
  <c r="BB266" i="5"/>
  <c r="BC266" i="5"/>
  <c r="BD266" i="5"/>
  <c r="BE266" i="5"/>
  <c r="BF266" i="5"/>
  <c r="BG266" i="5"/>
  <c r="BH266" i="5"/>
  <c r="BI266" i="5"/>
  <c r="BJ266" i="5"/>
  <c r="BK266" i="5"/>
  <c r="BL266" i="5"/>
  <c r="BM266" i="5"/>
  <c r="BN266" i="5"/>
  <c r="BO266" i="5"/>
  <c r="BP266" i="5"/>
  <c r="Q267" i="5"/>
  <c r="R267" i="5"/>
  <c r="S267" i="5"/>
  <c r="T267" i="5"/>
  <c r="U267" i="5"/>
  <c r="V267" i="5"/>
  <c r="W267" i="5"/>
  <c r="X267" i="5"/>
  <c r="Y267" i="5"/>
  <c r="Z267" i="5"/>
  <c r="AA267" i="5"/>
  <c r="AB267" i="5"/>
  <c r="AC267" i="5"/>
  <c r="AD267" i="5"/>
  <c r="AE267" i="5"/>
  <c r="AF267" i="5"/>
  <c r="AG267" i="5"/>
  <c r="AH267" i="5"/>
  <c r="AI267" i="5"/>
  <c r="AJ267" i="5"/>
  <c r="AK267" i="5"/>
  <c r="AL267" i="5"/>
  <c r="AM267" i="5"/>
  <c r="AN267" i="5"/>
  <c r="AO267" i="5"/>
  <c r="AP267" i="5"/>
  <c r="AQ267" i="5"/>
  <c r="AR267" i="5"/>
  <c r="AS267" i="5"/>
  <c r="AT267" i="5"/>
  <c r="AU267" i="5"/>
  <c r="AV267" i="5"/>
  <c r="AW267" i="5"/>
  <c r="AX267" i="5"/>
  <c r="AY267" i="5"/>
  <c r="AZ267" i="5"/>
  <c r="BA267" i="5"/>
  <c r="BB267" i="5"/>
  <c r="BC267" i="5"/>
  <c r="BD267" i="5"/>
  <c r="BE267" i="5"/>
  <c r="BF267" i="5"/>
  <c r="BG267" i="5"/>
  <c r="BH267" i="5"/>
  <c r="BI267" i="5"/>
  <c r="BJ267" i="5"/>
  <c r="BK267" i="5"/>
  <c r="BL267" i="5"/>
  <c r="BM267" i="5"/>
  <c r="BN267" i="5"/>
  <c r="BO267" i="5"/>
  <c r="BP267" i="5"/>
  <c r="Q268" i="5"/>
  <c r="R268" i="5"/>
  <c r="S268" i="5"/>
  <c r="T268" i="5"/>
  <c r="U268" i="5"/>
  <c r="V268" i="5"/>
  <c r="W268" i="5"/>
  <c r="X268" i="5"/>
  <c r="Y268" i="5"/>
  <c r="Z268" i="5"/>
  <c r="AA268" i="5"/>
  <c r="AB268" i="5"/>
  <c r="AC268" i="5"/>
  <c r="AD268" i="5"/>
  <c r="AE268" i="5"/>
  <c r="AF268" i="5"/>
  <c r="AG268" i="5"/>
  <c r="AH268" i="5"/>
  <c r="AI268" i="5"/>
  <c r="AJ268" i="5"/>
  <c r="AK268" i="5"/>
  <c r="AL268" i="5"/>
  <c r="AM268" i="5"/>
  <c r="AN268" i="5"/>
  <c r="AO268" i="5"/>
  <c r="AP268" i="5"/>
  <c r="AQ268" i="5"/>
  <c r="AR268" i="5"/>
  <c r="AS268" i="5"/>
  <c r="AT268" i="5"/>
  <c r="AU268" i="5"/>
  <c r="AV268" i="5"/>
  <c r="AW268" i="5"/>
  <c r="AX268" i="5"/>
  <c r="AY268" i="5"/>
  <c r="AZ268" i="5"/>
  <c r="BA268" i="5"/>
  <c r="BB268" i="5"/>
  <c r="BC268" i="5"/>
  <c r="BD268" i="5"/>
  <c r="BE268" i="5"/>
  <c r="BF268" i="5"/>
  <c r="BG268" i="5"/>
  <c r="BH268" i="5"/>
  <c r="BI268" i="5"/>
  <c r="BJ268" i="5"/>
  <c r="BK268" i="5"/>
  <c r="BL268" i="5"/>
  <c r="BM268" i="5"/>
  <c r="BN268" i="5"/>
  <c r="BO268" i="5"/>
  <c r="BP268" i="5"/>
  <c r="Q269" i="5"/>
  <c r="R269" i="5"/>
  <c r="S269" i="5"/>
  <c r="T269" i="5"/>
  <c r="U269" i="5"/>
  <c r="V269" i="5"/>
  <c r="W269" i="5"/>
  <c r="X269" i="5"/>
  <c r="Y269" i="5"/>
  <c r="Z269" i="5"/>
  <c r="AA269" i="5"/>
  <c r="AB269" i="5"/>
  <c r="AC269" i="5"/>
  <c r="AD269" i="5"/>
  <c r="AE269" i="5"/>
  <c r="AF269" i="5"/>
  <c r="AG269" i="5"/>
  <c r="AH269" i="5"/>
  <c r="AI269" i="5"/>
  <c r="AJ269" i="5"/>
  <c r="AK269" i="5"/>
  <c r="AL269" i="5"/>
  <c r="AM269" i="5"/>
  <c r="AN269" i="5"/>
  <c r="AO269" i="5"/>
  <c r="AP269" i="5"/>
  <c r="AQ269" i="5"/>
  <c r="AR269" i="5"/>
  <c r="AS269" i="5"/>
  <c r="AT269" i="5"/>
  <c r="AU269" i="5"/>
  <c r="AV269" i="5"/>
  <c r="AW269" i="5"/>
  <c r="AX269" i="5"/>
  <c r="AY269" i="5"/>
  <c r="AZ269" i="5"/>
  <c r="BA269" i="5"/>
  <c r="BB269" i="5"/>
  <c r="BC269" i="5"/>
  <c r="BD269" i="5"/>
  <c r="BE269" i="5"/>
  <c r="BF269" i="5"/>
  <c r="BG269" i="5"/>
  <c r="BH269" i="5"/>
  <c r="BI269" i="5"/>
  <c r="BJ269" i="5"/>
  <c r="BK269" i="5"/>
  <c r="BL269" i="5"/>
  <c r="BM269" i="5"/>
  <c r="BN269" i="5"/>
  <c r="BO269" i="5"/>
  <c r="BP269" i="5"/>
  <c r="Q270" i="5"/>
  <c r="R270" i="5"/>
  <c r="S270" i="5"/>
  <c r="T270" i="5"/>
  <c r="U270" i="5"/>
  <c r="V270" i="5"/>
  <c r="W270" i="5"/>
  <c r="X270" i="5"/>
  <c r="Y270" i="5"/>
  <c r="Z270" i="5"/>
  <c r="AA270" i="5"/>
  <c r="AB270" i="5"/>
  <c r="AC270" i="5"/>
  <c r="AD270" i="5"/>
  <c r="AE270" i="5"/>
  <c r="AF270" i="5"/>
  <c r="AG270" i="5"/>
  <c r="AH270" i="5"/>
  <c r="AI270" i="5"/>
  <c r="AJ270" i="5"/>
  <c r="AK270" i="5"/>
  <c r="AL270" i="5"/>
  <c r="AM270" i="5"/>
  <c r="AN270" i="5"/>
  <c r="AO270" i="5"/>
  <c r="AP270" i="5"/>
  <c r="AQ270" i="5"/>
  <c r="AR270" i="5"/>
  <c r="AS270" i="5"/>
  <c r="AT270" i="5"/>
  <c r="AU270" i="5"/>
  <c r="AV270" i="5"/>
  <c r="AW270" i="5"/>
  <c r="AX270" i="5"/>
  <c r="AY270" i="5"/>
  <c r="AZ270" i="5"/>
  <c r="BA270" i="5"/>
  <c r="BB270" i="5"/>
  <c r="BC270" i="5"/>
  <c r="BD270" i="5"/>
  <c r="BE270" i="5"/>
  <c r="BF270" i="5"/>
  <c r="BG270" i="5"/>
  <c r="BH270" i="5"/>
  <c r="BI270" i="5"/>
  <c r="BJ270" i="5"/>
  <c r="BK270" i="5"/>
  <c r="BL270" i="5"/>
  <c r="BM270" i="5"/>
  <c r="BN270" i="5"/>
  <c r="BO270" i="5"/>
  <c r="BP270" i="5"/>
  <c r="Q271" i="5"/>
  <c r="R271" i="5"/>
  <c r="S271" i="5"/>
  <c r="T271" i="5"/>
  <c r="U271" i="5"/>
  <c r="V271" i="5"/>
  <c r="W271" i="5"/>
  <c r="X271" i="5"/>
  <c r="Y271" i="5"/>
  <c r="Z271" i="5"/>
  <c r="AA271" i="5"/>
  <c r="AB271" i="5"/>
  <c r="AC271" i="5"/>
  <c r="AD271" i="5"/>
  <c r="AE271" i="5"/>
  <c r="AF271" i="5"/>
  <c r="AG271" i="5"/>
  <c r="AH271" i="5"/>
  <c r="AI271" i="5"/>
  <c r="AJ271" i="5"/>
  <c r="AK271" i="5"/>
  <c r="AL271" i="5"/>
  <c r="AM271" i="5"/>
  <c r="AN271" i="5"/>
  <c r="AO271" i="5"/>
  <c r="AP271" i="5"/>
  <c r="AQ271" i="5"/>
  <c r="AR271" i="5"/>
  <c r="AS271" i="5"/>
  <c r="AT271" i="5"/>
  <c r="AU271" i="5"/>
  <c r="AV271" i="5"/>
  <c r="AW271" i="5"/>
  <c r="AX271" i="5"/>
  <c r="AY271" i="5"/>
  <c r="AZ271" i="5"/>
  <c r="BA271" i="5"/>
  <c r="BB271" i="5"/>
  <c r="BC271" i="5"/>
  <c r="BD271" i="5"/>
  <c r="BE271" i="5"/>
  <c r="BF271" i="5"/>
  <c r="BG271" i="5"/>
  <c r="BH271" i="5"/>
  <c r="BI271" i="5"/>
  <c r="BJ271" i="5"/>
  <c r="BK271" i="5"/>
  <c r="BL271" i="5"/>
  <c r="BM271" i="5"/>
  <c r="BN271" i="5"/>
  <c r="BO271" i="5"/>
  <c r="BP271" i="5"/>
  <c r="Q272" i="5"/>
  <c r="R272" i="5"/>
  <c r="S272" i="5"/>
  <c r="T272" i="5"/>
  <c r="U272" i="5"/>
  <c r="V272" i="5"/>
  <c r="W272" i="5"/>
  <c r="X272" i="5"/>
  <c r="Y272" i="5"/>
  <c r="Z272" i="5"/>
  <c r="AA272" i="5"/>
  <c r="AB272" i="5"/>
  <c r="AC272" i="5"/>
  <c r="AD272" i="5"/>
  <c r="AE272" i="5"/>
  <c r="AF272" i="5"/>
  <c r="AG272" i="5"/>
  <c r="AH272" i="5"/>
  <c r="AI272" i="5"/>
  <c r="AJ272" i="5"/>
  <c r="AK272" i="5"/>
  <c r="AL272" i="5"/>
  <c r="AM272" i="5"/>
  <c r="AN272" i="5"/>
  <c r="AO272" i="5"/>
  <c r="AP272" i="5"/>
  <c r="AQ272" i="5"/>
  <c r="AR272" i="5"/>
  <c r="AS272" i="5"/>
  <c r="AT272" i="5"/>
  <c r="AU272" i="5"/>
  <c r="AV272" i="5"/>
  <c r="AW272" i="5"/>
  <c r="AX272" i="5"/>
  <c r="AY272" i="5"/>
  <c r="AZ272" i="5"/>
  <c r="BA272" i="5"/>
  <c r="BB272" i="5"/>
  <c r="BC272" i="5"/>
  <c r="BD272" i="5"/>
  <c r="BE272" i="5"/>
  <c r="BF272" i="5"/>
  <c r="BG272" i="5"/>
  <c r="BH272" i="5"/>
  <c r="BI272" i="5"/>
  <c r="BJ272" i="5"/>
  <c r="BK272" i="5"/>
  <c r="BL272" i="5"/>
  <c r="BM272" i="5"/>
  <c r="BN272" i="5"/>
  <c r="BO272" i="5"/>
  <c r="BP272" i="5"/>
  <c r="Q273" i="5"/>
  <c r="R273" i="5"/>
  <c r="S273" i="5"/>
  <c r="T273" i="5"/>
  <c r="U273" i="5"/>
  <c r="V273" i="5"/>
  <c r="W273" i="5"/>
  <c r="X273" i="5"/>
  <c r="Y273" i="5"/>
  <c r="Z273" i="5"/>
  <c r="AA273" i="5"/>
  <c r="AB273" i="5"/>
  <c r="AC273" i="5"/>
  <c r="AD273" i="5"/>
  <c r="AE273" i="5"/>
  <c r="AF273" i="5"/>
  <c r="AG273" i="5"/>
  <c r="AH273" i="5"/>
  <c r="AI273" i="5"/>
  <c r="AJ273" i="5"/>
  <c r="AK273" i="5"/>
  <c r="AL273" i="5"/>
  <c r="AM273" i="5"/>
  <c r="AN273" i="5"/>
  <c r="AO273" i="5"/>
  <c r="AP273" i="5"/>
  <c r="AQ273" i="5"/>
  <c r="AR273" i="5"/>
  <c r="AS273" i="5"/>
  <c r="AT273" i="5"/>
  <c r="AU273" i="5"/>
  <c r="AV273" i="5"/>
  <c r="AW273" i="5"/>
  <c r="AX273" i="5"/>
  <c r="AY273" i="5"/>
  <c r="AZ273" i="5"/>
  <c r="BA273" i="5"/>
  <c r="BB273" i="5"/>
  <c r="BC273" i="5"/>
  <c r="BD273" i="5"/>
  <c r="BE273" i="5"/>
  <c r="BF273" i="5"/>
  <c r="BG273" i="5"/>
  <c r="BH273" i="5"/>
  <c r="BI273" i="5"/>
  <c r="BJ273" i="5"/>
  <c r="BK273" i="5"/>
  <c r="BL273" i="5"/>
  <c r="BM273" i="5"/>
  <c r="BN273" i="5"/>
  <c r="BO273" i="5"/>
  <c r="BP273" i="5"/>
  <c r="Q274" i="5"/>
  <c r="R274" i="5"/>
  <c r="S274" i="5"/>
  <c r="T274" i="5"/>
  <c r="U274" i="5"/>
  <c r="V274" i="5"/>
  <c r="W274" i="5"/>
  <c r="X274" i="5"/>
  <c r="Y274" i="5"/>
  <c r="Z274" i="5"/>
  <c r="AA274" i="5"/>
  <c r="AB274" i="5"/>
  <c r="AC274" i="5"/>
  <c r="AD274" i="5"/>
  <c r="AE274" i="5"/>
  <c r="AF274" i="5"/>
  <c r="AG274" i="5"/>
  <c r="AH274" i="5"/>
  <c r="AI274" i="5"/>
  <c r="AJ274" i="5"/>
  <c r="AK274" i="5"/>
  <c r="AL274" i="5"/>
  <c r="AM274" i="5"/>
  <c r="AN274" i="5"/>
  <c r="AO274" i="5"/>
  <c r="AP274" i="5"/>
  <c r="AQ274" i="5"/>
  <c r="AR274" i="5"/>
  <c r="AS274" i="5"/>
  <c r="AT274" i="5"/>
  <c r="AU274" i="5"/>
  <c r="AV274" i="5"/>
  <c r="AW274" i="5"/>
  <c r="AX274" i="5"/>
  <c r="AY274" i="5"/>
  <c r="AZ274" i="5"/>
  <c r="BA274" i="5"/>
  <c r="BB274" i="5"/>
  <c r="BC274" i="5"/>
  <c r="BD274" i="5"/>
  <c r="BE274" i="5"/>
  <c r="BF274" i="5"/>
  <c r="BG274" i="5"/>
  <c r="BH274" i="5"/>
  <c r="BI274" i="5"/>
  <c r="BJ274" i="5"/>
  <c r="BK274" i="5"/>
  <c r="BL274" i="5"/>
  <c r="BM274" i="5"/>
  <c r="BN274" i="5"/>
  <c r="BO274" i="5"/>
  <c r="BP274" i="5"/>
  <c r="Q275" i="5"/>
  <c r="R275" i="5"/>
  <c r="S275" i="5"/>
  <c r="T275" i="5"/>
  <c r="U275" i="5"/>
  <c r="V275" i="5"/>
  <c r="W275" i="5"/>
  <c r="X275" i="5"/>
  <c r="Y275" i="5"/>
  <c r="Z275" i="5"/>
  <c r="AA275" i="5"/>
  <c r="AB275" i="5"/>
  <c r="AC275" i="5"/>
  <c r="AD275" i="5"/>
  <c r="AE275" i="5"/>
  <c r="AF275" i="5"/>
  <c r="AG275" i="5"/>
  <c r="AH275" i="5"/>
  <c r="AI275" i="5"/>
  <c r="AJ275" i="5"/>
  <c r="AK275" i="5"/>
  <c r="AL275" i="5"/>
  <c r="AM275" i="5"/>
  <c r="AN275" i="5"/>
  <c r="AO275" i="5"/>
  <c r="AP275" i="5"/>
  <c r="AQ275" i="5"/>
  <c r="AR275" i="5"/>
  <c r="AS275" i="5"/>
  <c r="AT275" i="5"/>
  <c r="AU275" i="5"/>
  <c r="AV275" i="5"/>
  <c r="AW275" i="5"/>
  <c r="AX275" i="5"/>
  <c r="AY275" i="5"/>
  <c r="AZ275" i="5"/>
  <c r="BA275" i="5"/>
  <c r="BB275" i="5"/>
  <c r="BC275" i="5"/>
  <c r="BD275" i="5"/>
  <c r="BE275" i="5"/>
  <c r="BF275" i="5"/>
  <c r="BG275" i="5"/>
  <c r="BH275" i="5"/>
  <c r="BI275" i="5"/>
  <c r="BJ275" i="5"/>
  <c r="BK275" i="5"/>
  <c r="BL275" i="5"/>
  <c r="BM275" i="5"/>
  <c r="BN275" i="5"/>
  <c r="BO275" i="5"/>
  <c r="BP275" i="5"/>
  <c r="Q276" i="5"/>
  <c r="R276" i="5"/>
  <c r="S276" i="5"/>
  <c r="T276" i="5"/>
  <c r="U276" i="5"/>
  <c r="V276" i="5"/>
  <c r="W276" i="5"/>
  <c r="X276" i="5"/>
  <c r="Y276" i="5"/>
  <c r="Z276" i="5"/>
  <c r="AA276" i="5"/>
  <c r="AB276" i="5"/>
  <c r="AC276" i="5"/>
  <c r="AD276" i="5"/>
  <c r="AE276" i="5"/>
  <c r="AF276" i="5"/>
  <c r="AG276" i="5"/>
  <c r="AH276" i="5"/>
  <c r="AI276" i="5"/>
  <c r="AJ276" i="5"/>
  <c r="AK276" i="5"/>
  <c r="AL276" i="5"/>
  <c r="AM276" i="5"/>
  <c r="AN276" i="5"/>
  <c r="AO276" i="5"/>
  <c r="AP276" i="5"/>
  <c r="AQ276" i="5"/>
  <c r="AR276" i="5"/>
  <c r="AS276" i="5"/>
  <c r="AT276" i="5"/>
  <c r="AU276" i="5"/>
  <c r="AV276" i="5"/>
  <c r="AW276" i="5"/>
  <c r="AX276" i="5"/>
  <c r="AY276" i="5"/>
  <c r="AZ276" i="5"/>
  <c r="BA276" i="5"/>
  <c r="BB276" i="5"/>
  <c r="BC276" i="5"/>
  <c r="BD276" i="5"/>
  <c r="BE276" i="5"/>
  <c r="BF276" i="5"/>
  <c r="BG276" i="5"/>
  <c r="BH276" i="5"/>
  <c r="BI276" i="5"/>
  <c r="BJ276" i="5"/>
  <c r="BK276" i="5"/>
  <c r="BL276" i="5"/>
  <c r="BM276" i="5"/>
  <c r="BN276" i="5"/>
  <c r="BO276" i="5"/>
  <c r="BP276" i="5"/>
  <c r="Q277" i="5"/>
  <c r="R277" i="5"/>
  <c r="S277" i="5"/>
  <c r="T277" i="5"/>
  <c r="U277" i="5"/>
  <c r="V277" i="5"/>
  <c r="W277" i="5"/>
  <c r="X277" i="5"/>
  <c r="Y277" i="5"/>
  <c r="Z277" i="5"/>
  <c r="AA277" i="5"/>
  <c r="AB277" i="5"/>
  <c r="AC277" i="5"/>
  <c r="AD277" i="5"/>
  <c r="AE277" i="5"/>
  <c r="AF277" i="5"/>
  <c r="AG277" i="5"/>
  <c r="AH277" i="5"/>
  <c r="AI277" i="5"/>
  <c r="AJ277" i="5"/>
  <c r="AK277" i="5"/>
  <c r="AL277" i="5"/>
  <c r="AM277" i="5"/>
  <c r="AN277" i="5"/>
  <c r="AO277" i="5"/>
  <c r="AP277" i="5"/>
  <c r="AQ277" i="5"/>
  <c r="AR277" i="5"/>
  <c r="AS277" i="5"/>
  <c r="AT277" i="5"/>
  <c r="AU277" i="5"/>
  <c r="AV277" i="5"/>
  <c r="AW277" i="5"/>
  <c r="AX277" i="5"/>
  <c r="AY277" i="5"/>
  <c r="AZ277" i="5"/>
  <c r="BA277" i="5"/>
  <c r="BB277" i="5"/>
  <c r="BC277" i="5"/>
  <c r="BD277" i="5"/>
  <c r="BE277" i="5"/>
  <c r="BF277" i="5"/>
  <c r="BG277" i="5"/>
  <c r="BH277" i="5"/>
  <c r="BI277" i="5"/>
  <c r="BJ277" i="5"/>
  <c r="BK277" i="5"/>
  <c r="BL277" i="5"/>
  <c r="BM277" i="5"/>
  <c r="BN277" i="5"/>
  <c r="BO277" i="5"/>
  <c r="BP277" i="5"/>
  <c r="Q278" i="5"/>
  <c r="R278" i="5"/>
  <c r="S278" i="5"/>
  <c r="T278" i="5"/>
  <c r="U278" i="5"/>
  <c r="V278" i="5"/>
  <c r="W278" i="5"/>
  <c r="X278" i="5"/>
  <c r="Y278" i="5"/>
  <c r="Z278" i="5"/>
  <c r="AA278" i="5"/>
  <c r="AB278" i="5"/>
  <c r="AC278" i="5"/>
  <c r="AD278" i="5"/>
  <c r="AE278" i="5"/>
  <c r="AF278" i="5"/>
  <c r="AG278" i="5"/>
  <c r="AH278" i="5"/>
  <c r="AI278" i="5"/>
  <c r="AJ278" i="5"/>
  <c r="AK278" i="5"/>
  <c r="AL278" i="5"/>
  <c r="AM278" i="5"/>
  <c r="AN278" i="5"/>
  <c r="AO278" i="5"/>
  <c r="AP278" i="5"/>
  <c r="AQ278" i="5"/>
  <c r="AR278" i="5"/>
  <c r="AS278" i="5"/>
  <c r="AT278" i="5"/>
  <c r="AU278" i="5"/>
  <c r="AV278" i="5"/>
  <c r="AW278" i="5"/>
  <c r="AX278" i="5"/>
  <c r="AY278" i="5"/>
  <c r="AZ278" i="5"/>
  <c r="BA278" i="5"/>
  <c r="BB278" i="5"/>
  <c r="BC278" i="5"/>
  <c r="BD278" i="5"/>
  <c r="BE278" i="5"/>
  <c r="BF278" i="5"/>
  <c r="BG278" i="5"/>
  <c r="BH278" i="5"/>
  <c r="BI278" i="5"/>
  <c r="BJ278" i="5"/>
  <c r="BK278" i="5"/>
  <c r="BL278" i="5"/>
  <c r="BM278" i="5"/>
  <c r="BN278" i="5"/>
  <c r="BO278" i="5"/>
  <c r="BP278" i="5"/>
  <c r="Q279" i="5"/>
  <c r="R279" i="5"/>
  <c r="S279" i="5"/>
  <c r="T279" i="5"/>
  <c r="U279" i="5"/>
  <c r="V279" i="5"/>
  <c r="W279" i="5"/>
  <c r="X279" i="5"/>
  <c r="Y279" i="5"/>
  <c r="Z279" i="5"/>
  <c r="AA279" i="5"/>
  <c r="AB279" i="5"/>
  <c r="AC279" i="5"/>
  <c r="AD279" i="5"/>
  <c r="AE279" i="5"/>
  <c r="AF279" i="5"/>
  <c r="AG279" i="5"/>
  <c r="AH279" i="5"/>
  <c r="AI279" i="5"/>
  <c r="AJ279" i="5"/>
  <c r="AK279" i="5"/>
  <c r="AL279" i="5"/>
  <c r="AM279" i="5"/>
  <c r="AN279" i="5"/>
  <c r="AO279" i="5"/>
  <c r="AP279" i="5"/>
  <c r="AQ279" i="5"/>
  <c r="AR279" i="5"/>
  <c r="AS279" i="5"/>
  <c r="AT279" i="5"/>
  <c r="AU279" i="5"/>
  <c r="AV279" i="5"/>
  <c r="AW279" i="5"/>
  <c r="AX279" i="5"/>
  <c r="AY279" i="5"/>
  <c r="AZ279" i="5"/>
  <c r="BA279" i="5"/>
  <c r="BB279" i="5"/>
  <c r="BC279" i="5"/>
  <c r="BD279" i="5"/>
  <c r="BE279" i="5"/>
  <c r="BF279" i="5"/>
  <c r="BG279" i="5"/>
  <c r="BH279" i="5"/>
  <c r="BI279" i="5"/>
  <c r="BJ279" i="5"/>
  <c r="BK279" i="5"/>
  <c r="BL279" i="5"/>
  <c r="BM279" i="5"/>
  <c r="BN279" i="5"/>
  <c r="BO279" i="5"/>
  <c r="BP279" i="5"/>
  <c r="Q280" i="5"/>
  <c r="R280" i="5"/>
  <c r="S280" i="5"/>
  <c r="T280" i="5"/>
  <c r="U280" i="5"/>
  <c r="V280" i="5"/>
  <c r="W280" i="5"/>
  <c r="X280" i="5"/>
  <c r="Y280" i="5"/>
  <c r="Z280" i="5"/>
  <c r="AA280" i="5"/>
  <c r="AB280" i="5"/>
  <c r="AC280" i="5"/>
  <c r="AD280" i="5"/>
  <c r="AE280" i="5"/>
  <c r="AF280" i="5"/>
  <c r="AG280" i="5"/>
  <c r="AH280" i="5"/>
  <c r="AI280" i="5"/>
  <c r="AJ280" i="5"/>
  <c r="AK280" i="5"/>
  <c r="AL280" i="5"/>
  <c r="AM280" i="5"/>
  <c r="AN280" i="5"/>
  <c r="AO280" i="5"/>
  <c r="AP280" i="5"/>
  <c r="AQ280" i="5"/>
  <c r="AR280" i="5"/>
  <c r="AS280" i="5"/>
  <c r="AT280" i="5"/>
  <c r="AU280" i="5"/>
  <c r="AV280" i="5"/>
  <c r="AW280" i="5"/>
  <c r="AX280" i="5"/>
  <c r="AY280" i="5"/>
  <c r="AZ280" i="5"/>
  <c r="BA280" i="5"/>
  <c r="BB280" i="5"/>
  <c r="BC280" i="5"/>
  <c r="BD280" i="5"/>
  <c r="BE280" i="5"/>
  <c r="BF280" i="5"/>
  <c r="BG280" i="5"/>
  <c r="BH280" i="5"/>
  <c r="BI280" i="5"/>
  <c r="BJ280" i="5"/>
  <c r="BK280" i="5"/>
  <c r="BL280" i="5"/>
  <c r="BM280" i="5"/>
  <c r="BN280" i="5"/>
  <c r="BO280" i="5"/>
  <c r="BP280" i="5"/>
  <c r="Q281" i="5"/>
  <c r="R281" i="5"/>
  <c r="S281" i="5"/>
  <c r="T281" i="5"/>
  <c r="U281" i="5"/>
  <c r="V281" i="5"/>
  <c r="W281" i="5"/>
  <c r="X281" i="5"/>
  <c r="Y281" i="5"/>
  <c r="Z281" i="5"/>
  <c r="AA281" i="5"/>
  <c r="AB281" i="5"/>
  <c r="AC281" i="5"/>
  <c r="AD281" i="5"/>
  <c r="AE281" i="5"/>
  <c r="AF281" i="5"/>
  <c r="AG281" i="5"/>
  <c r="AH281" i="5"/>
  <c r="AI281" i="5"/>
  <c r="AJ281" i="5"/>
  <c r="AK281" i="5"/>
  <c r="AL281" i="5"/>
  <c r="AM281" i="5"/>
  <c r="AN281" i="5"/>
  <c r="AO281" i="5"/>
  <c r="AP281" i="5"/>
  <c r="AQ281" i="5"/>
  <c r="AR281" i="5"/>
  <c r="AS281" i="5"/>
  <c r="AT281" i="5"/>
  <c r="AU281" i="5"/>
  <c r="AV281" i="5"/>
  <c r="AW281" i="5"/>
  <c r="AX281" i="5"/>
  <c r="AY281" i="5"/>
  <c r="AZ281" i="5"/>
  <c r="BA281" i="5"/>
  <c r="BB281" i="5"/>
  <c r="BC281" i="5"/>
  <c r="BD281" i="5"/>
  <c r="BE281" i="5"/>
  <c r="BF281" i="5"/>
  <c r="BG281" i="5"/>
  <c r="BH281" i="5"/>
  <c r="BI281" i="5"/>
  <c r="BJ281" i="5"/>
  <c r="BK281" i="5"/>
  <c r="BL281" i="5"/>
  <c r="BM281" i="5"/>
  <c r="BN281" i="5"/>
  <c r="BO281" i="5"/>
  <c r="BP281" i="5"/>
  <c r="Q282" i="5"/>
  <c r="R282" i="5"/>
  <c r="S282" i="5"/>
  <c r="T282" i="5"/>
  <c r="U282" i="5"/>
  <c r="V282" i="5"/>
  <c r="W282" i="5"/>
  <c r="X282" i="5"/>
  <c r="Y282" i="5"/>
  <c r="Z282" i="5"/>
  <c r="AA282" i="5"/>
  <c r="AB282" i="5"/>
  <c r="AC282" i="5"/>
  <c r="AD282" i="5"/>
  <c r="AE282" i="5"/>
  <c r="AF282" i="5"/>
  <c r="AG282" i="5"/>
  <c r="AH282" i="5"/>
  <c r="AI282" i="5"/>
  <c r="AJ282" i="5"/>
  <c r="AK282" i="5"/>
  <c r="AL282" i="5"/>
  <c r="AM282" i="5"/>
  <c r="AN282" i="5"/>
  <c r="AO282" i="5"/>
  <c r="AP282" i="5"/>
  <c r="AQ282" i="5"/>
  <c r="AR282" i="5"/>
  <c r="AS282" i="5"/>
  <c r="AT282" i="5"/>
  <c r="AU282" i="5"/>
  <c r="AV282" i="5"/>
  <c r="AW282" i="5"/>
  <c r="AX282" i="5"/>
  <c r="AY282" i="5"/>
  <c r="AZ282" i="5"/>
  <c r="BA282" i="5"/>
  <c r="BB282" i="5"/>
  <c r="BC282" i="5"/>
  <c r="BD282" i="5"/>
  <c r="BE282" i="5"/>
  <c r="BF282" i="5"/>
  <c r="BG282" i="5"/>
  <c r="BH282" i="5"/>
  <c r="BI282" i="5"/>
  <c r="BJ282" i="5"/>
  <c r="BK282" i="5"/>
  <c r="BL282" i="5"/>
  <c r="BM282" i="5"/>
  <c r="BN282" i="5"/>
  <c r="BO282" i="5"/>
  <c r="BP282" i="5"/>
  <c r="Q283" i="5"/>
  <c r="R283" i="5"/>
  <c r="S283" i="5"/>
  <c r="T283" i="5"/>
  <c r="U283" i="5"/>
  <c r="V283" i="5"/>
  <c r="W283" i="5"/>
  <c r="X283" i="5"/>
  <c r="Y283" i="5"/>
  <c r="Z283" i="5"/>
  <c r="AA283" i="5"/>
  <c r="AB283" i="5"/>
  <c r="AC283" i="5"/>
  <c r="AD283" i="5"/>
  <c r="AE283" i="5"/>
  <c r="AF283" i="5"/>
  <c r="AG283" i="5"/>
  <c r="AH283" i="5"/>
  <c r="AI283" i="5"/>
  <c r="AJ283" i="5"/>
  <c r="AK283" i="5"/>
  <c r="AL283" i="5"/>
  <c r="AM283" i="5"/>
  <c r="AN283" i="5"/>
  <c r="AO283" i="5"/>
  <c r="AP283" i="5"/>
  <c r="AQ283" i="5"/>
  <c r="AR283" i="5"/>
  <c r="AS283" i="5"/>
  <c r="AT283" i="5"/>
  <c r="AU283" i="5"/>
  <c r="AV283" i="5"/>
  <c r="AW283" i="5"/>
  <c r="AX283" i="5"/>
  <c r="AY283" i="5"/>
  <c r="AZ283" i="5"/>
  <c r="BA283" i="5"/>
  <c r="BB283" i="5"/>
  <c r="BC283" i="5"/>
  <c r="BD283" i="5"/>
  <c r="BE283" i="5"/>
  <c r="BF283" i="5"/>
  <c r="BG283" i="5"/>
  <c r="BH283" i="5"/>
  <c r="BI283" i="5"/>
  <c r="BJ283" i="5"/>
  <c r="BK283" i="5"/>
  <c r="BL283" i="5"/>
  <c r="BM283" i="5"/>
  <c r="BN283" i="5"/>
  <c r="BO283" i="5"/>
  <c r="BP283" i="5"/>
  <c r="Q284" i="5"/>
  <c r="R284" i="5"/>
  <c r="S284" i="5"/>
  <c r="T284" i="5"/>
  <c r="U284" i="5"/>
  <c r="V284" i="5"/>
  <c r="W284" i="5"/>
  <c r="X284" i="5"/>
  <c r="Y284" i="5"/>
  <c r="Z284" i="5"/>
  <c r="AA284" i="5"/>
  <c r="AB284" i="5"/>
  <c r="AC284" i="5"/>
  <c r="AD284" i="5"/>
  <c r="AE284" i="5"/>
  <c r="AF284" i="5"/>
  <c r="AG284" i="5"/>
  <c r="AH284" i="5"/>
  <c r="AI284" i="5"/>
  <c r="AJ284" i="5"/>
  <c r="AK284" i="5"/>
  <c r="AL284" i="5"/>
  <c r="AM284" i="5"/>
  <c r="AN284" i="5"/>
  <c r="AO284" i="5"/>
  <c r="AP284" i="5"/>
  <c r="AQ284" i="5"/>
  <c r="AR284" i="5"/>
  <c r="AS284" i="5"/>
  <c r="AT284" i="5"/>
  <c r="AU284" i="5"/>
  <c r="AV284" i="5"/>
  <c r="AW284" i="5"/>
  <c r="AX284" i="5"/>
  <c r="AY284" i="5"/>
  <c r="AZ284" i="5"/>
  <c r="BA284" i="5"/>
  <c r="BB284" i="5"/>
  <c r="BC284" i="5"/>
  <c r="BD284" i="5"/>
  <c r="BE284" i="5"/>
  <c r="BF284" i="5"/>
  <c r="BG284" i="5"/>
  <c r="BH284" i="5"/>
  <c r="BI284" i="5"/>
  <c r="BJ284" i="5"/>
  <c r="BK284" i="5"/>
  <c r="BL284" i="5"/>
  <c r="BM284" i="5"/>
  <c r="BN284" i="5"/>
  <c r="BO284" i="5"/>
  <c r="BP284" i="5"/>
  <c r="Q285" i="5"/>
  <c r="R285" i="5"/>
  <c r="S285" i="5"/>
  <c r="T285" i="5"/>
  <c r="U285" i="5"/>
  <c r="V285" i="5"/>
  <c r="W285" i="5"/>
  <c r="X285" i="5"/>
  <c r="Y285" i="5"/>
  <c r="Z285" i="5"/>
  <c r="AA285" i="5"/>
  <c r="AB285" i="5"/>
  <c r="AC285" i="5"/>
  <c r="AD285" i="5"/>
  <c r="AE285" i="5"/>
  <c r="AF285" i="5"/>
  <c r="AG285" i="5"/>
  <c r="AH285" i="5"/>
  <c r="AI285" i="5"/>
  <c r="AJ285" i="5"/>
  <c r="AK285" i="5"/>
  <c r="AL285" i="5"/>
  <c r="AM285" i="5"/>
  <c r="AN285" i="5"/>
  <c r="AO285" i="5"/>
  <c r="AP285" i="5"/>
  <c r="AQ285" i="5"/>
  <c r="AR285" i="5"/>
  <c r="AS285" i="5"/>
  <c r="AT285" i="5"/>
  <c r="AU285" i="5"/>
  <c r="AV285" i="5"/>
  <c r="AW285" i="5"/>
  <c r="AX285" i="5"/>
  <c r="AY285" i="5"/>
  <c r="AZ285" i="5"/>
  <c r="BA285" i="5"/>
  <c r="BB285" i="5"/>
  <c r="BC285" i="5"/>
  <c r="BD285" i="5"/>
  <c r="BE285" i="5"/>
  <c r="BF285" i="5"/>
  <c r="BG285" i="5"/>
  <c r="BH285" i="5"/>
  <c r="BI285" i="5"/>
  <c r="BJ285" i="5"/>
  <c r="BK285" i="5"/>
  <c r="BL285" i="5"/>
  <c r="BM285" i="5"/>
  <c r="BN285" i="5"/>
  <c r="BO285" i="5"/>
  <c r="BP285" i="5"/>
  <c r="Q286" i="5"/>
  <c r="R286" i="5"/>
  <c r="S286" i="5"/>
  <c r="T286" i="5"/>
  <c r="U286" i="5"/>
  <c r="V286" i="5"/>
  <c r="W286" i="5"/>
  <c r="X286" i="5"/>
  <c r="Y286" i="5"/>
  <c r="Z286" i="5"/>
  <c r="AA286" i="5"/>
  <c r="AB286" i="5"/>
  <c r="AC286" i="5"/>
  <c r="AD286" i="5"/>
  <c r="AE286" i="5"/>
  <c r="AF286" i="5"/>
  <c r="AG286" i="5"/>
  <c r="AH286" i="5"/>
  <c r="AI286" i="5"/>
  <c r="AJ286" i="5"/>
  <c r="AK286" i="5"/>
  <c r="AL286" i="5"/>
  <c r="AM286" i="5"/>
  <c r="AN286" i="5"/>
  <c r="AO286" i="5"/>
  <c r="AP286" i="5"/>
  <c r="AQ286" i="5"/>
  <c r="AR286" i="5"/>
  <c r="AS286" i="5"/>
  <c r="AT286" i="5"/>
  <c r="AU286" i="5"/>
  <c r="AV286" i="5"/>
  <c r="AW286" i="5"/>
  <c r="AX286" i="5"/>
  <c r="AY286" i="5"/>
  <c r="AZ286" i="5"/>
  <c r="BA286" i="5"/>
  <c r="BB286" i="5"/>
  <c r="BC286" i="5"/>
  <c r="BD286" i="5"/>
  <c r="BE286" i="5"/>
  <c r="BF286" i="5"/>
  <c r="BG286" i="5"/>
  <c r="BH286" i="5"/>
  <c r="BI286" i="5"/>
  <c r="BJ286" i="5"/>
  <c r="BK286" i="5"/>
  <c r="BL286" i="5"/>
  <c r="BM286" i="5"/>
  <c r="BN286" i="5"/>
  <c r="BO286" i="5"/>
  <c r="BP286" i="5"/>
  <c r="Q287" i="5"/>
  <c r="R287" i="5"/>
  <c r="S287" i="5"/>
  <c r="T287" i="5"/>
  <c r="U287" i="5"/>
  <c r="V287" i="5"/>
  <c r="W287" i="5"/>
  <c r="X287" i="5"/>
  <c r="Y287" i="5"/>
  <c r="Z287" i="5"/>
  <c r="AA287" i="5"/>
  <c r="AB287" i="5"/>
  <c r="AC287" i="5"/>
  <c r="AD287" i="5"/>
  <c r="AE287" i="5"/>
  <c r="AF287" i="5"/>
  <c r="AG287" i="5"/>
  <c r="AH287" i="5"/>
  <c r="AI287" i="5"/>
  <c r="AJ287" i="5"/>
  <c r="AK287" i="5"/>
  <c r="AL287" i="5"/>
  <c r="AM287" i="5"/>
  <c r="AN287" i="5"/>
  <c r="AO287" i="5"/>
  <c r="AP287" i="5"/>
  <c r="AQ287" i="5"/>
  <c r="AR287" i="5"/>
  <c r="AS287" i="5"/>
  <c r="AT287" i="5"/>
  <c r="AU287" i="5"/>
  <c r="AV287" i="5"/>
  <c r="AW287" i="5"/>
  <c r="AX287" i="5"/>
  <c r="AY287" i="5"/>
  <c r="AZ287" i="5"/>
  <c r="BA287" i="5"/>
  <c r="BB287" i="5"/>
  <c r="BC287" i="5"/>
  <c r="BD287" i="5"/>
  <c r="BE287" i="5"/>
  <c r="BF287" i="5"/>
  <c r="BG287" i="5"/>
  <c r="BH287" i="5"/>
  <c r="BI287" i="5"/>
  <c r="BJ287" i="5"/>
  <c r="BK287" i="5"/>
  <c r="BL287" i="5"/>
  <c r="BM287" i="5"/>
  <c r="BN287" i="5"/>
  <c r="BO287" i="5"/>
  <c r="BP287" i="5"/>
  <c r="Q288" i="5"/>
  <c r="R288" i="5"/>
  <c r="S288" i="5"/>
  <c r="T288" i="5"/>
  <c r="U288" i="5"/>
  <c r="V288" i="5"/>
  <c r="W288" i="5"/>
  <c r="X288" i="5"/>
  <c r="Y288" i="5"/>
  <c r="Z288" i="5"/>
  <c r="AA288" i="5"/>
  <c r="AB288" i="5"/>
  <c r="AC288" i="5"/>
  <c r="AD288" i="5"/>
  <c r="AE288" i="5"/>
  <c r="AF288" i="5"/>
  <c r="AG288" i="5"/>
  <c r="AH288" i="5"/>
  <c r="AI288" i="5"/>
  <c r="AJ288" i="5"/>
  <c r="AK288" i="5"/>
  <c r="AL288" i="5"/>
  <c r="AM288" i="5"/>
  <c r="AN288" i="5"/>
  <c r="AO288" i="5"/>
  <c r="AP288" i="5"/>
  <c r="AQ288" i="5"/>
  <c r="AR288" i="5"/>
  <c r="AS288" i="5"/>
  <c r="AT288" i="5"/>
  <c r="AU288" i="5"/>
  <c r="AV288" i="5"/>
  <c r="AW288" i="5"/>
  <c r="AX288" i="5"/>
  <c r="AY288" i="5"/>
  <c r="AZ288" i="5"/>
  <c r="BA288" i="5"/>
  <c r="BB288" i="5"/>
  <c r="BC288" i="5"/>
  <c r="BD288" i="5"/>
  <c r="BE288" i="5"/>
  <c r="BF288" i="5"/>
  <c r="BG288" i="5"/>
  <c r="BH288" i="5"/>
  <c r="BI288" i="5"/>
  <c r="BJ288" i="5"/>
  <c r="BK288" i="5"/>
  <c r="BL288" i="5"/>
  <c r="BM288" i="5"/>
  <c r="BN288" i="5"/>
  <c r="BO288" i="5"/>
  <c r="BP288" i="5"/>
  <c r="Q289" i="5"/>
  <c r="R289" i="5"/>
  <c r="S289" i="5"/>
  <c r="T289" i="5"/>
  <c r="U289" i="5"/>
  <c r="V289" i="5"/>
  <c r="W289" i="5"/>
  <c r="X289" i="5"/>
  <c r="Y289" i="5"/>
  <c r="Z289" i="5"/>
  <c r="AA289" i="5"/>
  <c r="AB289" i="5"/>
  <c r="AC289" i="5"/>
  <c r="AD289" i="5"/>
  <c r="AE289" i="5"/>
  <c r="AF289" i="5"/>
  <c r="AG289" i="5"/>
  <c r="AH289" i="5"/>
  <c r="AI289" i="5"/>
  <c r="AJ289" i="5"/>
  <c r="AK289" i="5"/>
  <c r="AL289" i="5"/>
  <c r="AM289" i="5"/>
  <c r="AN289" i="5"/>
  <c r="AO289" i="5"/>
  <c r="AP289" i="5"/>
  <c r="AQ289" i="5"/>
  <c r="AR289" i="5"/>
  <c r="AS289" i="5"/>
  <c r="AT289" i="5"/>
  <c r="AU289" i="5"/>
  <c r="AV289" i="5"/>
  <c r="AW289" i="5"/>
  <c r="AX289" i="5"/>
  <c r="AY289" i="5"/>
  <c r="AZ289" i="5"/>
  <c r="BA289" i="5"/>
  <c r="BB289" i="5"/>
  <c r="BC289" i="5"/>
  <c r="BD289" i="5"/>
  <c r="BE289" i="5"/>
  <c r="BF289" i="5"/>
  <c r="BG289" i="5"/>
  <c r="BH289" i="5"/>
  <c r="BI289" i="5"/>
  <c r="BJ289" i="5"/>
  <c r="BK289" i="5"/>
  <c r="BL289" i="5"/>
  <c r="BM289" i="5"/>
  <c r="BN289" i="5"/>
  <c r="BO289" i="5"/>
  <c r="BP289" i="5"/>
  <c r="Q290" i="5"/>
  <c r="R290" i="5"/>
  <c r="S290" i="5"/>
  <c r="T290" i="5"/>
  <c r="U290" i="5"/>
  <c r="V290" i="5"/>
  <c r="W290" i="5"/>
  <c r="X290" i="5"/>
  <c r="Y290" i="5"/>
  <c r="Z290" i="5"/>
  <c r="AA290" i="5"/>
  <c r="AB290" i="5"/>
  <c r="AC290" i="5"/>
  <c r="AD290" i="5"/>
  <c r="AE290" i="5"/>
  <c r="AF290" i="5"/>
  <c r="AG290" i="5"/>
  <c r="AH290" i="5"/>
  <c r="AI290" i="5"/>
  <c r="AJ290" i="5"/>
  <c r="AK290" i="5"/>
  <c r="AL290" i="5"/>
  <c r="AM290" i="5"/>
  <c r="AN290" i="5"/>
  <c r="AO290" i="5"/>
  <c r="AP290" i="5"/>
  <c r="AQ290" i="5"/>
  <c r="AR290" i="5"/>
  <c r="AS290" i="5"/>
  <c r="AT290" i="5"/>
  <c r="AU290" i="5"/>
  <c r="AV290" i="5"/>
  <c r="AW290" i="5"/>
  <c r="AX290" i="5"/>
  <c r="AY290" i="5"/>
  <c r="AZ290" i="5"/>
  <c r="BA290" i="5"/>
  <c r="BB290" i="5"/>
  <c r="BC290" i="5"/>
  <c r="BD290" i="5"/>
  <c r="BE290" i="5"/>
  <c r="BF290" i="5"/>
  <c r="BG290" i="5"/>
  <c r="BH290" i="5"/>
  <c r="BI290" i="5"/>
  <c r="BJ290" i="5"/>
  <c r="BK290" i="5"/>
  <c r="BL290" i="5"/>
  <c r="BM290" i="5"/>
  <c r="BN290" i="5"/>
  <c r="BO290" i="5"/>
  <c r="BP290" i="5"/>
  <c r="Q291" i="5"/>
  <c r="R291" i="5"/>
  <c r="S291" i="5"/>
  <c r="T291" i="5"/>
  <c r="U291" i="5"/>
  <c r="V291" i="5"/>
  <c r="W291" i="5"/>
  <c r="X291" i="5"/>
  <c r="Y291" i="5"/>
  <c r="Z291" i="5"/>
  <c r="AA291" i="5"/>
  <c r="AB291" i="5"/>
  <c r="AC291" i="5"/>
  <c r="AD291" i="5"/>
  <c r="AE291" i="5"/>
  <c r="AF291" i="5"/>
  <c r="AG291" i="5"/>
  <c r="AH291" i="5"/>
  <c r="AI291" i="5"/>
  <c r="AJ291" i="5"/>
  <c r="AK291" i="5"/>
  <c r="AL291" i="5"/>
  <c r="AM291" i="5"/>
  <c r="AN291" i="5"/>
  <c r="AO291" i="5"/>
  <c r="AP291" i="5"/>
  <c r="AQ291" i="5"/>
  <c r="AR291" i="5"/>
  <c r="AS291" i="5"/>
  <c r="AT291" i="5"/>
  <c r="AU291" i="5"/>
  <c r="AV291" i="5"/>
  <c r="AW291" i="5"/>
  <c r="AX291" i="5"/>
  <c r="AY291" i="5"/>
  <c r="AZ291" i="5"/>
  <c r="BA291" i="5"/>
  <c r="BB291" i="5"/>
  <c r="BC291" i="5"/>
  <c r="BD291" i="5"/>
  <c r="BE291" i="5"/>
  <c r="BF291" i="5"/>
  <c r="BG291" i="5"/>
  <c r="BH291" i="5"/>
  <c r="BI291" i="5"/>
  <c r="BJ291" i="5"/>
  <c r="BK291" i="5"/>
  <c r="BL291" i="5"/>
  <c r="BM291" i="5"/>
  <c r="BN291" i="5"/>
  <c r="BO291" i="5"/>
  <c r="BP291" i="5"/>
  <c r="Q292" i="5"/>
  <c r="R292" i="5"/>
  <c r="S292" i="5"/>
  <c r="T292" i="5"/>
  <c r="U292" i="5"/>
  <c r="V292" i="5"/>
  <c r="W292" i="5"/>
  <c r="X292" i="5"/>
  <c r="Y292" i="5"/>
  <c r="Z292" i="5"/>
  <c r="AA292" i="5"/>
  <c r="AB292" i="5"/>
  <c r="AC292" i="5"/>
  <c r="AD292" i="5"/>
  <c r="AE292" i="5"/>
  <c r="AF292" i="5"/>
  <c r="AG292" i="5"/>
  <c r="AH292" i="5"/>
  <c r="AI292" i="5"/>
  <c r="AJ292" i="5"/>
  <c r="AK292" i="5"/>
  <c r="AL292" i="5"/>
  <c r="AM292" i="5"/>
  <c r="AN292" i="5"/>
  <c r="AO292" i="5"/>
  <c r="AP292" i="5"/>
  <c r="AQ292" i="5"/>
  <c r="AR292" i="5"/>
  <c r="AS292" i="5"/>
  <c r="AT292" i="5"/>
  <c r="AU292" i="5"/>
  <c r="AV292" i="5"/>
  <c r="AW292" i="5"/>
  <c r="AX292" i="5"/>
  <c r="AY292" i="5"/>
  <c r="AZ292" i="5"/>
  <c r="BA292" i="5"/>
  <c r="BB292" i="5"/>
  <c r="BC292" i="5"/>
  <c r="BD292" i="5"/>
  <c r="BE292" i="5"/>
  <c r="BF292" i="5"/>
  <c r="BG292" i="5"/>
  <c r="BH292" i="5"/>
  <c r="BI292" i="5"/>
  <c r="BJ292" i="5"/>
  <c r="BK292" i="5"/>
  <c r="BL292" i="5"/>
  <c r="BM292" i="5"/>
  <c r="BN292" i="5"/>
  <c r="BO292" i="5"/>
  <c r="BP292" i="5"/>
  <c r="Q293" i="5"/>
  <c r="R293" i="5"/>
  <c r="S293" i="5"/>
  <c r="T293" i="5"/>
  <c r="U293" i="5"/>
  <c r="V293" i="5"/>
  <c r="W293" i="5"/>
  <c r="X293" i="5"/>
  <c r="Y293" i="5"/>
  <c r="Z293" i="5"/>
  <c r="AA293" i="5"/>
  <c r="AB293" i="5"/>
  <c r="AC293" i="5"/>
  <c r="AD293" i="5"/>
  <c r="AE293" i="5"/>
  <c r="AF293" i="5"/>
  <c r="AG293" i="5"/>
  <c r="AH293" i="5"/>
  <c r="AI293" i="5"/>
  <c r="AJ293" i="5"/>
  <c r="AK293" i="5"/>
  <c r="AL293" i="5"/>
  <c r="AM293" i="5"/>
  <c r="AN293" i="5"/>
  <c r="AO293" i="5"/>
  <c r="AP293" i="5"/>
  <c r="AQ293" i="5"/>
  <c r="AR293" i="5"/>
  <c r="AS293" i="5"/>
  <c r="AT293" i="5"/>
  <c r="AU293" i="5"/>
  <c r="AV293" i="5"/>
  <c r="AW293" i="5"/>
  <c r="AX293" i="5"/>
  <c r="AY293" i="5"/>
  <c r="AZ293" i="5"/>
  <c r="BA293" i="5"/>
  <c r="BB293" i="5"/>
  <c r="BC293" i="5"/>
  <c r="BD293" i="5"/>
  <c r="BE293" i="5"/>
  <c r="BF293" i="5"/>
  <c r="BG293" i="5"/>
  <c r="BH293" i="5"/>
  <c r="BI293" i="5"/>
  <c r="BJ293" i="5"/>
  <c r="BK293" i="5"/>
  <c r="BL293" i="5"/>
  <c r="BM293" i="5"/>
  <c r="BN293" i="5"/>
  <c r="BO293" i="5"/>
  <c r="BP293" i="5"/>
  <c r="Q294" i="5"/>
  <c r="R294" i="5"/>
  <c r="S294" i="5"/>
  <c r="T294" i="5"/>
  <c r="U294" i="5"/>
  <c r="V294" i="5"/>
  <c r="W294" i="5"/>
  <c r="X294" i="5"/>
  <c r="Y294" i="5"/>
  <c r="Z294" i="5"/>
  <c r="AA294" i="5"/>
  <c r="AB294" i="5"/>
  <c r="AC294" i="5"/>
  <c r="AD294" i="5"/>
  <c r="AE294" i="5"/>
  <c r="AF294" i="5"/>
  <c r="AG294" i="5"/>
  <c r="AH294" i="5"/>
  <c r="AI294" i="5"/>
  <c r="AJ294" i="5"/>
  <c r="AK294" i="5"/>
  <c r="AL294" i="5"/>
  <c r="AM294" i="5"/>
  <c r="AN294" i="5"/>
  <c r="AO294" i="5"/>
  <c r="AP294" i="5"/>
  <c r="AQ294" i="5"/>
  <c r="AR294" i="5"/>
  <c r="AS294" i="5"/>
  <c r="AT294" i="5"/>
  <c r="AU294" i="5"/>
  <c r="AV294" i="5"/>
  <c r="AW294" i="5"/>
  <c r="AX294" i="5"/>
  <c r="AY294" i="5"/>
  <c r="AZ294" i="5"/>
  <c r="BA294" i="5"/>
  <c r="BB294" i="5"/>
  <c r="BC294" i="5"/>
  <c r="BD294" i="5"/>
  <c r="BE294" i="5"/>
  <c r="BF294" i="5"/>
  <c r="BG294" i="5"/>
  <c r="BH294" i="5"/>
  <c r="BI294" i="5"/>
  <c r="BJ294" i="5"/>
  <c r="BK294" i="5"/>
  <c r="BL294" i="5"/>
  <c r="BM294" i="5"/>
  <c r="BN294" i="5"/>
  <c r="BO294" i="5"/>
  <c r="BP294" i="5"/>
  <c r="Q295" i="5"/>
  <c r="R295" i="5"/>
  <c r="S295" i="5"/>
  <c r="T295" i="5"/>
  <c r="U295" i="5"/>
  <c r="V295" i="5"/>
  <c r="W295" i="5"/>
  <c r="X295" i="5"/>
  <c r="Y295" i="5"/>
  <c r="Z295" i="5"/>
  <c r="AA295" i="5"/>
  <c r="AB295" i="5"/>
  <c r="AC295" i="5"/>
  <c r="AD295" i="5"/>
  <c r="AE295" i="5"/>
  <c r="AF295" i="5"/>
  <c r="AG295" i="5"/>
  <c r="AH295" i="5"/>
  <c r="AI295" i="5"/>
  <c r="AJ295" i="5"/>
  <c r="AK295" i="5"/>
  <c r="AL295" i="5"/>
  <c r="AM295" i="5"/>
  <c r="AN295" i="5"/>
  <c r="AO295" i="5"/>
  <c r="AP295" i="5"/>
  <c r="AQ295" i="5"/>
  <c r="AR295" i="5"/>
  <c r="AS295" i="5"/>
  <c r="AT295" i="5"/>
  <c r="AU295" i="5"/>
  <c r="AV295" i="5"/>
  <c r="AW295" i="5"/>
  <c r="AX295" i="5"/>
  <c r="AY295" i="5"/>
  <c r="AZ295" i="5"/>
  <c r="BA295" i="5"/>
  <c r="BB295" i="5"/>
  <c r="BC295" i="5"/>
  <c r="BD295" i="5"/>
  <c r="BE295" i="5"/>
  <c r="BF295" i="5"/>
  <c r="BG295" i="5"/>
  <c r="BH295" i="5"/>
  <c r="BI295" i="5"/>
  <c r="BJ295" i="5"/>
  <c r="BK295" i="5"/>
  <c r="BL295" i="5"/>
  <c r="BM295" i="5"/>
  <c r="BN295" i="5"/>
  <c r="BO295" i="5"/>
  <c r="BP295" i="5"/>
  <c r="Q296" i="5"/>
  <c r="R296" i="5"/>
  <c r="S296" i="5"/>
  <c r="T296" i="5"/>
  <c r="U296" i="5"/>
  <c r="V296" i="5"/>
  <c r="W296" i="5"/>
  <c r="X296" i="5"/>
  <c r="Y296" i="5"/>
  <c r="Z296" i="5"/>
  <c r="AA296" i="5"/>
  <c r="AB296" i="5"/>
  <c r="AC296" i="5"/>
  <c r="AD296" i="5"/>
  <c r="AE296" i="5"/>
  <c r="AF296" i="5"/>
  <c r="AG296" i="5"/>
  <c r="AH296" i="5"/>
  <c r="AI296" i="5"/>
  <c r="AJ296" i="5"/>
  <c r="AK296" i="5"/>
  <c r="AL296" i="5"/>
  <c r="AM296" i="5"/>
  <c r="AN296" i="5"/>
  <c r="AO296" i="5"/>
  <c r="AP296" i="5"/>
  <c r="AQ296" i="5"/>
  <c r="AR296" i="5"/>
  <c r="AS296" i="5"/>
  <c r="AT296" i="5"/>
  <c r="AU296" i="5"/>
  <c r="AV296" i="5"/>
  <c r="AW296" i="5"/>
  <c r="AX296" i="5"/>
  <c r="AY296" i="5"/>
  <c r="AZ296" i="5"/>
  <c r="BA296" i="5"/>
  <c r="BB296" i="5"/>
  <c r="BC296" i="5"/>
  <c r="BD296" i="5"/>
  <c r="BE296" i="5"/>
  <c r="BF296" i="5"/>
  <c r="BG296" i="5"/>
  <c r="BH296" i="5"/>
  <c r="BI296" i="5"/>
  <c r="BJ296" i="5"/>
  <c r="BK296" i="5"/>
  <c r="BL296" i="5"/>
  <c r="BM296" i="5"/>
  <c r="BN296" i="5"/>
  <c r="BO296" i="5"/>
  <c r="BP296" i="5"/>
  <c r="Q297" i="5"/>
  <c r="R297" i="5"/>
  <c r="S297" i="5"/>
  <c r="T297" i="5"/>
  <c r="U297" i="5"/>
  <c r="V297" i="5"/>
  <c r="W297" i="5"/>
  <c r="X297" i="5"/>
  <c r="Y297" i="5"/>
  <c r="Z297" i="5"/>
  <c r="AA297" i="5"/>
  <c r="AB297" i="5"/>
  <c r="AC297" i="5"/>
  <c r="AD297" i="5"/>
  <c r="AE297" i="5"/>
  <c r="AF297" i="5"/>
  <c r="AG297" i="5"/>
  <c r="AH297" i="5"/>
  <c r="AI297" i="5"/>
  <c r="AJ297" i="5"/>
  <c r="AK297" i="5"/>
  <c r="AL297" i="5"/>
  <c r="AM297" i="5"/>
  <c r="AN297" i="5"/>
  <c r="AO297" i="5"/>
  <c r="AP297" i="5"/>
  <c r="AQ297" i="5"/>
  <c r="AR297" i="5"/>
  <c r="AS297" i="5"/>
  <c r="AT297" i="5"/>
  <c r="AU297" i="5"/>
  <c r="AV297" i="5"/>
  <c r="AW297" i="5"/>
  <c r="AX297" i="5"/>
  <c r="AY297" i="5"/>
  <c r="AZ297" i="5"/>
  <c r="BA297" i="5"/>
  <c r="BB297" i="5"/>
  <c r="BC297" i="5"/>
  <c r="BD297" i="5"/>
  <c r="BE297" i="5"/>
  <c r="BF297" i="5"/>
  <c r="BG297" i="5"/>
  <c r="BH297" i="5"/>
  <c r="BI297" i="5"/>
  <c r="BJ297" i="5"/>
  <c r="BK297" i="5"/>
  <c r="BL297" i="5"/>
  <c r="BM297" i="5"/>
  <c r="BN297" i="5"/>
  <c r="BO297" i="5"/>
  <c r="BP297" i="5"/>
  <c r="Q298" i="5"/>
  <c r="R298" i="5"/>
  <c r="S298" i="5"/>
  <c r="T298" i="5"/>
  <c r="U298" i="5"/>
  <c r="V298" i="5"/>
  <c r="W298" i="5"/>
  <c r="X298" i="5"/>
  <c r="Y298" i="5"/>
  <c r="Z298" i="5"/>
  <c r="AA298" i="5"/>
  <c r="AB298" i="5"/>
  <c r="AC298" i="5"/>
  <c r="AD298" i="5"/>
  <c r="AE298" i="5"/>
  <c r="AF298" i="5"/>
  <c r="AG298" i="5"/>
  <c r="AH298" i="5"/>
  <c r="AI298" i="5"/>
  <c r="AJ298" i="5"/>
  <c r="AK298" i="5"/>
  <c r="AL298" i="5"/>
  <c r="AM298" i="5"/>
  <c r="AN298" i="5"/>
  <c r="AO298" i="5"/>
  <c r="AP298" i="5"/>
  <c r="AQ298" i="5"/>
  <c r="AR298" i="5"/>
  <c r="AS298" i="5"/>
  <c r="AT298" i="5"/>
  <c r="AU298" i="5"/>
  <c r="AV298" i="5"/>
  <c r="AW298" i="5"/>
  <c r="AX298" i="5"/>
  <c r="AY298" i="5"/>
  <c r="AZ298" i="5"/>
  <c r="BA298" i="5"/>
  <c r="BB298" i="5"/>
  <c r="BC298" i="5"/>
  <c r="BD298" i="5"/>
  <c r="BE298" i="5"/>
  <c r="BF298" i="5"/>
  <c r="BG298" i="5"/>
  <c r="BH298" i="5"/>
  <c r="BI298" i="5"/>
  <c r="BJ298" i="5"/>
  <c r="BK298" i="5"/>
  <c r="BL298" i="5"/>
  <c r="BM298" i="5"/>
  <c r="BN298" i="5"/>
  <c r="BO298" i="5"/>
  <c r="BP298" i="5"/>
  <c r="Q299" i="5"/>
  <c r="R299" i="5"/>
  <c r="S299" i="5"/>
  <c r="T299" i="5"/>
  <c r="U299" i="5"/>
  <c r="V299" i="5"/>
  <c r="W299" i="5"/>
  <c r="X299" i="5"/>
  <c r="Y299" i="5"/>
  <c r="Z299" i="5"/>
  <c r="AA299" i="5"/>
  <c r="AB299" i="5"/>
  <c r="AC299" i="5"/>
  <c r="AD299" i="5"/>
  <c r="AE299" i="5"/>
  <c r="AF299" i="5"/>
  <c r="AG299" i="5"/>
  <c r="AH299" i="5"/>
  <c r="AI299" i="5"/>
  <c r="AJ299" i="5"/>
  <c r="AK299" i="5"/>
  <c r="AL299" i="5"/>
  <c r="AM299" i="5"/>
  <c r="AN299" i="5"/>
  <c r="AO299" i="5"/>
  <c r="AP299" i="5"/>
  <c r="AQ299" i="5"/>
  <c r="AR299" i="5"/>
  <c r="AS299" i="5"/>
  <c r="AT299" i="5"/>
  <c r="AU299" i="5"/>
  <c r="AV299" i="5"/>
  <c r="AW299" i="5"/>
  <c r="AX299" i="5"/>
  <c r="AY299" i="5"/>
  <c r="AZ299" i="5"/>
  <c r="BA299" i="5"/>
  <c r="BB299" i="5"/>
  <c r="BC299" i="5"/>
  <c r="BD299" i="5"/>
  <c r="BE299" i="5"/>
  <c r="BF299" i="5"/>
  <c r="BG299" i="5"/>
  <c r="BH299" i="5"/>
  <c r="BI299" i="5"/>
  <c r="BJ299" i="5"/>
  <c r="BK299" i="5"/>
  <c r="BL299" i="5"/>
  <c r="BM299" i="5"/>
  <c r="BN299" i="5"/>
  <c r="BO299" i="5"/>
  <c r="BP299" i="5"/>
  <c r="Q300" i="5"/>
  <c r="R300" i="5"/>
  <c r="S300" i="5"/>
  <c r="T300" i="5"/>
  <c r="U300" i="5"/>
  <c r="V300" i="5"/>
  <c r="W300" i="5"/>
  <c r="X300" i="5"/>
  <c r="Y300" i="5"/>
  <c r="Z300" i="5"/>
  <c r="AA300" i="5"/>
  <c r="AB300" i="5"/>
  <c r="AC300" i="5"/>
  <c r="AD300" i="5"/>
  <c r="AE300" i="5"/>
  <c r="AF300" i="5"/>
  <c r="AG300" i="5"/>
  <c r="AH300" i="5"/>
  <c r="AI300" i="5"/>
  <c r="AJ300" i="5"/>
  <c r="AK300" i="5"/>
  <c r="AL300" i="5"/>
  <c r="AM300" i="5"/>
  <c r="AN300" i="5"/>
  <c r="AO300" i="5"/>
  <c r="AP300" i="5"/>
  <c r="AQ300" i="5"/>
  <c r="AR300" i="5"/>
  <c r="AS300" i="5"/>
  <c r="AT300" i="5"/>
  <c r="AU300" i="5"/>
  <c r="AV300" i="5"/>
  <c r="AW300" i="5"/>
  <c r="AX300" i="5"/>
  <c r="AY300" i="5"/>
  <c r="AZ300" i="5"/>
  <c r="BA300" i="5"/>
  <c r="BB300" i="5"/>
  <c r="BC300" i="5"/>
  <c r="BD300" i="5"/>
  <c r="BE300" i="5"/>
  <c r="BF300" i="5"/>
  <c r="BG300" i="5"/>
  <c r="BH300" i="5"/>
  <c r="BI300" i="5"/>
  <c r="BJ300" i="5"/>
  <c r="BK300" i="5"/>
  <c r="BL300" i="5"/>
  <c r="BM300" i="5"/>
  <c r="BN300" i="5"/>
  <c r="BO300" i="5"/>
  <c r="BP300" i="5"/>
  <c r="Q301" i="5"/>
  <c r="R301" i="5"/>
  <c r="S301" i="5"/>
  <c r="T301" i="5"/>
  <c r="U301" i="5"/>
  <c r="V301" i="5"/>
  <c r="W301" i="5"/>
  <c r="X301" i="5"/>
  <c r="Y301" i="5"/>
  <c r="Z301" i="5"/>
  <c r="AA301" i="5"/>
  <c r="AB301" i="5"/>
  <c r="AC301" i="5"/>
  <c r="AD301" i="5"/>
  <c r="AE301" i="5"/>
  <c r="AF301" i="5"/>
  <c r="AG301" i="5"/>
  <c r="AH301" i="5"/>
  <c r="AI301" i="5"/>
  <c r="AJ301" i="5"/>
  <c r="AK301" i="5"/>
  <c r="AL301" i="5"/>
  <c r="AM301" i="5"/>
  <c r="AN301" i="5"/>
  <c r="AO301" i="5"/>
  <c r="AP301" i="5"/>
  <c r="AQ301" i="5"/>
  <c r="AR301" i="5"/>
  <c r="AS301" i="5"/>
  <c r="AT301" i="5"/>
  <c r="AU301" i="5"/>
  <c r="AV301" i="5"/>
  <c r="AW301" i="5"/>
  <c r="AX301" i="5"/>
  <c r="AY301" i="5"/>
  <c r="AZ301" i="5"/>
  <c r="BA301" i="5"/>
  <c r="BB301" i="5"/>
  <c r="BC301" i="5"/>
  <c r="BD301" i="5"/>
  <c r="BE301" i="5"/>
  <c r="BF301" i="5"/>
  <c r="BG301" i="5"/>
  <c r="BH301" i="5"/>
  <c r="BI301" i="5"/>
  <c r="BJ301" i="5"/>
  <c r="BK301" i="5"/>
  <c r="BL301" i="5"/>
  <c r="BM301" i="5"/>
  <c r="BN301" i="5"/>
  <c r="BO301" i="5"/>
  <c r="BP301" i="5"/>
  <c r="Q302" i="5"/>
  <c r="R302" i="5"/>
  <c r="S302" i="5"/>
  <c r="T302" i="5"/>
  <c r="U302" i="5"/>
  <c r="V302" i="5"/>
  <c r="W302" i="5"/>
  <c r="X302" i="5"/>
  <c r="Y302" i="5"/>
  <c r="Z302" i="5"/>
  <c r="AA302" i="5"/>
  <c r="AB302" i="5"/>
  <c r="AC302" i="5"/>
  <c r="AD302" i="5"/>
  <c r="AE302" i="5"/>
  <c r="AF302" i="5"/>
  <c r="AG302" i="5"/>
  <c r="AH302" i="5"/>
  <c r="AI302" i="5"/>
  <c r="AJ302" i="5"/>
  <c r="AK302" i="5"/>
  <c r="AL302" i="5"/>
  <c r="AM302" i="5"/>
  <c r="AN302" i="5"/>
  <c r="AO302" i="5"/>
  <c r="AP302" i="5"/>
  <c r="AQ302" i="5"/>
  <c r="AR302" i="5"/>
  <c r="AS302" i="5"/>
  <c r="AT302" i="5"/>
  <c r="AU302" i="5"/>
  <c r="AV302" i="5"/>
  <c r="AW302" i="5"/>
  <c r="AX302" i="5"/>
  <c r="AY302" i="5"/>
  <c r="AZ302" i="5"/>
  <c r="BA302" i="5"/>
  <c r="BB302" i="5"/>
  <c r="BC302" i="5"/>
  <c r="BD302" i="5"/>
  <c r="BE302" i="5"/>
  <c r="BF302" i="5"/>
  <c r="BG302" i="5"/>
  <c r="BH302" i="5"/>
  <c r="BI302" i="5"/>
  <c r="BJ302" i="5"/>
  <c r="BK302" i="5"/>
  <c r="BL302" i="5"/>
  <c r="BM302" i="5"/>
  <c r="BN302" i="5"/>
  <c r="BO302" i="5"/>
  <c r="BP302" i="5"/>
  <c r="Q303" i="5"/>
  <c r="R303" i="5"/>
  <c r="S303" i="5"/>
  <c r="T303" i="5"/>
  <c r="U303" i="5"/>
  <c r="V303" i="5"/>
  <c r="W303" i="5"/>
  <c r="X303" i="5"/>
  <c r="Y303" i="5"/>
  <c r="Z303" i="5"/>
  <c r="AA303" i="5"/>
  <c r="AB303" i="5"/>
  <c r="AC303" i="5"/>
  <c r="AD303" i="5"/>
  <c r="AE303" i="5"/>
  <c r="AF303" i="5"/>
  <c r="AG303" i="5"/>
  <c r="AH303" i="5"/>
  <c r="AI303" i="5"/>
  <c r="AJ303" i="5"/>
  <c r="AK303" i="5"/>
  <c r="AL303" i="5"/>
  <c r="AM303" i="5"/>
  <c r="AN303" i="5"/>
  <c r="AO303" i="5"/>
  <c r="AP303" i="5"/>
  <c r="AQ303" i="5"/>
  <c r="AR303" i="5"/>
  <c r="AS303" i="5"/>
  <c r="AT303" i="5"/>
  <c r="AU303" i="5"/>
  <c r="AV303" i="5"/>
  <c r="AW303" i="5"/>
  <c r="AX303" i="5"/>
  <c r="AY303" i="5"/>
  <c r="AZ303" i="5"/>
  <c r="BA303" i="5"/>
  <c r="BB303" i="5"/>
  <c r="BC303" i="5"/>
  <c r="BD303" i="5"/>
  <c r="BE303" i="5"/>
  <c r="BF303" i="5"/>
  <c r="BG303" i="5"/>
  <c r="BH303" i="5"/>
  <c r="BI303" i="5"/>
  <c r="BJ303" i="5"/>
  <c r="BK303" i="5"/>
  <c r="BL303" i="5"/>
  <c r="BM303" i="5"/>
  <c r="BN303" i="5"/>
  <c r="BO303" i="5"/>
  <c r="BP303" i="5"/>
  <c r="Q304" i="5"/>
  <c r="R304" i="5"/>
  <c r="S304" i="5"/>
  <c r="T304" i="5"/>
  <c r="U304" i="5"/>
  <c r="V304" i="5"/>
  <c r="W304" i="5"/>
  <c r="X304" i="5"/>
  <c r="Y304" i="5"/>
  <c r="Z304" i="5"/>
  <c r="AA304" i="5"/>
  <c r="AB304" i="5"/>
  <c r="AC304" i="5"/>
  <c r="AD304" i="5"/>
  <c r="AE304" i="5"/>
  <c r="AF304" i="5"/>
  <c r="AG304" i="5"/>
  <c r="AH304" i="5"/>
  <c r="AI304" i="5"/>
  <c r="AJ304" i="5"/>
  <c r="AK304" i="5"/>
  <c r="AL304" i="5"/>
  <c r="AM304" i="5"/>
  <c r="AN304" i="5"/>
  <c r="AO304" i="5"/>
  <c r="AP304" i="5"/>
  <c r="AQ304" i="5"/>
  <c r="AR304" i="5"/>
  <c r="AS304" i="5"/>
  <c r="AT304" i="5"/>
  <c r="AU304" i="5"/>
  <c r="AV304" i="5"/>
  <c r="AW304" i="5"/>
  <c r="AX304" i="5"/>
  <c r="AY304" i="5"/>
  <c r="AZ304" i="5"/>
  <c r="BA304" i="5"/>
  <c r="BB304" i="5"/>
  <c r="BC304" i="5"/>
  <c r="BD304" i="5"/>
  <c r="BE304" i="5"/>
  <c r="BF304" i="5"/>
  <c r="BG304" i="5"/>
  <c r="BH304" i="5"/>
  <c r="BI304" i="5"/>
  <c r="BJ304" i="5"/>
  <c r="BK304" i="5"/>
  <c r="BL304" i="5"/>
  <c r="BM304" i="5"/>
  <c r="BN304" i="5"/>
  <c r="BO304" i="5"/>
  <c r="BP304" i="5"/>
  <c r="Q305" i="5"/>
  <c r="R305" i="5"/>
  <c r="S305" i="5"/>
  <c r="T305" i="5"/>
  <c r="U305" i="5"/>
  <c r="V305" i="5"/>
  <c r="W305" i="5"/>
  <c r="X305" i="5"/>
  <c r="Y305" i="5"/>
  <c r="Z305" i="5"/>
  <c r="AA305" i="5"/>
  <c r="AB305" i="5"/>
  <c r="AC305" i="5"/>
  <c r="AD305" i="5"/>
  <c r="AE305" i="5"/>
  <c r="AF305" i="5"/>
  <c r="AG305" i="5"/>
  <c r="AH305" i="5"/>
  <c r="AI305" i="5"/>
  <c r="AJ305" i="5"/>
  <c r="AK305" i="5"/>
  <c r="AL305" i="5"/>
  <c r="AM305" i="5"/>
  <c r="AN305" i="5"/>
  <c r="AO305" i="5"/>
  <c r="AP305" i="5"/>
  <c r="AQ305" i="5"/>
  <c r="AR305" i="5"/>
  <c r="AS305" i="5"/>
  <c r="AT305" i="5"/>
  <c r="AU305" i="5"/>
  <c r="AV305" i="5"/>
  <c r="AW305" i="5"/>
  <c r="AX305" i="5"/>
  <c r="AY305" i="5"/>
  <c r="AZ305" i="5"/>
  <c r="BA305" i="5"/>
  <c r="BB305" i="5"/>
  <c r="BC305" i="5"/>
  <c r="BD305" i="5"/>
  <c r="BE305" i="5"/>
  <c r="BF305" i="5"/>
  <c r="BG305" i="5"/>
  <c r="BH305" i="5"/>
  <c r="BI305" i="5"/>
  <c r="BJ305" i="5"/>
  <c r="BK305" i="5"/>
  <c r="BL305" i="5"/>
  <c r="BM305" i="5"/>
  <c r="BN305" i="5"/>
  <c r="BO305" i="5"/>
  <c r="BP305" i="5"/>
  <c r="Q306" i="5"/>
  <c r="R306" i="5"/>
  <c r="S306" i="5"/>
  <c r="T306" i="5"/>
  <c r="U306" i="5"/>
  <c r="V306" i="5"/>
  <c r="W306" i="5"/>
  <c r="X306" i="5"/>
  <c r="Y306" i="5"/>
  <c r="Z306" i="5"/>
  <c r="AA306" i="5"/>
  <c r="AB306" i="5"/>
  <c r="AC306" i="5"/>
  <c r="AD306" i="5"/>
  <c r="AE306" i="5"/>
  <c r="AF306" i="5"/>
  <c r="AG306" i="5"/>
  <c r="AH306" i="5"/>
  <c r="AI306" i="5"/>
  <c r="AJ306" i="5"/>
  <c r="AK306" i="5"/>
  <c r="AL306" i="5"/>
  <c r="AM306" i="5"/>
  <c r="AN306" i="5"/>
  <c r="AO306" i="5"/>
  <c r="AP306" i="5"/>
  <c r="AQ306" i="5"/>
  <c r="AR306" i="5"/>
  <c r="AS306" i="5"/>
  <c r="AT306" i="5"/>
  <c r="AU306" i="5"/>
  <c r="AV306" i="5"/>
  <c r="AW306" i="5"/>
  <c r="AX306" i="5"/>
  <c r="AY306" i="5"/>
  <c r="AZ306" i="5"/>
  <c r="BA306" i="5"/>
  <c r="BB306" i="5"/>
  <c r="BC306" i="5"/>
  <c r="BD306" i="5"/>
  <c r="BE306" i="5"/>
  <c r="BF306" i="5"/>
  <c r="BG306" i="5"/>
  <c r="BH306" i="5"/>
  <c r="BI306" i="5"/>
  <c r="BJ306" i="5"/>
  <c r="BK306" i="5"/>
  <c r="BL306" i="5"/>
  <c r="BM306" i="5"/>
  <c r="BN306" i="5"/>
  <c r="BO306" i="5"/>
  <c r="BP306" i="5"/>
  <c r="Q307" i="5"/>
  <c r="R307" i="5"/>
  <c r="S307" i="5"/>
  <c r="T307" i="5"/>
  <c r="U307" i="5"/>
  <c r="V307" i="5"/>
  <c r="W307" i="5"/>
  <c r="X307" i="5"/>
  <c r="Y307" i="5"/>
  <c r="Z307" i="5"/>
  <c r="AA307" i="5"/>
  <c r="AB307" i="5"/>
  <c r="AC307" i="5"/>
  <c r="AD307" i="5"/>
  <c r="AE307" i="5"/>
  <c r="AF307" i="5"/>
  <c r="AG307" i="5"/>
  <c r="AH307" i="5"/>
  <c r="AI307" i="5"/>
  <c r="AJ307" i="5"/>
  <c r="AK307" i="5"/>
  <c r="AL307" i="5"/>
  <c r="AM307" i="5"/>
  <c r="AN307" i="5"/>
  <c r="AO307" i="5"/>
  <c r="AP307" i="5"/>
  <c r="AQ307" i="5"/>
  <c r="AR307" i="5"/>
  <c r="AS307" i="5"/>
  <c r="AT307" i="5"/>
  <c r="AU307" i="5"/>
  <c r="AV307" i="5"/>
  <c r="AW307" i="5"/>
  <c r="AX307" i="5"/>
  <c r="AY307" i="5"/>
  <c r="AZ307" i="5"/>
  <c r="BA307" i="5"/>
  <c r="BB307" i="5"/>
  <c r="BC307" i="5"/>
  <c r="BD307" i="5"/>
  <c r="BE307" i="5"/>
  <c r="BF307" i="5"/>
  <c r="BG307" i="5"/>
  <c r="BH307" i="5"/>
  <c r="BI307" i="5"/>
  <c r="BJ307" i="5"/>
  <c r="BK307" i="5"/>
  <c r="BL307" i="5"/>
  <c r="BM307" i="5"/>
  <c r="BN307" i="5"/>
  <c r="BO307" i="5"/>
  <c r="BP307" i="5"/>
  <c r="Q308" i="5"/>
  <c r="R308" i="5"/>
  <c r="S308" i="5"/>
  <c r="T308" i="5"/>
  <c r="U308" i="5"/>
  <c r="V308" i="5"/>
  <c r="W308" i="5"/>
  <c r="X308" i="5"/>
  <c r="Y308" i="5"/>
  <c r="Z308" i="5"/>
  <c r="AA308" i="5"/>
  <c r="AB308" i="5"/>
  <c r="AC308" i="5"/>
  <c r="AD308" i="5"/>
  <c r="AE308" i="5"/>
  <c r="AF308" i="5"/>
  <c r="AG308" i="5"/>
  <c r="AH308" i="5"/>
  <c r="AI308" i="5"/>
  <c r="AJ308" i="5"/>
  <c r="AK308" i="5"/>
  <c r="AL308" i="5"/>
  <c r="AM308" i="5"/>
  <c r="AN308" i="5"/>
  <c r="AO308" i="5"/>
  <c r="AP308" i="5"/>
  <c r="AQ308" i="5"/>
  <c r="AR308" i="5"/>
  <c r="AS308" i="5"/>
  <c r="AT308" i="5"/>
  <c r="AU308" i="5"/>
  <c r="AV308" i="5"/>
  <c r="AW308" i="5"/>
  <c r="AX308" i="5"/>
  <c r="AY308" i="5"/>
  <c r="AZ308" i="5"/>
  <c r="BA308" i="5"/>
  <c r="BB308" i="5"/>
  <c r="BC308" i="5"/>
  <c r="BD308" i="5"/>
  <c r="BE308" i="5"/>
  <c r="BF308" i="5"/>
  <c r="BG308" i="5"/>
  <c r="BH308" i="5"/>
  <c r="BI308" i="5"/>
  <c r="BJ308" i="5"/>
  <c r="BK308" i="5"/>
  <c r="BL308" i="5"/>
  <c r="BM308" i="5"/>
  <c r="BN308" i="5"/>
  <c r="BO308" i="5"/>
  <c r="BP308" i="5"/>
  <c r="Q309" i="5"/>
  <c r="R309" i="5"/>
  <c r="S309" i="5"/>
  <c r="T309" i="5"/>
  <c r="U309" i="5"/>
  <c r="V309" i="5"/>
  <c r="W309" i="5"/>
  <c r="X309" i="5"/>
  <c r="Y309" i="5"/>
  <c r="Z309" i="5"/>
  <c r="AA309" i="5"/>
  <c r="AB309" i="5"/>
  <c r="AC309" i="5"/>
  <c r="AD309" i="5"/>
  <c r="AE309" i="5"/>
  <c r="AF309" i="5"/>
  <c r="AG309" i="5"/>
  <c r="AH309" i="5"/>
  <c r="AI309" i="5"/>
  <c r="AJ309" i="5"/>
  <c r="AK309" i="5"/>
  <c r="AL309" i="5"/>
  <c r="AM309" i="5"/>
  <c r="AN309" i="5"/>
  <c r="AO309" i="5"/>
  <c r="AP309" i="5"/>
  <c r="AQ309" i="5"/>
  <c r="AR309" i="5"/>
  <c r="AS309" i="5"/>
  <c r="AT309" i="5"/>
  <c r="AU309" i="5"/>
  <c r="AV309" i="5"/>
  <c r="AW309" i="5"/>
  <c r="AX309" i="5"/>
  <c r="AY309" i="5"/>
  <c r="AZ309" i="5"/>
  <c r="BA309" i="5"/>
  <c r="BB309" i="5"/>
  <c r="BC309" i="5"/>
  <c r="BD309" i="5"/>
  <c r="BE309" i="5"/>
  <c r="BF309" i="5"/>
  <c r="BG309" i="5"/>
  <c r="BH309" i="5"/>
  <c r="BI309" i="5"/>
  <c r="BJ309" i="5"/>
  <c r="BK309" i="5"/>
  <c r="BL309" i="5"/>
  <c r="BM309" i="5"/>
  <c r="BN309" i="5"/>
  <c r="BO309" i="5"/>
  <c r="BP309" i="5"/>
  <c r="Q310" i="5"/>
  <c r="R310" i="5"/>
  <c r="S310" i="5"/>
  <c r="T310" i="5"/>
  <c r="U310" i="5"/>
  <c r="V310" i="5"/>
  <c r="W310" i="5"/>
  <c r="X310" i="5"/>
  <c r="Y310" i="5"/>
  <c r="Z310" i="5"/>
  <c r="AA310" i="5"/>
  <c r="AB310" i="5"/>
  <c r="AC310" i="5"/>
  <c r="AD310" i="5"/>
  <c r="AE310" i="5"/>
  <c r="AF310" i="5"/>
  <c r="AG310" i="5"/>
  <c r="AH310" i="5"/>
  <c r="AI310" i="5"/>
  <c r="AJ310" i="5"/>
  <c r="AK310" i="5"/>
  <c r="AL310" i="5"/>
  <c r="AM310" i="5"/>
  <c r="AN310" i="5"/>
  <c r="AO310" i="5"/>
  <c r="AP310" i="5"/>
  <c r="AQ310" i="5"/>
  <c r="AR310" i="5"/>
  <c r="AS310" i="5"/>
  <c r="AT310" i="5"/>
  <c r="AU310" i="5"/>
  <c r="AV310" i="5"/>
  <c r="AW310" i="5"/>
  <c r="AX310" i="5"/>
  <c r="AY310" i="5"/>
  <c r="AZ310" i="5"/>
  <c r="BA310" i="5"/>
  <c r="BB310" i="5"/>
  <c r="BC310" i="5"/>
  <c r="BD310" i="5"/>
  <c r="BE310" i="5"/>
  <c r="BF310" i="5"/>
  <c r="BG310" i="5"/>
  <c r="BH310" i="5"/>
  <c r="BI310" i="5"/>
  <c r="BJ310" i="5"/>
  <c r="BK310" i="5"/>
  <c r="BL310" i="5"/>
  <c r="BM310" i="5"/>
  <c r="BN310" i="5"/>
  <c r="BO310" i="5"/>
  <c r="BP310" i="5"/>
  <c r="Q311" i="5"/>
  <c r="R311" i="5"/>
  <c r="S311" i="5"/>
  <c r="T311" i="5"/>
  <c r="U311" i="5"/>
  <c r="V311" i="5"/>
  <c r="W311" i="5"/>
  <c r="X311" i="5"/>
  <c r="Y311" i="5"/>
  <c r="Z311" i="5"/>
  <c r="AA311" i="5"/>
  <c r="AB311" i="5"/>
  <c r="AC311" i="5"/>
  <c r="AD311" i="5"/>
  <c r="AE311" i="5"/>
  <c r="AF311" i="5"/>
  <c r="AG311" i="5"/>
  <c r="AH311" i="5"/>
  <c r="AI311" i="5"/>
  <c r="AJ311" i="5"/>
  <c r="AK311" i="5"/>
  <c r="AL311" i="5"/>
  <c r="AM311" i="5"/>
  <c r="AN311" i="5"/>
  <c r="AO311" i="5"/>
  <c r="AP311" i="5"/>
  <c r="AQ311" i="5"/>
  <c r="AR311" i="5"/>
  <c r="AS311" i="5"/>
  <c r="AT311" i="5"/>
  <c r="AU311" i="5"/>
  <c r="AV311" i="5"/>
  <c r="AW311" i="5"/>
  <c r="AX311" i="5"/>
  <c r="AY311" i="5"/>
  <c r="AZ311" i="5"/>
  <c r="BA311" i="5"/>
  <c r="BB311" i="5"/>
  <c r="BC311" i="5"/>
  <c r="BD311" i="5"/>
  <c r="BE311" i="5"/>
  <c r="BF311" i="5"/>
  <c r="BG311" i="5"/>
  <c r="BH311" i="5"/>
  <c r="BI311" i="5"/>
  <c r="BJ311" i="5"/>
  <c r="BK311" i="5"/>
  <c r="BL311" i="5"/>
  <c r="BM311" i="5"/>
  <c r="BN311" i="5"/>
  <c r="BO311" i="5"/>
  <c r="BP311" i="5"/>
  <c r="Q312" i="5"/>
  <c r="R312" i="5"/>
  <c r="S312" i="5"/>
  <c r="T312" i="5"/>
  <c r="U312" i="5"/>
  <c r="V312" i="5"/>
  <c r="W312" i="5"/>
  <c r="X312" i="5"/>
  <c r="Y312" i="5"/>
  <c r="Z312" i="5"/>
  <c r="AA312" i="5"/>
  <c r="AB312" i="5"/>
  <c r="AC312" i="5"/>
  <c r="AD312" i="5"/>
  <c r="AE312" i="5"/>
  <c r="AF312" i="5"/>
  <c r="AG312" i="5"/>
  <c r="AH312" i="5"/>
  <c r="AI312" i="5"/>
  <c r="AJ312" i="5"/>
  <c r="AK312" i="5"/>
  <c r="AL312" i="5"/>
  <c r="AM312" i="5"/>
  <c r="AN312" i="5"/>
  <c r="AO312" i="5"/>
  <c r="AP312" i="5"/>
  <c r="AQ312" i="5"/>
  <c r="AR312" i="5"/>
  <c r="AS312" i="5"/>
  <c r="AT312" i="5"/>
  <c r="AU312" i="5"/>
  <c r="AV312" i="5"/>
  <c r="AW312" i="5"/>
  <c r="AX312" i="5"/>
  <c r="AY312" i="5"/>
  <c r="AZ312" i="5"/>
  <c r="BA312" i="5"/>
  <c r="BB312" i="5"/>
  <c r="BC312" i="5"/>
  <c r="BD312" i="5"/>
  <c r="BE312" i="5"/>
  <c r="BF312" i="5"/>
  <c r="BG312" i="5"/>
  <c r="BH312" i="5"/>
  <c r="BI312" i="5"/>
  <c r="BJ312" i="5"/>
  <c r="BK312" i="5"/>
  <c r="BL312" i="5"/>
  <c r="BM312" i="5"/>
  <c r="BN312" i="5"/>
  <c r="BO312" i="5"/>
  <c r="BP312" i="5"/>
  <c r="Q313" i="5"/>
  <c r="R313" i="5"/>
  <c r="S313" i="5"/>
  <c r="T313" i="5"/>
  <c r="U313" i="5"/>
  <c r="V313" i="5"/>
  <c r="W313" i="5"/>
  <c r="X313" i="5"/>
  <c r="Y313" i="5"/>
  <c r="Z313" i="5"/>
  <c r="AA313" i="5"/>
  <c r="AB313" i="5"/>
  <c r="AC313" i="5"/>
  <c r="AD313" i="5"/>
  <c r="AE313" i="5"/>
  <c r="AF313" i="5"/>
  <c r="AG313" i="5"/>
  <c r="AH313" i="5"/>
  <c r="AI313" i="5"/>
  <c r="AJ313" i="5"/>
  <c r="AK313" i="5"/>
  <c r="AL313" i="5"/>
  <c r="AM313" i="5"/>
  <c r="AN313" i="5"/>
  <c r="AO313" i="5"/>
  <c r="AP313" i="5"/>
  <c r="AQ313" i="5"/>
  <c r="AR313" i="5"/>
  <c r="AS313" i="5"/>
  <c r="AT313" i="5"/>
  <c r="AU313" i="5"/>
  <c r="AV313" i="5"/>
  <c r="AW313" i="5"/>
  <c r="AX313" i="5"/>
  <c r="AY313" i="5"/>
  <c r="AZ313" i="5"/>
  <c r="BA313" i="5"/>
  <c r="BB313" i="5"/>
  <c r="BC313" i="5"/>
  <c r="BD313" i="5"/>
  <c r="BE313" i="5"/>
  <c r="BF313" i="5"/>
  <c r="BG313" i="5"/>
  <c r="BH313" i="5"/>
  <c r="BI313" i="5"/>
  <c r="BJ313" i="5"/>
  <c r="BK313" i="5"/>
  <c r="BL313" i="5"/>
  <c r="BM313" i="5"/>
  <c r="BN313" i="5"/>
  <c r="BO313" i="5"/>
  <c r="BP313" i="5"/>
  <c r="Q314" i="5"/>
  <c r="R314" i="5"/>
  <c r="S314" i="5"/>
  <c r="T314" i="5"/>
  <c r="U314" i="5"/>
  <c r="V314" i="5"/>
  <c r="W314" i="5"/>
  <c r="X314" i="5"/>
  <c r="Y314" i="5"/>
  <c r="Z314" i="5"/>
  <c r="AA314" i="5"/>
  <c r="AB314" i="5"/>
  <c r="AC314" i="5"/>
  <c r="AD314" i="5"/>
  <c r="AE314" i="5"/>
  <c r="AF314" i="5"/>
  <c r="AG314" i="5"/>
  <c r="AH314" i="5"/>
  <c r="AI314" i="5"/>
  <c r="AJ314" i="5"/>
  <c r="AK314" i="5"/>
  <c r="AL314" i="5"/>
  <c r="AM314" i="5"/>
  <c r="AN314" i="5"/>
  <c r="AO314" i="5"/>
  <c r="AP314" i="5"/>
  <c r="AQ314" i="5"/>
  <c r="AR314" i="5"/>
  <c r="AS314" i="5"/>
  <c r="AT314" i="5"/>
  <c r="AU314" i="5"/>
  <c r="AV314" i="5"/>
  <c r="AW314" i="5"/>
  <c r="AX314" i="5"/>
  <c r="AY314" i="5"/>
  <c r="AZ314" i="5"/>
  <c r="BA314" i="5"/>
  <c r="BB314" i="5"/>
  <c r="BC314" i="5"/>
  <c r="BD314" i="5"/>
  <c r="BE314" i="5"/>
  <c r="BF314" i="5"/>
  <c r="BG314" i="5"/>
  <c r="BH314" i="5"/>
  <c r="BI314" i="5"/>
  <c r="BJ314" i="5"/>
  <c r="BK314" i="5"/>
  <c r="BL314" i="5"/>
  <c r="BM314" i="5"/>
  <c r="BN314" i="5"/>
  <c r="BO314" i="5"/>
  <c r="BP314" i="5"/>
  <c r="Q315" i="5"/>
  <c r="R315" i="5"/>
  <c r="S315" i="5"/>
  <c r="T315" i="5"/>
  <c r="U315" i="5"/>
  <c r="V315" i="5"/>
  <c r="W315" i="5"/>
  <c r="X315" i="5"/>
  <c r="Y315" i="5"/>
  <c r="Z315" i="5"/>
  <c r="AA315" i="5"/>
  <c r="AB315" i="5"/>
  <c r="AC315" i="5"/>
  <c r="AD315" i="5"/>
  <c r="AE315" i="5"/>
  <c r="AF315" i="5"/>
  <c r="AG315" i="5"/>
  <c r="AH315" i="5"/>
  <c r="AI315" i="5"/>
  <c r="AJ315" i="5"/>
  <c r="AK315" i="5"/>
  <c r="AL315" i="5"/>
  <c r="AM315" i="5"/>
  <c r="AN315" i="5"/>
  <c r="AO315" i="5"/>
  <c r="AP315" i="5"/>
  <c r="AQ315" i="5"/>
  <c r="AR315" i="5"/>
  <c r="AS315" i="5"/>
  <c r="AT315" i="5"/>
  <c r="AU315" i="5"/>
  <c r="AV315" i="5"/>
  <c r="AW315" i="5"/>
  <c r="AX315" i="5"/>
  <c r="AY315" i="5"/>
  <c r="AZ315" i="5"/>
  <c r="BA315" i="5"/>
  <c r="BB315" i="5"/>
  <c r="BC315" i="5"/>
  <c r="BD315" i="5"/>
  <c r="BE315" i="5"/>
  <c r="BF315" i="5"/>
  <c r="BG315" i="5"/>
  <c r="BH315" i="5"/>
  <c r="BI315" i="5"/>
  <c r="BJ315" i="5"/>
  <c r="BK315" i="5"/>
  <c r="BL315" i="5"/>
  <c r="BM315" i="5"/>
  <c r="BN315" i="5"/>
  <c r="BO315" i="5"/>
  <c r="BP315" i="5"/>
  <c r="Q316" i="5"/>
  <c r="R316" i="5"/>
  <c r="S316" i="5"/>
  <c r="T316" i="5"/>
  <c r="U316" i="5"/>
  <c r="V316" i="5"/>
  <c r="W316" i="5"/>
  <c r="X316" i="5"/>
  <c r="Y316" i="5"/>
  <c r="Z316" i="5"/>
  <c r="AA316" i="5"/>
  <c r="AB316" i="5"/>
  <c r="AC316" i="5"/>
  <c r="AD316" i="5"/>
  <c r="AE316" i="5"/>
  <c r="AF316" i="5"/>
  <c r="AG316" i="5"/>
  <c r="AH316" i="5"/>
  <c r="AI316" i="5"/>
  <c r="AJ316" i="5"/>
  <c r="AK316" i="5"/>
  <c r="AL316" i="5"/>
  <c r="AM316" i="5"/>
  <c r="AN316" i="5"/>
  <c r="AO316" i="5"/>
  <c r="AP316" i="5"/>
  <c r="AQ316" i="5"/>
  <c r="AR316" i="5"/>
  <c r="AS316" i="5"/>
  <c r="AT316" i="5"/>
  <c r="AU316" i="5"/>
  <c r="AV316" i="5"/>
  <c r="AW316" i="5"/>
  <c r="AX316" i="5"/>
  <c r="AY316" i="5"/>
  <c r="AZ316" i="5"/>
  <c r="BA316" i="5"/>
  <c r="BB316" i="5"/>
  <c r="BC316" i="5"/>
  <c r="BD316" i="5"/>
  <c r="BE316" i="5"/>
  <c r="BF316" i="5"/>
  <c r="BG316" i="5"/>
  <c r="BH316" i="5"/>
  <c r="BI316" i="5"/>
  <c r="BJ316" i="5"/>
  <c r="BK316" i="5"/>
  <c r="BL316" i="5"/>
  <c r="BM316" i="5"/>
  <c r="BN316" i="5"/>
  <c r="BO316" i="5"/>
  <c r="BP316" i="5"/>
  <c r="Q317" i="5"/>
  <c r="R317" i="5"/>
  <c r="S317" i="5"/>
  <c r="T317" i="5"/>
  <c r="U317" i="5"/>
  <c r="V317" i="5"/>
  <c r="W317" i="5"/>
  <c r="X317" i="5"/>
  <c r="Y317" i="5"/>
  <c r="Z317" i="5"/>
  <c r="AA317" i="5"/>
  <c r="AB317" i="5"/>
  <c r="AC317" i="5"/>
  <c r="AD317" i="5"/>
  <c r="AE317" i="5"/>
  <c r="AF317" i="5"/>
  <c r="AG317" i="5"/>
  <c r="AH317" i="5"/>
  <c r="AI317" i="5"/>
  <c r="AJ317" i="5"/>
  <c r="AK317" i="5"/>
  <c r="AL317" i="5"/>
  <c r="AM317" i="5"/>
  <c r="AN317" i="5"/>
  <c r="AO317" i="5"/>
  <c r="AP317" i="5"/>
  <c r="AQ317" i="5"/>
  <c r="AR317" i="5"/>
  <c r="AS317" i="5"/>
  <c r="AT317" i="5"/>
  <c r="AU317" i="5"/>
  <c r="AV317" i="5"/>
  <c r="AW317" i="5"/>
  <c r="AX317" i="5"/>
  <c r="AY317" i="5"/>
  <c r="AZ317" i="5"/>
  <c r="BA317" i="5"/>
  <c r="BB317" i="5"/>
  <c r="BC317" i="5"/>
  <c r="BD317" i="5"/>
  <c r="BE317" i="5"/>
  <c r="BF317" i="5"/>
  <c r="BG317" i="5"/>
  <c r="BH317" i="5"/>
  <c r="BI317" i="5"/>
  <c r="BJ317" i="5"/>
  <c r="BK317" i="5"/>
  <c r="BL317" i="5"/>
  <c r="BM317" i="5"/>
  <c r="BN317" i="5"/>
  <c r="BO317" i="5"/>
  <c r="BP317" i="5"/>
  <c r="Q318" i="5"/>
  <c r="R318" i="5"/>
  <c r="S318" i="5"/>
  <c r="T318" i="5"/>
  <c r="U318" i="5"/>
  <c r="V318" i="5"/>
  <c r="W318" i="5"/>
  <c r="X318" i="5"/>
  <c r="Y318" i="5"/>
  <c r="Z318" i="5"/>
  <c r="AA318" i="5"/>
  <c r="AB318" i="5"/>
  <c r="AC318" i="5"/>
  <c r="AD318" i="5"/>
  <c r="AE318" i="5"/>
  <c r="AF318" i="5"/>
  <c r="AG318" i="5"/>
  <c r="AH318" i="5"/>
  <c r="AI318" i="5"/>
  <c r="AJ318" i="5"/>
  <c r="AK318" i="5"/>
  <c r="AL318" i="5"/>
  <c r="AM318" i="5"/>
  <c r="AN318" i="5"/>
  <c r="AO318" i="5"/>
  <c r="AP318" i="5"/>
  <c r="AQ318" i="5"/>
  <c r="AR318" i="5"/>
  <c r="AS318" i="5"/>
  <c r="AT318" i="5"/>
  <c r="AU318" i="5"/>
  <c r="AV318" i="5"/>
  <c r="AW318" i="5"/>
  <c r="AX318" i="5"/>
  <c r="AY318" i="5"/>
  <c r="AZ318" i="5"/>
  <c r="BA318" i="5"/>
  <c r="BB318" i="5"/>
  <c r="BC318" i="5"/>
  <c r="BD318" i="5"/>
  <c r="BE318" i="5"/>
  <c r="BF318" i="5"/>
  <c r="BG318" i="5"/>
  <c r="BH318" i="5"/>
  <c r="BI318" i="5"/>
  <c r="BJ318" i="5"/>
  <c r="BK318" i="5"/>
  <c r="BL318" i="5"/>
  <c r="BM318" i="5"/>
  <c r="BN318" i="5"/>
  <c r="BO318" i="5"/>
  <c r="BP318" i="5"/>
  <c r="Q319" i="5"/>
  <c r="R319" i="5"/>
  <c r="S319" i="5"/>
  <c r="T319" i="5"/>
  <c r="U319" i="5"/>
  <c r="V319" i="5"/>
  <c r="W319" i="5"/>
  <c r="X319" i="5"/>
  <c r="Y319" i="5"/>
  <c r="Z319" i="5"/>
  <c r="AA319" i="5"/>
  <c r="AB319" i="5"/>
  <c r="AC319" i="5"/>
  <c r="AD319" i="5"/>
  <c r="AE319" i="5"/>
  <c r="AF319" i="5"/>
  <c r="AG319" i="5"/>
  <c r="AH319" i="5"/>
  <c r="AI319" i="5"/>
  <c r="AJ319" i="5"/>
  <c r="AK319" i="5"/>
  <c r="AL319" i="5"/>
  <c r="AM319" i="5"/>
  <c r="AN319" i="5"/>
  <c r="AO319" i="5"/>
  <c r="AP319" i="5"/>
  <c r="AQ319" i="5"/>
  <c r="AR319" i="5"/>
  <c r="AS319" i="5"/>
  <c r="AT319" i="5"/>
  <c r="AU319" i="5"/>
  <c r="AV319" i="5"/>
  <c r="AW319" i="5"/>
  <c r="AX319" i="5"/>
  <c r="AY319" i="5"/>
  <c r="AZ319" i="5"/>
  <c r="BA319" i="5"/>
  <c r="BB319" i="5"/>
  <c r="BC319" i="5"/>
  <c r="BD319" i="5"/>
  <c r="BE319" i="5"/>
  <c r="BF319" i="5"/>
  <c r="BG319" i="5"/>
  <c r="BH319" i="5"/>
  <c r="BI319" i="5"/>
  <c r="BJ319" i="5"/>
  <c r="BK319" i="5"/>
  <c r="BL319" i="5"/>
  <c r="BM319" i="5"/>
  <c r="BN319" i="5"/>
  <c r="BO319" i="5"/>
  <c r="BP319" i="5"/>
  <c r="Q320" i="5"/>
  <c r="R320" i="5"/>
  <c r="S320" i="5"/>
  <c r="T320" i="5"/>
  <c r="U320" i="5"/>
  <c r="V320" i="5"/>
  <c r="W320" i="5"/>
  <c r="X320" i="5"/>
  <c r="Y320" i="5"/>
  <c r="Z320" i="5"/>
  <c r="AA320" i="5"/>
  <c r="AB320" i="5"/>
  <c r="AC320" i="5"/>
  <c r="AD320" i="5"/>
  <c r="AE320" i="5"/>
  <c r="AF320" i="5"/>
  <c r="AG320" i="5"/>
  <c r="AH320" i="5"/>
  <c r="AI320" i="5"/>
  <c r="AJ320" i="5"/>
  <c r="AK320" i="5"/>
  <c r="AL320" i="5"/>
  <c r="AM320" i="5"/>
  <c r="AN320" i="5"/>
  <c r="AO320" i="5"/>
  <c r="AP320" i="5"/>
  <c r="AQ320" i="5"/>
  <c r="AR320" i="5"/>
  <c r="AS320" i="5"/>
  <c r="AT320" i="5"/>
  <c r="AU320" i="5"/>
  <c r="AV320" i="5"/>
  <c r="AW320" i="5"/>
  <c r="AX320" i="5"/>
  <c r="AY320" i="5"/>
  <c r="AZ320" i="5"/>
  <c r="BA320" i="5"/>
  <c r="BB320" i="5"/>
  <c r="BC320" i="5"/>
  <c r="BD320" i="5"/>
  <c r="BE320" i="5"/>
  <c r="BF320" i="5"/>
  <c r="BG320" i="5"/>
  <c r="BH320" i="5"/>
  <c r="BI320" i="5"/>
  <c r="BJ320" i="5"/>
  <c r="BK320" i="5"/>
  <c r="BL320" i="5"/>
  <c r="BM320" i="5"/>
  <c r="BN320" i="5"/>
  <c r="BO320" i="5"/>
  <c r="BP320" i="5"/>
  <c r="Q321" i="5"/>
  <c r="R321" i="5"/>
  <c r="S321" i="5"/>
  <c r="T321" i="5"/>
  <c r="U321" i="5"/>
  <c r="V321" i="5"/>
  <c r="W321" i="5"/>
  <c r="X321" i="5"/>
  <c r="Y321" i="5"/>
  <c r="Z321" i="5"/>
  <c r="AA321" i="5"/>
  <c r="AB321" i="5"/>
  <c r="AC321" i="5"/>
  <c r="AD321" i="5"/>
  <c r="AE321" i="5"/>
  <c r="AF321" i="5"/>
  <c r="AG321" i="5"/>
  <c r="AH321" i="5"/>
  <c r="AI321" i="5"/>
  <c r="AJ321" i="5"/>
  <c r="AK321" i="5"/>
  <c r="AL321" i="5"/>
  <c r="AM321" i="5"/>
  <c r="AN321" i="5"/>
  <c r="AO321" i="5"/>
  <c r="AP321" i="5"/>
  <c r="AQ321" i="5"/>
  <c r="AR321" i="5"/>
  <c r="AS321" i="5"/>
  <c r="AT321" i="5"/>
  <c r="AU321" i="5"/>
  <c r="AV321" i="5"/>
  <c r="AW321" i="5"/>
  <c r="AX321" i="5"/>
  <c r="AY321" i="5"/>
  <c r="AZ321" i="5"/>
  <c r="BA321" i="5"/>
  <c r="BB321" i="5"/>
  <c r="BC321" i="5"/>
  <c r="BD321" i="5"/>
  <c r="BE321" i="5"/>
  <c r="BF321" i="5"/>
  <c r="BG321" i="5"/>
  <c r="BH321" i="5"/>
  <c r="BI321" i="5"/>
  <c r="BJ321" i="5"/>
  <c r="BK321" i="5"/>
  <c r="BL321" i="5"/>
  <c r="BM321" i="5"/>
  <c r="BN321" i="5"/>
  <c r="BO321" i="5"/>
  <c r="BP321" i="5"/>
  <c r="Q322" i="5"/>
  <c r="R322" i="5"/>
  <c r="S322" i="5"/>
  <c r="T322" i="5"/>
  <c r="U322" i="5"/>
  <c r="V322" i="5"/>
  <c r="W322" i="5"/>
  <c r="X322" i="5"/>
  <c r="Y322" i="5"/>
  <c r="Z322" i="5"/>
  <c r="AA322" i="5"/>
  <c r="AB322" i="5"/>
  <c r="AC322" i="5"/>
  <c r="AD322" i="5"/>
  <c r="AE322" i="5"/>
  <c r="AF322" i="5"/>
  <c r="AG322" i="5"/>
  <c r="AH322" i="5"/>
  <c r="AI322" i="5"/>
  <c r="AJ322" i="5"/>
  <c r="AK322" i="5"/>
  <c r="AL322" i="5"/>
  <c r="AM322" i="5"/>
  <c r="AN322" i="5"/>
  <c r="AO322" i="5"/>
  <c r="AP322" i="5"/>
  <c r="AQ322" i="5"/>
  <c r="AR322" i="5"/>
  <c r="AS322" i="5"/>
  <c r="AT322" i="5"/>
  <c r="AU322" i="5"/>
  <c r="AV322" i="5"/>
  <c r="AW322" i="5"/>
  <c r="AX322" i="5"/>
  <c r="AY322" i="5"/>
  <c r="AZ322" i="5"/>
  <c r="BA322" i="5"/>
  <c r="BB322" i="5"/>
  <c r="BC322" i="5"/>
  <c r="BD322" i="5"/>
  <c r="BE322" i="5"/>
  <c r="BF322" i="5"/>
  <c r="BG322" i="5"/>
  <c r="BH322" i="5"/>
  <c r="BI322" i="5"/>
  <c r="BJ322" i="5"/>
  <c r="BK322" i="5"/>
  <c r="BL322" i="5"/>
  <c r="BM322" i="5"/>
  <c r="BN322" i="5"/>
  <c r="BO322" i="5"/>
  <c r="BP322" i="5"/>
  <c r="Q323" i="5"/>
  <c r="R323" i="5"/>
  <c r="S323" i="5"/>
  <c r="T323" i="5"/>
  <c r="U323" i="5"/>
  <c r="V323" i="5"/>
  <c r="W323" i="5"/>
  <c r="X323" i="5"/>
  <c r="Y323" i="5"/>
  <c r="Z323" i="5"/>
  <c r="AA323" i="5"/>
  <c r="AB323" i="5"/>
  <c r="AC323" i="5"/>
  <c r="AD323" i="5"/>
  <c r="AE323" i="5"/>
  <c r="AF323" i="5"/>
  <c r="AG323" i="5"/>
  <c r="AH323" i="5"/>
  <c r="AI323" i="5"/>
  <c r="AJ323" i="5"/>
  <c r="AK323" i="5"/>
  <c r="AL323" i="5"/>
  <c r="AM323" i="5"/>
  <c r="AN323" i="5"/>
  <c r="AO323" i="5"/>
  <c r="AP323" i="5"/>
  <c r="AQ323" i="5"/>
  <c r="AR323" i="5"/>
  <c r="AS323" i="5"/>
  <c r="AT323" i="5"/>
  <c r="AU323" i="5"/>
  <c r="AV323" i="5"/>
  <c r="AW323" i="5"/>
  <c r="AX323" i="5"/>
  <c r="AY323" i="5"/>
  <c r="AZ323" i="5"/>
  <c r="BA323" i="5"/>
  <c r="BB323" i="5"/>
  <c r="BC323" i="5"/>
  <c r="BD323" i="5"/>
  <c r="BE323" i="5"/>
  <c r="BF323" i="5"/>
  <c r="BG323" i="5"/>
  <c r="BH323" i="5"/>
  <c r="BI323" i="5"/>
  <c r="BJ323" i="5"/>
  <c r="BK323" i="5"/>
  <c r="BL323" i="5"/>
  <c r="BM323" i="5"/>
  <c r="BN323" i="5"/>
  <c r="BO323" i="5"/>
  <c r="BP323" i="5"/>
  <c r="Q324" i="5"/>
  <c r="R324" i="5"/>
  <c r="S324" i="5"/>
  <c r="T324" i="5"/>
  <c r="U324" i="5"/>
  <c r="V324" i="5"/>
  <c r="W324" i="5"/>
  <c r="X324" i="5"/>
  <c r="Y324" i="5"/>
  <c r="Z324" i="5"/>
  <c r="AA324" i="5"/>
  <c r="AB324" i="5"/>
  <c r="AC324" i="5"/>
  <c r="AD324" i="5"/>
  <c r="AE324" i="5"/>
  <c r="AF324" i="5"/>
  <c r="AG324" i="5"/>
  <c r="AH324" i="5"/>
  <c r="AI324" i="5"/>
  <c r="AJ324" i="5"/>
  <c r="AK324" i="5"/>
  <c r="AL324" i="5"/>
  <c r="AM324" i="5"/>
  <c r="AN324" i="5"/>
  <c r="AO324" i="5"/>
  <c r="AP324" i="5"/>
  <c r="AQ324" i="5"/>
  <c r="AR324" i="5"/>
  <c r="AS324" i="5"/>
  <c r="AT324" i="5"/>
  <c r="AU324" i="5"/>
  <c r="AV324" i="5"/>
  <c r="AW324" i="5"/>
  <c r="AX324" i="5"/>
  <c r="AY324" i="5"/>
  <c r="AZ324" i="5"/>
  <c r="BA324" i="5"/>
  <c r="BB324" i="5"/>
  <c r="BC324" i="5"/>
  <c r="BD324" i="5"/>
  <c r="BE324" i="5"/>
  <c r="BF324" i="5"/>
  <c r="BG324" i="5"/>
  <c r="BH324" i="5"/>
  <c r="BI324" i="5"/>
  <c r="BJ324" i="5"/>
  <c r="BK324" i="5"/>
  <c r="BL324" i="5"/>
  <c r="BM324" i="5"/>
  <c r="BN324" i="5"/>
  <c r="BO324" i="5"/>
  <c r="BP324" i="5"/>
  <c r="Q325" i="5"/>
  <c r="R325" i="5"/>
  <c r="S325" i="5"/>
  <c r="T325" i="5"/>
  <c r="U325" i="5"/>
  <c r="V325" i="5"/>
  <c r="W325" i="5"/>
  <c r="X325" i="5"/>
  <c r="Y325" i="5"/>
  <c r="Z325" i="5"/>
  <c r="AA325" i="5"/>
  <c r="AB325" i="5"/>
  <c r="AC325" i="5"/>
  <c r="AD325" i="5"/>
  <c r="AE325" i="5"/>
  <c r="AF325" i="5"/>
  <c r="AG325" i="5"/>
  <c r="AH325" i="5"/>
  <c r="AI325" i="5"/>
  <c r="AJ325" i="5"/>
  <c r="AK325" i="5"/>
  <c r="AL325" i="5"/>
  <c r="AM325" i="5"/>
  <c r="AN325" i="5"/>
  <c r="AO325" i="5"/>
  <c r="AP325" i="5"/>
  <c r="AQ325" i="5"/>
  <c r="AR325" i="5"/>
  <c r="AS325" i="5"/>
  <c r="AT325" i="5"/>
  <c r="AU325" i="5"/>
  <c r="AV325" i="5"/>
  <c r="AW325" i="5"/>
  <c r="AX325" i="5"/>
  <c r="AY325" i="5"/>
  <c r="AZ325" i="5"/>
  <c r="BA325" i="5"/>
  <c r="BB325" i="5"/>
  <c r="BC325" i="5"/>
  <c r="BD325" i="5"/>
  <c r="BE325" i="5"/>
  <c r="BF325" i="5"/>
  <c r="BG325" i="5"/>
  <c r="BH325" i="5"/>
  <c r="BI325" i="5"/>
  <c r="BJ325" i="5"/>
  <c r="BK325" i="5"/>
  <c r="BL325" i="5"/>
  <c r="BM325" i="5"/>
  <c r="BN325" i="5"/>
  <c r="BO325" i="5"/>
  <c r="BP325" i="5"/>
  <c r="Q326" i="5"/>
  <c r="R326" i="5"/>
  <c r="S326" i="5"/>
  <c r="T326" i="5"/>
  <c r="U326" i="5"/>
  <c r="V326" i="5"/>
  <c r="W326" i="5"/>
  <c r="X326" i="5"/>
  <c r="Y326" i="5"/>
  <c r="Z326" i="5"/>
  <c r="AA326" i="5"/>
  <c r="AB326" i="5"/>
  <c r="AC326" i="5"/>
  <c r="AD326" i="5"/>
  <c r="AE326" i="5"/>
  <c r="AF326" i="5"/>
  <c r="AG326" i="5"/>
  <c r="AH326" i="5"/>
  <c r="AI326" i="5"/>
  <c r="AJ326" i="5"/>
  <c r="AK326" i="5"/>
  <c r="AL326" i="5"/>
  <c r="AM326" i="5"/>
  <c r="AN326" i="5"/>
  <c r="AO326" i="5"/>
  <c r="AP326" i="5"/>
  <c r="AQ326" i="5"/>
  <c r="AR326" i="5"/>
  <c r="AS326" i="5"/>
  <c r="AT326" i="5"/>
  <c r="AU326" i="5"/>
  <c r="AV326" i="5"/>
  <c r="AW326" i="5"/>
  <c r="AX326" i="5"/>
  <c r="AY326" i="5"/>
  <c r="AZ326" i="5"/>
  <c r="BA326" i="5"/>
  <c r="BB326" i="5"/>
  <c r="BC326" i="5"/>
  <c r="BD326" i="5"/>
  <c r="BE326" i="5"/>
  <c r="BF326" i="5"/>
  <c r="BG326" i="5"/>
  <c r="BH326" i="5"/>
  <c r="BI326" i="5"/>
  <c r="BJ326" i="5"/>
  <c r="BK326" i="5"/>
  <c r="BL326" i="5"/>
  <c r="BM326" i="5"/>
  <c r="BN326" i="5"/>
  <c r="BO326" i="5"/>
  <c r="BP326" i="5"/>
  <c r="Q327" i="5"/>
  <c r="R327" i="5"/>
  <c r="S327" i="5"/>
  <c r="T327" i="5"/>
  <c r="U327" i="5"/>
  <c r="V327" i="5"/>
  <c r="W327" i="5"/>
  <c r="X327" i="5"/>
  <c r="Y327" i="5"/>
  <c r="Z327" i="5"/>
  <c r="AA327" i="5"/>
  <c r="AB327" i="5"/>
  <c r="AC327" i="5"/>
  <c r="AD327" i="5"/>
  <c r="AE327" i="5"/>
  <c r="AF327" i="5"/>
  <c r="AG327" i="5"/>
  <c r="AH327" i="5"/>
  <c r="AI327" i="5"/>
  <c r="AJ327" i="5"/>
  <c r="AK327" i="5"/>
  <c r="AL327" i="5"/>
  <c r="AM327" i="5"/>
  <c r="AN327" i="5"/>
  <c r="AO327" i="5"/>
  <c r="AP327" i="5"/>
  <c r="AQ327" i="5"/>
  <c r="AR327" i="5"/>
  <c r="AS327" i="5"/>
  <c r="AT327" i="5"/>
  <c r="AU327" i="5"/>
  <c r="AV327" i="5"/>
  <c r="AW327" i="5"/>
  <c r="AX327" i="5"/>
  <c r="AY327" i="5"/>
  <c r="AZ327" i="5"/>
  <c r="BA327" i="5"/>
  <c r="BB327" i="5"/>
  <c r="BC327" i="5"/>
  <c r="BD327" i="5"/>
  <c r="BE327" i="5"/>
  <c r="BF327" i="5"/>
  <c r="BG327" i="5"/>
  <c r="BH327" i="5"/>
  <c r="BI327" i="5"/>
  <c r="BJ327" i="5"/>
  <c r="BK327" i="5"/>
  <c r="BL327" i="5"/>
  <c r="BM327" i="5"/>
  <c r="BN327" i="5"/>
  <c r="BO327" i="5"/>
  <c r="BP327" i="5"/>
  <c r="Q328" i="5"/>
  <c r="R328" i="5"/>
  <c r="S328" i="5"/>
  <c r="T328" i="5"/>
  <c r="U328" i="5"/>
  <c r="V328" i="5"/>
  <c r="W328" i="5"/>
  <c r="X328" i="5"/>
  <c r="Y328" i="5"/>
  <c r="Z328" i="5"/>
  <c r="AA328" i="5"/>
  <c r="AB328" i="5"/>
  <c r="AC328" i="5"/>
  <c r="AD328" i="5"/>
  <c r="AE328" i="5"/>
  <c r="AF328" i="5"/>
  <c r="AG328" i="5"/>
  <c r="AH328" i="5"/>
  <c r="AI328" i="5"/>
  <c r="AJ328" i="5"/>
  <c r="AK328" i="5"/>
  <c r="AL328" i="5"/>
  <c r="AM328" i="5"/>
  <c r="AN328" i="5"/>
  <c r="AO328" i="5"/>
  <c r="AP328" i="5"/>
  <c r="AQ328" i="5"/>
  <c r="AR328" i="5"/>
  <c r="AS328" i="5"/>
  <c r="AT328" i="5"/>
  <c r="AU328" i="5"/>
  <c r="AV328" i="5"/>
  <c r="AW328" i="5"/>
  <c r="AX328" i="5"/>
  <c r="AY328" i="5"/>
  <c r="AZ328" i="5"/>
  <c r="BA328" i="5"/>
  <c r="BB328" i="5"/>
  <c r="BC328" i="5"/>
  <c r="BD328" i="5"/>
  <c r="BE328" i="5"/>
  <c r="BF328" i="5"/>
  <c r="BG328" i="5"/>
  <c r="BH328" i="5"/>
  <c r="BI328" i="5"/>
  <c r="BJ328" i="5"/>
  <c r="BK328" i="5"/>
  <c r="BL328" i="5"/>
  <c r="BM328" i="5"/>
  <c r="BN328" i="5"/>
  <c r="BO328" i="5"/>
  <c r="BP328" i="5"/>
  <c r="Q329" i="5"/>
  <c r="R329" i="5"/>
  <c r="S329" i="5"/>
  <c r="T329" i="5"/>
  <c r="U329" i="5"/>
  <c r="V329" i="5"/>
  <c r="W329" i="5"/>
  <c r="X329" i="5"/>
  <c r="Y329" i="5"/>
  <c r="Z329" i="5"/>
  <c r="AA329" i="5"/>
  <c r="AB329" i="5"/>
  <c r="AC329" i="5"/>
  <c r="AD329" i="5"/>
  <c r="AE329" i="5"/>
  <c r="AF329" i="5"/>
  <c r="AG329" i="5"/>
  <c r="AH329" i="5"/>
  <c r="AI329" i="5"/>
  <c r="AJ329" i="5"/>
  <c r="AK329" i="5"/>
  <c r="AL329" i="5"/>
  <c r="AM329" i="5"/>
  <c r="AN329" i="5"/>
  <c r="AO329" i="5"/>
  <c r="AP329" i="5"/>
  <c r="AQ329" i="5"/>
  <c r="AR329" i="5"/>
  <c r="AS329" i="5"/>
  <c r="AT329" i="5"/>
  <c r="AU329" i="5"/>
  <c r="AV329" i="5"/>
  <c r="AW329" i="5"/>
  <c r="AX329" i="5"/>
  <c r="AY329" i="5"/>
  <c r="AZ329" i="5"/>
  <c r="BA329" i="5"/>
  <c r="BB329" i="5"/>
  <c r="BC329" i="5"/>
  <c r="BD329" i="5"/>
  <c r="BE329" i="5"/>
  <c r="BF329" i="5"/>
  <c r="BG329" i="5"/>
  <c r="BH329" i="5"/>
  <c r="BI329" i="5"/>
  <c r="BJ329" i="5"/>
  <c r="BK329" i="5"/>
  <c r="BL329" i="5"/>
  <c r="BM329" i="5"/>
  <c r="BN329" i="5"/>
  <c r="BO329" i="5"/>
  <c r="BP329" i="5"/>
  <c r="Q330" i="5"/>
  <c r="R330" i="5"/>
  <c r="S330" i="5"/>
  <c r="T330" i="5"/>
  <c r="U330" i="5"/>
  <c r="V330" i="5"/>
  <c r="W330" i="5"/>
  <c r="X330" i="5"/>
  <c r="Y330" i="5"/>
  <c r="Z330" i="5"/>
  <c r="AA330" i="5"/>
  <c r="AB330" i="5"/>
  <c r="AC330" i="5"/>
  <c r="AD330" i="5"/>
  <c r="AE330" i="5"/>
  <c r="AF330" i="5"/>
  <c r="AG330" i="5"/>
  <c r="AH330" i="5"/>
  <c r="AI330" i="5"/>
  <c r="AJ330" i="5"/>
  <c r="AK330" i="5"/>
  <c r="AL330" i="5"/>
  <c r="AM330" i="5"/>
  <c r="AN330" i="5"/>
  <c r="AO330" i="5"/>
  <c r="AP330" i="5"/>
  <c r="AQ330" i="5"/>
  <c r="AR330" i="5"/>
  <c r="AS330" i="5"/>
  <c r="AT330" i="5"/>
  <c r="AU330" i="5"/>
  <c r="AV330" i="5"/>
  <c r="AW330" i="5"/>
  <c r="AX330" i="5"/>
  <c r="AY330" i="5"/>
  <c r="AZ330" i="5"/>
  <c r="BA330" i="5"/>
  <c r="BB330" i="5"/>
  <c r="BC330" i="5"/>
  <c r="BD330" i="5"/>
  <c r="BE330" i="5"/>
  <c r="BF330" i="5"/>
  <c r="BG330" i="5"/>
  <c r="BH330" i="5"/>
  <c r="BI330" i="5"/>
  <c r="BJ330" i="5"/>
  <c r="BK330" i="5"/>
  <c r="BL330" i="5"/>
  <c r="BM330" i="5"/>
  <c r="BN330" i="5"/>
  <c r="BO330" i="5"/>
  <c r="BP330" i="5"/>
  <c r="Q331" i="5"/>
  <c r="R331" i="5"/>
  <c r="S331" i="5"/>
  <c r="T331" i="5"/>
  <c r="U331" i="5"/>
  <c r="V331" i="5"/>
  <c r="W331" i="5"/>
  <c r="X331" i="5"/>
  <c r="Y331" i="5"/>
  <c r="Z331" i="5"/>
  <c r="AA331" i="5"/>
  <c r="AB331" i="5"/>
  <c r="AC331" i="5"/>
  <c r="AD331" i="5"/>
  <c r="AE331" i="5"/>
  <c r="AF331" i="5"/>
  <c r="AG331" i="5"/>
  <c r="AH331" i="5"/>
  <c r="AI331" i="5"/>
  <c r="AJ331" i="5"/>
  <c r="AK331" i="5"/>
  <c r="AL331" i="5"/>
  <c r="AM331" i="5"/>
  <c r="AN331" i="5"/>
  <c r="AO331" i="5"/>
  <c r="AP331" i="5"/>
  <c r="AQ331" i="5"/>
  <c r="AR331" i="5"/>
  <c r="AS331" i="5"/>
  <c r="AT331" i="5"/>
  <c r="AU331" i="5"/>
  <c r="AV331" i="5"/>
  <c r="AW331" i="5"/>
  <c r="AX331" i="5"/>
  <c r="AY331" i="5"/>
  <c r="AZ331" i="5"/>
  <c r="BA331" i="5"/>
  <c r="BB331" i="5"/>
  <c r="BC331" i="5"/>
  <c r="BD331" i="5"/>
  <c r="BE331" i="5"/>
  <c r="BF331" i="5"/>
  <c r="BG331" i="5"/>
  <c r="BH331" i="5"/>
  <c r="BI331" i="5"/>
  <c r="BJ331" i="5"/>
  <c r="BK331" i="5"/>
  <c r="BL331" i="5"/>
  <c r="BM331" i="5"/>
  <c r="BN331" i="5"/>
  <c r="BO331" i="5"/>
  <c r="BP331" i="5"/>
  <c r="Q332" i="5"/>
  <c r="R332" i="5"/>
  <c r="S332" i="5"/>
  <c r="T332" i="5"/>
  <c r="U332" i="5"/>
  <c r="V332" i="5"/>
  <c r="W332" i="5"/>
  <c r="X332" i="5"/>
  <c r="Y332" i="5"/>
  <c r="Z332" i="5"/>
  <c r="AA332" i="5"/>
  <c r="AB332" i="5"/>
  <c r="AC332" i="5"/>
  <c r="AD332" i="5"/>
  <c r="AE332" i="5"/>
  <c r="AF332" i="5"/>
  <c r="AG332" i="5"/>
  <c r="AH332" i="5"/>
  <c r="AI332" i="5"/>
  <c r="AJ332" i="5"/>
  <c r="AK332" i="5"/>
  <c r="AL332" i="5"/>
  <c r="AM332" i="5"/>
  <c r="AN332" i="5"/>
  <c r="AO332" i="5"/>
  <c r="AP332" i="5"/>
  <c r="AQ332" i="5"/>
  <c r="AR332" i="5"/>
  <c r="AS332" i="5"/>
  <c r="AT332" i="5"/>
  <c r="AU332" i="5"/>
  <c r="AV332" i="5"/>
  <c r="AW332" i="5"/>
  <c r="AX332" i="5"/>
  <c r="AY332" i="5"/>
  <c r="AZ332" i="5"/>
  <c r="BA332" i="5"/>
  <c r="BB332" i="5"/>
  <c r="BC332" i="5"/>
  <c r="BD332" i="5"/>
  <c r="BE332" i="5"/>
  <c r="BF332" i="5"/>
  <c r="BG332" i="5"/>
  <c r="BH332" i="5"/>
  <c r="BI332" i="5"/>
  <c r="BJ332" i="5"/>
  <c r="BK332" i="5"/>
  <c r="BL332" i="5"/>
  <c r="BM332" i="5"/>
  <c r="BN332" i="5"/>
  <c r="BO332" i="5"/>
  <c r="BP332" i="5"/>
  <c r="Q333" i="5"/>
  <c r="R333" i="5"/>
  <c r="S333" i="5"/>
  <c r="T333" i="5"/>
  <c r="U333" i="5"/>
  <c r="V333" i="5"/>
  <c r="W333" i="5"/>
  <c r="X333" i="5"/>
  <c r="Y333" i="5"/>
  <c r="Z333" i="5"/>
  <c r="AA333" i="5"/>
  <c r="AB333" i="5"/>
  <c r="AC333" i="5"/>
  <c r="AD333" i="5"/>
  <c r="AE333" i="5"/>
  <c r="AF333" i="5"/>
  <c r="AG333" i="5"/>
  <c r="AH333" i="5"/>
  <c r="AI333" i="5"/>
  <c r="AJ333" i="5"/>
  <c r="AK333" i="5"/>
  <c r="AL333" i="5"/>
  <c r="AM333" i="5"/>
  <c r="AN333" i="5"/>
  <c r="AO333" i="5"/>
  <c r="AP333" i="5"/>
  <c r="AQ333" i="5"/>
  <c r="AR333" i="5"/>
  <c r="AS333" i="5"/>
  <c r="AT333" i="5"/>
  <c r="AU333" i="5"/>
  <c r="AV333" i="5"/>
  <c r="AW333" i="5"/>
  <c r="AX333" i="5"/>
  <c r="AY333" i="5"/>
  <c r="AZ333" i="5"/>
  <c r="BA333" i="5"/>
  <c r="BB333" i="5"/>
  <c r="BC333" i="5"/>
  <c r="BD333" i="5"/>
  <c r="BE333" i="5"/>
  <c r="BF333" i="5"/>
  <c r="BG333" i="5"/>
  <c r="BH333" i="5"/>
  <c r="BI333" i="5"/>
  <c r="BJ333" i="5"/>
  <c r="BK333" i="5"/>
  <c r="BL333" i="5"/>
  <c r="BM333" i="5"/>
  <c r="BN333" i="5"/>
  <c r="BO333" i="5"/>
  <c r="BP333" i="5"/>
  <c r="P190" i="5"/>
  <c r="P191" i="5"/>
  <c r="P192" i="5"/>
  <c r="P193" i="5"/>
  <c r="P194" i="5"/>
  <c r="P195" i="5"/>
  <c r="P196" i="5"/>
  <c r="P151" i="5" s="1"/>
  <c r="B12" i="4" s="1"/>
  <c r="P197" i="5"/>
  <c r="P150" i="5" s="1"/>
  <c r="B11" i="4" s="1"/>
  <c r="P198" i="5"/>
  <c r="P149" i="5" s="1"/>
  <c r="B10" i="4" s="1"/>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189" i="5"/>
  <c r="Q187" i="1"/>
  <c r="R187" i="1"/>
  <c r="S187" i="1"/>
  <c r="T187" i="1"/>
  <c r="U187" i="1"/>
  <c r="V187" i="1"/>
  <c r="V149" i="1" s="1"/>
  <c r="H5" i="4" s="1"/>
  <c r="W187" i="1"/>
  <c r="W149" i="1" s="1"/>
  <c r="I5" i="4" s="1"/>
  <c r="X187" i="1"/>
  <c r="X149" i="1" s="1"/>
  <c r="J5" i="4" s="1"/>
  <c r="Y187" i="1"/>
  <c r="Y149" i="1" s="1"/>
  <c r="K5" i="4" s="1"/>
  <c r="Z187" i="1"/>
  <c r="AA187" i="1"/>
  <c r="AA150" i="1" s="1"/>
  <c r="M6" i="4" s="1"/>
  <c r="AB187" i="1"/>
  <c r="AB149" i="1" s="1"/>
  <c r="N5" i="4" s="1"/>
  <c r="AC187" i="1"/>
  <c r="AC148" i="1" s="1"/>
  <c r="O4" i="4" s="1"/>
  <c r="AD187" i="1"/>
  <c r="AD150" i="1" s="1"/>
  <c r="P6" i="4" s="1"/>
  <c r="AE187" i="1"/>
  <c r="AE148" i="1" s="1"/>
  <c r="Q4" i="4" s="1"/>
  <c r="AF187" i="1"/>
  <c r="AF148" i="1" s="1"/>
  <c r="R4" i="4" s="1"/>
  <c r="AG187" i="1"/>
  <c r="AG148" i="1" s="1"/>
  <c r="S4" i="4" s="1"/>
  <c r="AH187" i="1"/>
  <c r="AI187" i="1"/>
  <c r="AJ187" i="1"/>
  <c r="AJ148" i="1" s="1"/>
  <c r="V4" i="4" s="1"/>
  <c r="AK187" i="1"/>
  <c r="AL187" i="1"/>
  <c r="AM187" i="1"/>
  <c r="AN187" i="1"/>
  <c r="AO187" i="1"/>
  <c r="AP187" i="1"/>
  <c r="AP149" i="1" s="1"/>
  <c r="AB5" i="4" s="1"/>
  <c r="AQ187" i="1"/>
  <c r="AQ149" i="1" s="1"/>
  <c r="AC5" i="4" s="1"/>
  <c r="AR187" i="1"/>
  <c r="AR149" i="1" s="1"/>
  <c r="AD5" i="4" s="1"/>
  <c r="AS187" i="1"/>
  <c r="AS149" i="1" s="1"/>
  <c r="AE5" i="4" s="1"/>
  <c r="AT187" i="1"/>
  <c r="AU187" i="1"/>
  <c r="AU150" i="1" s="1"/>
  <c r="AG6" i="4" s="1"/>
  <c r="AV187" i="1"/>
  <c r="AV149" i="1" s="1"/>
  <c r="AH5" i="4" s="1"/>
  <c r="AW187" i="1"/>
  <c r="AW149" i="1" s="1"/>
  <c r="AI5" i="4" s="1"/>
  <c r="AX187" i="1"/>
  <c r="AX150" i="1" s="1"/>
  <c r="AJ6" i="4" s="1"/>
  <c r="AY187" i="1"/>
  <c r="AY148" i="1" s="1"/>
  <c r="AK4" i="4" s="1"/>
  <c r="AZ187" i="1"/>
  <c r="AZ148" i="1" s="1"/>
  <c r="AL4" i="4" s="1"/>
  <c r="BA187" i="1"/>
  <c r="BA148" i="1" s="1"/>
  <c r="AM4" i="4" s="1"/>
  <c r="BB187" i="1"/>
  <c r="BC187" i="1"/>
  <c r="BD187" i="1"/>
  <c r="BD148" i="1" s="1"/>
  <c r="AP4" i="4" s="1"/>
  <c r="BE187" i="1"/>
  <c r="BF187" i="1"/>
  <c r="BG187" i="1"/>
  <c r="BH187" i="1"/>
  <c r="BI187" i="1"/>
  <c r="BJ187" i="1"/>
  <c r="BJ149" i="1" s="1"/>
  <c r="AV5" i="4" s="1"/>
  <c r="BK187" i="1"/>
  <c r="BK149" i="1" s="1"/>
  <c r="AW5" i="4" s="1"/>
  <c r="BL187" i="1"/>
  <c r="BL149" i="1" s="1"/>
  <c r="AX5" i="4" s="1"/>
  <c r="BM187" i="1"/>
  <c r="BM149" i="1" s="1"/>
  <c r="AY5" i="4" s="1"/>
  <c r="BN187" i="1"/>
  <c r="BO187" i="1"/>
  <c r="BO150" i="1" s="1"/>
  <c r="BA6" i="4" s="1"/>
  <c r="BP187" i="1"/>
  <c r="BP149" i="1" s="1"/>
  <c r="BB5" i="4" s="1"/>
  <c r="Q188" i="1"/>
  <c r="Q148" i="1" s="1"/>
  <c r="C4" i="4" s="1"/>
  <c r="R188" i="1"/>
  <c r="R148" i="1" s="1"/>
  <c r="D4" i="4" s="1"/>
  <c r="S188" i="1"/>
  <c r="S149" i="1" s="1"/>
  <c r="E5" i="4" s="1"/>
  <c r="T188" i="1"/>
  <c r="T148" i="1" s="1"/>
  <c r="F4" i="4" s="1"/>
  <c r="U188" i="1"/>
  <c r="U149" i="1" s="1"/>
  <c r="G5" i="4" s="1"/>
  <c r="V188" i="1"/>
  <c r="W188" i="1"/>
  <c r="X188" i="1"/>
  <c r="Y188" i="1"/>
  <c r="Z188" i="1"/>
  <c r="AA188" i="1"/>
  <c r="AB188" i="1"/>
  <c r="AC188" i="1"/>
  <c r="AD188" i="1"/>
  <c r="AE188" i="1"/>
  <c r="AF188" i="1"/>
  <c r="AG188" i="1"/>
  <c r="AH188" i="1"/>
  <c r="AI188" i="1"/>
  <c r="AI148" i="1" s="1"/>
  <c r="U4" i="4" s="1"/>
  <c r="AJ188" i="1"/>
  <c r="AK188" i="1"/>
  <c r="AK148" i="1" s="1"/>
  <c r="W4" i="4" s="1"/>
  <c r="AL188" i="1"/>
  <c r="AL148" i="1" s="1"/>
  <c r="X4" i="4" s="1"/>
  <c r="AM188" i="1"/>
  <c r="AM149" i="1" s="1"/>
  <c r="Y5" i="4" s="1"/>
  <c r="AN188" i="1"/>
  <c r="AN150" i="1" s="1"/>
  <c r="Z6" i="4" s="1"/>
  <c r="AO188" i="1"/>
  <c r="AO149" i="1" s="1"/>
  <c r="AA5" i="4" s="1"/>
  <c r="AP188" i="1"/>
  <c r="AQ188" i="1"/>
  <c r="AR188" i="1"/>
  <c r="AS188" i="1"/>
  <c r="AT188" i="1"/>
  <c r="AU188" i="1"/>
  <c r="AV188" i="1"/>
  <c r="AW188" i="1"/>
  <c r="AX188" i="1"/>
  <c r="AY188" i="1"/>
  <c r="AZ188" i="1"/>
  <c r="BA188" i="1"/>
  <c r="BB188" i="1"/>
  <c r="BC188" i="1"/>
  <c r="BC148" i="1" s="1"/>
  <c r="AO4" i="4" s="1"/>
  <c r="BD188" i="1"/>
  <c r="BD150" i="1" s="1"/>
  <c r="AP6" i="4" s="1"/>
  <c r="BE188" i="1"/>
  <c r="BE150" i="1" s="1"/>
  <c r="AQ6" i="4" s="1"/>
  <c r="BF188" i="1"/>
  <c r="BF148" i="1" s="1"/>
  <c r="AR4" i="4" s="1"/>
  <c r="BG188" i="1"/>
  <c r="BG149" i="1" s="1"/>
  <c r="AS5" i="4" s="1"/>
  <c r="BH188" i="1"/>
  <c r="BH149" i="1" s="1"/>
  <c r="AT5" i="4" s="1"/>
  <c r="BI188" i="1"/>
  <c r="BI150" i="1" s="1"/>
  <c r="AU6" i="4" s="1"/>
  <c r="BJ188" i="1"/>
  <c r="BK188" i="1"/>
  <c r="BL188" i="1"/>
  <c r="BM188" i="1"/>
  <c r="BN188" i="1"/>
  <c r="BO188" i="1"/>
  <c r="BP188" i="1"/>
  <c r="Q189" i="1"/>
  <c r="R189" i="1"/>
  <c r="S189" i="1"/>
  <c r="T189" i="1"/>
  <c r="U189" i="1"/>
  <c r="V189" i="1"/>
  <c r="W189" i="1"/>
  <c r="X189" i="1"/>
  <c r="Y189" i="1"/>
  <c r="Z189" i="1"/>
  <c r="Z149" i="1" s="1"/>
  <c r="L5" i="4" s="1"/>
  <c r="AA189" i="1"/>
  <c r="AA149" i="1" s="1"/>
  <c r="M5" i="4" s="1"/>
  <c r="AB189" i="1"/>
  <c r="AC189" i="1"/>
  <c r="AD189" i="1"/>
  <c r="AE189" i="1"/>
  <c r="AF189" i="1"/>
  <c r="AG189" i="1"/>
  <c r="AH189" i="1"/>
  <c r="AI189" i="1"/>
  <c r="AJ189" i="1"/>
  <c r="AK189" i="1"/>
  <c r="AL189" i="1"/>
  <c r="AM189" i="1"/>
  <c r="AN189" i="1"/>
  <c r="AO189" i="1"/>
  <c r="AP189" i="1"/>
  <c r="AQ189" i="1"/>
  <c r="AR189" i="1"/>
  <c r="AS189" i="1"/>
  <c r="AT189" i="1"/>
  <c r="AT149" i="1" s="1"/>
  <c r="AF5" i="4" s="1"/>
  <c r="AU189" i="1"/>
  <c r="AU149" i="1" s="1"/>
  <c r="AG5" i="4" s="1"/>
  <c r="AV189" i="1"/>
  <c r="AW189" i="1"/>
  <c r="AX189" i="1"/>
  <c r="AY189" i="1"/>
  <c r="AZ189" i="1"/>
  <c r="BA189" i="1"/>
  <c r="BB189" i="1"/>
  <c r="BC189" i="1"/>
  <c r="BD189" i="1"/>
  <c r="BE189" i="1"/>
  <c r="BF189" i="1"/>
  <c r="BG189" i="1"/>
  <c r="BH189" i="1"/>
  <c r="BI189" i="1"/>
  <c r="BJ189" i="1"/>
  <c r="BK189" i="1"/>
  <c r="BL189" i="1"/>
  <c r="BM189" i="1"/>
  <c r="BN189" i="1"/>
  <c r="BN149" i="1" s="1"/>
  <c r="AZ5" i="4" s="1"/>
  <c r="BO189" i="1"/>
  <c r="BO149" i="1" s="1"/>
  <c r="BA5" i="4" s="1"/>
  <c r="BP189" i="1"/>
  <c r="Q190" i="1"/>
  <c r="R190" i="1"/>
  <c r="S190" i="1"/>
  <c r="T190" i="1"/>
  <c r="U190" i="1"/>
  <c r="V190" i="1"/>
  <c r="W190" i="1"/>
  <c r="X190" i="1"/>
  <c r="Y190" i="1"/>
  <c r="Z190" i="1"/>
  <c r="AA190" i="1"/>
  <c r="AB190" i="1"/>
  <c r="AC190" i="1"/>
  <c r="AD190" i="1"/>
  <c r="AE190" i="1"/>
  <c r="AF190" i="1"/>
  <c r="AG190" i="1"/>
  <c r="AH190" i="1"/>
  <c r="AH148" i="1" s="1"/>
  <c r="T4" i="4" s="1"/>
  <c r="AI190" i="1"/>
  <c r="AI150" i="1" s="1"/>
  <c r="U6" i="4" s="1"/>
  <c r="AJ190" i="1"/>
  <c r="AK190" i="1"/>
  <c r="AL190" i="1"/>
  <c r="AM190" i="1"/>
  <c r="AN190" i="1"/>
  <c r="AO190" i="1"/>
  <c r="AP190" i="1"/>
  <c r="AQ190" i="1"/>
  <c r="AR190" i="1"/>
  <c r="AS190" i="1"/>
  <c r="AT190" i="1"/>
  <c r="AU190" i="1"/>
  <c r="AV190" i="1"/>
  <c r="AW190" i="1"/>
  <c r="AX190" i="1"/>
  <c r="AY190" i="1"/>
  <c r="AZ190" i="1"/>
  <c r="BA190" i="1"/>
  <c r="BB190" i="1"/>
  <c r="BB148" i="1" s="1"/>
  <c r="AN4" i="4" s="1"/>
  <c r="BC190" i="1"/>
  <c r="BC150" i="1" s="1"/>
  <c r="AO6" i="4" s="1"/>
  <c r="BD190" i="1"/>
  <c r="BE190" i="1"/>
  <c r="BF190" i="1"/>
  <c r="BG190" i="1"/>
  <c r="BH190" i="1"/>
  <c r="BI190" i="1"/>
  <c r="BJ190" i="1"/>
  <c r="BK190" i="1"/>
  <c r="BL190" i="1"/>
  <c r="BM190" i="1"/>
  <c r="BN190" i="1"/>
  <c r="BO190" i="1"/>
  <c r="BP190" i="1"/>
  <c r="Q191" i="1"/>
  <c r="R191" i="1"/>
  <c r="S191" i="1"/>
  <c r="T191" i="1"/>
  <c r="U191" i="1"/>
  <c r="V191" i="1"/>
  <c r="V148" i="1" s="1"/>
  <c r="H4" i="4" s="1"/>
  <c r="W191" i="1"/>
  <c r="W148" i="1" s="1"/>
  <c r="I4" i="4" s="1"/>
  <c r="X191" i="1"/>
  <c r="X148" i="1" s="1"/>
  <c r="J4" i="4" s="1"/>
  <c r="Y191" i="1"/>
  <c r="Y150" i="1" s="1"/>
  <c r="K6" i="4" s="1"/>
  <c r="Z191" i="1"/>
  <c r="AA191" i="1"/>
  <c r="AB191" i="1"/>
  <c r="AC191" i="1"/>
  <c r="AD191" i="1"/>
  <c r="AE191" i="1"/>
  <c r="AF191" i="1"/>
  <c r="AG191" i="1"/>
  <c r="AH191" i="1"/>
  <c r="AI191" i="1"/>
  <c r="AJ191" i="1"/>
  <c r="AK191" i="1"/>
  <c r="AL191" i="1"/>
  <c r="AM191" i="1"/>
  <c r="AN191" i="1"/>
  <c r="AO191" i="1"/>
  <c r="AP191" i="1"/>
  <c r="AP150" i="1" s="1"/>
  <c r="AB6" i="4" s="1"/>
  <c r="AQ191" i="1"/>
  <c r="AQ148" i="1" s="1"/>
  <c r="AC4" i="4" s="1"/>
  <c r="AR191" i="1"/>
  <c r="AR148" i="1" s="1"/>
  <c r="AD4" i="4" s="1"/>
  <c r="AS191" i="1"/>
  <c r="AS150" i="1" s="1"/>
  <c r="AE6" i="4" s="1"/>
  <c r="AT191" i="1"/>
  <c r="AU191" i="1"/>
  <c r="AV191" i="1"/>
  <c r="AW191" i="1"/>
  <c r="AX191" i="1"/>
  <c r="AY191" i="1"/>
  <c r="AZ191" i="1"/>
  <c r="BA191" i="1"/>
  <c r="BB191" i="1"/>
  <c r="BC191" i="1"/>
  <c r="BD191" i="1"/>
  <c r="BE191" i="1"/>
  <c r="BF191" i="1"/>
  <c r="BG191" i="1"/>
  <c r="BH191" i="1"/>
  <c r="BI191" i="1"/>
  <c r="BJ191" i="1"/>
  <c r="BJ148" i="1" s="1"/>
  <c r="AV4" i="4" s="1"/>
  <c r="BK191" i="1"/>
  <c r="BK148" i="1" s="1"/>
  <c r="AW4" i="4" s="1"/>
  <c r="BL191" i="1"/>
  <c r="BL148" i="1" s="1"/>
  <c r="AX4" i="4" s="1"/>
  <c r="BM191" i="1"/>
  <c r="BM150" i="1" s="1"/>
  <c r="AY6" i="4" s="1"/>
  <c r="BN191" i="1"/>
  <c r="BO191" i="1"/>
  <c r="BP191" i="1"/>
  <c r="Q192" i="1"/>
  <c r="R192" i="1"/>
  <c r="S192" i="1"/>
  <c r="T192" i="1"/>
  <c r="U192" i="1"/>
  <c r="V192" i="1"/>
  <c r="W192" i="1"/>
  <c r="X192" i="1"/>
  <c r="Y192" i="1"/>
  <c r="Z192" i="1"/>
  <c r="AA192" i="1"/>
  <c r="AB192" i="1"/>
  <c r="AC192" i="1"/>
  <c r="AD192" i="1"/>
  <c r="AD149" i="1" s="1"/>
  <c r="P5" i="4" s="1"/>
  <c r="AE192" i="1"/>
  <c r="AE149" i="1" s="1"/>
  <c r="Q5" i="4" s="1"/>
  <c r="AF192" i="1"/>
  <c r="AF149" i="1" s="1"/>
  <c r="R5" i="4" s="1"/>
  <c r="AG192" i="1"/>
  <c r="AG149" i="1" s="1"/>
  <c r="S5" i="4" s="1"/>
  <c r="AH192" i="1"/>
  <c r="AI192" i="1"/>
  <c r="AJ192" i="1"/>
  <c r="AK192" i="1"/>
  <c r="AL192" i="1"/>
  <c r="AM192" i="1"/>
  <c r="AN192" i="1"/>
  <c r="AO192" i="1"/>
  <c r="AP192" i="1"/>
  <c r="AQ192" i="1"/>
  <c r="AR192" i="1"/>
  <c r="AS192" i="1"/>
  <c r="AT192" i="1"/>
  <c r="AU192" i="1"/>
  <c r="AV192" i="1"/>
  <c r="AW192" i="1"/>
  <c r="AX192" i="1"/>
  <c r="AY192" i="1"/>
  <c r="AZ192" i="1"/>
  <c r="BA192" i="1"/>
  <c r="BB192" i="1"/>
  <c r="BC192" i="1"/>
  <c r="BD192" i="1"/>
  <c r="BE192" i="1"/>
  <c r="BF192" i="1"/>
  <c r="BG192" i="1"/>
  <c r="BH192" i="1"/>
  <c r="BI192" i="1"/>
  <c r="BJ192" i="1"/>
  <c r="BK192" i="1"/>
  <c r="BL192" i="1"/>
  <c r="BM192" i="1"/>
  <c r="BN192" i="1"/>
  <c r="BO192" i="1"/>
  <c r="BP192" i="1"/>
  <c r="Q193" i="1"/>
  <c r="R193" i="1"/>
  <c r="S193" i="1"/>
  <c r="T193" i="1"/>
  <c r="U193" i="1"/>
  <c r="V193" i="1"/>
  <c r="W193" i="1"/>
  <c r="X193" i="1"/>
  <c r="Y193" i="1"/>
  <c r="Z193" i="1"/>
  <c r="AA193" i="1"/>
  <c r="AB193" i="1"/>
  <c r="AC193" i="1"/>
  <c r="AD193" i="1"/>
  <c r="AE193" i="1"/>
  <c r="AF193" i="1"/>
  <c r="AG193" i="1"/>
  <c r="AH193" i="1"/>
  <c r="AI193" i="1"/>
  <c r="AJ193" i="1"/>
  <c r="AK193" i="1"/>
  <c r="AL193" i="1"/>
  <c r="AM193" i="1"/>
  <c r="AN193" i="1"/>
  <c r="AO193" i="1"/>
  <c r="AP193" i="1"/>
  <c r="AQ193" i="1"/>
  <c r="AR193" i="1"/>
  <c r="AS193" i="1"/>
  <c r="AT193" i="1"/>
  <c r="AU193" i="1"/>
  <c r="AV193" i="1"/>
  <c r="AW193" i="1"/>
  <c r="AX193" i="1"/>
  <c r="AY193" i="1"/>
  <c r="AZ193" i="1"/>
  <c r="BA193" i="1"/>
  <c r="BB193" i="1"/>
  <c r="BC193" i="1"/>
  <c r="BD193" i="1"/>
  <c r="BE193" i="1"/>
  <c r="BF193" i="1"/>
  <c r="BG193" i="1"/>
  <c r="BH193" i="1"/>
  <c r="BI193" i="1"/>
  <c r="BJ193" i="1"/>
  <c r="BK193" i="1"/>
  <c r="BL193" i="1"/>
  <c r="BM193" i="1"/>
  <c r="BN193" i="1"/>
  <c r="BO193" i="1"/>
  <c r="BP193" i="1"/>
  <c r="Q194" i="1"/>
  <c r="R194" i="1"/>
  <c r="S194" i="1"/>
  <c r="T194" i="1"/>
  <c r="U194" i="1"/>
  <c r="V194" i="1"/>
  <c r="W194" i="1"/>
  <c r="X194" i="1"/>
  <c r="Y194" i="1"/>
  <c r="Z194" i="1"/>
  <c r="AA194" i="1"/>
  <c r="AB194" i="1"/>
  <c r="AC194" i="1"/>
  <c r="AD194" i="1"/>
  <c r="AE194" i="1"/>
  <c r="AF194" i="1"/>
  <c r="AG194" i="1"/>
  <c r="AH194" i="1"/>
  <c r="AI194" i="1"/>
  <c r="AJ194" i="1"/>
  <c r="AK194" i="1"/>
  <c r="AL194" i="1"/>
  <c r="AM194" i="1"/>
  <c r="AN194" i="1"/>
  <c r="AO194" i="1"/>
  <c r="AP194" i="1"/>
  <c r="AQ194" i="1"/>
  <c r="AR194" i="1"/>
  <c r="AS194" i="1"/>
  <c r="AT194" i="1"/>
  <c r="AU194" i="1"/>
  <c r="AV194" i="1"/>
  <c r="AW194" i="1"/>
  <c r="AX194" i="1"/>
  <c r="AY194" i="1"/>
  <c r="AZ194" i="1"/>
  <c r="BA194" i="1"/>
  <c r="BB194" i="1"/>
  <c r="BC194" i="1"/>
  <c r="BD194" i="1"/>
  <c r="BE194" i="1"/>
  <c r="BF194" i="1"/>
  <c r="BG194" i="1"/>
  <c r="BH194" i="1"/>
  <c r="BI194" i="1"/>
  <c r="BJ194" i="1"/>
  <c r="BK194" i="1"/>
  <c r="BL194" i="1"/>
  <c r="BM194" i="1"/>
  <c r="BN194" i="1"/>
  <c r="BO194" i="1"/>
  <c r="BP194" i="1"/>
  <c r="Q195" i="1"/>
  <c r="R195" i="1"/>
  <c r="S195" i="1"/>
  <c r="T195" i="1"/>
  <c r="U195" i="1"/>
  <c r="V195" i="1"/>
  <c r="W195" i="1"/>
  <c r="X195" i="1"/>
  <c r="Y195" i="1"/>
  <c r="Z195" i="1"/>
  <c r="AA195" i="1"/>
  <c r="AB195" i="1"/>
  <c r="AC195" i="1"/>
  <c r="AD195" i="1"/>
  <c r="AE195" i="1"/>
  <c r="AF195" i="1"/>
  <c r="AG195" i="1"/>
  <c r="AH195" i="1"/>
  <c r="AI195" i="1"/>
  <c r="AJ195" i="1"/>
  <c r="AK195" i="1"/>
  <c r="AL195" i="1"/>
  <c r="AM195" i="1"/>
  <c r="AN195" i="1"/>
  <c r="AO195" i="1"/>
  <c r="AP195" i="1"/>
  <c r="AQ195" i="1"/>
  <c r="AR195" i="1"/>
  <c r="AS195" i="1"/>
  <c r="AT195" i="1"/>
  <c r="AU195" i="1"/>
  <c r="AV195" i="1"/>
  <c r="AW195" i="1"/>
  <c r="AX195" i="1"/>
  <c r="AY195" i="1"/>
  <c r="AZ195" i="1"/>
  <c r="BA195" i="1"/>
  <c r="BB195" i="1"/>
  <c r="BC195" i="1"/>
  <c r="BD195" i="1"/>
  <c r="BE195" i="1"/>
  <c r="BF195" i="1"/>
  <c r="BG195" i="1"/>
  <c r="BH195" i="1"/>
  <c r="BI195" i="1"/>
  <c r="BJ195" i="1"/>
  <c r="BK195" i="1"/>
  <c r="BL195" i="1"/>
  <c r="BM195" i="1"/>
  <c r="BN195" i="1"/>
  <c r="BO195" i="1"/>
  <c r="BP195" i="1"/>
  <c r="Q196" i="1"/>
  <c r="R196" i="1"/>
  <c r="S196" i="1"/>
  <c r="T196" i="1"/>
  <c r="U196" i="1"/>
  <c r="V196" i="1"/>
  <c r="W196" i="1"/>
  <c r="X196" i="1"/>
  <c r="Y196" i="1"/>
  <c r="Z196" i="1"/>
  <c r="AA196" i="1"/>
  <c r="AB196" i="1"/>
  <c r="AC196" i="1"/>
  <c r="AD196" i="1"/>
  <c r="AE196" i="1"/>
  <c r="AF196" i="1"/>
  <c r="AG196" i="1"/>
  <c r="AH196" i="1"/>
  <c r="AI196" i="1"/>
  <c r="AJ196" i="1"/>
  <c r="AK196" i="1"/>
  <c r="AL196" i="1"/>
  <c r="AM196" i="1"/>
  <c r="AN196" i="1"/>
  <c r="AO196" i="1"/>
  <c r="AP196" i="1"/>
  <c r="AQ196" i="1"/>
  <c r="AR196" i="1"/>
  <c r="AS196" i="1"/>
  <c r="AT196" i="1"/>
  <c r="AU196" i="1"/>
  <c r="AV196" i="1"/>
  <c r="AW196" i="1"/>
  <c r="AX196" i="1"/>
  <c r="AY196" i="1"/>
  <c r="AZ196" i="1"/>
  <c r="BA196" i="1"/>
  <c r="BB196" i="1"/>
  <c r="BC196" i="1"/>
  <c r="BD196" i="1"/>
  <c r="BE196" i="1"/>
  <c r="BF196" i="1"/>
  <c r="BG196" i="1"/>
  <c r="BH196" i="1"/>
  <c r="BI196" i="1"/>
  <c r="BJ196" i="1"/>
  <c r="BK196" i="1"/>
  <c r="BL196" i="1"/>
  <c r="BM196" i="1"/>
  <c r="BN196" i="1"/>
  <c r="BO196" i="1"/>
  <c r="BP196" i="1"/>
  <c r="Q197" i="1"/>
  <c r="R197" i="1"/>
  <c r="S197" i="1"/>
  <c r="T197" i="1"/>
  <c r="U197" i="1"/>
  <c r="V197" i="1"/>
  <c r="W197" i="1"/>
  <c r="X197" i="1"/>
  <c r="Y197" i="1"/>
  <c r="Z197" i="1"/>
  <c r="AA197" i="1"/>
  <c r="AB197" i="1"/>
  <c r="AC197" i="1"/>
  <c r="AD197" i="1"/>
  <c r="AE197" i="1"/>
  <c r="AF197" i="1"/>
  <c r="AG197" i="1"/>
  <c r="AH197" i="1"/>
  <c r="AI197" i="1"/>
  <c r="AJ197" i="1"/>
  <c r="AK197" i="1"/>
  <c r="AL197" i="1"/>
  <c r="AM197" i="1"/>
  <c r="AN197" i="1"/>
  <c r="AO197" i="1"/>
  <c r="AP197" i="1"/>
  <c r="AQ197" i="1"/>
  <c r="AR197" i="1"/>
  <c r="AS197" i="1"/>
  <c r="AT197" i="1"/>
  <c r="AU197" i="1"/>
  <c r="AV197" i="1"/>
  <c r="AW197" i="1"/>
  <c r="AX197" i="1"/>
  <c r="AY197" i="1"/>
  <c r="AZ197" i="1"/>
  <c r="BA197" i="1"/>
  <c r="BB197" i="1"/>
  <c r="BC197" i="1"/>
  <c r="BD197" i="1"/>
  <c r="BE197" i="1"/>
  <c r="BF197" i="1"/>
  <c r="BG197" i="1"/>
  <c r="BH197" i="1"/>
  <c r="BI197" i="1"/>
  <c r="BJ197" i="1"/>
  <c r="BK197" i="1"/>
  <c r="BL197" i="1"/>
  <c r="BM197" i="1"/>
  <c r="BN197" i="1"/>
  <c r="BO197" i="1"/>
  <c r="BP197" i="1"/>
  <c r="Q198" i="1"/>
  <c r="R198" i="1"/>
  <c r="S198" i="1"/>
  <c r="T198" i="1"/>
  <c r="U198" i="1"/>
  <c r="V198" i="1"/>
  <c r="W198" i="1"/>
  <c r="X198" i="1"/>
  <c r="Y198" i="1"/>
  <c r="Z198" i="1"/>
  <c r="AA198" i="1"/>
  <c r="AB198" i="1"/>
  <c r="AC198" i="1"/>
  <c r="AD198" i="1"/>
  <c r="AE198" i="1"/>
  <c r="AF198" i="1"/>
  <c r="AG198" i="1"/>
  <c r="AH198" i="1"/>
  <c r="AI198" i="1"/>
  <c r="AJ198" i="1"/>
  <c r="AK198" i="1"/>
  <c r="AL198" i="1"/>
  <c r="AM198" i="1"/>
  <c r="AN198" i="1"/>
  <c r="AO198" i="1"/>
  <c r="AP198" i="1"/>
  <c r="AQ198" i="1"/>
  <c r="AR198" i="1"/>
  <c r="AS198" i="1"/>
  <c r="AT198" i="1"/>
  <c r="AU198" i="1"/>
  <c r="AV198" i="1"/>
  <c r="AW198" i="1"/>
  <c r="AX198" i="1"/>
  <c r="AY198" i="1"/>
  <c r="AZ198" i="1"/>
  <c r="BA198" i="1"/>
  <c r="BB198" i="1"/>
  <c r="BC198" i="1"/>
  <c r="BD198" i="1"/>
  <c r="BE198" i="1"/>
  <c r="BF198" i="1"/>
  <c r="BG198" i="1"/>
  <c r="BH198" i="1"/>
  <c r="BI198" i="1"/>
  <c r="BJ198" i="1"/>
  <c r="BK198" i="1"/>
  <c r="BL198" i="1"/>
  <c r="BM198" i="1"/>
  <c r="BN198" i="1"/>
  <c r="BO198" i="1"/>
  <c r="BP198" i="1"/>
  <c r="Q199" i="1"/>
  <c r="R199" i="1"/>
  <c r="S199" i="1"/>
  <c r="T199" i="1"/>
  <c r="U199" i="1"/>
  <c r="V199" i="1"/>
  <c r="W199" i="1"/>
  <c r="X199" i="1"/>
  <c r="Y199" i="1"/>
  <c r="Z199" i="1"/>
  <c r="AA199" i="1"/>
  <c r="AB199" i="1"/>
  <c r="AC199" i="1"/>
  <c r="AD199" i="1"/>
  <c r="AE199" i="1"/>
  <c r="AF199" i="1"/>
  <c r="AG199" i="1"/>
  <c r="AH199" i="1"/>
  <c r="AI199" i="1"/>
  <c r="AJ199" i="1"/>
  <c r="AK199" i="1"/>
  <c r="AL199" i="1"/>
  <c r="AM199" i="1"/>
  <c r="AN199" i="1"/>
  <c r="AO199" i="1"/>
  <c r="AP199" i="1"/>
  <c r="AQ199" i="1"/>
  <c r="AR199" i="1"/>
  <c r="AS199" i="1"/>
  <c r="AT199" i="1"/>
  <c r="AU199" i="1"/>
  <c r="AV199" i="1"/>
  <c r="AW199" i="1"/>
  <c r="AX199" i="1"/>
  <c r="AY199" i="1"/>
  <c r="AZ199" i="1"/>
  <c r="BA199" i="1"/>
  <c r="BB199" i="1"/>
  <c r="BC199" i="1"/>
  <c r="BD199" i="1"/>
  <c r="BE199" i="1"/>
  <c r="BF199" i="1"/>
  <c r="BG199" i="1"/>
  <c r="BH199" i="1"/>
  <c r="BI199" i="1"/>
  <c r="BJ199" i="1"/>
  <c r="BK199" i="1"/>
  <c r="BL199" i="1"/>
  <c r="BM199" i="1"/>
  <c r="BN199" i="1"/>
  <c r="BO199" i="1"/>
  <c r="BP199" i="1"/>
  <c r="Q200" i="1"/>
  <c r="R200" i="1"/>
  <c r="S200" i="1"/>
  <c r="T200" i="1"/>
  <c r="U200" i="1"/>
  <c r="V200" i="1"/>
  <c r="W200" i="1"/>
  <c r="X200" i="1"/>
  <c r="Y200" i="1"/>
  <c r="Z200" i="1"/>
  <c r="AA200" i="1"/>
  <c r="AB200" i="1"/>
  <c r="AC200" i="1"/>
  <c r="AD200" i="1"/>
  <c r="AE200" i="1"/>
  <c r="AF200" i="1"/>
  <c r="AG200" i="1"/>
  <c r="AH200" i="1"/>
  <c r="AI200" i="1"/>
  <c r="AJ200" i="1"/>
  <c r="AK200" i="1"/>
  <c r="AL200" i="1"/>
  <c r="AM200" i="1"/>
  <c r="AN200" i="1"/>
  <c r="AO200" i="1"/>
  <c r="AP200" i="1"/>
  <c r="AQ200" i="1"/>
  <c r="AR200" i="1"/>
  <c r="AS200" i="1"/>
  <c r="AT200" i="1"/>
  <c r="AU200" i="1"/>
  <c r="AV200" i="1"/>
  <c r="AW200" i="1"/>
  <c r="AX200" i="1"/>
  <c r="AY200" i="1"/>
  <c r="AZ200" i="1"/>
  <c r="BA200" i="1"/>
  <c r="BB200" i="1"/>
  <c r="BC200" i="1"/>
  <c r="BD200" i="1"/>
  <c r="BE200" i="1"/>
  <c r="BF200" i="1"/>
  <c r="BG200" i="1"/>
  <c r="BH200" i="1"/>
  <c r="BI200" i="1"/>
  <c r="BJ200" i="1"/>
  <c r="BK200" i="1"/>
  <c r="BL200" i="1"/>
  <c r="BM200" i="1"/>
  <c r="BN200" i="1"/>
  <c r="BO200" i="1"/>
  <c r="BP200" i="1"/>
  <c r="Q201" i="1"/>
  <c r="R201" i="1"/>
  <c r="S201" i="1"/>
  <c r="T201" i="1"/>
  <c r="U201" i="1"/>
  <c r="V201" i="1"/>
  <c r="W201" i="1"/>
  <c r="X201" i="1"/>
  <c r="Y201" i="1"/>
  <c r="Z201" i="1"/>
  <c r="AA201" i="1"/>
  <c r="AB201" i="1"/>
  <c r="AC201" i="1"/>
  <c r="AD201" i="1"/>
  <c r="AE201" i="1"/>
  <c r="AF201" i="1"/>
  <c r="AG201" i="1"/>
  <c r="AH201" i="1"/>
  <c r="AI201" i="1"/>
  <c r="AJ201" i="1"/>
  <c r="AK201" i="1"/>
  <c r="AL201" i="1"/>
  <c r="AM201" i="1"/>
  <c r="AN201" i="1"/>
  <c r="AO201" i="1"/>
  <c r="AP201" i="1"/>
  <c r="AQ201" i="1"/>
  <c r="AR201" i="1"/>
  <c r="AS201" i="1"/>
  <c r="AT201" i="1"/>
  <c r="AU201" i="1"/>
  <c r="AV201" i="1"/>
  <c r="AW201" i="1"/>
  <c r="AX201" i="1"/>
  <c r="AY201" i="1"/>
  <c r="AZ201" i="1"/>
  <c r="BA201" i="1"/>
  <c r="BB201" i="1"/>
  <c r="BC201" i="1"/>
  <c r="BD201" i="1"/>
  <c r="BE201" i="1"/>
  <c r="BF201" i="1"/>
  <c r="BG201" i="1"/>
  <c r="BH201" i="1"/>
  <c r="BI201" i="1"/>
  <c r="BJ201" i="1"/>
  <c r="BK201" i="1"/>
  <c r="BL201" i="1"/>
  <c r="BM201" i="1"/>
  <c r="BN201" i="1"/>
  <c r="BO201" i="1"/>
  <c r="BP201" i="1"/>
  <c r="Q202" i="1"/>
  <c r="R202" i="1"/>
  <c r="S202" i="1"/>
  <c r="T202" i="1"/>
  <c r="U202" i="1"/>
  <c r="V202" i="1"/>
  <c r="W202" i="1"/>
  <c r="X202" i="1"/>
  <c r="Y202" i="1"/>
  <c r="Z202" i="1"/>
  <c r="AA202" i="1"/>
  <c r="AB202" i="1"/>
  <c r="AC202" i="1"/>
  <c r="AD202" i="1"/>
  <c r="AE202" i="1"/>
  <c r="AF202" i="1"/>
  <c r="AG202" i="1"/>
  <c r="AH202" i="1"/>
  <c r="AI202" i="1"/>
  <c r="AJ202" i="1"/>
  <c r="AK202" i="1"/>
  <c r="AL202" i="1"/>
  <c r="AM202" i="1"/>
  <c r="AN202" i="1"/>
  <c r="AO202" i="1"/>
  <c r="AP202" i="1"/>
  <c r="AQ202" i="1"/>
  <c r="AR202" i="1"/>
  <c r="AS202" i="1"/>
  <c r="AT202" i="1"/>
  <c r="AU202" i="1"/>
  <c r="AV202" i="1"/>
  <c r="AW202" i="1"/>
  <c r="AX202" i="1"/>
  <c r="AY202" i="1"/>
  <c r="AZ202" i="1"/>
  <c r="BA202" i="1"/>
  <c r="BB202" i="1"/>
  <c r="BC202" i="1"/>
  <c r="BD202" i="1"/>
  <c r="BE202" i="1"/>
  <c r="BF202" i="1"/>
  <c r="BG202" i="1"/>
  <c r="BH202" i="1"/>
  <c r="BI202" i="1"/>
  <c r="BJ202" i="1"/>
  <c r="BK202" i="1"/>
  <c r="BL202" i="1"/>
  <c r="BM202" i="1"/>
  <c r="BN202" i="1"/>
  <c r="BO202" i="1"/>
  <c r="BP202" i="1"/>
  <c r="Q203" i="1"/>
  <c r="R203" i="1"/>
  <c r="S203" i="1"/>
  <c r="T203" i="1"/>
  <c r="U203" i="1"/>
  <c r="V203" i="1"/>
  <c r="W203" i="1"/>
  <c r="X203" i="1"/>
  <c r="Y203" i="1"/>
  <c r="Z203" i="1"/>
  <c r="AA203" i="1"/>
  <c r="AB203" i="1"/>
  <c r="AC203" i="1"/>
  <c r="AD203" i="1"/>
  <c r="AE203" i="1"/>
  <c r="AF203" i="1"/>
  <c r="AG203" i="1"/>
  <c r="AH203" i="1"/>
  <c r="AI203" i="1"/>
  <c r="AJ203" i="1"/>
  <c r="AK203" i="1"/>
  <c r="AL203" i="1"/>
  <c r="AM203" i="1"/>
  <c r="AN203" i="1"/>
  <c r="AO203" i="1"/>
  <c r="AP203" i="1"/>
  <c r="AQ203" i="1"/>
  <c r="AR203" i="1"/>
  <c r="AS203" i="1"/>
  <c r="AT203" i="1"/>
  <c r="AU203" i="1"/>
  <c r="AV203" i="1"/>
  <c r="AW203" i="1"/>
  <c r="AX203" i="1"/>
  <c r="AY203" i="1"/>
  <c r="AZ203" i="1"/>
  <c r="BA203" i="1"/>
  <c r="BB203" i="1"/>
  <c r="BC203" i="1"/>
  <c r="BD203" i="1"/>
  <c r="BE203" i="1"/>
  <c r="BF203" i="1"/>
  <c r="BG203" i="1"/>
  <c r="BH203" i="1"/>
  <c r="BI203" i="1"/>
  <c r="BJ203" i="1"/>
  <c r="BK203" i="1"/>
  <c r="BL203" i="1"/>
  <c r="BM203" i="1"/>
  <c r="BN203" i="1"/>
  <c r="BO203" i="1"/>
  <c r="BP203" i="1"/>
  <c r="Q204" i="1"/>
  <c r="R204" i="1"/>
  <c r="S204" i="1"/>
  <c r="T204" i="1"/>
  <c r="U204" i="1"/>
  <c r="V204" i="1"/>
  <c r="W204" i="1"/>
  <c r="X204" i="1"/>
  <c r="Y204" i="1"/>
  <c r="Z204" i="1"/>
  <c r="AA204" i="1"/>
  <c r="AB204" i="1"/>
  <c r="AC204" i="1"/>
  <c r="AD204" i="1"/>
  <c r="AE204" i="1"/>
  <c r="AF204" i="1"/>
  <c r="AG204" i="1"/>
  <c r="AH204" i="1"/>
  <c r="AI204" i="1"/>
  <c r="AJ204" i="1"/>
  <c r="AK204" i="1"/>
  <c r="AL204" i="1"/>
  <c r="AM204" i="1"/>
  <c r="AN204" i="1"/>
  <c r="AO204" i="1"/>
  <c r="AP204" i="1"/>
  <c r="AQ204" i="1"/>
  <c r="AR204" i="1"/>
  <c r="AS204" i="1"/>
  <c r="AT204" i="1"/>
  <c r="AU204" i="1"/>
  <c r="AV204" i="1"/>
  <c r="AW204" i="1"/>
  <c r="AX204" i="1"/>
  <c r="AY204" i="1"/>
  <c r="AZ204" i="1"/>
  <c r="BA204" i="1"/>
  <c r="BB204" i="1"/>
  <c r="BC204" i="1"/>
  <c r="BD204" i="1"/>
  <c r="BE204" i="1"/>
  <c r="BF204" i="1"/>
  <c r="BG204" i="1"/>
  <c r="BH204" i="1"/>
  <c r="BI204" i="1"/>
  <c r="BJ204" i="1"/>
  <c r="BK204" i="1"/>
  <c r="BL204" i="1"/>
  <c r="BM204" i="1"/>
  <c r="BN204" i="1"/>
  <c r="BO204" i="1"/>
  <c r="BP204" i="1"/>
  <c r="Q205" i="1"/>
  <c r="R205" i="1"/>
  <c r="S205" i="1"/>
  <c r="T205" i="1"/>
  <c r="U205" i="1"/>
  <c r="V205" i="1"/>
  <c r="W205" i="1"/>
  <c r="X205" i="1"/>
  <c r="Y205" i="1"/>
  <c r="Z205" i="1"/>
  <c r="AA205" i="1"/>
  <c r="AB205" i="1"/>
  <c r="AC205" i="1"/>
  <c r="AD205" i="1"/>
  <c r="AE205" i="1"/>
  <c r="AF205" i="1"/>
  <c r="AG205" i="1"/>
  <c r="AH205" i="1"/>
  <c r="AI205" i="1"/>
  <c r="AJ205" i="1"/>
  <c r="AK205" i="1"/>
  <c r="AL205" i="1"/>
  <c r="AM205" i="1"/>
  <c r="AN205" i="1"/>
  <c r="AO205" i="1"/>
  <c r="AP205" i="1"/>
  <c r="AQ205" i="1"/>
  <c r="AR205" i="1"/>
  <c r="AS205" i="1"/>
  <c r="AT205" i="1"/>
  <c r="AU205" i="1"/>
  <c r="AV205" i="1"/>
  <c r="AW205" i="1"/>
  <c r="AX205" i="1"/>
  <c r="AY205" i="1"/>
  <c r="AZ205" i="1"/>
  <c r="BA205" i="1"/>
  <c r="BB205" i="1"/>
  <c r="BC205" i="1"/>
  <c r="BD205" i="1"/>
  <c r="BE205" i="1"/>
  <c r="BF205" i="1"/>
  <c r="BG205" i="1"/>
  <c r="BH205" i="1"/>
  <c r="BI205" i="1"/>
  <c r="BJ205" i="1"/>
  <c r="BK205" i="1"/>
  <c r="BL205" i="1"/>
  <c r="BM205" i="1"/>
  <c r="BN205" i="1"/>
  <c r="BO205" i="1"/>
  <c r="BP205" i="1"/>
  <c r="Q206" i="1"/>
  <c r="R206" i="1"/>
  <c r="S206" i="1"/>
  <c r="T206" i="1"/>
  <c r="U206" i="1"/>
  <c r="V206" i="1"/>
  <c r="W206" i="1"/>
  <c r="X206" i="1"/>
  <c r="Y206" i="1"/>
  <c r="Z206" i="1"/>
  <c r="AA206" i="1"/>
  <c r="AB206" i="1"/>
  <c r="AC206" i="1"/>
  <c r="AD206" i="1"/>
  <c r="AE206" i="1"/>
  <c r="AF206" i="1"/>
  <c r="AG206" i="1"/>
  <c r="AH206" i="1"/>
  <c r="AI206" i="1"/>
  <c r="AJ206" i="1"/>
  <c r="AK206" i="1"/>
  <c r="AL206" i="1"/>
  <c r="AM206" i="1"/>
  <c r="AN206" i="1"/>
  <c r="AO206" i="1"/>
  <c r="AP206" i="1"/>
  <c r="AQ206" i="1"/>
  <c r="AR206" i="1"/>
  <c r="AS206" i="1"/>
  <c r="AT206" i="1"/>
  <c r="AU206" i="1"/>
  <c r="AV206" i="1"/>
  <c r="AW206" i="1"/>
  <c r="AX206" i="1"/>
  <c r="AY206" i="1"/>
  <c r="AZ206" i="1"/>
  <c r="BA206" i="1"/>
  <c r="BB206" i="1"/>
  <c r="BC206" i="1"/>
  <c r="BD206" i="1"/>
  <c r="BE206" i="1"/>
  <c r="BF206" i="1"/>
  <c r="BG206" i="1"/>
  <c r="BH206" i="1"/>
  <c r="BI206" i="1"/>
  <c r="BJ206" i="1"/>
  <c r="BK206" i="1"/>
  <c r="BL206" i="1"/>
  <c r="BM206" i="1"/>
  <c r="BN206" i="1"/>
  <c r="BO206" i="1"/>
  <c r="BP206" i="1"/>
  <c r="Q207" i="1"/>
  <c r="R207" i="1"/>
  <c r="S207" i="1"/>
  <c r="T207" i="1"/>
  <c r="U207" i="1"/>
  <c r="V207" i="1"/>
  <c r="W207" i="1"/>
  <c r="X207" i="1"/>
  <c r="Y207" i="1"/>
  <c r="Z207" i="1"/>
  <c r="AA207" i="1"/>
  <c r="AB207" i="1"/>
  <c r="AC207" i="1"/>
  <c r="AD207" i="1"/>
  <c r="AE207" i="1"/>
  <c r="AF207" i="1"/>
  <c r="AG207" i="1"/>
  <c r="AH207" i="1"/>
  <c r="AI207" i="1"/>
  <c r="AJ207" i="1"/>
  <c r="AK207" i="1"/>
  <c r="AL207" i="1"/>
  <c r="AM207" i="1"/>
  <c r="AN207" i="1"/>
  <c r="AO207" i="1"/>
  <c r="AP207" i="1"/>
  <c r="AQ207" i="1"/>
  <c r="AR207" i="1"/>
  <c r="AS207" i="1"/>
  <c r="AT207" i="1"/>
  <c r="AU207" i="1"/>
  <c r="AV207" i="1"/>
  <c r="AW207" i="1"/>
  <c r="AX207" i="1"/>
  <c r="AY207" i="1"/>
  <c r="AZ207" i="1"/>
  <c r="BA207" i="1"/>
  <c r="BB207" i="1"/>
  <c r="BC207" i="1"/>
  <c r="BD207" i="1"/>
  <c r="BE207" i="1"/>
  <c r="BF207" i="1"/>
  <c r="BG207" i="1"/>
  <c r="BH207" i="1"/>
  <c r="BI207" i="1"/>
  <c r="BJ207" i="1"/>
  <c r="BK207" i="1"/>
  <c r="BL207" i="1"/>
  <c r="BM207" i="1"/>
  <c r="BN207" i="1"/>
  <c r="BO207" i="1"/>
  <c r="BP207" i="1"/>
  <c r="Q208" i="1"/>
  <c r="R208" i="1"/>
  <c r="S208" i="1"/>
  <c r="T208" i="1"/>
  <c r="U208" i="1"/>
  <c r="V208" i="1"/>
  <c r="W208" i="1"/>
  <c r="X208" i="1"/>
  <c r="Y208" i="1"/>
  <c r="Z208" i="1"/>
  <c r="AA208" i="1"/>
  <c r="AB208" i="1"/>
  <c r="AC208" i="1"/>
  <c r="AD208" i="1"/>
  <c r="AE208" i="1"/>
  <c r="AF208" i="1"/>
  <c r="AG208" i="1"/>
  <c r="AH208" i="1"/>
  <c r="AI208" i="1"/>
  <c r="AJ208" i="1"/>
  <c r="AK208" i="1"/>
  <c r="AL208" i="1"/>
  <c r="AM208" i="1"/>
  <c r="AN208" i="1"/>
  <c r="AO208" i="1"/>
  <c r="AP208" i="1"/>
  <c r="AQ208" i="1"/>
  <c r="AR208" i="1"/>
  <c r="AS208" i="1"/>
  <c r="AT208" i="1"/>
  <c r="AU208" i="1"/>
  <c r="AV208" i="1"/>
  <c r="AW208" i="1"/>
  <c r="AX208" i="1"/>
  <c r="AY208" i="1"/>
  <c r="AZ208" i="1"/>
  <c r="BA208" i="1"/>
  <c r="BB208" i="1"/>
  <c r="BC208" i="1"/>
  <c r="BD208" i="1"/>
  <c r="BE208" i="1"/>
  <c r="BF208" i="1"/>
  <c r="BG208" i="1"/>
  <c r="BH208" i="1"/>
  <c r="BI208" i="1"/>
  <c r="BJ208" i="1"/>
  <c r="BK208" i="1"/>
  <c r="BL208" i="1"/>
  <c r="BM208" i="1"/>
  <c r="BN208" i="1"/>
  <c r="BO208" i="1"/>
  <c r="BP208" i="1"/>
  <c r="Q209" i="1"/>
  <c r="R209" i="1"/>
  <c r="S209" i="1"/>
  <c r="T209" i="1"/>
  <c r="U209" i="1"/>
  <c r="V209" i="1"/>
  <c r="W209" i="1"/>
  <c r="X209" i="1"/>
  <c r="Y209" i="1"/>
  <c r="Z209" i="1"/>
  <c r="AA209" i="1"/>
  <c r="AB209" i="1"/>
  <c r="AC209" i="1"/>
  <c r="AD209" i="1"/>
  <c r="AE209" i="1"/>
  <c r="AF209" i="1"/>
  <c r="AG209" i="1"/>
  <c r="AH209" i="1"/>
  <c r="AI209" i="1"/>
  <c r="AJ209" i="1"/>
  <c r="AK209" i="1"/>
  <c r="AL209" i="1"/>
  <c r="AM209" i="1"/>
  <c r="AN209" i="1"/>
  <c r="AO209" i="1"/>
  <c r="AP209" i="1"/>
  <c r="AQ209" i="1"/>
  <c r="AR209" i="1"/>
  <c r="AS209" i="1"/>
  <c r="AT209" i="1"/>
  <c r="AU209" i="1"/>
  <c r="AV209" i="1"/>
  <c r="AW209" i="1"/>
  <c r="AX209" i="1"/>
  <c r="AY209" i="1"/>
  <c r="AZ209" i="1"/>
  <c r="BA209" i="1"/>
  <c r="BB209" i="1"/>
  <c r="BC209" i="1"/>
  <c r="BD209" i="1"/>
  <c r="BE209" i="1"/>
  <c r="BF209" i="1"/>
  <c r="BG209" i="1"/>
  <c r="BH209" i="1"/>
  <c r="BI209" i="1"/>
  <c r="BJ209" i="1"/>
  <c r="BK209" i="1"/>
  <c r="BL209" i="1"/>
  <c r="BM209" i="1"/>
  <c r="BN209" i="1"/>
  <c r="BO209" i="1"/>
  <c r="BP209" i="1"/>
  <c r="Q210" i="1"/>
  <c r="R210" i="1"/>
  <c r="S210" i="1"/>
  <c r="T210" i="1"/>
  <c r="U210" i="1"/>
  <c r="V210" i="1"/>
  <c r="W210" i="1"/>
  <c r="X210" i="1"/>
  <c r="Y210" i="1"/>
  <c r="Z210" i="1"/>
  <c r="AA210" i="1"/>
  <c r="AB210" i="1"/>
  <c r="AC210" i="1"/>
  <c r="AD210" i="1"/>
  <c r="AE210" i="1"/>
  <c r="AF210" i="1"/>
  <c r="AG210" i="1"/>
  <c r="AH210" i="1"/>
  <c r="AI210" i="1"/>
  <c r="AJ210" i="1"/>
  <c r="AK210" i="1"/>
  <c r="AL210" i="1"/>
  <c r="AM210" i="1"/>
  <c r="AN210" i="1"/>
  <c r="AO210" i="1"/>
  <c r="AP210" i="1"/>
  <c r="AQ210" i="1"/>
  <c r="AR210" i="1"/>
  <c r="AS210" i="1"/>
  <c r="AT210" i="1"/>
  <c r="AU210" i="1"/>
  <c r="AV210" i="1"/>
  <c r="AW210" i="1"/>
  <c r="AX210" i="1"/>
  <c r="AY210" i="1"/>
  <c r="AZ210" i="1"/>
  <c r="BA210" i="1"/>
  <c r="BB210" i="1"/>
  <c r="BC210" i="1"/>
  <c r="BD210" i="1"/>
  <c r="BE210" i="1"/>
  <c r="BF210" i="1"/>
  <c r="BG210" i="1"/>
  <c r="BH210" i="1"/>
  <c r="BI210" i="1"/>
  <c r="BJ210" i="1"/>
  <c r="BK210" i="1"/>
  <c r="BL210" i="1"/>
  <c r="BM210" i="1"/>
  <c r="BN210" i="1"/>
  <c r="BO210" i="1"/>
  <c r="BP210" i="1"/>
  <c r="Q211" i="1"/>
  <c r="R211" i="1"/>
  <c r="S211" i="1"/>
  <c r="T211" i="1"/>
  <c r="U211" i="1"/>
  <c r="V211" i="1"/>
  <c r="W211" i="1"/>
  <c r="X211" i="1"/>
  <c r="Y211" i="1"/>
  <c r="Z211" i="1"/>
  <c r="AA211" i="1"/>
  <c r="AB211" i="1"/>
  <c r="AC211" i="1"/>
  <c r="AD211" i="1"/>
  <c r="AE211" i="1"/>
  <c r="AF211" i="1"/>
  <c r="AG211" i="1"/>
  <c r="AH211" i="1"/>
  <c r="AI211" i="1"/>
  <c r="AJ211" i="1"/>
  <c r="AK211" i="1"/>
  <c r="AL211" i="1"/>
  <c r="AM211" i="1"/>
  <c r="AN211" i="1"/>
  <c r="AO211" i="1"/>
  <c r="AP211" i="1"/>
  <c r="AQ211" i="1"/>
  <c r="AR211" i="1"/>
  <c r="AS211" i="1"/>
  <c r="AT211" i="1"/>
  <c r="AU211" i="1"/>
  <c r="AV211" i="1"/>
  <c r="AW211" i="1"/>
  <c r="AX211" i="1"/>
  <c r="AY211" i="1"/>
  <c r="AZ211" i="1"/>
  <c r="BA211" i="1"/>
  <c r="BB211" i="1"/>
  <c r="BC211" i="1"/>
  <c r="BD211" i="1"/>
  <c r="BE211" i="1"/>
  <c r="BF211" i="1"/>
  <c r="BG211" i="1"/>
  <c r="BH211" i="1"/>
  <c r="BI211" i="1"/>
  <c r="BJ211" i="1"/>
  <c r="BK211" i="1"/>
  <c r="BL211" i="1"/>
  <c r="BM211" i="1"/>
  <c r="BN211" i="1"/>
  <c r="BO211" i="1"/>
  <c r="BP211" i="1"/>
  <c r="Q212" i="1"/>
  <c r="R212" i="1"/>
  <c r="S212" i="1"/>
  <c r="T212" i="1"/>
  <c r="U212" i="1"/>
  <c r="V212" i="1"/>
  <c r="W212" i="1"/>
  <c r="X212" i="1"/>
  <c r="Y212" i="1"/>
  <c r="Z212" i="1"/>
  <c r="AA212" i="1"/>
  <c r="AB212" i="1"/>
  <c r="AC212" i="1"/>
  <c r="AD212" i="1"/>
  <c r="AE212" i="1"/>
  <c r="AF212" i="1"/>
  <c r="AG212" i="1"/>
  <c r="AH212" i="1"/>
  <c r="AI212" i="1"/>
  <c r="AJ212" i="1"/>
  <c r="AK212" i="1"/>
  <c r="AL212" i="1"/>
  <c r="AM212" i="1"/>
  <c r="AN212" i="1"/>
  <c r="AO212" i="1"/>
  <c r="AP212" i="1"/>
  <c r="AQ212" i="1"/>
  <c r="AR212" i="1"/>
  <c r="AS212" i="1"/>
  <c r="AT212" i="1"/>
  <c r="AU212" i="1"/>
  <c r="AV212" i="1"/>
  <c r="AW212" i="1"/>
  <c r="AX212" i="1"/>
  <c r="AY212" i="1"/>
  <c r="AZ212" i="1"/>
  <c r="BA212" i="1"/>
  <c r="BB212" i="1"/>
  <c r="BC212" i="1"/>
  <c r="BD212" i="1"/>
  <c r="BE212" i="1"/>
  <c r="BF212" i="1"/>
  <c r="BG212" i="1"/>
  <c r="BH212" i="1"/>
  <c r="BI212" i="1"/>
  <c r="BJ212" i="1"/>
  <c r="BK212" i="1"/>
  <c r="BL212" i="1"/>
  <c r="BM212" i="1"/>
  <c r="BN212" i="1"/>
  <c r="BO212" i="1"/>
  <c r="BP212" i="1"/>
  <c r="Q213" i="1"/>
  <c r="R213" i="1"/>
  <c r="S213" i="1"/>
  <c r="T213" i="1"/>
  <c r="U213" i="1"/>
  <c r="V213" i="1"/>
  <c r="W213" i="1"/>
  <c r="X213" i="1"/>
  <c r="Y213" i="1"/>
  <c r="Z213" i="1"/>
  <c r="AA213" i="1"/>
  <c r="AB213" i="1"/>
  <c r="AC213" i="1"/>
  <c r="AD213" i="1"/>
  <c r="AE213" i="1"/>
  <c r="AF213" i="1"/>
  <c r="AG213" i="1"/>
  <c r="AH213" i="1"/>
  <c r="AI213" i="1"/>
  <c r="AJ213" i="1"/>
  <c r="AK213" i="1"/>
  <c r="AL213" i="1"/>
  <c r="AM213" i="1"/>
  <c r="AN213" i="1"/>
  <c r="AO213" i="1"/>
  <c r="AP213" i="1"/>
  <c r="AQ213" i="1"/>
  <c r="AR213" i="1"/>
  <c r="AS213" i="1"/>
  <c r="AT213" i="1"/>
  <c r="AU213" i="1"/>
  <c r="AV213" i="1"/>
  <c r="AW213" i="1"/>
  <c r="AX213" i="1"/>
  <c r="AY213" i="1"/>
  <c r="AZ213" i="1"/>
  <c r="BA213" i="1"/>
  <c r="BB213" i="1"/>
  <c r="BC213" i="1"/>
  <c r="BD213" i="1"/>
  <c r="BE213" i="1"/>
  <c r="BF213" i="1"/>
  <c r="BG213" i="1"/>
  <c r="BH213" i="1"/>
  <c r="BI213" i="1"/>
  <c r="BJ213" i="1"/>
  <c r="BK213" i="1"/>
  <c r="BL213" i="1"/>
  <c r="BM213" i="1"/>
  <c r="BN213" i="1"/>
  <c r="BO213" i="1"/>
  <c r="BP213" i="1"/>
  <c r="Q214" i="1"/>
  <c r="R214" i="1"/>
  <c r="S214" i="1"/>
  <c r="T214" i="1"/>
  <c r="U214" i="1"/>
  <c r="V214" i="1"/>
  <c r="W214" i="1"/>
  <c r="X214" i="1"/>
  <c r="Y214" i="1"/>
  <c r="Z214" i="1"/>
  <c r="AA214" i="1"/>
  <c r="AB214" i="1"/>
  <c r="AC214" i="1"/>
  <c r="AD214" i="1"/>
  <c r="AE214" i="1"/>
  <c r="AF214" i="1"/>
  <c r="AG214" i="1"/>
  <c r="AH214" i="1"/>
  <c r="AI214" i="1"/>
  <c r="AJ214" i="1"/>
  <c r="AK214" i="1"/>
  <c r="AL214" i="1"/>
  <c r="AM214" i="1"/>
  <c r="AN214" i="1"/>
  <c r="AO214" i="1"/>
  <c r="AP214" i="1"/>
  <c r="AQ214" i="1"/>
  <c r="AR214" i="1"/>
  <c r="AS214" i="1"/>
  <c r="AT214" i="1"/>
  <c r="AU214" i="1"/>
  <c r="AV214" i="1"/>
  <c r="AW214" i="1"/>
  <c r="AX214" i="1"/>
  <c r="AY214" i="1"/>
  <c r="AZ214" i="1"/>
  <c r="BA214" i="1"/>
  <c r="BB214" i="1"/>
  <c r="BC214" i="1"/>
  <c r="BD214" i="1"/>
  <c r="BE214" i="1"/>
  <c r="BF214" i="1"/>
  <c r="BG214" i="1"/>
  <c r="BH214" i="1"/>
  <c r="BI214" i="1"/>
  <c r="BJ214" i="1"/>
  <c r="BK214" i="1"/>
  <c r="BL214" i="1"/>
  <c r="BM214" i="1"/>
  <c r="BN214" i="1"/>
  <c r="BO214" i="1"/>
  <c r="BP214" i="1"/>
  <c r="Q215" i="1"/>
  <c r="R215" i="1"/>
  <c r="S215" i="1"/>
  <c r="T215" i="1"/>
  <c r="U215" i="1"/>
  <c r="V215" i="1"/>
  <c r="W215" i="1"/>
  <c r="X215" i="1"/>
  <c r="Y215" i="1"/>
  <c r="Z215" i="1"/>
  <c r="AA215" i="1"/>
  <c r="AB215" i="1"/>
  <c r="AC215" i="1"/>
  <c r="AD215" i="1"/>
  <c r="AE215" i="1"/>
  <c r="AF215" i="1"/>
  <c r="AG215" i="1"/>
  <c r="AH215" i="1"/>
  <c r="AI215" i="1"/>
  <c r="AJ215" i="1"/>
  <c r="AK215" i="1"/>
  <c r="AL215" i="1"/>
  <c r="AM215" i="1"/>
  <c r="AN215" i="1"/>
  <c r="AO215" i="1"/>
  <c r="AP215" i="1"/>
  <c r="AQ215" i="1"/>
  <c r="AR215" i="1"/>
  <c r="AS215" i="1"/>
  <c r="AT215" i="1"/>
  <c r="AU215" i="1"/>
  <c r="AV215" i="1"/>
  <c r="AW215" i="1"/>
  <c r="AX215" i="1"/>
  <c r="AY215" i="1"/>
  <c r="AZ215" i="1"/>
  <c r="BA215" i="1"/>
  <c r="BB215" i="1"/>
  <c r="BC215" i="1"/>
  <c r="BD215" i="1"/>
  <c r="BE215" i="1"/>
  <c r="BF215" i="1"/>
  <c r="BG215" i="1"/>
  <c r="BH215" i="1"/>
  <c r="BI215" i="1"/>
  <c r="BJ215" i="1"/>
  <c r="BK215" i="1"/>
  <c r="BL215" i="1"/>
  <c r="BM215" i="1"/>
  <c r="BN215" i="1"/>
  <c r="BO215" i="1"/>
  <c r="BP215" i="1"/>
  <c r="Q216" i="1"/>
  <c r="R216" i="1"/>
  <c r="S216" i="1"/>
  <c r="T216" i="1"/>
  <c r="U216" i="1"/>
  <c r="V216" i="1"/>
  <c r="W216" i="1"/>
  <c r="X216" i="1"/>
  <c r="Y216" i="1"/>
  <c r="Z216" i="1"/>
  <c r="AA216" i="1"/>
  <c r="AB216" i="1"/>
  <c r="AC216" i="1"/>
  <c r="AD216" i="1"/>
  <c r="AE216" i="1"/>
  <c r="AF216" i="1"/>
  <c r="AG216" i="1"/>
  <c r="AH216" i="1"/>
  <c r="AI216" i="1"/>
  <c r="AJ216" i="1"/>
  <c r="AK216" i="1"/>
  <c r="AL216" i="1"/>
  <c r="AM216" i="1"/>
  <c r="AN216" i="1"/>
  <c r="AO216" i="1"/>
  <c r="AP216" i="1"/>
  <c r="AQ216" i="1"/>
  <c r="AR216" i="1"/>
  <c r="AS216" i="1"/>
  <c r="AT216" i="1"/>
  <c r="AU216" i="1"/>
  <c r="AV216" i="1"/>
  <c r="AW216" i="1"/>
  <c r="AX216" i="1"/>
  <c r="AY216" i="1"/>
  <c r="AZ216" i="1"/>
  <c r="BA216" i="1"/>
  <c r="BB216" i="1"/>
  <c r="BC216" i="1"/>
  <c r="BD216" i="1"/>
  <c r="BE216" i="1"/>
  <c r="BF216" i="1"/>
  <c r="BG216" i="1"/>
  <c r="BH216" i="1"/>
  <c r="BI216" i="1"/>
  <c r="BJ216" i="1"/>
  <c r="BK216" i="1"/>
  <c r="BL216" i="1"/>
  <c r="BM216" i="1"/>
  <c r="BN216" i="1"/>
  <c r="BO216" i="1"/>
  <c r="BP216" i="1"/>
  <c r="Q217" i="1"/>
  <c r="R217" i="1"/>
  <c r="S217" i="1"/>
  <c r="T217" i="1"/>
  <c r="U217" i="1"/>
  <c r="V217" i="1"/>
  <c r="W217" i="1"/>
  <c r="X217" i="1"/>
  <c r="Y217" i="1"/>
  <c r="Z217" i="1"/>
  <c r="AA217" i="1"/>
  <c r="AB217" i="1"/>
  <c r="AC217" i="1"/>
  <c r="AD217" i="1"/>
  <c r="AE217" i="1"/>
  <c r="AF217" i="1"/>
  <c r="AG217" i="1"/>
  <c r="AH217" i="1"/>
  <c r="AI217" i="1"/>
  <c r="AJ217" i="1"/>
  <c r="AK217" i="1"/>
  <c r="AL217" i="1"/>
  <c r="AM217" i="1"/>
  <c r="AN217" i="1"/>
  <c r="AO217" i="1"/>
  <c r="AP217" i="1"/>
  <c r="AQ217" i="1"/>
  <c r="AR217" i="1"/>
  <c r="AS217" i="1"/>
  <c r="AT217" i="1"/>
  <c r="AU217" i="1"/>
  <c r="AV217" i="1"/>
  <c r="AW217" i="1"/>
  <c r="AX217" i="1"/>
  <c r="AY217" i="1"/>
  <c r="AZ217" i="1"/>
  <c r="BA217" i="1"/>
  <c r="BB217" i="1"/>
  <c r="BC217" i="1"/>
  <c r="BD217" i="1"/>
  <c r="BE217" i="1"/>
  <c r="BF217" i="1"/>
  <c r="BG217" i="1"/>
  <c r="BH217" i="1"/>
  <c r="BI217" i="1"/>
  <c r="BJ217" i="1"/>
  <c r="BK217" i="1"/>
  <c r="BL217" i="1"/>
  <c r="BM217" i="1"/>
  <c r="BN217" i="1"/>
  <c r="BO217" i="1"/>
  <c r="BP217" i="1"/>
  <c r="Q218" i="1"/>
  <c r="R218" i="1"/>
  <c r="S218" i="1"/>
  <c r="T218" i="1"/>
  <c r="U218" i="1"/>
  <c r="V218" i="1"/>
  <c r="W218" i="1"/>
  <c r="X218" i="1"/>
  <c r="Y218" i="1"/>
  <c r="Z218" i="1"/>
  <c r="AA218" i="1"/>
  <c r="AB218" i="1"/>
  <c r="AC218" i="1"/>
  <c r="AD218" i="1"/>
  <c r="AE218" i="1"/>
  <c r="AF218" i="1"/>
  <c r="AG218" i="1"/>
  <c r="AH218" i="1"/>
  <c r="AI218" i="1"/>
  <c r="AJ218" i="1"/>
  <c r="AK218" i="1"/>
  <c r="AL218" i="1"/>
  <c r="AM218" i="1"/>
  <c r="AN218" i="1"/>
  <c r="AO218" i="1"/>
  <c r="AP218" i="1"/>
  <c r="AQ218" i="1"/>
  <c r="AR218" i="1"/>
  <c r="AS218" i="1"/>
  <c r="AT218" i="1"/>
  <c r="AU218" i="1"/>
  <c r="AV218" i="1"/>
  <c r="AW218" i="1"/>
  <c r="AX218" i="1"/>
  <c r="AY218" i="1"/>
  <c r="AZ218" i="1"/>
  <c r="BA218" i="1"/>
  <c r="BB218" i="1"/>
  <c r="BC218" i="1"/>
  <c r="BD218" i="1"/>
  <c r="BE218" i="1"/>
  <c r="BF218" i="1"/>
  <c r="BG218" i="1"/>
  <c r="BH218" i="1"/>
  <c r="BI218" i="1"/>
  <c r="BJ218" i="1"/>
  <c r="BK218" i="1"/>
  <c r="BL218" i="1"/>
  <c r="BM218" i="1"/>
  <c r="BN218" i="1"/>
  <c r="BO218" i="1"/>
  <c r="BP218" i="1"/>
  <c r="Q219" i="1"/>
  <c r="R219" i="1"/>
  <c r="S219" i="1"/>
  <c r="T219" i="1"/>
  <c r="U219" i="1"/>
  <c r="V219" i="1"/>
  <c r="W219" i="1"/>
  <c r="X219" i="1"/>
  <c r="Y219" i="1"/>
  <c r="Z219" i="1"/>
  <c r="AA219" i="1"/>
  <c r="AB219" i="1"/>
  <c r="AC219" i="1"/>
  <c r="AD219" i="1"/>
  <c r="AE219" i="1"/>
  <c r="AF219" i="1"/>
  <c r="AG219" i="1"/>
  <c r="AH219" i="1"/>
  <c r="AI219" i="1"/>
  <c r="AJ219" i="1"/>
  <c r="AK219" i="1"/>
  <c r="AL219" i="1"/>
  <c r="AM219" i="1"/>
  <c r="AN219" i="1"/>
  <c r="AO219" i="1"/>
  <c r="AP219" i="1"/>
  <c r="AQ219" i="1"/>
  <c r="AR219" i="1"/>
  <c r="AS219" i="1"/>
  <c r="AT219" i="1"/>
  <c r="AU219" i="1"/>
  <c r="AV219" i="1"/>
  <c r="AW219" i="1"/>
  <c r="AX219" i="1"/>
  <c r="AY219" i="1"/>
  <c r="AZ219" i="1"/>
  <c r="BA219" i="1"/>
  <c r="BB219" i="1"/>
  <c r="BC219" i="1"/>
  <c r="BD219" i="1"/>
  <c r="BE219" i="1"/>
  <c r="BF219" i="1"/>
  <c r="BG219" i="1"/>
  <c r="BH219" i="1"/>
  <c r="BI219" i="1"/>
  <c r="BJ219" i="1"/>
  <c r="BK219" i="1"/>
  <c r="BL219" i="1"/>
  <c r="BM219" i="1"/>
  <c r="BN219" i="1"/>
  <c r="BO219" i="1"/>
  <c r="BP219" i="1"/>
  <c r="Q220" i="1"/>
  <c r="R220" i="1"/>
  <c r="S220" i="1"/>
  <c r="T220" i="1"/>
  <c r="U220" i="1"/>
  <c r="V220" i="1"/>
  <c r="W220" i="1"/>
  <c r="X220" i="1"/>
  <c r="Y220" i="1"/>
  <c r="Z220" i="1"/>
  <c r="AA220" i="1"/>
  <c r="AB220" i="1"/>
  <c r="AC220" i="1"/>
  <c r="AD220" i="1"/>
  <c r="AE220" i="1"/>
  <c r="AF220" i="1"/>
  <c r="AG220" i="1"/>
  <c r="AH220" i="1"/>
  <c r="AI220" i="1"/>
  <c r="AJ220" i="1"/>
  <c r="AK220" i="1"/>
  <c r="AL220" i="1"/>
  <c r="AM220" i="1"/>
  <c r="AN220" i="1"/>
  <c r="AO220" i="1"/>
  <c r="AP220" i="1"/>
  <c r="AQ220" i="1"/>
  <c r="AR220" i="1"/>
  <c r="AS220" i="1"/>
  <c r="AT220" i="1"/>
  <c r="AU220" i="1"/>
  <c r="AV220" i="1"/>
  <c r="AW220" i="1"/>
  <c r="AX220" i="1"/>
  <c r="AY220" i="1"/>
  <c r="AZ220" i="1"/>
  <c r="BA220" i="1"/>
  <c r="BB220" i="1"/>
  <c r="BC220" i="1"/>
  <c r="BD220" i="1"/>
  <c r="BE220" i="1"/>
  <c r="BF220" i="1"/>
  <c r="BG220" i="1"/>
  <c r="BH220" i="1"/>
  <c r="BI220" i="1"/>
  <c r="BJ220" i="1"/>
  <c r="BK220" i="1"/>
  <c r="BL220" i="1"/>
  <c r="BM220" i="1"/>
  <c r="BN220" i="1"/>
  <c r="BO220" i="1"/>
  <c r="BP220" i="1"/>
  <c r="Q221" i="1"/>
  <c r="R221" i="1"/>
  <c r="S221" i="1"/>
  <c r="T221" i="1"/>
  <c r="U221" i="1"/>
  <c r="V221" i="1"/>
  <c r="W221" i="1"/>
  <c r="X221" i="1"/>
  <c r="Y221" i="1"/>
  <c r="Z221" i="1"/>
  <c r="AA221" i="1"/>
  <c r="AB221" i="1"/>
  <c r="AC221" i="1"/>
  <c r="AD221" i="1"/>
  <c r="AE221" i="1"/>
  <c r="AF221" i="1"/>
  <c r="AG221" i="1"/>
  <c r="AH221" i="1"/>
  <c r="AI221" i="1"/>
  <c r="AJ221" i="1"/>
  <c r="AK221" i="1"/>
  <c r="AL221" i="1"/>
  <c r="AM221" i="1"/>
  <c r="AN221" i="1"/>
  <c r="AO221" i="1"/>
  <c r="AP221" i="1"/>
  <c r="AQ221" i="1"/>
  <c r="AR221" i="1"/>
  <c r="AS221" i="1"/>
  <c r="AT221" i="1"/>
  <c r="AU221" i="1"/>
  <c r="AV221" i="1"/>
  <c r="AW221" i="1"/>
  <c r="AX221" i="1"/>
  <c r="AY221" i="1"/>
  <c r="AZ221" i="1"/>
  <c r="BA221" i="1"/>
  <c r="BB221" i="1"/>
  <c r="BC221" i="1"/>
  <c r="BD221" i="1"/>
  <c r="BE221" i="1"/>
  <c r="BF221" i="1"/>
  <c r="BG221" i="1"/>
  <c r="BH221" i="1"/>
  <c r="BI221" i="1"/>
  <c r="BJ221" i="1"/>
  <c r="BK221" i="1"/>
  <c r="BL221" i="1"/>
  <c r="BM221" i="1"/>
  <c r="BN221" i="1"/>
  <c r="BO221" i="1"/>
  <c r="BP221" i="1"/>
  <c r="Q222" i="1"/>
  <c r="R222" i="1"/>
  <c r="S222" i="1"/>
  <c r="T222" i="1"/>
  <c r="U222" i="1"/>
  <c r="V222" i="1"/>
  <c r="W222" i="1"/>
  <c r="X222" i="1"/>
  <c r="Y222" i="1"/>
  <c r="Z222" i="1"/>
  <c r="AA222" i="1"/>
  <c r="AB222" i="1"/>
  <c r="AC222" i="1"/>
  <c r="AD222" i="1"/>
  <c r="AE222" i="1"/>
  <c r="AF222" i="1"/>
  <c r="AG222" i="1"/>
  <c r="AH222" i="1"/>
  <c r="AI222" i="1"/>
  <c r="AJ222" i="1"/>
  <c r="AK222" i="1"/>
  <c r="AL222" i="1"/>
  <c r="AM222" i="1"/>
  <c r="AN222" i="1"/>
  <c r="AO222" i="1"/>
  <c r="AP222" i="1"/>
  <c r="AQ222" i="1"/>
  <c r="AR222" i="1"/>
  <c r="AS222" i="1"/>
  <c r="AT222" i="1"/>
  <c r="AU222" i="1"/>
  <c r="AV222" i="1"/>
  <c r="AW222" i="1"/>
  <c r="AX222" i="1"/>
  <c r="AY222" i="1"/>
  <c r="AZ222" i="1"/>
  <c r="BA222" i="1"/>
  <c r="BB222" i="1"/>
  <c r="BC222" i="1"/>
  <c r="BD222" i="1"/>
  <c r="BE222" i="1"/>
  <c r="BF222" i="1"/>
  <c r="BG222" i="1"/>
  <c r="BH222" i="1"/>
  <c r="BI222" i="1"/>
  <c r="BJ222" i="1"/>
  <c r="BK222" i="1"/>
  <c r="BL222" i="1"/>
  <c r="BM222" i="1"/>
  <c r="BN222" i="1"/>
  <c r="BO222" i="1"/>
  <c r="BP222" i="1"/>
  <c r="Q223" i="1"/>
  <c r="R223" i="1"/>
  <c r="S223" i="1"/>
  <c r="T223" i="1"/>
  <c r="U223" i="1"/>
  <c r="V223" i="1"/>
  <c r="W223" i="1"/>
  <c r="X223" i="1"/>
  <c r="Y223" i="1"/>
  <c r="Z223" i="1"/>
  <c r="AA223" i="1"/>
  <c r="AB223" i="1"/>
  <c r="AC223" i="1"/>
  <c r="AD223" i="1"/>
  <c r="AE223" i="1"/>
  <c r="AF223" i="1"/>
  <c r="AG223" i="1"/>
  <c r="AH223" i="1"/>
  <c r="AI223" i="1"/>
  <c r="AJ223" i="1"/>
  <c r="AK223" i="1"/>
  <c r="AL223" i="1"/>
  <c r="AM223" i="1"/>
  <c r="AN223" i="1"/>
  <c r="AO223" i="1"/>
  <c r="AP223" i="1"/>
  <c r="AQ223" i="1"/>
  <c r="AR223" i="1"/>
  <c r="AS223" i="1"/>
  <c r="AT223" i="1"/>
  <c r="AU223" i="1"/>
  <c r="AV223" i="1"/>
  <c r="AW223" i="1"/>
  <c r="AX223" i="1"/>
  <c r="AY223" i="1"/>
  <c r="AZ223" i="1"/>
  <c r="BA223" i="1"/>
  <c r="BB223" i="1"/>
  <c r="BC223" i="1"/>
  <c r="BD223" i="1"/>
  <c r="BE223" i="1"/>
  <c r="BF223" i="1"/>
  <c r="BG223" i="1"/>
  <c r="BH223" i="1"/>
  <c r="BI223" i="1"/>
  <c r="BJ223" i="1"/>
  <c r="BK223" i="1"/>
  <c r="BL223" i="1"/>
  <c r="BM223" i="1"/>
  <c r="BN223" i="1"/>
  <c r="BO223" i="1"/>
  <c r="BP223" i="1"/>
  <c r="Q224" i="1"/>
  <c r="R224" i="1"/>
  <c r="S224" i="1"/>
  <c r="T224" i="1"/>
  <c r="U224" i="1"/>
  <c r="V224" i="1"/>
  <c r="W224" i="1"/>
  <c r="X224" i="1"/>
  <c r="Y224" i="1"/>
  <c r="Z224" i="1"/>
  <c r="AA224" i="1"/>
  <c r="AB224" i="1"/>
  <c r="AC224" i="1"/>
  <c r="AD224" i="1"/>
  <c r="AE224" i="1"/>
  <c r="AF224" i="1"/>
  <c r="AG224" i="1"/>
  <c r="AH224" i="1"/>
  <c r="AI224" i="1"/>
  <c r="AJ224" i="1"/>
  <c r="AK224" i="1"/>
  <c r="AL224" i="1"/>
  <c r="AM224" i="1"/>
  <c r="AN224" i="1"/>
  <c r="AO224" i="1"/>
  <c r="AP224" i="1"/>
  <c r="AQ224" i="1"/>
  <c r="AR224" i="1"/>
  <c r="AS224" i="1"/>
  <c r="AT224" i="1"/>
  <c r="AU224" i="1"/>
  <c r="AV224" i="1"/>
  <c r="AW224" i="1"/>
  <c r="AX224" i="1"/>
  <c r="AY224" i="1"/>
  <c r="AZ224" i="1"/>
  <c r="BA224" i="1"/>
  <c r="BB224" i="1"/>
  <c r="BC224" i="1"/>
  <c r="BD224" i="1"/>
  <c r="BE224" i="1"/>
  <c r="BF224" i="1"/>
  <c r="BG224" i="1"/>
  <c r="BH224" i="1"/>
  <c r="BI224" i="1"/>
  <c r="BJ224" i="1"/>
  <c r="BK224" i="1"/>
  <c r="BL224" i="1"/>
  <c r="BM224" i="1"/>
  <c r="BN224" i="1"/>
  <c r="BO224" i="1"/>
  <c r="BP224" i="1"/>
  <c r="Q225" i="1"/>
  <c r="R225" i="1"/>
  <c r="S225" i="1"/>
  <c r="T225" i="1"/>
  <c r="U225" i="1"/>
  <c r="V225" i="1"/>
  <c r="W225" i="1"/>
  <c r="X225" i="1"/>
  <c r="Y225" i="1"/>
  <c r="Z225" i="1"/>
  <c r="AA225" i="1"/>
  <c r="AB225" i="1"/>
  <c r="AC225" i="1"/>
  <c r="AD225" i="1"/>
  <c r="AE225" i="1"/>
  <c r="AF225" i="1"/>
  <c r="AG225" i="1"/>
  <c r="AH225" i="1"/>
  <c r="AI225" i="1"/>
  <c r="AJ225" i="1"/>
  <c r="AK225" i="1"/>
  <c r="AL225" i="1"/>
  <c r="AM225" i="1"/>
  <c r="AN225" i="1"/>
  <c r="AO225" i="1"/>
  <c r="AP225" i="1"/>
  <c r="AQ225" i="1"/>
  <c r="AR225" i="1"/>
  <c r="AS225" i="1"/>
  <c r="AT225" i="1"/>
  <c r="AU225" i="1"/>
  <c r="AV225" i="1"/>
  <c r="AW225" i="1"/>
  <c r="AX225" i="1"/>
  <c r="AY225" i="1"/>
  <c r="AZ225" i="1"/>
  <c r="BA225" i="1"/>
  <c r="BB225" i="1"/>
  <c r="BC225" i="1"/>
  <c r="BD225" i="1"/>
  <c r="BE225" i="1"/>
  <c r="BF225" i="1"/>
  <c r="BG225" i="1"/>
  <c r="BH225" i="1"/>
  <c r="BI225" i="1"/>
  <c r="BJ225" i="1"/>
  <c r="BK225" i="1"/>
  <c r="BL225" i="1"/>
  <c r="BM225" i="1"/>
  <c r="BN225" i="1"/>
  <c r="BO225" i="1"/>
  <c r="BP225" i="1"/>
  <c r="Q226" i="1"/>
  <c r="R226" i="1"/>
  <c r="S226" i="1"/>
  <c r="T226" i="1"/>
  <c r="U226" i="1"/>
  <c r="V226" i="1"/>
  <c r="W226" i="1"/>
  <c r="X226" i="1"/>
  <c r="Y226" i="1"/>
  <c r="Z226" i="1"/>
  <c r="AA226" i="1"/>
  <c r="AB226" i="1"/>
  <c r="AC226" i="1"/>
  <c r="AD226" i="1"/>
  <c r="AE226" i="1"/>
  <c r="AF226" i="1"/>
  <c r="AG226" i="1"/>
  <c r="AH226" i="1"/>
  <c r="AI226" i="1"/>
  <c r="AJ226" i="1"/>
  <c r="AK226" i="1"/>
  <c r="AL226" i="1"/>
  <c r="AM226" i="1"/>
  <c r="AN226" i="1"/>
  <c r="AO226" i="1"/>
  <c r="AP226" i="1"/>
  <c r="AQ226" i="1"/>
  <c r="AR226" i="1"/>
  <c r="AS226" i="1"/>
  <c r="AT226" i="1"/>
  <c r="AU226" i="1"/>
  <c r="AV226" i="1"/>
  <c r="AW226" i="1"/>
  <c r="AX226" i="1"/>
  <c r="AY226" i="1"/>
  <c r="AZ226" i="1"/>
  <c r="BA226" i="1"/>
  <c r="BB226" i="1"/>
  <c r="BC226" i="1"/>
  <c r="BD226" i="1"/>
  <c r="BE226" i="1"/>
  <c r="BF226" i="1"/>
  <c r="BG226" i="1"/>
  <c r="BH226" i="1"/>
  <c r="BI226" i="1"/>
  <c r="BJ226" i="1"/>
  <c r="BK226" i="1"/>
  <c r="BL226" i="1"/>
  <c r="BM226" i="1"/>
  <c r="BN226" i="1"/>
  <c r="BO226" i="1"/>
  <c r="BP226" i="1"/>
  <c r="Q227" i="1"/>
  <c r="R227" i="1"/>
  <c r="S227" i="1"/>
  <c r="T227" i="1"/>
  <c r="U227" i="1"/>
  <c r="V227" i="1"/>
  <c r="W227" i="1"/>
  <c r="X227" i="1"/>
  <c r="Y227" i="1"/>
  <c r="Z227" i="1"/>
  <c r="AA227" i="1"/>
  <c r="AB227" i="1"/>
  <c r="AC227" i="1"/>
  <c r="AD227" i="1"/>
  <c r="AE227" i="1"/>
  <c r="AF227" i="1"/>
  <c r="AG227" i="1"/>
  <c r="AH227" i="1"/>
  <c r="AI227" i="1"/>
  <c r="AJ227" i="1"/>
  <c r="AK227" i="1"/>
  <c r="AL227" i="1"/>
  <c r="AM227" i="1"/>
  <c r="AN227" i="1"/>
  <c r="AO227" i="1"/>
  <c r="AP227" i="1"/>
  <c r="AQ227" i="1"/>
  <c r="AR227" i="1"/>
  <c r="AS227" i="1"/>
  <c r="AT227" i="1"/>
  <c r="AU227" i="1"/>
  <c r="AV227" i="1"/>
  <c r="AW227" i="1"/>
  <c r="AX227" i="1"/>
  <c r="AY227" i="1"/>
  <c r="AZ227" i="1"/>
  <c r="BA227" i="1"/>
  <c r="BB227" i="1"/>
  <c r="BC227" i="1"/>
  <c r="BD227" i="1"/>
  <c r="BE227" i="1"/>
  <c r="BF227" i="1"/>
  <c r="BG227" i="1"/>
  <c r="BH227" i="1"/>
  <c r="BI227" i="1"/>
  <c r="BJ227" i="1"/>
  <c r="BK227" i="1"/>
  <c r="BL227" i="1"/>
  <c r="BM227" i="1"/>
  <c r="BN227" i="1"/>
  <c r="BO227" i="1"/>
  <c r="BP227" i="1"/>
  <c r="Q228" i="1"/>
  <c r="R228" i="1"/>
  <c r="S228" i="1"/>
  <c r="T228" i="1"/>
  <c r="U228" i="1"/>
  <c r="V228" i="1"/>
  <c r="W228" i="1"/>
  <c r="X228" i="1"/>
  <c r="Y228" i="1"/>
  <c r="Z228" i="1"/>
  <c r="AA228" i="1"/>
  <c r="AB228" i="1"/>
  <c r="AC228" i="1"/>
  <c r="AD228" i="1"/>
  <c r="AE228" i="1"/>
  <c r="AF228" i="1"/>
  <c r="AG228" i="1"/>
  <c r="AH228" i="1"/>
  <c r="AI228" i="1"/>
  <c r="AJ228" i="1"/>
  <c r="AK228" i="1"/>
  <c r="AL228" i="1"/>
  <c r="AM228" i="1"/>
  <c r="AN228" i="1"/>
  <c r="AO228" i="1"/>
  <c r="AP228" i="1"/>
  <c r="AQ228" i="1"/>
  <c r="AR228" i="1"/>
  <c r="AS228" i="1"/>
  <c r="AT228" i="1"/>
  <c r="AU228" i="1"/>
  <c r="AV228" i="1"/>
  <c r="AW228" i="1"/>
  <c r="AX228" i="1"/>
  <c r="AY228" i="1"/>
  <c r="AZ228" i="1"/>
  <c r="BA228" i="1"/>
  <c r="BB228" i="1"/>
  <c r="BC228" i="1"/>
  <c r="BD228" i="1"/>
  <c r="BE228" i="1"/>
  <c r="BF228" i="1"/>
  <c r="BG228" i="1"/>
  <c r="BH228" i="1"/>
  <c r="BI228" i="1"/>
  <c r="BJ228" i="1"/>
  <c r="BK228" i="1"/>
  <c r="BL228" i="1"/>
  <c r="BM228" i="1"/>
  <c r="BN228" i="1"/>
  <c r="BO228" i="1"/>
  <c r="BP228" i="1"/>
  <c r="Q229" i="1"/>
  <c r="R229" i="1"/>
  <c r="S229" i="1"/>
  <c r="T229" i="1"/>
  <c r="U229" i="1"/>
  <c r="V229" i="1"/>
  <c r="W229" i="1"/>
  <c r="X229" i="1"/>
  <c r="Y229" i="1"/>
  <c r="Z229" i="1"/>
  <c r="AA229" i="1"/>
  <c r="AB229" i="1"/>
  <c r="AC229" i="1"/>
  <c r="AD229" i="1"/>
  <c r="AE229" i="1"/>
  <c r="AF229" i="1"/>
  <c r="AG229" i="1"/>
  <c r="AH229" i="1"/>
  <c r="AI229" i="1"/>
  <c r="AJ229" i="1"/>
  <c r="AK229" i="1"/>
  <c r="AL229" i="1"/>
  <c r="AM229" i="1"/>
  <c r="AN229" i="1"/>
  <c r="AO229" i="1"/>
  <c r="AP229" i="1"/>
  <c r="AQ229" i="1"/>
  <c r="AR229" i="1"/>
  <c r="AS229" i="1"/>
  <c r="AT229" i="1"/>
  <c r="AU229" i="1"/>
  <c r="AV229" i="1"/>
  <c r="AW229" i="1"/>
  <c r="AX229" i="1"/>
  <c r="AY229" i="1"/>
  <c r="AZ229" i="1"/>
  <c r="BA229" i="1"/>
  <c r="BB229" i="1"/>
  <c r="BC229" i="1"/>
  <c r="BD229" i="1"/>
  <c r="BE229" i="1"/>
  <c r="BF229" i="1"/>
  <c r="BG229" i="1"/>
  <c r="BH229" i="1"/>
  <c r="BI229" i="1"/>
  <c r="BJ229" i="1"/>
  <c r="BK229" i="1"/>
  <c r="BL229" i="1"/>
  <c r="BM229" i="1"/>
  <c r="BN229" i="1"/>
  <c r="BO229" i="1"/>
  <c r="BP229" i="1"/>
  <c r="Q230" i="1"/>
  <c r="R230" i="1"/>
  <c r="S230" i="1"/>
  <c r="T230" i="1"/>
  <c r="U230" i="1"/>
  <c r="V230" i="1"/>
  <c r="W230" i="1"/>
  <c r="X230" i="1"/>
  <c r="Y230" i="1"/>
  <c r="Z230" i="1"/>
  <c r="AA230" i="1"/>
  <c r="AB230" i="1"/>
  <c r="AC230" i="1"/>
  <c r="AD230" i="1"/>
  <c r="AE230" i="1"/>
  <c r="AF230" i="1"/>
  <c r="AG230" i="1"/>
  <c r="AH230" i="1"/>
  <c r="AI230" i="1"/>
  <c r="AJ230" i="1"/>
  <c r="AK230" i="1"/>
  <c r="AL230" i="1"/>
  <c r="AM230" i="1"/>
  <c r="AN230" i="1"/>
  <c r="AO230" i="1"/>
  <c r="AP230" i="1"/>
  <c r="AQ230" i="1"/>
  <c r="AR230" i="1"/>
  <c r="AS230" i="1"/>
  <c r="AT230" i="1"/>
  <c r="AU230" i="1"/>
  <c r="AV230" i="1"/>
  <c r="AW230" i="1"/>
  <c r="AX230" i="1"/>
  <c r="AY230" i="1"/>
  <c r="AZ230" i="1"/>
  <c r="BA230" i="1"/>
  <c r="BB230" i="1"/>
  <c r="BC230" i="1"/>
  <c r="BD230" i="1"/>
  <c r="BE230" i="1"/>
  <c r="BF230" i="1"/>
  <c r="BG230" i="1"/>
  <c r="BH230" i="1"/>
  <c r="BI230" i="1"/>
  <c r="BJ230" i="1"/>
  <c r="BK230" i="1"/>
  <c r="BL230" i="1"/>
  <c r="BM230" i="1"/>
  <c r="BN230" i="1"/>
  <c r="BO230" i="1"/>
  <c r="BP230" i="1"/>
  <c r="Q231" i="1"/>
  <c r="R231" i="1"/>
  <c r="S231" i="1"/>
  <c r="T231" i="1"/>
  <c r="U231" i="1"/>
  <c r="V231" i="1"/>
  <c r="W231" i="1"/>
  <c r="X231" i="1"/>
  <c r="Y231" i="1"/>
  <c r="Z231" i="1"/>
  <c r="AA231" i="1"/>
  <c r="AB231" i="1"/>
  <c r="AC231" i="1"/>
  <c r="AD231" i="1"/>
  <c r="AE231" i="1"/>
  <c r="AF231" i="1"/>
  <c r="AG231" i="1"/>
  <c r="AH231" i="1"/>
  <c r="AI231" i="1"/>
  <c r="AJ231" i="1"/>
  <c r="AK231" i="1"/>
  <c r="AL231" i="1"/>
  <c r="AM231" i="1"/>
  <c r="AN231" i="1"/>
  <c r="AO231" i="1"/>
  <c r="AP231" i="1"/>
  <c r="AQ231" i="1"/>
  <c r="AR231" i="1"/>
  <c r="AS231" i="1"/>
  <c r="AT231" i="1"/>
  <c r="AU231" i="1"/>
  <c r="AV231" i="1"/>
  <c r="AW231" i="1"/>
  <c r="AX231" i="1"/>
  <c r="AY231" i="1"/>
  <c r="AZ231" i="1"/>
  <c r="BA231" i="1"/>
  <c r="BB231" i="1"/>
  <c r="BC231" i="1"/>
  <c r="BD231" i="1"/>
  <c r="BE231" i="1"/>
  <c r="BF231" i="1"/>
  <c r="BG231" i="1"/>
  <c r="BH231" i="1"/>
  <c r="BI231" i="1"/>
  <c r="BJ231" i="1"/>
  <c r="BK231" i="1"/>
  <c r="BL231" i="1"/>
  <c r="BM231" i="1"/>
  <c r="BN231" i="1"/>
  <c r="BO231" i="1"/>
  <c r="BP231" i="1"/>
  <c r="Q232" i="1"/>
  <c r="R232" i="1"/>
  <c r="S232" i="1"/>
  <c r="T232" i="1"/>
  <c r="U232" i="1"/>
  <c r="V232" i="1"/>
  <c r="W232" i="1"/>
  <c r="X232" i="1"/>
  <c r="Y232" i="1"/>
  <c r="Z232" i="1"/>
  <c r="AA232" i="1"/>
  <c r="AB232" i="1"/>
  <c r="AC232" i="1"/>
  <c r="AD232" i="1"/>
  <c r="AE232" i="1"/>
  <c r="AF232" i="1"/>
  <c r="AG232" i="1"/>
  <c r="AH232" i="1"/>
  <c r="AI232" i="1"/>
  <c r="AJ232" i="1"/>
  <c r="AK232" i="1"/>
  <c r="AL232" i="1"/>
  <c r="AM232" i="1"/>
  <c r="AN232" i="1"/>
  <c r="AO232" i="1"/>
  <c r="AP232" i="1"/>
  <c r="AQ232" i="1"/>
  <c r="AR232" i="1"/>
  <c r="AS232" i="1"/>
  <c r="AT232" i="1"/>
  <c r="AU232" i="1"/>
  <c r="AV232" i="1"/>
  <c r="AW232" i="1"/>
  <c r="AX232" i="1"/>
  <c r="AY232" i="1"/>
  <c r="AZ232" i="1"/>
  <c r="BA232" i="1"/>
  <c r="BB232" i="1"/>
  <c r="BC232" i="1"/>
  <c r="BD232" i="1"/>
  <c r="BE232" i="1"/>
  <c r="BF232" i="1"/>
  <c r="BG232" i="1"/>
  <c r="BH232" i="1"/>
  <c r="BI232" i="1"/>
  <c r="BJ232" i="1"/>
  <c r="BK232" i="1"/>
  <c r="BL232" i="1"/>
  <c r="BM232" i="1"/>
  <c r="BN232" i="1"/>
  <c r="BO232" i="1"/>
  <c r="BP232" i="1"/>
  <c r="Q233" i="1"/>
  <c r="R233" i="1"/>
  <c r="S233" i="1"/>
  <c r="T233" i="1"/>
  <c r="U233" i="1"/>
  <c r="V233" i="1"/>
  <c r="W233" i="1"/>
  <c r="X233" i="1"/>
  <c r="Y233" i="1"/>
  <c r="Z233" i="1"/>
  <c r="AA233" i="1"/>
  <c r="AB233" i="1"/>
  <c r="AC233" i="1"/>
  <c r="AD233" i="1"/>
  <c r="AE233" i="1"/>
  <c r="AF233" i="1"/>
  <c r="AG233" i="1"/>
  <c r="AH233" i="1"/>
  <c r="AI233" i="1"/>
  <c r="AJ233" i="1"/>
  <c r="AK233" i="1"/>
  <c r="AL233" i="1"/>
  <c r="AM233" i="1"/>
  <c r="AN233" i="1"/>
  <c r="AO233" i="1"/>
  <c r="AP233" i="1"/>
  <c r="AQ233" i="1"/>
  <c r="AR233" i="1"/>
  <c r="AS233" i="1"/>
  <c r="AT233" i="1"/>
  <c r="AU233" i="1"/>
  <c r="AV233" i="1"/>
  <c r="AW233" i="1"/>
  <c r="AX233" i="1"/>
  <c r="AY233" i="1"/>
  <c r="AZ233" i="1"/>
  <c r="BA233" i="1"/>
  <c r="BB233" i="1"/>
  <c r="BC233" i="1"/>
  <c r="BD233" i="1"/>
  <c r="BE233" i="1"/>
  <c r="BF233" i="1"/>
  <c r="BG233" i="1"/>
  <c r="BH233" i="1"/>
  <c r="BI233" i="1"/>
  <c r="BJ233" i="1"/>
  <c r="BK233" i="1"/>
  <c r="BL233" i="1"/>
  <c r="BM233" i="1"/>
  <c r="BN233" i="1"/>
  <c r="BO233" i="1"/>
  <c r="BP233" i="1"/>
  <c r="Q234" i="1"/>
  <c r="R234" i="1"/>
  <c r="S234" i="1"/>
  <c r="T234" i="1"/>
  <c r="U234" i="1"/>
  <c r="V234" i="1"/>
  <c r="W234" i="1"/>
  <c r="X234" i="1"/>
  <c r="Y234" i="1"/>
  <c r="Z234" i="1"/>
  <c r="AA234" i="1"/>
  <c r="AB234" i="1"/>
  <c r="AC234" i="1"/>
  <c r="AD234" i="1"/>
  <c r="AE234" i="1"/>
  <c r="AF234" i="1"/>
  <c r="AG234" i="1"/>
  <c r="AH234" i="1"/>
  <c r="AI234" i="1"/>
  <c r="AJ234" i="1"/>
  <c r="AK234" i="1"/>
  <c r="AL234" i="1"/>
  <c r="AM234" i="1"/>
  <c r="AN234" i="1"/>
  <c r="AO234" i="1"/>
  <c r="AP234" i="1"/>
  <c r="AQ234" i="1"/>
  <c r="AR234" i="1"/>
  <c r="AS234" i="1"/>
  <c r="AT234" i="1"/>
  <c r="AU234" i="1"/>
  <c r="AV234" i="1"/>
  <c r="AW234" i="1"/>
  <c r="AX234" i="1"/>
  <c r="AY234" i="1"/>
  <c r="AZ234" i="1"/>
  <c r="BA234" i="1"/>
  <c r="BB234" i="1"/>
  <c r="BC234" i="1"/>
  <c r="BD234" i="1"/>
  <c r="BE234" i="1"/>
  <c r="BF234" i="1"/>
  <c r="BG234" i="1"/>
  <c r="BH234" i="1"/>
  <c r="BI234" i="1"/>
  <c r="BJ234" i="1"/>
  <c r="BK234" i="1"/>
  <c r="BL234" i="1"/>
  <c r="BM234" i="1"/>
  <c r="BN234" i="1"/>
  <c r="BO234" i="1"/>
  <c r="BP234" i="1"/>
  <c r="Q235" i="1"/>
  <c r="R235" i="1"/>
  <c r="S235" i="1"/>
  <c r="T235" i="1"/>
  <c r="U235" i="1"/>
  <c r="V235" i="1"/>
  <c r="W235" i="1"/>
  <c r="X235" i="1"/>
  <c r="Y235" i="1"/>
  <c r="Z235" i="1"/>
  <c r="AA235" i="1"/>
  <c r="AB235" i="1"/>
  <c r="AC235" i="1"/>
  <c r="AD235" i="1"/>
  <c r="AE235" i="1"/>
  <c r="AF235" i="1"/>
  <c r="AG235" i="1"/>
  <c r="AH235" i="1"/>
  <c r="AI235" i="1"/>
  <c r="AJ235" i="1"/>
  <c r="AK235" i="1"/>
  <c r="AL235" i="1"/>
  <c r="AM235" i="1"/>
  <c r="AN235" i="1"/>
  <c r="AO235" i="1"/>
  <c r="AP235" i="1"/>
  <c r="AQ235" i="1"/>
  <c r="AR235" i="1"/>
  <c r="AS235" i="1"/>
  <c r="AT235" i="1"/>
  <c r="AU235" i="1"/>
  <c r="AV235" i="1"/>
  <c r="AW235" i="1"/>
  <c r="AX235" i="1"/>
  <c r="AY235" i="1"/>
  <c r="AZ235" i="1"/>
  <c r="BA235" i="1"/>
  <c r="BB235" i="1"/>
  <c r="BC235" i="1"/>
  <c r="BD235" i="1"/>
  <c r="BE235" i="1"/>
  <c r="BF235" i="1"/>
  <c r="BG235" i="1"/>
  <c r="BH235" i="1"/>
  <c r="BI235" i="1"/>
  <c r="BJ235" i="1"/>
  <c r="BK235" i="1"/>
  <c r="BL235" i="1"/>
  <c r="BM235" i="1"/>
  <c r="BN235" i="1"/>
  <c r="BO235" i="1"/>
  <c r="BP235" i="1"/>
  <c r="Q236" i="1"/>
  <c r="R236" i="1"/>
  <c r="S236" i="1"/>
  <c r="T236" i="1"/>
  <c r="U236" i="1"/>
  <c r="V236" i="1"/>
  <c r="W236" i="1"/>
  <c r="X236" i="1"/>
  <c r="Y236" i="1"/>
  <c r="Z236" i="1"/>
  <c r="AA236" i="1"/>
  <c r="AB236" i="1"/>
  <c r="AC236" i="1"/>
  <c r="AD236" i="1"/>
  <c r="AE236" i="1"/>
  <c r="AF236" i="1"/>
  <c r="AG236" i="1"/>
  <c r="AH236" i="1"/>
  <c r="AI236" i="1"/>
  <c r="AJ236" i="1"/>
  <c r="AK236" i="1"/>
  <c r="AL236" i="1"/>
  <c r="AM236" i="1"/>
  <c r="AN236" i="1"/>
  <c r="AO236" i="1"/>
  <c r="AP236" i="1"/>
  <c r="AQ236" i="1"/>
  <c r="AR236" i="1"/>
  <c r="AS236" i="1"/>
  <c r="AT236" i="1"/>
  <c r="AU236" i="1"/>
  <c r="AV236" i="1"/>
  <c r="AW236" i="1"/>
  <c r="AX236" i="1"/>
  <c r="AY236" i="1"/>
  <c r="AZ236" i="1"/>
  <c r="BA236" i="1"/>
  <c r="BB236" i="1"/>
  <c r="BC236" i="1"/>
  <c r="BD236" i="1"/>
  <c r="BE236" i="1"/>
  <c r="BF236" i="1"/>
  <c r="BG236" i="1"/>
  <c r="BH236" i="1"/>
  <c r="BI236" i="1"/>
  <c r="BJ236" i="1"/>
  <c r="BK236" i="1"/>
  <c r="BL236" i="1"/>
  <c r="BM236" i="1"/>
  <c r="BN236" i="1"/>
  <c r="BO236" i="1"/>
  <c r="BP236" i="1"/>
  <c r="Q237" i="1"/>
  <c r="R237" i="1"/>
  <c r="S237" i="1"/>
  <c r="T237" i="1"/>
  <c r="U237" i="1"/>
  <c r="V237" i="1"/>
  <c r="W237" i="1"/>
  <c r="X237" i="1"/>
  <c r="Y237" i="1"/>
  <c r="Z237" i="1"/>
  <c r="AA237" i="1"/>
  <c r="AB237" i="1"/>
  <c r="AC237" i="1"/>
  <c r="AD237" i="1"/>
  <c r="AE237" i="1"/>
  <c r="AF237" i="1"/>
  <c r="AG237" i="1"/>
  <c r="AH237" i="1"/>
  <c r="AI237" i="1"/>
  <c r="AJ237" i="1"/>
  <c r="AK237" i="1"/>
  <c r="AL237" i="1"/>
  <c r="AM237" i="1"/>
  <c r="AN237" i="1"/>
  <c r="AO237" i="1"/>
  <c r="AP237" i="1"/>
  <c r="AQ237" i="1"/>
  <c r="AR237" i="1"/>
  <c r="AS237" i="1"/>
  <c r="AT237" i="1"/>
  <c r="AU237" i="1"/>
  <c r="AV237" i="1"/>
  <c r="AW237" i="1"/>
  <c r="AX237" i="1"/>
  <c r="AY237" i="1"/>
  <c r="AZ237" i="1"/>
  <c r="BA237" i="1"/>
  <c r="BB237" i="1"/>
  <c r="BC237" i="1"/>
  <c r="BD237" i="1"/>
  <c r="BE237" i="1"/>
  <c r="BF237" i="1"/>
  <c r="BG237" i="1"/>
  <c r="BH237" i="1"/>
  <c r="BI237" i="1"/>
  <c r="BJ237" i="1"/>
  <c r="BK237" i="1"/>
  <c r="BL237" i="1"/>
  <c r="BM237" i="1"/>
  <c r="BN237" i="1"/>
  <c r="BO237" i="1"/>
  <c r="BP237" i="1"/>
  <c r="Q238" i="1"/>
  <c r="R238" i="1"/>
  <c r="S238" i="1"/>
  <c r="T238" i="1"/>
  <c r="U238" i="1"/>
  <c r="V238" i="1"/>
  <c r="W238" i="1"/>
  <c r="X238" i="1"/>
  <c r="Y238" i="1"/>
  <c r="Z238" i="1"/>
  <c r="AA238" i="1"/>
  <c r="AB238" i="1"/>
  <c r="AC238" i="1"/>
  <c r="AD238" i="1"/>
  <c r="AE238" i="1"/>
  <c r="AF238" i="1"/>
  <c r="AG238" i="1"/>
  <c r="AH238" i="1"/>
  <c r="AI238" i="1"/>
  <c r="AJ238" i="1"/>
  <c r="AK238" i="1"/>
  <c r="AL238" i="1"/>
  <c r="AM238" i="1"/>
  <c r="AN238" i="1"/>
  <c r="AO238" i="1"/>
  <c r="AP238" i="1"/>
  <c r="AQ238" i="1"/>
  <c r="AR238" i="1"/>
  <c r="AS238" i="1"/>
  <c r="AT238" i="1"/>
  <c r="AU238" i="1"/>
  <c r="AV238" i="1"/>
  <c r="AW238" i="1"/>
  <c r="AX238" i="1"/>
  <c r="AY238" i="1"/>
  <c r="AZ238" i="1"/>
  <c r="BA238" i="1"/>
  <c r="BB238" i="1"/>
  <c r="BC238" i="1"/>
  <c r="BD238" i="1"/>
  <c r="BE238" i="1"/>
  <c r="BF238" i="1"/>
  <c r="BG238" i="1"/>
  <c r="BH238" i="1"/>
  <c r="BI238" i="1"/>
  <c r="BJ238" i="1"/>
  <c r="BK238" i="1"/>
  <c r="BL238" i="1"/>
  <c r="BM238" i="1"/>
  <c r="BN238" i="1"/>
  <c r="BO238" i="1"/>
  <c r="BP238" i="1"/>
  <c r="Q239" i="1"/>
  <c r="R239" i="1"/>
  <c r="S239" i="1"/>
  <c r="T239" i="1"/>
  <c r="U239" i="1"/>
  <c r="V239" i="1"/>
  <c r="W239" i="1"/>
  <c r="X239" i="1"/>
  <c r="Y239" i="1"/>
  <c r="Z239" i="1"/>
  <c r="AA239" i="1"/>
  <c r="AB239" i="1"/>
  <c r="AC239" i="1"/>
  <c r="AD239" i="1"/>
  <c r="AE239" i="1"/>
  <c r="AF239" i="1"/>
  <c r="AG239" i="1"/>
  <c r="AH239" i="1"/>
  <c r="AI239" i="1"/>
  <c r="AJ239" i="1"/>
  <c r="AK239" i="1"/>
  <c r="AL239" i="1"/>
  <c r="AM239" i="1"/>
  <c r="AN239" i="1"/>
  <c r="AO239" i="1"/>
  <c r="AP239" i="1"/>
  <c r="AQ239" i="1"/>
  <c r="AR239" i="1"/>
  <c r="AS239" i="1"/>
  <c r="AT239" i="1"/>
  <c r="AU239" i="1"/>
  <c r="AV239" i="1"/>
  <c r="AW239" i="1"/>
  <c r="AX239" i="1"/>
  <c r="AY239" i="1"/>
  <c r="AZ239" i="1"/>
  <c r="BA239" i="1"/>
  <c r="BB239" i="1"/>
  <c r="BC239" i="1"/>
  <c r="BD239" i="1"/>
  <c r="BE239" i="1"/>
  <c r="BF239" i="1"/>
  <c r="BG239" i="1"/>
  <c r="BH239" i="1"/>
  <c r="BI239" i="1"/>
  <c r="BJ239" i="1"/>
  <c r="BK239" i="1"/>
  <c r="BL239" i="1"/>
  <c r="BM239" i="1"/>
  <c r="BN239" i="1"/>
  <c r="BO239" i="1"/>
  <c r="BP239" i="1"/>
  <c r="Q240" i="1"/>
  <c r="R240" i="1"/>
  <c r="S240" i="1"/>
  <c r="T240" i="1"/>
  <c r="U240" i="1"/>
  <c r="V240" i="1"/>
  <c r="W240" i="1"/>
  <c r="X240" i="1"/>
  <c r="Y240" i="1"/>
  <c r="Z240" i="1"/>
  <c r="AA240" i="1"/>
  <c r="AB240" i="1"/>
  <c r="AC240" i="1"/>
  <c r="AD240" i="1"/>
  <c r="AE240" i="1"/>
  <c r="AF240" i="1"/>
  <c r="AG240" i="1"/>
  <c r="AH240" i="1"/>
  <c r="AI240" i="1"/>
  <c r="AJ240" i="1"/>
  <c r="AK240" i="1"/>
  <c r="AL240" i="1"/>
  <c r="AM240" i="1"/>
  <c r="AN240" i="1"/>
  <c r="AO240" i="1"/>
  <c r="AP240" i="1"/>
  <c r="AQ240" i="1"/>
  <c r="AR240" i="1"/>
  <c r="AS240" i="1"/>
  <c r="AT240" i="1"/>
  <c r="AU240" i="1"/>
  <c r="AV240" i="1"/>
  <c r="AW240" i="1"/>
  <c r="AX240" i="1"/>
  <c r="AY240" i="1"/>
  <c r="AZ240" i="1"/>
  <c r="BA240" i="1"/>
  <c r="BB240" i="1"/>
  <c r="BC240" i="1"/>
  <c r="BD240" i="1"/>
  <c r="BE240" i="1"/>
  <c r="BF240" i="1"/>
  <c r="BG240" i="1"/>
  <c r="BH240" i="1"/>
  <c r="BI240" i="1"/>
  <c r="BJ240" i="1"/>
  <c r="BK240" i="1"/>
  <c r="BL240" i="1"/>
  <c r="BM240" i="1"/>
  <c r="BN240" i="1"/>
  <c r="BO240" i="1"/>
  <c r="BP240" i="1"/>
  <c r="Q241" i="1"/>
  <c r="R241" i="1"/>
  <c r="S241" i="1"/>
  <c r="T241" i="1"/>
  <c r="U241" i="1"/>
  <c r="V241" i="1"/>
  <c r="W241" i="1"/>
  <c r="X241" i="1"/>
  <c r="Y241" i="1"/>
  <c r="Z241" i="1"/>
  <c r="AA241" i="1"/>
  <c r="AB241" i="1"/>
  <c r="AC241" i="1"/>
  <c r="AD241" i="1"/>
  <c r="AE241" i="1"/>
  <c r="AF241" i="1"/>
  <c r="AG241" i="1"/>
  <c r="AH241" i="1"/>
  <c r="AI241" i="1"/>
  <c r="AJ241" i="1"/>
  <c r="AK241" i="1"/>
  <c r="AL241" i="1"/>
  <c r="AM241" i="1"/>
  <c r="AN241" i="1"/>
  <c r="AO241" i="1"/>
  <c r="AP241" i="1"/>
  <c r="AQ241" i="1"/>
  <c r="AR241" i="1"/>
  <c r="AS241" i="1"/>
  <c r="AT241" i="1"/>
  <c r="AU241" i="1"/>
  <c r="AV241" i="1"/>
  <c r="AW241" i="1"/>
  <c r="AX241" i="1"/>
  <c r="AY241" i="1"/>
  <c r="AZ241" i="1"/>
  <c r="BA241" i="1"/>
  <c r="BB241" i="1"/>
  <c r="BC241" i="1"/>
  <c r="BD241" i="1"/>
  <c r="BE241" i="1"/>
  <c r="BF241" i="1"/>
  <c r="BG241" i="1"/>
  <c r="BH241" i="1"/>
  <c r="BI241" i="1"/>
  <c r="BJ241" i="1"/>
  <c r="BK241" i="1"/>
  <c r="BL241" i="1"/>
  <c r="BM241" i="1"/>
  <c r="BN241" i="1"/>
  <c r="BO241" i="1"/>
  <c r="BP241" i="1"/>
  <c r="Q242" i="1"/>
  <c r="R242" i="1"/>
  <c r="S242" i="1"/>
  <c r="T242" i="1"/>
  <c r="U242" i="1"/>
  <c r="V242" i="1"/>
  <c r="W242" i="1"/>
  <c r="X242" i="1"/>
  <c r="Y242" i="1"/>
  <c r="Z242" i="1"/>
  <c r="AA242" i="1"/>
  <c r="AB242" i="1"/>
  <c r="AC242" i="1"/>
  <c r="AD242" i="1"/>
  <c r="AE242" i="1"/>
  <c r="AF242" i="1"/>
  <c r="AG242" i="1"/>
  <c r="AH242" i="1"/>
  <c r="AI242" i="1"/>
  <c r="AJ242" i="1"/>
  <c r="AK242" i="1"/>
  <c r="AL242" i="1"/>
  <c r="AM242" i="1"/>
  <c r="AN242" i="1"/>
  <c r="AO242" i="1"/>
  <c r="AP242" i="1"/>
  <c r="AQ242" i="1"/>
  <c r="AR242" i="1"/>
  <c r="AS242" i="1"/>
  <c r="AT242" i="1"/>
  <c r="AU242" i="1"/>
  <c r="AV242" i="1"/>
  <c r="AW242" i="1"/>
  <c r="AX242" i="1"/>
  <c r="AY242" i="1"/>
  <c r="AZ242" i="1"/>
  <c r="BA242" i="1"/>
  <c r="BB242" i="1"/>
  <c r="BC242" i="1"/>
  <c r="BD242" i="1"/>
  <c r="BE242" i="1"/>
  <c r="BF242" i="1"/>
  <c r="BG242" i="1"/>
  <c r="BH242" i="1"/>
  <c r="BI242" i="1"/>
  <c r="BJ242" i="1"/>
  <c r="BK242" i="1"/>
  <c r="BL242" i="1"/>
  <c r="BM242" i="1"/>
  <c r="BN242" i="1"/>
  <c r="BO242" i="1"/>
  <c r="BP242" i="1"/>
  <c r="Q243" i="1"/>
  <c r="R243" i="1"/>
  <c r="S243" i="1"/>
  <c r="T243" i="1"/>
  <c r="U243" i="1"/>
  <c r="V243" i="1"/>
  <c r="W243" i="1"/>
  <c r="X243" i="1"/>
  <c r="Y243" i="1"/>
  <c r="Z243" i="1"/>
  <c r="AA243" i="1"/>
  <c r="AB243" i="1"/>
  <c r="AC243" i="1"/>
  <c r="AD243" i="1"/>
  <c r="AE243" i="1"/>
  <c r="AF243" i="1"/>
  <c r="AG243" i="1"/>
  <c r="AH243" i="1"/>
  <c r="AI243" i="1"/>
  <c r="AJ243" i="1"/>
  <c r="AK243" i="1"/>
  <c r="AL243" i="1"/>
  <c r="AM243" i="1"/>
  <c r="AN243" i="1"/>
  <c r="AO243" i="1"/>
  <c r="AP243" i="1"/>
  <c r="AQ243" i="1"/>
  <c r="AR243" i="1"/>
  <c r="AS243" i="1"/>
  <c r="AT243" i="1"/>
  <c r="AU243" i="1"/>
  <c r="AV243" i="1"/>
  <c r="AW243" i="1"/>
  <c r="AX243" i="1"/>
  <c r="AY243" i="1"/>
  <c r="AZ243" i="1"/>
  <c r="BA243" i="1"/>
  <c r="BB243" i="1"/>
  <c r="BC243" i="1"/>
  <c r="BD243" i="1"/>
  <c r="BE243" i="1"/>
  <c r="BF243" i="1"/>
  <c r="BG243" i="1"/>
  <c r="BH243" i="1"/>
  <c r="BI243" i="1"/>
  <c r="BJ243" i="1"/>
  <c r="BK243" i="1"/>
  <c r="BL243" i="1"/>
  <c r="BM243" i="1"/>
  <c r="BN243" i="1"/>
  <c r="BO243" i="1"/>
  <c r="BP243" i="1"/>
  <c r="Q244" i="1"/>
  <c r="R244" i="1"/>
  <c r="S244" i="1"/>
  <c r="T244" i="1"/>
  <c r="U244" i="1"/>
  <c r="V244" i="1"/>
  <c r="W244" i="1"/>
  <c r="X244" i="1"/>
  <c r="Y244" i="1"/>
  <c r="Z244" i="1"/>
  <c r="AA244" i="1"/>
  <c r="AB244" i="1"/>
  <c r="AC244" i="1"/>
  <c r="AD244" i="1"/>
  <c r="AE244" i="1"/>
  <c r="AF244" i="1"/>
  <c r="AG244" i="1"/>
  <c r="AH244" i="1"/>
  <c r="AI244" i="1"/>
  <c r="AJ244" i="1"/>
  <c r="AK244" i="1"/>
  <c r="AL244" i="1"/>
  <c r="AM244" i="1"/>
  <c r="AN244" i="1"/>
  <c r="AO244" i="1"/>
  <c r="AP244" i="1"/>
  <c r="AQ244" i="1"/>
  <c r="AR244" i="1"/>
  <c r="AS244" i="1"/>
  <c r="AT244" i="1"/>
  <c r="AU244" i="1"/>
  <c r="AV244" i="1"/>
  <c r="AW244" i="1"/>
  <c r="AX244" i="1"/>
  <c r="AY244" i="1"/>
  <c r="AZ244" i="1"/>
  <c r="BA244" i="1"/>
  <c r="BB244" i="1"/>
  <c r="BC244" i="1"/>
  <c r="BD244" i="1"/>
  <c r="BE244" i="1"/>
  <c r="BF244" i="1"/>
  <c r="BG244" i="1"/>
  <c r="BH244" i="1"/>
  <c r="BI244" i="1"/>
  <c r="BJ244" i="1"/>
  <c r="BK244" i="1"/>
  <c r="BL244" i="1"/>
  <c r="BM244" i="1"/>
  <c r="BN244" i="1"/>
  <c r="BO244" i="1"/>
  <c r="BP244" i="1"/>
  <c r="Q245" i="1"/>
  <c r="R245" i="1"/>
  <c r="S245" i="1"/>
  <c r="T245" i="1"/>
  <c r="U245" i="1"/>
  <c r="V245" i="1"/>
  <c r="W245" i="1"/>
  <c r="X245" i="1"/>
  <c r="Y245" i="1"/>
  <c r="Z245" i="1"/>
  <c r="AA245" i="1"/>
  <c r="AB245" i="1"/>
  <c r="AC245" i="1"/>
  <c r="AD245" i="1"/>
  <c r="AE245" i="1"/>
  <c r="AF245" i="1"/>
  <c r="AG245" i="1"/>
  <c r="AH245" i="1"/>
  <c r="AI245" i="1"/>
  <c r="AJ245" i="1"/>
  <c r="AK245" i="1"/>
  <c r="AL245" i="1"/>
  <c r="AM245" i="1"/>
  <c r="AN245" i="1"/>
  <c r="AO245" i="1"/>
  <c r="AP245" i="1"/>
  <c r="AQ245" i="1"/>
  <c r="AR245" i="1"/>
  <c r="AS245" i="1"/>
  <c r="AT245" i="1"/>
  <c r="AU245" i="1"/>
  <c r="AV245" i="1"/>
  <c r="AW245" i="1"/>
  <c r="AX245" i="1"/>
  <c r="AY245" i="1"/>
  <c r="AZ245" i="1"/>
  <c r="BA245" i="1"/>
  <c r="BB245" i="1"/>
  <c r="BC245" i="1"/>
  <c r="BD245" i="1"/>
  <c r="BE245" i="1"/>
  <c r="BF245" i="1"/>
  <c r="BG245" i="1"/>
  <c r="BH245" i="1"/>
  <c r="BI245" i="1"/>
  <c r="BJ245" i="1"/>
  <c r="BK245" i="1"/>
  <c r="BL245" i="1"/>
  <c r="BM245" i="1"/>
  <c r="BN245" i="1"/>
  <c r="BO245" i="1"/>
  <c r="BP245" i="1"/>
  <c r="Q246" i="1"/>
  <c r="R246" i="1"/>
  <c r="S246" i="1"/>
  <c r="T246" i="1"/>
  <c r="U246" i="1"/>
  <c r="V246" i="1"/>
  <c r="W246" i="1"/>
  <c r="X246" i="1"/>
  <c r="Y246" i="1"/>
  <c r="Z246" i="1"/>
  <c r="AA246" i="1"/>
  <c r="AB246" i="1"/>
  <c r="AC246" i="1"/>
  <c r="AD246" i="1"/>
  <c r="AE246" i="1"/>
  <c r="AF246" i="1"/>
  <c r="AG246" i="1"/>
  <c r="AH246" i="1"/>
  <c r="AI246" i="1"/>
  <c r="AJ246" i="1"/>
  <c r="AK246" i="1"/>
  <c r="AL246" i="1"/>
  <c r="AM246" i="1"/>
  <c r="AN246" i="1"/>
  <c r="AO246" i="1"/>
  <c r="AP246" i="1"/>
  <c r="AQ246" i="1"/>
  <c r="AR246" i="1"/>
  <c r="AS246" i="1"/>
  <c r="AT246" i="1"/>
  <c r="AU246" i="1"/>
  <c r="AV246" i="1"/>
  <c r="AW246" i="1"/>
  <c r="AX246" i="1"/>
  <c r="AY246" i="1"/>
  <c r="AZ246" i="1"/>
  <c r="BA246" i="1"/>
  <c r="BB246" i="1"/>
  <c r="BC246" i="1"/>
  <c r="BD246" i="1"/>
  <c r="BE246" i="1"/>
  <c r="BF246" i="1"/>
  <c r="BG246" i="1"/>
  <c r="BH246" i="1"/>
  <c r="BI246" i="1"/>
  <c r="BJ246" i="1"/>
  <c r="BK246" i="1"/>
  <c r="BL246" i="1"/>
  <c r="BM246" i="1"/>
  <c r="BN246" i="1"/>
  <c r="BO246" i="1"/>
  <c r="BP246" i="1"/>
  <c r="Q247" i="1"/>
  <c r="R247" i="1"/>
  <c r="S247" i="1"/>
  <c r="T247" i="1"/>
  <c r="U247" i="1"/>
  <c r="V247" i="1"/>
  <c r="W247" i="1"/>
  <c r="X247" i="1"/>
  <c r="Y247" i="1"/>
  <c r="Z247" i="1"/>
  <c r="AA247" i="1"/>
  <c r="AB247" i="1"/>
  <c r="AC247" i="1"/>
  <c r="AD247" i="1"/>
  <c r="AE247" i="1"/>
  <c r="AF247" i="1"/>
  <c r="AG247" i="1"/>
  <c r="AH247" i="1"/>
  <c r="AI247" i="1"/>
  <c r="AJ247" i="1"/>
  <c r="AK247" i="1"/>
  <c r="AL247" i="1"/>
  <c r="AM247" i="1"/>
  <c r="AN247" i="1"/>
  <c r="AO247" i="1"/>
  <c r="AP247" i="1"/>
  <c r="AQ247" i="1"/>
  <c r="AR247" i="1"/>
  <c r="AS247" i="1"/>
  <c r="AT247" i="1"/>
  <c r="AU247" i="1"/>
  <c r="AV247" i="1"/>
  <c r="AW247" i="1"/>
  <c r="AX247" i="1"/>
  <c r="AY247" i="1"/>
  <c r="AZ247" i="1"/>
  <c r="BA247" i="1"/>
  <c r="BB247" i="1"/>
  <c r="BC247" i="1"/>
  <c r="BD247" i="1"/>
  <c r="BE247" i="1"/>
  <c r="BF247" i="1"/>
  <c r="BG247" i="1"/>
  <c r="BH247" i="1"/>
  <c r="BI247" i="1"/>
  <c r="BJ247" i="1"/>
  <c r="BK247" i="1"/>
  <c r="BL247" i="1"/>
  <c r="BM247" i="1"/>
  <c r="BN247" i="1"/>
  <c r="BO247" i="1"/>
  <c r="BP247" i="1"/>
  <c r="Q248" i="1"/>
  <c r="R248" i="1"/>
  <c r="S248" i="1"/>
  <c r="T248" i="1"/>
  <c r="U248" i="1"/>
  <c r="V248" i="1"/>
  <c r="W248" i="1"/>
  <c r="X248" i="1"/>
  <c r="Y248" i="1"/>
  <c r="Z248" i="1"/>
  <c r="AA248" i="1"/>
  <c r="AB248" i="1"/>
  <c r="AC248" i="1"/>
  <c r="AD248" i="1"/>
  <c r="AE248" i="1"/>
  <c r="AF248" i="1"/>
  <c r="AG248" i="1"/>
  <c r="AH248" i="1"/>
  <c r="AI248" i="1"/>
  <c r="AJ248" i="1"/>
  <c r="AK248" i="1"/>
  <c r="AL248" i="1"/>
  <c r="AM248" i="1"/>
  <c r="AN248" i="1"/>
  <c r="AO248" i="1"/>
  <c r="AP248" i="1"/>
  <c r="AQ248" i="1"/>
  <c r="AR248" i="1"/>
  <c r="AS248" i="1"/>
  <c r="AT248" i="1"/>
  <c r="AU248" i="1"/>
  <c r="AV248" i="1"/>
  <c r="AW248" i="1"/>
  <c r="AX248" i="1"/>
  <c r="AY248" i="1"/>
  <c r="AZ248" i="1"/>
  <c r="BA248" i="1"/>
  <c r="BB248" i="1"/>
  <c r="BC248" i="1"/>
  <c r="BD248" i="1"/>
  <c r="BE248" i="1"/>
  <c r="BF248" i="1"/>
  <c r="BG248" i="1"/>
  <c r="BH248" i="1"/>
  <c r="BI248" i="1"/>
  <c r="BJ248" i="1"/>
  <c r="BK248" i="1"/>
  <c r="BL248" i="1"/>
  <c r="BM248" i="1"/>
  <c r="BN248" i="1"/>
  <c r="BO248" i="1"/>
  <c r="BP248" i="1"/>
  <c r="Q249" i="1"/>
  <c r="R249" i="1"/>
  <c r="S249" i="1"/>
  <c r="T249" i="1"/>
  <c r="U249" i="1"/>
  <c r="V249" i="1"/>
  <c r="W249" i="1"/>
  <c r="X249" i="1"/>
  <c r="Y249" i="1"/>
  <c r="Z249" i="1"/>
  <c r="AA249" i="1"/>
  <c r="AB249" i="1"/>
  <c r="AC249" i="1"/>
  <c r="AD249" i="1"/>
  <c r="AE249" i="1"/>
  <c r="AF249" i="1"/>
  <c r="AG249" i="1"/>
  <c r="AH249" i="1"/>
  <c r="AI249" i="1"/>
  <c r="AJ249" i="1"/>
  <c r="AK249" i="1"/>
  <c r="AL249" i="1"/>
  <c r="AM249" i="1"/>
  <c r="AN249" i="1"/>
  <c r="AO249" i="1"/>
  <c r="AP249" i="1"/>
  <c r="AQ249" i="1"/>
  <c r="AR249" i="1"/>
  <c r="AS249" i="1"/>
  <c r="AT249" i="1"/>
  <c r="AU249" i="1"/>
  <c r="AV249" i="1"/>
  <c r="AW249" i="1"/>
  <c r="AX249" i="1"/>
  <c r="AY249" i="1"/>
  <c r="AZ249" i="1"/>
  <c r="BA249" i="1"/>
  <c r="BB249" i="1"/>
  <c r="BC249" i="1"/>
  <c r="BD249" i="1"/>
  <c r="BE249" i="1"/>
  <c r="BF249" i="1"/>
  <c r="BG249" i="1"/>
  <c r="BH249" i="1"/>
  <c r="BI249" i="1"/>
  <c r="BJ249" i="1"/>
  <c r="BK249" i="1"/>
  <c r="BL249" i="1"/>
  <c r="BM249" i="1"/>
  <c r="BN249" i="1"/>
  <c r="BO249" i="1"/>
  <c r="BP249" i="1"/>
  <c r="Q250" i="1"/>
  <c r="R250" i="1"/>
  <c r="S250" i="1"/>
  <c r="T250" i="1"/>
  <c r="U250" i="1"/>
  <c r="V250" i="1"/>
  <c r="W250" i="1"/>
  <c r="X250" i="1"/>
  <c r="Y250" i="1"/>
  <c r="Z250" i="1"/>
  <c r="AA250" i="1"/>
  <c r="AB250" i="1"/>
  <c r="AC250" i="1"/>
  <c r="AD250" i="1"/>
  <c r="AE250" i="1"/>
  <c r="AF250" i="1"/>
  <c r="AG250" i="1"/>
  <c r="AH250" i="1"/>
  <c r="AI250" i="1"/>
  <c r="AJ250" i="1"/>
  <c r="AK250" i="1"/>
  <c r="AL250" i="1"/>
  <c r="AM250" i="1"/>
  <c r="AN250" i="1"/>
  <c r="AO250" i="1"/>
  <c r="AP250" i="1"/>
  <c r="AQ250" i="1"/>
  <c r="AR250" i="1"/>
  <c r="AS250" i="1"/>
  <c r="AT250" i="1"/>
  <c r="AU250" i="1"/>
  <c r="AV250" i="1"/>
  <c r="AW250" i="1"/>
  <c r="AX250" i="1"/>
  <c r="AY250" i="1"/>
  <c r="AZ250" i="1"/>
  <c r="BA250" i="1"/>
  <c r="BB250" i="1"/>
  <c r="BC250" i="1"/>
  <c r="BD250" i="1"/>
  <c r="BE250" i="1"/>
  <c r="BF250" i="1"/>
  <c r="BG250" i="1"/>
  <c r="BH250" i="1"/>
  <c r="BI250" i="1"/>
  <c r="BJ250" i="1"/>
  <c r="BK250" i="1"/>
  <c r="BL250" i="1"/>
  <c r="BM250" i="1"/>
  <c r="BN250" i="1"/>
  <c r="BO250" i="1"/>
  <c r="BP250" i="1"/>
  <c r="Q251" i="1"/>
  <c r="R251" i="1"/>
  <c r="S251" i="1"/>
  <c r="T251" i="1"/>
  <c r="U251" i="1"/>
  <c r="V251" i="1"/>
  <c r="W251" i="1"/>
  <c r="X251" i="1"/>
  <c r="Y251" i="1"/>
  <c r="Z251" i="1"/>
  <c r="AA251" i="1"/>
  <c r="AB251" i="1"/>
  <c r="AC251" i="1"/>
  <c r="AD251" i="1"/>
  <c r="AE251" i="1"/>
  <c r="AF251" i="1"/>
  <c r="AG251" i="1"/>
  <c r="AH251" i="1"/>
  <c r="AI251" i="1"/>
  <c r="AJ251" i="1"/>
  <c r="AK251" i="1"/>
  <c r="AL251" i="1"/>
  <c r="AM251" i="1"/>
  <c r="AN251" i="1"/>
  <c r="AO251" i="1"/>
  <c r="AP251" i="1"/>
  <c r="AQ251" i="1"/>
  <c r="AR251" i="1"/>
  <c r="AS251" i="1"/>
  <c r="AT251" i="1"/>
  <c r="AU251" i="1"/>
  <c r="AV251" i="1"/>
  <c r="AW251" i="1"/>
  <c r="AX251" i="1"/>
  <c r="AY251" i="1"/>
  <c r="AZ251" i="1"/>
  <c r="BA251" i="1"/>
  <c r="BB251" i="1"/>
  <c r="BC251" i="1"/>
  <c r="BD251" i="1"/>
  <c r="BE251" i="1"/>
  <c r="BF251" i="1"/>
  <c r="BG251" i="1"/>
  <c r="BH251" i="1"/>
  <c r="BI251" i="1"/>
  <c r="BJ251" i="1"/>
  <c r="BK251" i="1"/>
  <c r="BL251" i="1"/>
  <c r="BM251" i="1"/>
  <c r="BN251" i="1"/>
  <c r="BO251" i="1"/>
  <c r="BP251" i="1"/>
  <c r="Q252" i="1"/>
  <c r="R252" i="1"/>
  <c r="S252" i="1"/>
  <c r="T252" i="1"/>
  <c r="U252" i="1"/>
  <c r="V252" i="1"/>
  <c r="W252" i="1"/>
  <c r="X252" i="1"/>
  <c r="Y252" i="1"/>
  <c r="Z252" i="1"/>
  <c r="AA252" i="1"/>
  <c r="AB252" i="1"/>
  <c r="AC252" i="1"/>
  <c r="AD252" i="1"/>
  <c r="AE252" i="1"/>
  <c r="AF252" i="1"/>
  <c r="AG252" i="1"/>
  <c r="AH252" i="1"/>
  <c r="AI252" i="1"/>
  <c r="AJ252" i="1"/>
  <c r="AK252" i="1"/>
  <c r="AL252" i="1"/>
  <c r="AM252" i="1"/>
  <c r="AN252" i="1"/>
  <c r="AO252" i="1"/>
  <c r="AP252" i="1"/>
  <c r="AQ252" i="1"/>
  <c r="AR252" i="1"/>
  <c r="AS252" i="1"/>
  <c r="AT252" i="1"/>
  <c r="AU252" i="1"/>
  <c r="AV252" i="1"/>
  <c r="AW252" i="1"/>
  <c r="AX252" i="1"/>
  <c r="AY252" i="1"/>
  <c r="AZ252" i="1"/>
  <c r="BA252" i="1"/>
  <c r="BB252" i="1"/>
  <c r="BC252" i="1"/>
  <c r="BD252" i="1"/>
  <c r="BE252" i="1"/>
  <c r="BF252" i="1"/>
  <c r="BG252" i="1"/>
  <c r="BH252" i="1"/>
  <c r="BI252" i="1"/>
  <c r="BJ252" i="1"/>
  <c r="BK252" i="1"/>
  <c r="BL252" i="1"/>
  <c r="BM252" i="1"/>
  <c r="BN252" i="1"/>
  <c r="BO252" i="1"/>
  <c r="BP252" i="1"/>
  <c r="Q253" i="1"/>
  <c r="R253" i="1"/>
  <c r="S253" i="1"/>
  <c r="T253" i="1"/>
  <c r="U253" i="1"/>
  <c r="V253" i="1"/>
  <c r="W253" i="1"/>
  <c r="X253" i="1"/>
  <c r="Y253" i="1"/>
  <c r="Z253" i="1"/>
  <c r="AA253" i="1"/>
  <c r="AB253" i="1"/>
  <c r="AC253" i="1"/>
  <c r="AD253" i="1"/>
  <c r="AE253" i="1"/>
  <c r="AF253" i="1"/>
  <c r="AG253" i="1"/>
  <c r="AH253" i="1"/>
  <c r="AI253" i="1"/>
  <c r="AJ253" i="1"/>
  <c r="AK253" i="1"/>
  <c r="AL253" i="1"/>
  <c r="AM253" i="1"/>
  <c r="AN253" i="1"/>
  <c r="AO253" i="1"/>
  <c r="AP253" i="1"/>
  <c r="AQ253" i="1"/>
  <c r="AR253" i="1"/>
  <c r="AS253" i="1"/>
  <c r="AT253" i="1"/>
  <c r="AU253" i="1"/>
  <c r="AV253" i="1"/>
  <c r="AW253" i="1"/>
  <c r="AX253" i="1"/>
  <c r="AY253" i="1"/>
  <c r="AZ253" i="1"/>
  <c r="BA253" i="1"/>
  <c r="BB253" i="1"/>
  <c r="BC253" i="1"/>
  <c r="BD253" i="1"/>
  <c r="BE253" i="1"/>
  <c r="BF253" i="1"/>
  <c r="BG253" i="1"/>
  <c r="BH253" i="1"/>
  <c r="BI253" i="1"/>
  <c r="BJ253" i="1"/>
  <c r="BK253" i="1"/>
  <c r="BL253" i="1"/>
  <c r="BM253" i="1"/>
  <c r="BN253" i="1"/>
  <c r="BO253" i="1"/>
  <c r="BP253" i="1"/>
  <c r="Q254" i="1"/>
  <c r="R254" i="1"/>
  <c r="S254" i="1"/>
  <c r="T254" i="1"/>
  <c r="U254" i="1"/>
  <c r="V254" i="1"/>
  <c r="W254" i="1"/>
  <c r="X254" i="1"/>
  <c r="Y254" i="1"/>
  <c r="Z254" i="1"/>
  <c r="AA254" i="1"/>
  <c r="AB254" i="1"/>
  <c r="AC254" i="1"/>
  <c r="AD254" i="1"/>
  <c r="AE254" i="1"/>
  <c r="AF254" i="1"/>
  <c r="AG254" i="1"/>
  <c r="AH254" i="1"/>
  <c r="AI254" i="1"/>
  <c r="AJ254" i="1"/>
  <c r="AK254" i="1"/>
  <c r="AL254" i="1"/>
  <c r="AM254" i="1"/>
  <c r="AN254" i="1"/>
  <c r="AO254" i="1"/>
  <c r="AP254" i="1"/>
  <c r="AQ254" i="1"/>
  <c r="AR254" i="1"/>
  <c r="AS254" i="1"/>
  <c r="AT254" i="1"/>
  <c r="AU254" i="1"/>
  <c r="AV254" i="1"/>
  <c r="AW254" i="1"/>
  <c r="AX254" i="1"/>
  <c r="AY254" i="1"/>
  <c r="AZ254" i="1"/>
  <c r="BA254" i="1"/>
  <c r="BB254" i="1"/>
  <c r="BC254" i="1"/>
  <c r="BD254" i="1"/>
  <c r="BE254" i="1"/>
  <c r="BF254" i="1"/>
  <c r="BG254" i="1"/>
  <c r="BH254" i="1"/>
  <c r="BI254" i="1"/>
  <c r="BJ254" i="1"/>
  <c r="BK254" i="1"/>
  <c r="BL254" i="1"/>
  <c r="BM254" i="1"/>
  <c r="BN254" i="1"/>
  <c r="BO254" i="1"/>
  <c r="BP254" i="1"/>
  <c r="Q255" i="1"/>
  <c r="R255" i="1"/>
  <c r="S255" i="1"/>
  <c r="T255" i="1"/>
  <c r="U255" i="1"/>
  <c r="V255" i="1"/>
  <c r="W255" i="1"/>
  <c r="X255" i="1"/>
  <c r="Y255" i="1"/>
  <c r="Z255" i="1"/>
  <c r="AA255" i="1"/>
  <c r="AB255" i="1"/>
  <c r="AC255" i="1"/>
  <c r="AD255" i="1"/>
  <c r="AE255" i="1"/>
  <c r="AF255" i="1"/>
  <c r="AG255" i="1"/>
  <c r="AH255" i="1"/>
  <c r="AI255" i="1"/>
  <c r="AJ255" i="1"/>
  <c r="AK255" i="1"/>
  <c r="AL255" i="1"/>
  <c r="AM255" i="1"/>
  <c r="AN255" i="1"/>
  <c r="AO255" i="1"/>
  <c r="AP255" i="1"/>
  <c r="AQ255" i="1"/>
  <c r="AR255" i="1"/>
  <c r="AS255" i="1"/>
  <c r="AT255" i="1"/>
  <c r="AU255" i="1"/>
  <c r="AV255" i="1"/>
  <c r="AW255" i="1"/>
  <c r="AX255" i="1"/>
  <c r="AY255" i="1"/>
  <c r="AZ255" i="1"/>
  <c r="BA255" i="1"/>
  <c r="BB255" i="1"/>
  <c r="BC255" i="1"/>
  <c r="BD255" i="1"/>
  <c r="BE255" i="1"/>
  <c r="BF255" i="1"/>
  <c r="BG255" i="1"/>
  <c r="BH255" i="1"/>
  <c r="BI255" i="1"/>
  <c r="BJ255" i="1"/>
  <c r="BK255" i="1"/>
  <c r="BL255" i="1"/>
  <c r="BM255" i="1"/>
  <c r="BN255" i="1"/>
  <c r="BO255" i="1"/>
  <c r="BP255" i="1"/>
  <c r="Q256" i="1"/>
  <c r="R256" i="1"/>
  <c r="S256" i="1"/>
  <c r="T256" i="1"/>
  <c r="U256" i="1"/>
  <c r="V256" i="1"/>
  <c r="W256" i="1"/>
  <c r="X256" i="1"/>
  <c r="Y256" i="1"/>
  <c r="Z256" i="1"/>
  <c r="AA256" i="1"/>
  <c r="AB256" i="1"/>
  <c r="AC256" i="1"/>
  <c r="AD256" i="1"/>
  <c r="AE256" i="1"/>
  <c r="AF256" i="1"/>
  <c r="AG256" i="1"/>
  <c r="AH256" i="1"/>
  <c r="AI256" i="1"/>
  <c r="AJ256" i="1"/>
  <c r="AK256" i="1"/>
  <c r="AL256" i="1"/>
  <c r="AM256" i="1"/>
  <c r="AN256" i="1"/>
  <c r="AO256" i="1"/>
  <c r="AP256" i="1"/>
  <c r="AQ256" i="1"/>
  <c r="AR256" i="1"/>
  <c r="AS256" i="1"/>
  <c r="AT256" i="1"/>
  <c r="AU256" i="1"/>
  <c r="AV256" i="1"/>
  <c r="AW256" i="1"/>
  <c r="AX256" i="1"/>
  <c r="AY256" i="1"/>
  <c r="AZ256" i="1"/>
  <c r="BA256" i="1"/>
  <c r="BB256" i="1"/>
  <c r="BC256" i="1"/>
  <c r="BD256" i="1"/>
  <c r="BE256" i="1"/>
  <c r="BF256" i="1"/>
  <c r="BG256" i="1"/>
  <c r="BH256" i="1"/>
  <c r="BI256" i="1"/>
  <c r="BJ256" i="1"/>
  <c r="BK256" i="1"/>
  <c r="BL256" i="1"/>
  <c r="BM256" i="1"/>
  <c r="BN256" i="1"/>
  <c r="BO256" i="1"/>
  <c r="BP256" i="1"/>
  <c r="Q257" i="1"/>
  <c r="R257" i="1"/>
  <c r="S257" i="1"/>
  <c r="T257" i="1"/>
  <c r="U257" i="1"/>
  <c r="V257" i="1"/>
  <c r="W257" i="1"/>
  <c r="X257" i="1"/>
  <c r="Y257" i="1"/>
  <c r="Z257" i="1"/>
  <c r="AA257" i="1"/>
  <c r="AB257" i="1"/>
  <c r="AC257" i="1"/>
  <c r="AD257" i="1"/>
  <c r="AE257" i="1"/>
  <c r="AF257" i="1"/>
  <c r="AG257" i="1"/>
  <c r="AH257" i="1"/>
  <c r="AI257" i="1"/>
  <c r="AJ257" i="1"/>
  <c r="AK257" i="1"/>
  <c r="AL257" i="1"/>
  <c r="AM257" i="1"/>
  <c r="AN257" i="1"/>
  <c r="AO257" i="1"/>
  <c r="AP257" i="1"/>
  <c r="AQ257" i="1"/>
  <c r="AR257" i="1"/>
  <c r="AS257" i="1"/>
  <c r="AT257" i="1"/>
  <c r="AU257" i="1"/>
  <c r="AV257" i="1"/>
  <c r="AW257" i="1"/>
  <c r="AX257" i="1"/>
  <c r="AY257" i="1"/>
  <c r="AZ257" i="1"/>
  <c r="BA257" i="1"/>
  <c r="BB257" i="1"/>
  <c r="BC257" i="1"/>
  <c r="BD257" i="1"/>
  <c r="BE257" i="1"/>
  <c r="BF257" i="1"/>
  <c r="BG257" i="1"/>
  <c r="BH257" i="1"/>
  <c r="BI257" i="1"/>
  <c r="BJ257" i="1"/>
  <c r="BK257" i="1"/>
  <c r="BL257" i="1"/>
  <c r="BM257" i="1"/>
  <c r="BN257" i="1"/>
  <c r="BO257" i="1"/>
  <c r="BP257" i="1"/>
  <c r="Q258" i="1"/>
  <c r="R258" i="1"/>
  <c r="S258" i="1"/>
  <c r="T258" i="1"/>
  <c r="U258" i="1"/>
  <c r="V258" i="1"/>
  <c r="W258" i="1"/>
  <c r="X258" i="1"/>
  <c r="Y258" i="1"/>
  <c r="Z258" i="1"/>
  <c r="AA258" i="1"/>
  <c r="AB258" i="1"/>
  <c r="AC258" i="1"/>
  <c r="AD258" i="1"/>
  <c r="AE258" i="1"/>
  <c r="AF258" i="1"/>
  <c r="AG258" i="1"/>
  <c r="AH258" i="1"/>
  <c r="AI258" i="1"/>
  <c r="AJ258" i="1"/>
  <c r="AK258" i="1"/>
  <c r="AL258" i="1"/>
  <c r="AM258" i="1"/>
  <c r="AN258" i="1"/>
  <c r="AO258" i="1"/>
  <c r="AP258" i="1"/>
  <c r="AQ258" i="1"/>
  <c r="AR258" i="1"/>
  <c r="AS258" i="1"/>
  <c r="AT258" i="1"/>
  <c r="AU258" i="1"/>
  <c r="AV258" i="1"/>
  <c r="AW258" i="1"/>
  <c r="AX258" i="1"/>
  <c r="AY258" i="1"/>
  <c r="AZ258" i="1"/>
  <c r="BA258" i="1"/>
  <c r="BB258" i="1"/>
  <c r="BC258" i="1"/>
  <c r="BD258" i="1"/>
  <c r="BE258" i="1"/>
  <c r="BF258" i="1"/>
  <c r="BG258" i="1"/>
  <c r="BH258" i="1"/>
  <c r="BI258" i="1"/>
  <c r="BJ258" i="1"/>
  <c r="BK258" i="1"/>
  <c r="BL258" i="1"/>
  <c r="BM258" i="1"/>
  <c r="BN258" i="1"/>
  <c r="BO258" i="1"/>
  <c r="BP258" i="1"/>
  <c r="Q259" i="1"/>
  <c r="R259" i="1"/>
  <c r="S259" i="1"/>
  <c r="T259" i="1"/>
  <c r="U259" i="1"/>
  <c r="V259" i="1"/>
  <c r="W259" i="1"/>
  <c r="X259" i="1"/>
  <c r="Y259" i="1"/>
  <c r="Z259" i="1"/>
  <c r="AA259" i="1"/>
  <c r="AB259" i="1"/>
  <c r="AC259" i="1"/>
  <c r="AD259" i="1"/>
  <c r="AE259" i="1"/>
  <c r="AF259" i="1"/>
  <c r="AG259" i="1"/>
  <c r="AH259" i="1"/>
  <c r="AI259" i="1"/>
  <c r="AJ259" i="1"/>
  <c r="AK259" i="1"/>
  <c r="AL259" i="1"/>
  <c r="AM259" i="1"/>
  <c r="AN259" i="1"/>
  <c r="AO259" i="1"/>
  <c r="AP259" i="1"/>
  <c r="AQ259" i="1"/>
  <c r="AR259" i="1"/>
  <c r="AS259" i="1"/>
  <c r="AT259" i="1"/>
  <c r="AU259" i="1"/>
  <c r="AV259" i="1"/>
  <c r="AW259" i="1"/>
  <c r="AX259" i="1"/>
  <c r="AY259" i="1"/>
  <c r="AZ259" i="1"/>
  <c r="BA259" i="1"/>
  <c r="BB259" i="1"/>
  <c r="BC259" i="1"/>
  <c r="BD259" i="1"/>
  <c r="BE259" i="1"/>
  <c r="BF259" i="1"/>
  <c r="BG259" i="1"/>
  <c r="BH259" i="1"/>
  <c r="BI259" i="1"/>
  <c r="BJ259" i="1"/>
  <c r="BK259" i="1"/>
  <c r="BL259" i="1"/>
  <c r="BM259" i="1"/>
  <c r="BN259" i="1"/>
  <c r="BO259" i="1"/>
  <c r="BP259" i="1"/>
  <c r="Q260" i="1"/>
  <c r="R260" i="1"/>
  <c r="S260" i="1"/>
  <c r="T260" i="1"/>
  <c r="U260" i="1"/>
  <c r="V260" i="1"/>
  <c r="W260" i="1"/>
  <c r="X260" i="1"/>
  <c r="Y260" i="1"/>
  <c r="Z260" i="1"/>
  <c r="AA260" i="1"/>
  <c r="AB260" i="1"/>
  <c r="AC260" i="1"/>
  <c r="AD260" i="1"/>
  <c r="AE260" i="1"/>
  <c r="AF260" i="1"/>
  <c r="AG260" i="1"/>
  <c r="AH260" i="1"/>
  <c r="AI260" i="1"/>
  <c r="AJ260" i="1"/>
  <c r="AK260" i="1"/>
  <c r="AL260" i="1"/>
  <c r="AM260" i="1"/>
  <c r="AN260" i="1"/>
  <c r="AO260" i="1"/>
  <c r="AP260" i="1"/>
  <c r="AQ260" i="1"/>
  <c r="AR260" i="1"/>
  <c r="AS260" i="1"/>
  <c r="AT260" i="1"/>
  <c r="AU260" i="1"/>
  <c r="AV260" i="1"/>
  <c r="AW260" i="1"/>
  <c r="AX260" i="1"/>
  <c r="AY260" i="1"/>
  <c r="AZ260" i="1"/>
  <c r="BA260" i="1"/>
  <c r="BB260" i="1"/>
  <c r="BC260" i="1"/>
  <c r="BD260" i="1"/>
  <c r="BE260" i="1"/>
  <c r="BF260" i="1"/>
  <c r="BG260" i="1"/>
  <c r="BH260" i="1"/>
  <c r="BI260" i="1"/>
  <c r="BJ260" i="1"/>
  <c r="BK260" i="1"/>
  <c r="BL260" i="1"/>
  <c r="BM260" i="1"/>
  <c r="BN260" i="1"/>
  <c r="BO260" i="1"/>
  <c r="BP260" i="1"/>
  <c r="Q261" i="1"/>
  <c r="R261" i="1"/>
  <c r="S261" i="1"/>
  <c r="T261" i="1"/>
  <c r="U261" i="1"/>
  <c r="V261" i="1"/>
  <c r="W261" i="1"/>
  <c r="X261" i="1"/>
  <c r="Y261" i="1"/>
  <c r="Z261" i="1"/>
  <c r="AA261" i="1"/>
  <c r="AB261" i="1"/>
  <c r="AC261" i="1"/>
  <c r="AD261" i="1"/>
  <c r="AE261" i="1"/>
  <c r="AF261" i="1"/>
  <c r="AG261" i="1"/>
  <c r="AH261" i="1"/>
  <c r="AI261" i="1"/>
  <c r="AJ261" i="1"/>
  <c r="AK261" i="1"/>
  <c r="AL261" i="1"/>
  <c r="AM261" i="1"/>
  <c r="AN261" i="1"/>
  <c r="AO261" i="1"/>
  <c r="AP261" i="1"/>
  <c r="AQ261" i="1"/>
  <c r="AR261" i="1"/>
  <c r="AS261" i="1"/>
  <c r="AT261" i="1"/>
  <c r="AU261" i="1"/>
  <c r="AV261" i="1"/>
  <c r="AW261" i="1"/>
  <c r="AX261" i="1"/>
  <c r="AY261" i="1"/>
  <c r="AZ261" i="1"/>
  <c r="BA261" i="1"/>
  <c r="BB261" i="1"/>
  <c r="BC261" i="1"/>
  <c r="BD261" i="1"/>
  <c r="BE261" i="1"/>
  <c r="BF261" i="1"/>
  <c r="BG261" i="1"/>
  <c r="BH261" i="1"/>
  <c r="BI261" i="1"/>
  <c r="BJ261" i="1"/>
  <c r="BK261" i="1"/>
  <c r="BL261" i="1"/>
  <c r="BM261" i="1"/>
  <c r="BN261" i="1"/>
  <c r="BO261" i="1"/>
  <c r="BP261" i="1"/>
  <c r="Q262" i="1"/>
  <c r="R262" i="1"/>
  <c r="S262" i="1"/>
  <c r="T262" i="1"/>
  <c r="U262" i="1"/>
  <c r="V262" i="1"/>
  <c r="W262" i="1"/>
  <c r="X262" i="1"/>
  <c r="Y262" i="1"/>
  <c r="Z262" i="1"/>
  <c r="AA262" i="1"/>
  <c r="AB262" i="1"/>
  <c r="AC262" i="1"/>
  <c r="AD262" i="1"/>
  <c r="AE262" i="1"/>
  <c r="AF262" i="1"/>
  <c r="AG262" i="1"/>
  <c r="AH262" i="1"/>
  <c r="AI262" i="1"/>
  <c r="AJ262" i="1"/>
  <c r="AK262" i="1"/>
  <c r="AL262" i="1"/>
  <c r="AM262" i="1"/>
  <c r="AN262" i="1"/>
  <c r="AO262" i="1"/>
  <c r="AP262" i="1"/>
  <c r="AQ262" i="1"/>
  <c r="AR262" i="1"/>
  <c r="AS262" i="1"/>
  <c r="AT262" i="1"/>
  <c r="AU262" i="1"/>
  <c r="AV262" i="1"/>
  <c r="AW262" i="1"/>
  <c r="AX262" i="1"/>
  <c r="AY262" i="1"/>
  <c r="AZ262" i="1"/>
  <c r="BA262" i="1"/>
  <c r="BB262" i="1"/>
  <c r="BC262" i="1"/>
  <c r="BD262" i="1"/>
  <c r="BE262" i="1"/>
  <c r="BF262" i="1"/>
  <c r="BG262" i="1"/>
  <c r="BH262" i="1"/>
  <c r="BI262" i="1"/>
  <c r="BJ262" i="1"/>
  <c r="BK262" i="1"/>
  <c r="BL262" i="1"/>
  <c r="BM262" i="1"/>
  <c r="BN262" i="1"/>
  <c r="BO262" i="1"/>
  <c r="BP262" i="1"/>
  <c r="Q263" i="1"/>
  <c r="R263" i="1"/>
  <c r="S263" i="1"/>
  <c r="T263" i="1"/>
  <c r="U263" i="1"/>
  <c r="V263" i="1"/>
  <c r="W263" i="1"/>
  <c r="X263" i="1"/>
  <c r="Y263" i="1"/>
  <c r="Z263" i="1"/>
  <c r="AA263" i="1"/>
  <c r="AB263" i="1"/>
  <c r="AC263" i="1"/>
  <c r="AD263" i="1"/>
  <c r="AE263" i="1"/>
  <c r="AF263" i="1"/>
  <c r="AG263" i="1"/>
  <c r="AH263" i="1"/>
  <c r="AI263" i="1"/>
  <c r="AJ263" i="1"/>
  <c r="AK263" i="1"/>
  <c r="AL263" i="1"/>
  <c r="AM263" i="1"/>
  <c r="AN263" i="1"/>
  <c r="AO263" i="1"/>
  <c r="AP263" i="1"/>
  <c r="AQ263" i="1"/>
  <c r="AR263" i="1"/>
  <c r="AS263" i="1"/>
  <c r="AT263" i="1"/>
  <c r="AU263" i="1"/>
  <c r="AV263" i="1"/>
  <c r="AW263" i="1"/>
  <c r="AX263" i="1"/>
  <c r="AY263" i="1"/>
  <c r="AZ263" i="1"/>
  <c r="BA263" i="1"/>
  <c r="BB263" i="1"/>
  <c r="BC263" i="1"/>
  <c r="BD263" i="1"/>
  <c r="BE263" i="1"/>
  <c r="BF263" i="1"/>
  <c r="BG263" i="1"/>
  <c r="BH263" i="1"/>
  <c r="BI263" i="1"/>
  <c r="BJ263" i="1"/>
  <c r="BK263" i="1"/>
  <c r="BL263" i="1"/>
  <c r="BM263" i="1"/>
  <c r="BN263" i="1"/>
  <c r="BO263" i="1"/>
  <c r="BP263" i="1"/>
  <c r="Q264" i="1"/>
  <c r="R264" i="1"/>
  <c r="S264" i="1"/>
  <c r="T264" i="1"/>
  <c r="U264" i="1"/>
  <c r="V264" i="1"/>
  <c r="W264" i="1"/>
  <c r="X264" i="1"/>
  <c r="Y264" i="1"/>
  <c r="Z264" i="1"/>
  <c r="AA264" i="1"/>
  <c r="AB264" i="1"/>
  <c r="AC264" i="1"/>
  <c r="AD264" i="1"/>
  <c r="AE264" i="1"/>
  <c r="AF264" i="1"/>
  <c r="AG264" i="1"/>
  <c r="AH264" i="1"/>
  <c r="AI264" i="1"/>
  <c r="AJ264" i="1"/>
  <c r="AK264" i="1"/>
  <c r="AL264" i="1"/>
  <c r="AM264" i="1"/>
  <c r="AN264" i="1"/>
  <c r="AO264" i="1"/>
  <c r="AP264" i="1"/>
  <c r="AQ264" i="1"/>
  <c r="AR264" i="1"/>
  <c r="AS264" i="1"/>
  <c r="AT264" i="1"/>
  <c r="AU264" i="1"/>
  <c r="AV264" i="1"/>
  <c r="AW264" i="1"/>
  <c r="AX264" i="1"/>
  <c r="AY264" i="1"/>
  <c r="AZ264" i="1"/>
  <c r="BA264" i="1"/>
  <c r="BB264" i="1"/>
  <c r="BC264" i="1"/>
  <c r="BD264" i="1"/>
  <c r="BE264" i="1"/>
  <c r="BF264" i="1"/>
  <c r="BG264" i="1"/>
  <c r="BH264" i="1"/>
  <c r="BI264" i="1"/>
  <c r="BJ264" i="1"/>
  <c r="BK264" i="1"/>
  <c r="BL264" i="1"/>
  <c r="BM264" i="1"/>
  <c r="BN264" i="1"/>
  <c r="BO264" i="1"/>
  <c r="BP264" i="1"/>
  <c r="Q265" i="1"/>
  <c r="R265" i="1"/>
  <c r="S265" i="1"/>
  <c r="T265" i="1"/>
  <c r="U265" i="1"/>
  <c r="V265" i="1"/>
  <c r="W265" i="1"/>
  <c r="X265" i="1"/>
  <c r="Y265" i="1"/>
  <c r="Z265" i="1"/>
  <c r="AA265" i="1"/>
  <c r="AB265" i="1"/>
  <c r="AC265" i="1"/>
  <c r="AD265" i="1"/>
  <c r="AE265" i="1"/>
  <c r="AF265" i="1"/>
  <c r="AG265" i="1"/>
  <c r="AH265" i="1"/>
  <c r="AI265" i="1"/>
  <c r="AJ265" i="1"/>
  <c r="AK265" i="1"/>
  <c r="AL265" i="1"/>
  <c r="AM265" i="1"/>
  <c r="AN265" i="1"/>
  <c r="AO265" i="1"/>
  <c r="AP265" i="1"/>
  <c r="AQ265" i="1"/>
  <c r="AR265" i="1"/>
  <c r="AS265" i="1"/>
  <c r="AT265" i="1"/>
  <c r="AU265" i="1"/>
  <c r="AV265" i="1"/>
  <c r="AW265" i="1"/>
  <c r="AX265" i="1"/>
  <c r="AY265" i="1"/>
  <c r="AZ265" i="1"/>
  <c r="BA265" i="1"/>
  <c r="BB265" i="1"/>
  <c r="BC265" i="1"/>
  <c r="BD265" i="1"/>
  <c r="BE265" i="1"/>
  <c r="BF265" i="1"/>
  <c r="BG265" i="1"/>
  <c r="BH265" i="1"/>
  <c r="BI265" i="1"/>
  <c r="BJ265" i="1"/>
  <c r="BK265" i="1"/>
  <c r="BL265" i="1"/>
  <c r="BM265" i="1"/>
  <c r="BN265" i="1"/>
  <c r="BO265" i="1"/>
  <c r="BP265" i="1"/>
  <c r="Q266" i="1"/>
  <c r="R266" i="1"/>
  <c r="S266" i="1"/>
  <c r="T266" i="1"/>
  <c r="U266" i="1"/>
  <c r="V266" i="1"/>
  <c r="W266" i="1"/>
  <c r="X266" i="1"/>
  <c r="Y266" i="1"/>
  <c r="Z266" i="1"/>
  <c r="AA266" i="1"/>
  <c r="AB266" i="1"/>
  <c r="AC266" i="1"/>
  <c r="AD266" i="1"/>
  <c r="AE266" i="1"/>
  <c r="AF266" i="1"/>
  <c r="AG266" i="1"/>
  <c r="AH266" i="1"/>
  <c r="AI266" i="1"/>
  <c r="AJ266" i="1"/>
  <c r="AK266" i="1"/>
  <c r="AL266" i="1"/>
  <c r="AM266" i="1"/>
  <c r="AN266" i="1"/>
  <c r="AO266" i="1"/>
  <c r="AP266" i="1"/>
  <c r="AQ266" i="1"/>
  <c r="AR266" i="1"/>
  <c r="AS266" i="1"/>
  <c r="AT266" i="1"/>
  <c r="AU266" i="1"/>
  <c r="AV266" i="1"/>
  <c r="AW266" i="1"/>
  <c r="AX266" i="1"/>
  <c r="AY266" i="1"/>
  <c r="AZ266" i="1"/>
  <c r="BA266" i="1"/>
  <c r="BB266" i="1"/>
  <c r="BC266" i="1"/>
  <c r="BD266" i="1"/>
  <c r="BE266" i="1"/>
  <c r="BF266" i="1"/>
  <c r="BG266" i="1"/>
  <c r="BH266" i="1"/>
  <c r="BI266" i="1"/>
  <c r="BJ266" i="1"/>
  <c r="BK266" i="1"/>
  <c r="BL266" i="1"/>
  <c r="BM266" i="1"/>
  <c r="BN266" i="1"/>
  <c r="BO266" i="1"/>
  <c r="BP266" i="1"/>
  <c r="Q267" i="1"/>
  <c r="R267" i="1"/>
  <c r="S267" i="1"/>
  <c r="T267" i="1"/>
  <c r="U267" i="1"/>
  <c r="V267" i="1"/>
  <c r="W267" i="1"/>
  <c r="X267" i="1"/>
  <c r="Y267" i="1"/>
  <c r="Z267" i="1"/>
  <c r="AA267" i="1"/>
  <c r="AB267" i="1"/>
  <c r="AC267" i="1"/>
  <c r="AD267" i="1"/>
  <c r="AE267" i="1"/>
  <c r="AF267" i="1"/>
  <c r="AG267" i="1"/>
  <c r="AH267" i="1"/>
  <c r="AI267" i="1"/>
  <c r="AJ267" i="1"/>
  <c r="AK267" i="1"/>
  <c r="AL267" i="1"/>
  <c r="AM267" i="1"/>
  <c r="AN267" i="1"/>
  <c r="AO267" i="1"/>
  <c r="AP267" i="1"/>
  <c r="AQ267" i="1"/>
  <c r="AR267" i="1"/>
  <c r="AS267" i="1"/>
  <c r="AT267" i="1"/>
  <c r="AU267" i="1"/>
  <c r="AV267" i="1"/>
  <c r="AW267" i="1"/>
  <c r="AX267" i="1"/>
  <c r="AY267" i="1"/>
  <c r="AZ267" i="1"/>
  <c r="BA267" i="1"/>
  <c r="BB267" i="1"/>
  <c r="BC267" i="1"/>
  <c r="BD267" i="1"/>
  <c r="BE267" i="1"/>
  <c r="BF267" i="1"/>
  <c r="BG267" i="1"/>
  <c r="BH267" i="1"/>
  <c r="BI267" i="1"/>
  <c r="BJ267" i="1"/>
  <c r="BK267" i="1"/>
  <c r="BL267" i="1"/>
  <c r="BM267" i="1"/>
  <c r="BN267" i="1"/>
  <c r="BO267" i="1"/>
  <c r="BP267" i="1"/>
  <c r="Q268" i="1"/>
  <c r="R268" i="1"/>
  <c r="S268" i="1"/>
  <c r="T268" i="1"/>
  <c r="U268" i="1"/>
  <c r="V268" i="1"/>
  <c r="W268" i="1"/>
  <c r="X268" i="1"/>
  <c r="Y268" i="1"/>
  <c r="Z268" i="1"/>
  <c r="AA268" i="1"/>
  <c r="AB268" i="1"/>
  <c r="AC268" i="1"/>
  <c r="AD268" i="1"/>
  <c r="AE268" i="1"/>
  <c r="AF268" i="1"/>
  <c r="AG268" i="1"/>
  <c r="AH268" i="1"/>
  <c r="AI268" i="1"/>
  <c r="AJ268" i="1"/>
  <c r="AK268" i="1"/>
  <c r="AL268" i="1"/>
  <c r="AM268" i="1"/>
  <c r="AN268" i="1"/>
  <c r="AO268" i="1"/>
  <c r="AP268" i="1"/>
  <c r="AQ268" i="1"/>
  <c r="AR268" i="1"/>
  <c r="AS268" i="1"/>
  <c r="AT268" i="1"/>
  <c r="AU268" i="1"/>
  <c r="AV268" i="1"/>
  <c r="AW268" i="1"/>
  <c r="AX268" i="1"/>
  <c r="AY268" i="1"/>
  <c r="AZ268" i="1"/>
  <c r="BA268" i="1"/>
  <c r="BB268" i="1"/>
  <c r="BC268" i="1"/>
  <c r="BD268" i="1"/>
  <c r="BE268" i="1"/>
  <c r="BF268" i="1"/>
  <c r="BG268" i="1"/>
  <c r="BH268" i="1"/>
  <c r="BI268" i="1"/>
  <c r="BJ268" i="1"/>
  <c r="BK268" i="1"/>
  <c r="BL268" i="1"/>
  <c r="BM268" i="1"/>
  <c r="BN268" i="1"/>
  <c r="BO268" i="1"/>
  <c r="BP268" i="1"/>
  <c r="Q269" i="1"/>
  <c r="R269" i="1"/>
  <c r="S269" i="1"/>
  <c r="T269" i="1"/>
  <c r="U269" i="1"/>
  <c r="V269" i="1"/>
  <c r="W269" i="1"/>
  <c r="X269" i="1"/>
  <c r="Y269" i="1"/>
  <c r="Z269" i="1"/>
  <c r="AA269" i="1"/>
  <c r="AB269" i="1"/>
  <c r="AC269" i="1"/>
  <c r="AD269" i="1"/>
  <c r="AE269" i="1"/>
  <c r="AF269" i="1"/>
  <c r="AG269" i="1"/>
  <c r="AH269" i="1"/>
  <c r="AI269" i="1"/>
  <c r="AJ269" i="1"/>
  <c r="AK269" i="1"/>
  <c r="AL269" i="1"/>
  <c r="AM269" i="1"/>
  <c r="AN269" i="1"/>
  <c r="AO269" i="1"/>
  <c r="AP269" i="1"/>
  <c r="AQ269" i="1"/>
  <c r="AR269" i="1"/>
  <c r="AS269" i="1"/>
  <c r="AT269" i="1"/>
  <c r="AU269" i="1"/>
  <c r="AV269" i="1"/>
  <c r="AW269" i="1"/>
  <c r="AX269" i="1"/>
  <c r="AY269" i="1"/>
  <c r="AZ269" i="1"/>
  <c r="BA269" i="1"/>
  <c r="BB269" i="1"/>
  <c r="BC269" i="1"/>
  <c r="BD269" i="1"/>
  <c r="BE269" i="1"/>
  <c r="BF269" i="1"/>
  <c r="BG269" i="1"/>
  <c r="BH269" i="1"/>
  <c r="BI269" i="1"/>
  <c r="BJ269" i="1"/>
  <c r="BK269" i="1"/>
  <c r="BL269" i="1"/>
  <c r="BM269" i="1"/>
  <c r="BN269" i="1"/>
  <c r="BO269" i="1"/>
  <c r="BP269" i="1"/>
  <c r="Q270" i="1"/>
  <c r="R270" i="1"/>
  <c r="S270" i="1"/>
  <c r="T270" i="1"/>
  <c r="U270" i="1"/>
  <c r="V270" i="1"/>
  <c r="W270" i="1"/>
  <c r="X270" i="1"/>
  <c r="Y270" i="1"/>
  <c r="Z270" i="1"/>
  <c r="AA270" i="1"/>
  <c r="AB270" i="1"/>
  <c r="AC270" i="1"/>
  <c r="AD270" i="1"/>
  <c r="AE270" i="1"/>
  <c r="AF270" i="1"/>
  <c r="AG270" i="1"/>
  <c r="AH270" i="1"/>
  <c r="AI270" i="1"/>
  <c r="AJ270" i="1"/>
  <c r="AK270" i="1"/>
  <c r="AL270" i="1"/>
  <c r="AM270" i="1"/>
  <c r="AN270" i="1"/>
  <c r="AO270" i="1"/>
  <c r="AP270" i="1"/>
  <c r="AQ270" i="1"/>
  <c r="AR270" i="1"/>
  <c r="AS270" i="1"/>
  <c r="AT270" i="1"/>
  <c r="AU270" i="1"/>
  <c r="AV270" i="1"/>
  <c r="AW270" i="1"/>
  <c r="AX270" i="1"/>
  <c r="AY270" i="1"/>
  <c r="AZ270" i="1"/>
  <c r="BA270" i="1"/>
  <c r="BB270" i="1"/>
  <c r="BC270" i="1"/>
  <c r="BD270" i="1"/>
  <c r="BE270" i="1"/>
  <c r="BF270" i="1"/>
  <c r="BG270" i="1"/>
  <c r="BH270" i="1"/>
  <c r="BI270" i="1"/>
  <c r="BJ270" i="1"/>
  <c r="BK270" i="1"/>
  <c r="BL270" i="1"/>
  <c r="BM270" i="1"/>
  <c r="BN270" i="1"/>
  <c r="BO270" i="1"/>
  <c r="BP270" i="1"/>
  <c r="Q271" i="1"/>
  <c r="R271" i="1"/>
  <c r="S271" i="1"/>
  <c r="T271" i="1"/>
  <c r="U271" i="1"/>
  <c r="V271" i="1"/>
  <c r="W271" i="1"/>
  <c r="X271" i="1"/>
  <c r="Y271" i="1"/>
  <c r="Z271" i="1"/>
  <c r="AA271" i="1"/>
  <c r="AB271" i="1"/>
  <c r="AC271" i="1"/>
  <c r="AD271" i="1"/>
  <c r="AE271" i="1"/>
  <c r="AF271" i="1"/>
  <c r="AG271" i="1"/>
  <c r="AH271" i="1"/>
  <c r="AI271" i="1"/>
  <c r="AJ271" i="1"/>
  <c r="AK271" i="1"/>
  <c r="AL271" i="1"/>
  <c r="AM271" i="1"/>
  <c r="AN271" i="1"/>
  <c r="AO271" i="1"/>
  <c r="AP271" i="1"/>
  <c r="AQ271" i="1"/>
  <c r="AR271" i="1"/>
  <c r="AS271" i="1"/>
  <c r="AT271" i="1"/>
  <c r="AU271" i="1"/>
  <c r="AV271" i="1"/>
  <c r="AW271" i="1"/>
  <c r="AX271" i="1"/>
  <c r="AY271" i="1"/>
  <c r="AZ271" i="1"/>
  <c r="BA271" i="1"/>
  <c r="BB271" i="1"/>
  <c r="BC271" i="1"/>
  <c r="BD271" i="1"/>
  <c r="BE271" i="1"/>
  <c r="BF271" i="1"/>
  <c r="BG271" i="1"/>
  <c r="BH271" i="1"/>
  <c r="BI271" i="1"/>
  <c r="BJ271" i="1"/>
  <c r="BK271" i="1"/>
  <c r="BL271" i="1"/>
  <c r="BM271" i="1"/>
  <c r="BN271" i="1"/>
  <c r="BO271" i="1"/>
  <c r="BP271" i="1"/>
  <c r="Q272" i="1"/>
  <c r="R272" i="1"/>
  <c r="S272" i="1"/>
  <c r="T272" i="1"/>
  <c r="U272" i="1"/>
  <c r="V272" i="1"/>
  <c r="W272" i="1"/>
  <c r="X272" i="1"/>
  <c r="Y272" i="1"/>
  <c r="Z272" i="1"/>
  <c r="AA272" i="1"/>
  <c r="AB272" i="1"/>
  <c r="AC272" i="1"/>
  <c r="AD272" i="1"/>
  <c r="AE272" i="1"/>
  <c r="AF272" i="1"/>
  <c r="AG272" i="1"/>
  <c r="AH272" i="1"/>
  <c r="AI272" i="1"/>
  <c r="AJ272" i="1"/>
  <c r="AK272" i="1"/>
  <c r="AL272" i="1"/>
  <c r="AM272" i="1"/>
  <c r="AN272" i="1"/>
  <c r="AO272" i="1"/>
  <c r="AP272" i="1"/>
  <c r="AQ272" i="1"/>
  <c r="AR272" i="1"/>
  <c r="AS272" i="1"/>
  <c r="AT272" i="1"/>
  <c r="AU272" i="1"/>
  <c r="AV272" i="1"/>
  <c r="AW272" i="1"/>
  <c r="AX272" i="1"/>
  <c r="AY272" i="1"/>
  <c r="AZ272" i="1"/>
  <c r="BA272" i="1"/>
  <c r="BB272" i="1"/>
  <c r="BC272" i="1"/>
  <c r="BD272" i="1"/>
  <c r="BE272" i="1"/>
  <c r="BF272" i="1"/>
  <c r="BG272" i="1"/>
  <c r="BH272" i="1"/>
  <c r="BI272" i="1"/>
  <c r="BJ272" i="1"/>
  <c r="BK272" i="1"/>
  <c r="BL272" i="1"/>
  <c r="BM272" i="1"/>
  <c r="BN272" i="1"/>
  <c r="BO272" i="1"/>
  <c r="BP272" i="1"/>
  <c r="Q273" i="1"/>
  <c r="R273" i="1"/>
  <c r="S273" i="1"/>
  <c r="T273" i="1"/>
  <c r="U273" i="1"/>
  <c r="V273" i="1"/>
  <c r="W273" i="1"/>
  <c r="X273" i="1"/>
  <c r="Y273" i="1"/>
  <c r="Z273" i="1"/>
  <c r="AA273" i="1"/>
  <c r="AB273" i="1"/>
  <c r="AC273" i="1"/>
  <c r="AD273" i="1"/>
  <c r="AE273" i="1"/>
  <c r="AF273" i="1"/>
  <c r="AG273" i="1"/>
  <c r="AH273" i="1"/>
  <c r="AI273" i="1"/>
  <c r="AJ273" i="1"/>
  <c r="AK273" i="1"/>
  <c r="AL273" i="1"/>
  <c r="AM273" i="1"/>
  <c r="AN273" i="1"/>
  <c r="AO273" i="1"/>
  <c r="AP273" i="1"/>
  <c r="AQ273" i="1"/>
  <c r="AR273" i="1"/>
  <c r="AS273" i="1"/>
  <c r="AT273" i="1"/>
  <c r="AU273" i="1"/>
  <c r="AV273" i="1"/>
  <c r="AW273" i="1"/>
  <c r="AX273" i="1"/>
  <c r="AY273" i="1"/>
  <c r="AZ273" i="1"/>
  <c r="BA273" i="1"/>
  <c r="BB273" i="1"/>
  <c r="BC273" i="1"/>
  <c r="BD273" i="1"/>
  <c r="BE273" i="1"/>
  <c r="BF273" i="1"/>
  <c r="BG273" i="1"/>
  <c r="BH273" i="1"/>
  <c r="BI273" i="1"/>
  <c r="BJ273" i="1"/>
  <c r="BK273" i="1"/>
  <c r="BL273" i="1"/>
  <c r="BM273" i="1"/>
  <c r="BN273" i="1"/>
  <c r="BO273" i="1"/>
  <c r="BP273" i="1"/>
  <c r="Q274" i="1"/>
  <c r="R274" i="1"/>
  <c r="S274" i="1"/>
  <c r="T274" i="1"/>
  <c r="U274" i="1"/>
  <c r="V274" i="1"/>
  <c r="W274" i="1"/>
  <c r="X274" i="1"/>
  <c r="Y274" i="1"/>
  <c r="Z274" i="1"/>
  <c r="AA274" i="1"/>
  <c r="AB274" i="1"/>
  <c r="AC274" i="1"/>
  <c r="AD274" i="1"/>
  <c r="AE274" i="1"/>
  <c r="AF274" i="1"/>
  <c r="AG274" i="1"/>
  <c r="AH274" i="1"/>
  <c r="AI274" i="1"/>
  <c r="AJ274" i="1"/>
  <c r="AK274" i="1"/>
  <c r="AL274" i="1"/>
  <c r="AM274" i="1"/>
  <c r="AN274" i="1"/>
  <c r="AO274" i="1"/>
  <c r="AP274" i="1"/>
  <c r="AQ274" i="1"/>
  <c r="AR274" i="1"/>
  <c r="AS274" i="1"/>
  <c r="AT274" i="1"/>
  <c r="AU274" i="1"/>
  <c r="AV274" i="1"/>
  <c r="AW274" i="1"/>
  <c r="AX274" i="1"/>
  <c r="AY274" i="1"/>
  <c r="AZ274" i="1"/>
  <c r="BA274" i="1"/>
  <c r="BB274" i="1"/>
  <c r="BC274" i="1"/>
  <c r="BD274" i="1"/>
  <c r="BE274" i="1"/>
  <c r="BF274" i="1"/>
  <c r="BG274" i="1"/>
  <c r="BH274" i="1"/>
  <c r="BI274" i="1"/>
  <c r="BJ274" i="1"/>
  <c r="BK274" i="1"/>
  <c r="BL274" i="1"/>
  <c r="BM274" i="1"/>
  <c r="BN274" i="1"/>
  <c r="BO274" i="1"/>
  <c r="BP274" i="1"/>
  <c r="Q275" i="1"/>
  <c r="R275" i="1"/>
  <c r="S275" i="1"/>
  <c r="T275" i="1"/>
  <c r="U275" i="1"/>
  <c r="V275" i="1"/>
  <c r="W275" i="1"/>
  <c r="X275" i="1"/>
  <c r="Y275" i="1"/>
  <c r="Z275" i="1"/>
  <c r="AA275" i="1"/>
  <c r="AB275" i="1"/>
  <c r="AC275" i="1"/>
  <c r="AD275" i="1"/>
  <c r="AE275" i="1"/>
  <c r="AF275" i="1"/>
  <c r="AG275" i="1"/>
  <c r="AH275" i="1"/>
  <c r="AI275" i="1"/>
  <c r="AJ275" i="1"/>
  <c r="AK275" i="1"/>
  <c r="AL275" i="1"/>
  <c r="AM275" i="1"/>
  <c r="AN275" i="1"/>
  <c r="AO275" i="1"/>
  <c r="AP275" i="1"/>
  <c r="AQ275" i="1"/>
  <c r="AR275" i="1"/>
  <c r="AS275" i="1"/>
  <c r="AT275" i="1"/>
  <c r="AU275" i="1"/>
  <c r="AV275" i="1"/>
  <c r="AW275" i="1"/>
  <c r="AX275" i="1"/>
  <c r="AY275" i="1"/>
  <c r="AZ275" i="1"/>
  <c r="BA275" i="1"/>
  <c r="BB275" i="1"/>
  <c r="BC275" i="1"/>
  <c r="BD275" i="1"/>
  <c r="BE275" i="1"/>
  <c r="BF275" i="1"/>
  <c r="BG275" i="1"/>
  <c r="BH275" i="1"/>
  <c r="BI275" i="1"/>
  <c r="BJ275" i="1"/>
  <c r="BK275" i="1"/>
  <c r="BL275" i="1"/>
  <c r="BM275" i="1"/>
  <c r="BN275" i="1"/>
  <c r="BO275" i="1"/>
  <c r="BP275" i="1"/>
  <c r="Q276" i="1"/>
  <c r="R276" i="1"/>
  <c r="S276" i="1"/>
  <c r="T276" i="1"/>
  <c r="U276" i="1"/>
  <c r="V276" i="1"/>
  <c r="W276" i="1"/>
  <c r="X276" i="1"/>
  <c r="Y276" i="1"/>
  <c r="Z276" i="1"/>
  <c r="AA276" i="1"/>
  <c r="AB276" i="1"/>
  <c r="AC276" i="1"/>
  <c r="AD276" i="1"/>
  <c r="AE276" i="1"/>
  <c r="AF276" i="1"/>
  <c r="AG276" i="1"/>
  <c r="AH276" i="1"/>
  <c r="AI276" i="1"/>
  <c r="AJ276" i="1"/>
  <c r="AK276" i="1"/>
  <c r="AL276" i="1"/>
  <c r="AM276" i="1"/>
  <c r="AN276" i="1"/>
  <c r="AO276" i="1"/>
  <c r="AP276" i="1"/>
  <c r="AQ276" i="1"/>
  <c r="AR276" i="1"/>
  <c r="AS276" i="1"/>
  <c r="AT276" i="1"/>
  <c r="AU276" i="1"/>
  <c r="AV276" i="1"/>
  <c r="AW276" i="1"/>
  <c r="AX276" i="1"/>
  <c r="AY276" i="1"/>
  <c r="AZ276" i="1"/>
  <c r="BA276" i="1"/>
  <c r="BB276" i="1"/>
  <c r="BC276" i="1"/>
  <c r="BD276" i="1"/>
  <c r="BE276" i="1"/>
  <c r="BF276" i="1"/>
  <c r="BG276" i="1"/>
  <c r="BH276" i="1"/>
  <c r="BI276" i="1"/>
  <c r="BJ276" i="1"/>
  <c r="BK276" i="1"/>
  <c r="BL276" i="1"/>
  <c r="BM276" i="1"/>
  <c r="BN276" i="1"/>
  <c r="BO276" i="1"/>
  <c r="BP276" i="1"/>
  <c r="Q277" i="1"/>
  <c r="R277" i="1"/>
  <c r="S277" i="1"/>
  <c r="T277" i="1"/>
  <c r="U277" i="1"/>
  <c r="V277" i="1"/>
  <c r="W277" i="1"/>
  <c r="X277" i="1"/>
  <c r="Y277" i="1"/>
  <c r="Z277" i="1"/>
  <c r="AA277" i="1"/>
  <c r="AB277" i="1"/>
  <c r="AC277" i="1"/>
  <c r="AD277" i="1"/>
  <c r="AE277" i="1"/>
  <c r="AF277" i="1"/>
  <c r="AG277" i="1"/>
  <c r="AH277" i="1"/>
  <c r="AI277" i="1"/>
  <c r="AJ277" i="1"/>
  <c r="AK277" i="1"/>
  <c r="AL277" i="1"/>
  <c r="AM277" i="1"/>
  <c r="AN277" i="1"/>
  <c r="AO277" i="1"/>
  <c r="AP277" i="1"/>
  <c r="AQ277" i="1"/>
  <c r="AR277" i="1"/>
  <c r="AS277" i="1"/>
  <c r="AT277" i="1"/>
  <c r="AU277" i="1"/>
  <c r="AV277" i="1"/>
  <c r="AW277" i="1"/>
  <c r="AX277" i="1"/>
  <c r="AY277" i="1"/>
  <c r="AZ277" i="1"/>
  <c r="BA277" i="1"/>
  <c r="BB277" i="1"/>
  <c r="BC277" i="1"/>
  <c r="BD277" i="1"/>
  <c r="BE277" i="1"/>
  <c r="BF277" i="1"/>
  <c r="BG277" i="1"/>
  <c r="BH277" i="1"/>
  <c r="BI277" i="1"/>
  <c r="BJ277" i="1"/>
  <c r="BK277" i="1"/>
  <c r="BL277" i="1"/>
  <c r="BM277" i="1"/>
  <c r="BN277" i="1"/>
  <c r="BO277" i="1"/>
  <c r="BP277" i="1"/>
  <c r="Q278" i="1"/>
  <c r="R278" i="1"/>
  <c r="S278" i="1"/>
  <c r="T278" i="1"/>
  <c r="U278" i="1"/>
  <c r="V278" i="1"/>
  <c r="W278" i="1"/>
  <c r="X278" i="1"/>
  <c r="Y278" i="1"/>
  <c r="Z278" i="1"/>
  <c r="AA278" i="1"/>
  <c r="AB278" i="1"/>
  <c r="AC278" i="1"/>
  <c r="AD278" i="1"/>
  <c r="AE278" i="1"/>
  <c r="AF278" i="1"/>
  <c r="AG278" i="1"/>
  <c r="AH278" i="1"/>
  <c r="AI278" i="1"/>
  <c r="AJ278" i="1"/>
  <c r="AK278" i="1"/>
  <c r="AL278" i="1"/>
  <c r="AM278" i="1"/>
  <c r="AN278" i="1"/>
  <c r="AO278" i="1"/>
  <c r="AP278" i="1"/>
  <c r="AQ278" i="1"/>
  <c r="AR278" i="1"/>
  <c r="AS278" i="1"/>
  <c r="AT278" i="1"/>
  <c r="AU278" i="1"/>
  <c r="AV278" i="1"/>
  <c r="AW278" i="1"/>
  <c r="AX278" i="1"/>
  <c r="AY278" i="1"/>
  <c r="AZ278" i="1"/>
  <c r="BA278" i="1"/>
  <c r="BB278" i="1"/>
  <c r="BC278" i="1"/>
  <c r="BD278" i="1"/>
  <c r="BE278" i="1"/>
  <c r="BF278" i="1"/>
  <c r="BG278" i="1"/>
  <c r="BH278" i="1"/>
  <c r="BI278" i="1"/>
  <c r="BJ278" i="1"/>
  <c r="BK278" i="1"/>
  <c r="BL278" i="1"/>
  <c r="BM278" i="1"/>
  <c r="BN278" i="1"/>
  <c r="BO278" i="1"/>
  <c r="BP278" i="1"/>
  <c r="Q279" i="1"/>
  <c r="R279" i="1"/>
  <c r="S279" i="1"/>
  <c r="T279" i="1"/>
  <c r="U279" i="1"/>
  <c r="V279" i="1"/>
  <c r="W279" i="1"/>
  <c r="X279" i="1"/>
  <c r="Y279" i="1"/>
  <c r="Z279" i="1"/>
  <c r="AA279" i="1"/>
  <c r="AB279" i="1"/>
  <c r="AC279" i="1"/>
  <c r="AD279" i="1"/>
  <c r="AE279" i="1"/>
  <c r="AF279" i="1"/>
  <c r="AG279" i="1"/>
  <c r="AH279" i="1"/>
  <c r="AI279" i="1"/>
  <c r="AJ279" i="1"/>
  <c r="AK279" i="1"/>
  <c r="AL279" i="1"/>
  <c r="AM279" i="1"/>
  <c r="AN279" i="1"/>
  <c r="AO279" i="1"/>
  <c r="AP279" i="1"/>
  <c r="AQ279" i="1"/>
  <c r="AR279" i="1"/>
  <c r="AS279" i="1"/>
  <c r="AT279" i="1"/>
  <c r="AU279" i="1"/>
  <c r="AV279" i="1"/>
  <c r="AW279" i="1"/>
  <c r="AX279" i="1"/>
  <c r="AY279" i="1"/>
  <c r="AZ279" i="1"/>
  <c r="BA279" i="1"/>
  <c r="BB279" i="1"/>
  <c r="BC279" i="1"/>
  <c r="BD279" i="1"/>
  <c r="BE279" i="1"/>
  <c r="BF279" i="1"/>
  <c r="BG279" i="1"/>
  <c r="BH279" i="1"/>
  <c r="BI279" i="1"/>
  <c r="BJ279" i="1"/>
  <c r="BK279" i="1"/>
  <c r="BL279" i="1"/>
  <c r="BM279" i="1"/>
  <c r="BN279" i="1"/>
  <c r="BO279" i="1"/>
  <c r="BP279" i="1"/>
  <c r="Q280" i="1"/>
  <c r="R280" i="1"/>
  <c r="S280" i="1"/>
  <c r="T280" i="1"/>
  <c r="U280" i="1"/>
  <c r="V280" i="1"/>
  <c r="W280" i="1"/>
  <c r="X280" i="1"/>
  <c r="Y280" i="1"/>
  <c r="Z280" i="1"/>
  <c r="AA280" i="1"/>
  <c r="AB280" i="1"/>
  <c r="AC280" i="1"/>
  <c r="AD280" i="1"/>
  <c r="AE280" i="1"/>
  <c r="AF280" i="1"/>
  <c r="AG280" i="1"/>
  <c r="AH280" i="1"/>
  <c r="AI280" i="1"/>
  <c r="AJ280" i="1"/>
  <c r="AK280" i="1"/>
  <c r="AL280" i="1"/>
  <c r="AM280" i="1"/>
  <c r="AN280" i="1"/>
  <c r="AO280" i="1"/>
  <c r="AP280" i="1"/>
  <c r="AQ280" i="1"/>
  <c r="AR280" i="1"/>
  <c r="AS280" i="1"/>
  <c r="AT280" i="1"/>
  <c r="AU280" i="1"/>
  <c r="AV280" i="1"/>
  <c r="AW280" i="1"/>
  <c r="AX280" i="1"/>
  <c r="AY280" i="1"/>
  <c r="AZ280" i="1"/>
  <c r="BA280" i="1"/>
  <c r="BB280" i="1"/>
  <c r="BC280" i="1"/>
  <c r="BD280" i="1"/>
  <c r="BE280" i="1"/>
  <c r="BF280" i="1"/>
  <c r="BG280" i="1"/>
  <c r="BH280" i="1"/>
  <c r="BI280" i="1"/>
  <c r="BJ280" i="1"/>
  <c r="BK280" i="1"/>
  <c r="BL280" i="1"/>
  <c r="BM280" i="1"/>
  <c r="BN280" i="1"/>
  <c r="BO280" i="1"/>
  <c r="BP280" i="1"/>
  <c r="Q281" i="1"/>
  <c r="R281" i="1"/>
  <c r="S281" i="1"/>
  <c r="T281" i="1"/>
  <c r="U281" i="1"/>
  <c r="V281" i="1"/>
  <c r="W281" i="1"/>
  <c r="X281" i="1"/>
  <c r="Y281" i="1"/>
  <c r="Z281" i="1"/>
  <c r="AA281" i="1"/>
  <c r="AB281" i="1"/>
  <c r="AC281" i="1"/>
  <c r="AD281" i="1"/>
  <c r="AE281" i="1"/>
  <c r="AF281" i="1"/>
  <c r="AG281" i="1"/>
  <c r="AH281" i="1"/>
  <c r="AI281" i="1"/>
  <c r="AJ281" i="1"/>
  <c r="AK281" i="1"/>
  <c r="AL281" i="1"/>
  <c r="AM281" i="1"/>
  <c r="AN281" i="1"/>
  <c r="AO281" i="1"/>
  <c r="AP281" i="1"/>
  <c r="AQ281" i="1"/>
  <c r="AR281" i="1"/>
  <c r="AS281" i="1"/>
  <c r="AT281" i="1"/>
  <c r="AU281" i="1"/>
  <c r="AV281" i="1"/>
  <c r="AW281" i="1"/>
  <c r="AX281" i="1"/>
  <c r="AY281" i="1"/>
  <c r="AZ281" i="1"/>
  <c r="BA281" i="1"/>
  <c r="BB281" i="1"/>
  <c r="BC281" i="1"/>
  <c r="BD281" i="1"/>
  <c r="BE281" i="1"/>
  <c r="BF281" i="1"/>
  <c r="BG281" i="1"/>
  <c r="BH281" i="1"/>
  <c r="BI281" i="1"/>
  <c r="BJ281" i="1"/>
  <c r="BK281" i="1"/>
  <c r="BL281" i="1"/>
  <c r="BM281" i="1"/>
  <c r="BN281" i="1"/>
  <c r="BO281" i="1"/>
  <c r="BP281" i="1"/>
  <c r="Q282" i="1"/>
  <c r="R282" i="1"/>
  <c r="S282" i="1"/>
  <c r="T282" i="1"/>
  <c r="U282" i="1"/>
  <c r="V282" i="1"/>
  <c r="W282" i="1"/>
  <c r="X282" i="1"/>
  <c r="Y282" i="1"/>
  <c r="Z282" i="1"/>
  <c r="AA282" i="1"/>
  <c r="AB282" i="1"/>
  <c r="AC282" i="1"/>
  <c r="AD282" i="1"/>
  <c r="AE282" i="1"/>
  <c r="AF282" i="1"/>
  <c r="AG282" i="1"/>
  <c r="AH282" i="1"/>
  <c r="AI282" i="1"/>
  <c r="AJ282" i="1"/>
  <c r="AK282" i="1"/>
  <c r="AL282" i="1"/>
  <c r="AM282" i="1"/>
  <c r="AN282" i="1"/>
  <c r="AO282" i="1"/>
  <c r="AP282" i="1"/>
  <c r="AQ282" i="1"/>
  <c r="AR282" i="1"/>
  <c r="AS282" i="1"/>
  <c r="AT282" i="1"/>
  <c r="AU282" i="1"/>
  <c r="AV282" i="1"/>
  <c r="AW282" i="1"/>
  <c r="AX282" i="1"/>
  <c r="AY282" i="1"/>
  <c r="AZ282" i="1"/>
  <c r="BA282" i="1"/>
  <c r="BB282" i="1"/>
  <c r="BC282" i="1"/>
  <c r="BD282" i="1"/>
  <c r="BE282" i="1"/>
  <c r="BF282" i="1"/>
  <c r="BG282" i="1"/>
  <c r="BH282" i="1"/>
  <c r="BI282" i="1"/>
  <c r="BJ282" i="1"/>
  <c r="BK282" i="1"/>
  <c r="BL282" i="1"/>
  <c r="BM282" i="1"/>
  <c r="BN282" i="1"/>
  <c r="BO282" i="1"/>
  <c r="BP282" i="1"/>
  <c r="Q283" i="1"/>
  <c r="R283" i="1"/>
  <c r="S283" i="1"/>
  <c r="T283" i="1"/>
  <c r="U283" i="1"/>
  <c r="V283" i="1"/>
  <c r="W283" i="1"/>
  <c r="X283" i="1"/>
  <c r="Y283" i="1"/>
  <c r="Z283" i="1"/>
  <c r="AA283" i="1"/>
  <c r="AB283" i="1"/>
  <c r="AC283" i="1"/>
  <c r="AD283" i="1"/>
  <c r="AE283" i="1"/>
  <c r="AF283" i="1"/>
  <c r="AG283" i="1"/>
  <c r="AH283" i="1"/>
  <c r="AI283" i="1"/>
  <c r="AJ283" i="1"/>
  <c r="AK283" i="1"/>
  <c r="AL283" i="1"/>
  <c r="AM283" i="1"/>
  <c r="AN283" i="1"/>
  <c r="AO283" i="1"/>
  <c r="AP283" i="1"/>
  <c r="AQ283" i="1"/>
  <c r="AR283" i="1"/>
  <c r="AS283" i="1"/>
  <c r="AT283" i="1"/>
  <c r="AU283" i="1"/>
  <c r="AV283" i="1"/>
  <c r="AW283" i="1"/>
  <c r="AX283" i="1"/>
  <c r="AY283" i="1"/>
  <c r="AZ283" i="1"/>
  <c r="BA283" i="1"/>
  <c r="BB283" i="1"/>
  <c r="BC283" i="1"/>
  <c r="BD283" i="1"/>
  <c r="BE283" i="1"/>
  <c r="BF283" i="1"/>
  <c r="BG283" i="1"/>
  <c r="BH283" i="1"/>
  <c r="BI283" i="1"/>
  <c r="BJ283" i="1"/>
  <c r="BK283" i="1"/>
  <c r="BL283" i="1"/>
  <c r="BM283" i="1"/>
  <c r="BN283" i="1"/>
  <c r="BO283" i="1"/>
  <c r="BP283" i="1"/>
  <c r="Q284" i="1"/>
  <c r="R284" i="1"/>
  <c r="S284" i="1"/>
  <c r="T284" i="1"/>
  <c r="U284" i="1"/>
  <c r="V284" i="1"/>
  <c r="W284" i="1"/>
  <c r="X284" i="1"/>
  <c r="Y284" i="1"/>
  <c r="Z284" i="1"/>
  <c r="AA284" i="1"/>
  <c r="AB284" i="1"/>
  <c r="AC284" i="1"/>
  <c r="AD284" i="1"/>
  <c r="AE284" i="1"/>
  <c r="AF284" i="1"/>
  <c r="AG284" i="1"/>
  <c r="AH284" i="1"/>
  <c r="AI284" i="1"/>
  <c r="AJ284" i="1"/>
  <c r="AK284" i="1"/>
  <c r="AL284" i="1"/>
  <c r="AM284" i="1"/>
  <c r="AN284" i="1"/>
  <c r="AO284" i="1"/>
  <c r="AP284" i="1"/>
  <c r="AQ284" i="1"/>
  <c r="AR284" i="1"/>
  <c r="AS284" i="1"/>
  <c r="AT284" i="1"/>
  <c r="AU284" i="1"/>
  <c r="AV284" i="1"/>
  <c r="AW284" i="1"/>
  <c r="AX284" i="1"/>
  <c r="AY284" i="1"/>
  <c r="AZ284" i="1"/>
  <c r="BA284" i="1"/>
  <c r="BB284" i="1"/>
  <c r="BC284" i="1"/>
  <c r="BD284" i="1"/>
  <c r="BE284" i="1"/>
  <c r="BF284" i="1"/>
  <c r="BG284" i="1"/>
  <c r="BH284" i="1"/>
  <c r="BI284" i="1"/>
  <c r="BJ284" i="1"/>
  <c r="BK284" i="1"/>
  <c r="BL284" i="1"/>
  <c r="BM284" i="1"/>
  <c r="BN284" i="1"/>
  <c r="BO284" i="1"/>
  <c r="BP284" i="1"/>
  <c r="Q285" i="1"/>
  <c r="R285" i="1"/>
  <c r="S285" i="1"/>
  <c r="T285" i="1"/>
  <c r="U285" i="1"/>
  <c r="V285" i="1"/>
  <c r="W285" i="1"/>
  <c r="X285" i="1"/>
  <c r="Y285" i="1"/>
  <c r="Z285" i="1"/>
  <c r="AA285" i="1"/>
  <c r="AB285" i="1"/>
  <c r="AC285" i="1"/>
  <c r="AD285" i="1"/>
  <c r="AE285" i="1"/>
  <c r="AF285" i="1"/>
  <c r="AG285" i="1"/>
  <c r="AH285" i="1"/>
  <c r="AI285" i="1"/>
  <c r="AJ285" i="1"/>
  <c r="AK285" i="1"/>
  <c r="AL285" i="1"/>
  <c r="AM285" i="1"/>
  <c r="AN285" i="1"/>
  <c r="AO285" i="1"/>
  <c r="AP285" i="1"/>
  <c r="AQ285" i="1"/>
  <c r="AR285" i="1"/>
  <c r="AS285" i="1"/>
  <c r="AT285" i="1"/>
  <c r="AU285" i="1"/>
  <c r="AV285" i="1"/>
  <c r="AW285" i="1"/>
  <c r="AX285" i="1"/>
  <c r="AY285" i="1"/>
  <c r="AZ285" i="1"/>
  <c r="BA285" i="1"/>
  <c r="BB285" i="1"/>
  <c r="BC285" i="1"/>
  <c r="BD285" i="1"/>
  <c r="BE285" i="1"/>
  <c r="BF285" i="1"/>
  <c r="BG285" i="1"/>
  <c r="BH285" i="1"/>
  <c r="BI285" i="1"/>
  <c r="BJ285" i="1"/>
  <c r="BK285" i="1"/>
  <c r="BL285" i="1"/>
  <c r="BM285" i="1"/>
  <c r="BN285" i="1"/>
  <c r="BO285" i="1"/>
  <c r="BP285" i="1"/>
  <c r="Q286" i="1"/>
  <c r="R286" i="1"/>
  <c r="S286" i="1"/>
  <c r="T286" i="1"/>
  <c r="U286" i="1"/>
  <c r="V286" i="1"/>
  <c r="W286" i="1"/>
  <c r="X286" i="1"/>
  <c r="Y286" i="1"/>
  <c r="Z286" i="1"/>
  <c r="AA286" i="1"/>
  <c r="AB286" i="1"/>
  <c r="AC286" i="1"/>
  <c r="AD286" i="1"/>
  <c r="AE286" i="1"/>
  <c r="AF286" i="1"/>
  <c r="AG286" i="1"/>
  <c r="AH286" i="1"/>
  <c r="AI286" i="1"/>
  <c r="AJ286" i="1"/>
  <c r="AK286" i="1"/>
  <c r="AL286" i="1"/>
  <c r="AM286" i="1"/>
  <c r="AN286" i="1"/>
  <c r="AO286" i="1"/>
  <c r="AP286" i="1"/>
  <c r="AQ286" i="1"/>
  <c r="AR286" i="1"/>
  <c r="AS286" i="1"/>
  <c r="AT286" i="1"/>
  <c r="AU286" i="1"/>
  <c r="AV286" i="1"/>
  <c r="AW286" i="1"/>
  <c r="AX286" i="1"/>
  <c r="AY286" i="1"/>
  <c r="AZ286" i="1"/>
  <c r="BA286" i="1"/>
  <c r="BB286" i="1"/>
  <c r="BC286" i="1"/>
  <c r="BD286" i="1"/>
  <c r="BE286" i="1"/>
  <c r="BF286" i="1"/>
  <c r="BG286" i="1"/>
  <c r="BH286" i="1"/>
  <c r="BI286" i="1"/>
  <c r="BJ286" i="1"/>
  <c r="BK286" i="1"/>
  <c r="BL286" i="1"/>
  <c r="BM286" i="1"/>
  <c r="BN286" i="1"/>
  <c r="BO286" i="1"/>
  <c r="BP286" i="1"/>
  <c r="Q287" i="1"/>
  <c r="R287" i="1"/>
  <c r="S287" i="1"/>
  <c r="T287" i="1"/>
  <c r="U287" i="1"/>
  <c r="V287" i="1"/>
  <c r="W287" i="1"/>
  <c r="X287" i="1"/>
  <c r="Y287" i="1"/>
  <c r="Z287" i="1"/>
  <c r="AA287" i="1"/>
  <c r="AB287" i="1"/>
  <c r="AC287" i="1"/>
  <c r="AD287" i="1"/>
  <c r="AE287" i="1"/>
  <c r="AF287" i="1"/>
  <c r="AG287" i="1"/>
  <c r="AH287" i="1"/>
  <c r="AI287" i="1"/>
  <c r="AJ287" i="1"/>
  <c r="AK287" i="1"/>
  <c r="AL287" i="1"/>
  <c r="AM287" i="1"/>
  <c r="AN287" i="1"/>
  <c r="AO287" i="1"/>
  <c r="AP287" i="1"/>
  <c r="AQ287" i="1"/>
  <c r="AR287" i="1"/>
  <c r="AS287" i="1"/>
  <c r="AT287" i="1"/>
  <c r="AU287" i="1"/>
  <c r="AV287" i="1"/>
  <c r="AW287" i="1"/>
  <c r="AX287" i="1"/>
  <c r="AY287" i="1"/>
  <c r="AZ287" i="1"/>
  <c r="BA287" i="1"/>
  <c r="BB287" i="1"/>
  <c r="BC287" i="1"/>
  <c r="BD287" i="1"/>
  <c r="BE287" i="1"/>
  <c r="BF287" i="1"/>
  <c r="BG287" i="1"/>
  <c r="BH287" i="1"/>
  <c r="BI287" i="1"/>
  <c r="BJ287" i="1"/>
  <c r="BK287" i="1"/>
  <c r="BL287" i="1"/>
  <c r="BM287" i="1"/>
  <c r="BN287" i="1"/>
  <c r="BO287" i="1"/>
  <c r="BP287" i="1"/>
  <c r="Q288" i="1"/>
  <c r="R288" i="1"/>
  <c r="S288" i="1"/>
  <c r="T288" i="1"/>
  <c r="U288" i="1"/>
  <c r="V288" i="1"/>
  <c r="W288" i="1"/>
  <c r="X288" i="1"/>
  <c r="Y288" i="1"/>
  <c r="Z288" i="1"/>
  <c r="AA288" i="1"/>
  <c r="AB288" i="1"/>
  <c r="AC288" i="1"/>
  <c r="AD288" i="1"/>
  <c r="AE288" i="1"/>
  <c r="AF288" i="1"/>
  <c r="AG288" i="1"/>
  <c r="AH288" i="1"/>
  <c r="AI288" i="1"/>
  <c r="AJ288" i="1"/>
  <c r="AK288" i="1"/>
  <c r="AL288" i="1"/>
  <c r="AM288" i="1"/>
  <c r="AN288" i="1"/>
  <c r="AO288" i="1"/>
  <c r="AP288" i="1"/>
  <c r="AQ288" i="1"/>
  <c r="AR288" i="1"/>
  <c r="AS288" i="1"/>
  <c r="AT288" i="1"/>
  <c r="AU288" i="1"/>
  <c r="AV288" i="1"/>
  <c r="AW288" i="1"/>
  <c r="AX288" i="1"/>
  <c r="AY288" i="1"/>
  <c r="AZ288" i="1"/>
  <c r="BA288" i="1"/>
  <c r="BB288" i="1"/>
  <c r="BC288" i="1"/>
  <c r="BD288" i="1"/>
  <c r="BE288" i="1"/>
  <c r="BF288" i="1"/>
  <c r="BG288" i="1"/>
  <c r="BH288" i="1"/>
  <c r="BI288" i="1"/>
  <c r="BJ288" i="1"/>
  <c r="BK288" i="1"/>
  <c r="BL288" i="1"/>
  <c r="BM288" i="1"/>
  <c r="BN288" i="1"/>
  <c r="BO288" i="1"/>
  <c r="BP288" i="1"/>
  <c r="Q289" i="1"/>
  <c r="R289" i="1"/>
  <c r="S289" i="1"/>
  <c r="T289" i="1"/>
  <c r="U289" i="1"/>
  <c r="V289" i="1"/>
  <c r="W289" i="1"/>
  <c r="X289" i="1"/>
  <c r="Y289" i="1"/>
  <c r="Z289" i="1"/>
  <c r="AA289" i="1"/>
  <c r="AB289" i="1"/>
  <c r="AC289" i="1"/>
  <c r="AD289" i="1"/>
  <c r="AE289" i="1"/>
  <c r="AF289" i="1"/>
  <c r="AG289" i="1"/>
  <c r="AH289" i="1"/>
  <c r="AI289" i="1"/>
  <c r="AJ289" i="1"/>
  <c r="AK289" i="1"/>
  <c r="AL289" i="1"/>
  <c r="AM289" i="1"/>
  <c r="AN289" i="1"/>
  <c r="AO289" i="1"/>
  <c r="AP289" i="1"/>
  <c r="AQ289" i="1"/>
  <c r="AR289" i="1"/>
  <c r="AS289" i="1"/>
  <c r="AT289" i="1"/>
  <c r="AU289" i="1"/>
  <c r="AV289" i="1"/>
  <c r="AW289" i="1"/>
  <c r="AX289" i="1"/>
  <c r="AY289" i="1"/>
  <c r="AZ289" i="1"/>
  <c r="BA289" i="1"/>
  <c r="BB289" i="1"/>
  <c r="BC289" i="1"/>
  <c r="BD289" i="1"/>
  <c r="BE289" i="1"/>
  <c r="BF289" i="1"/>
  <c r="BG289" i="1"/>
  <c r="BH289" i="1"/>
  <c r="BI289" i="1"/>
  <c r="BJ289" i="1"/>
  <c r="BK289" i="1"/>
  <c r="BL289" i="1"/>
  <c r="BM289" i="1"/>
  <c r="BN289" i="1"/>
  <c r="BO289" i="1"/>
  <c r="BP289" i="1"/>
  <c r="Q290" i="1"/>
  <c r="R290" i="1"/>
  <c r="S290" i="1"/>
  <c r="T290" i="1"/>
  <c r="U290" i="1"/>
  <c r="V290" i="1"/>
  <c r="W290" i="1"/>
  <c r="X290" i="1"/>
  <c r="Y290" i="1"/>
  <c r="Z290" i="1"/>
  <c r="AA290" i="1"/>
  <c r="AB290" i="1"/>
  <c r="AC290" i="1"/>
  <c r="AD290" i="1"/>
  <c r="AE290" i="1"/>
  <c r="AF290" i="1"/>
  <c r="AG290" i="1"/>
  <c r="AH290" i="1"/>
  <c r="AI290" i="1"/>
  <c r="AJ290" i="1"/>
  <c r="AK290" i="1"/>
  <c r="AL290" i="1"/>
  <c r="AM290" i="1"/>
  <c r="AN290" i="1"/>
  <c r="AO290" i="1"/>
  <c r="AP290" i="1"/>
  <c r="AQ290" i="1"/>
  <c r="AR290" i="1"/>
  <c r="AS290" i="1"/>
  <c r="AT290" i="1"/>
  <c r="AU290" i="1"/>
  <c r="AV290" i="1"/>
  <c r="AW290" i="1"/>
  <c r="AX290" i="1"/>
  <c r="AY290" i="1"/>
  <c r="AZ290" i="1"/>
  <c r="BA290" i="1"/>
  <c r="BB290" i="1"/>
  <c r="BC290" i="1"/>
  <c r="BD290" i="1"/>
  <c r="BE290" i="1"/>
  <c r="BF290" i="1"/>
  <c r="BG290" i="1"/>
  <c r="BH290" i="1"/>
  <c r="BI290" i="1"/>
  <c r="BJ290" i="1"/>
  <c r="BK290" i="1"/>
  <c r="BL290" i="1"/>
  <c r="BM290" i="1"/>
  <c r="BN290" i="1"/>
  <c r="BO290" i="1"/>
  <c r="BP290" i="1"/>
  <c r="Q291" i="1"/>
  <c r="R291" i="1"/>
  <c r="S291" i="1"/>
  <c r="T291" i="1"/>
  <c r="U291" i="1"/>
  <c r="V291" i="1"/>
  <c r="W291" i="1"/>
  <c r="X291" i="1"/>
  <c r="Y291" i="1"/>
  <c r="Z291" i="1"/>
  <c r="AA291" i="1"/>
  <c r="AB291" i="1"/>
  <c r="AC291" i="1"/>
  <c r="AD291" i="1"/>
  <c r="AE291" i="1"/>
  <c r="AF291" i="1"/>
  <c r="AG291" i="1"/>
  <c r="AH291" i="1"/>
  <c r="AI291" i="1"/>
  <c r="AJ291" i="1"/>
  <c r="AK291" i="1"/>
  <c r="AL291" i="1"/>
  <c r="AM291" i="1"/>
  <c r="AN291" i="1"/>
  <c r="AO291" i="1"/>
  <c r="AP291" i="1"/>
  <c r="AQ291" i="1"/>
  <c r="AR291" i="1"/>
  <c r="AS291" i="1"/>
  <c r="AT291" i="1"/>
  <c r="AU291" i="1"/>
  <c r="AV291" i="1"/>
  <c r="AW291" i="1"/>
  <c r="AX291" i="1"/>
  <c r="AY291" i="1"/>
  <c r="AZ291" i="1"/>
  <c r="BA291" i="1"/>
  <c r="BB291" i="1"/>
  <c r="BC291" i="1"/>
  <c r="BD291" i="1"/>
  <c r="BE291" i="1"/>
  <c r="BF291" i="1"/>
  <c r="BG291" i="1"/>
  <c r="BH291" i="1"/>
  <c r="BI291" i="1"/>
  <c r="BJ291" i="1"/>
  <c r="BK291" i="1"/>
  <c r="BL291" i="1"/>
  <c r="BM291" i="1"/>
  <c r="BN291" i="1"/>
  <c r="BO291" i="1"/>
  <c r="BP291" i="1"/>
  <c r="Q292" i="1"/>
  <c r="R292" i="1"/>
  <c r="S292" i="1"/>
  <c r="T292" i="1"/>
  <c r="U292" i="1"/>
  <c r="V292" i="1"/>
  <c r="W292" i="1"/>
  <c r="X292" i="1"/>
  <c r="Y292" i="1"/>
  <c r="Z292" i="1"/>
  <c r="AA292" i="1"/>
  <c r="AB292" i="1"/>
  <c r="AC292" i="1"/>
  <c r="AD292" i="1"/>
  <c r="AE292" i="1"/>
  <c r="AF292" i="1"/>
  <c r="AG292" i="1"/>
  <c r="AH292" i="1"/>
  <c r="AI292" i="1"/>
  <c r="AJ292" i="1"/>
  <c r="AK292" i="1"/>
  <c r="AL292" i="1"/>
  <c r="AM292" i="1"/>
  <c r="AN292" i="1"/>
  <c r="AO292" i="1"/>
  <c r="AP292" i="1"/>
  <c r="AQ292" i="1"/>
  <c r="AR292" i="1"/>
  <c r="AS292" i="1"/>
  <c r="AT292" i="1"/>
  <c r="AU292" i="1"/>
  <c r="AV292" i="1"/>
  <c r="AW292" i="1"/>
  <c r="AX292" i="1"/>
  <c r="AY292" i="1"/>
  <c r="AZ292" i="1"/>
  <c r="BA292" i="1"/>
  <c r="BB292" i="1"/>
  <c r="BC292" i="1"/>
  <c r="BD292" i="1"/>
  <c r="BE292" i="1"/>
  <c r="BF292" i="1"/>
  <c r="BG292" i="1"/>
  <c r="BH292" i="1"/>
  <c r="BI292" i="1"/>
  <c r="BJ292" i="1"/>
  <c r="BK292" i="1"/>
  <c r="BL292" i="1"/>
  <c r="BM292" i="1"/>
  <c r="BN292" i="1"/>
  <c r="BO292" i="1"/>
  <c r="BP292" i="1"/>
  <c r="Q293" i="1"/>
  <c r="R293" i="1"/>
  <c r="S293" i="1"/>
  <c r="T293" i="1"/>
  <c r="U293" i="1"/>
  <c r="V293" i="1"/>
  <c r="W293" i="1"/>
  <c r="X293" i="1"/>
  <c r="Y293" i="1"/>
  <c r="Z293" i="1"/>
  <c r="AA293" i="1"/>
  <c r="AB293" i="1"/>
  <c r="AC293" i="1"/>
  <c r="AD293" i="1"/>
  <c r="AE293" i="1"/>
  <c r="AF293" i="1"/>
  <c r="AG293" i="1"/>
  <c r="AH293" i="1"/>
  <c r="AI293" i="1"/>
  <c r="AJ293" i="1"/>
  <c r="AK293" i="1"/>
  <c r="AL293" i="1"/>
  <c r="AM293" i="1"/>
  <c r="AN293" i="1"/>
  <c r="AO293" i="1"/>
  <c r="AP293" i="1"/>
  <c r="AQ293" i="1"/>
  <c r="AR293" i="1"/>
  <c r="AS293" i="1"/>
  <c r="AT293" i="1"/>
  <c r="AU293" i="1"/>
  <c r="AV293" i="1"/>
  <c r="AW293" i="1"/>
  <c r="AX293" i="1"/>
  <c r="AY293" i="1"/>
  <c r="AZ293" i="1"/>
  <c r="BA293" i="1"/>
  <c r="BB293" i="1"/>
  <c r="BC293" i="1"/>
  <c r="BD293" i="1"/>
  <c r="BE293" i="1"/>
  <c r="BF293" i="1"/>
  <c r="BG293" i="1"/>
  <c r="BH293" i="1"/>
  <c r="BI293" i="1"/>
  <c r="BJ293" i="1"/>
  <c r="BK293" i="1"/>
  <c r="BL293" i="1"/>
  <c r="BM293" i="1"/>
  <c r="BN293" i="1"/>
  <c r="BO293" i="1"/>
  <c r="BP293" i="1"/>
  <c r="Q294" i="1"/>
  <c r="R294" i="1"/>
  <c r="S294" i="1"/>
  <c r="T294" i="1"/>
  <c r="U294" i="1"/>
  <c r="V294" i="1"/>
  <c r="W294" i="1"/>
  <c r="X294" i="1"/>
  <c r="Y294" i="1"/>
  <c r="Z294" i="1"/>
  <c r="AA294" i="1"/>
  <c r="AB294" i="1"/>
  <c r="AC294" i="1"/>
  <c r="AD294" i="1"/>
  <c r="AE294" i="1"/>
  <c r="AF294" i="1"/>
  <c r="AG294" i="1"/>
  <c r="AH294" i="1"/>
  <c r="AI294" i="1"/>
  <c r="AJ294" i="1"/>
  <c r="AK294" i="1"/>
  <c r="AL294" i="1"/>
  <c r="AM294" i="1"/>
  <c r="AN294" i="1"/>
  <c r="AO294" i="1"/>
  <c r="AP294" i="1"/>
  <c r="AQ294" i="1"/>
  <c r="AR294" i="1"/>
  <c r="AS294" i="1"/>
  <c r="AT294" i="1"/>
  <c r="AU294" i="1"/>
  <c r="AV294" i="1"/>
  <c r="AW294" i="1"/>
  <c r="AX294" i="1"/>
  <c r="AY294" i="1"/>
  <c r="AZ294" i="1"/>
  <c r="BA294" i="1"/>
  <c r="BB294" i="1"/>
  <c r="BC294" i="1"/>
  <c r="BD294" i="1"/>
  <c r="BE294" i="1"/>
  <c r="BF294" i="1"/>
  <c r="BG294" i="1"/>
  <c r="BH294" i="1"/>
  <c r="BI294" i="1"/>
  <c r="BJ294" i="1"/>
  <c r="BK294" i="1"/>
  <c r="BL294" i="1"/>
  <c r="BM294" i="1"/>
  <c r="BN294" i="1"/>
  <c r="BO294" i="1"/>
  <c r="BP294" i="1"/>
  <c r="Q295" i="1"/>
  <c r="R295" i="1"/>
  <c r="S295" i="1"/>
  <c r="T295" i="1"/>
  <c r="U295" i="1"/>
  <c r="V295" i="1"/>
  <c r="W295" i="1"/>
  <c r="X295" i="1"/>
  <c r="Y295" i="1"/>
  <c r="Z295" i="1"/>
  <c r="AA295" i="1"/>
  <c r="AB295" i="1"/>
  <c r="AC295" i="1"/>
  <c r="AD295" i="1"/>
  <c r="AE295" i="1"/>
  <c r="AF295" i="1"/>
  <c r="AG295" i="1"/>
  <c r="AH295" i="1"/>
  <c r="AI295" i="1"/>
  <c r="AJ295" i="1"/>
  <c r="AK295" i="1"/>
  <c r="AL295" i="1"/>
  <c r="AM295" i="1"/>
  <c r="AN295" i="1"/>
  <c r="AO295" i="1"/>
  <c r="AP295" i="1"/>
  <c r="AQ295" i="1"/>
  <c r="AR295" i="1"/>
  <c r="AS295" i="1"/>
  <c r="AT295" i="1"/>
  <c r="AU295" i="1"/>
  <c r="AV295" i="1"/>
  <c r="AW295" i="1"/>
  <c r="AX295" i="1"/>
  <c r="AY295" i="1"/>
  <c r="AZ295" i="1"/>
  <c r="BA295" i="1"/>
  <c r="BB295" i="1"/>
  <c r="BC295" i="1"/>
  <c r="BD295" i="1"/>
  <c r="BE295" i="1"/>
  <c r="BF295" i="1"/>
  <c r="BG295" i="1"/>
  <c r="BH295" i="1"/>
  <c r="BI295" i="1"/>
  <c r="BJ295" i="1"/>
  <c r="BK295" i="1"/>
  <c r="BL295" i="1"/>
  <c r="BM295" i="1"/>
  <c r="BN295" i="1"/>
  <c r="BO295" i="1"/>
  <c r="BP295" i="1"/>
  <c r="Q296" i="1"/>
  <c r="R296" i="1"/>
  <c r="S296" i="1"/>
  <c r="T296" i="1"/>
  <c r="U296" i="1"/>
  <c r="V296" i="1"/>
  <c r="W296" i="1"/>
  <c r="X296" i="1"/>
  <c r="Y296" i="1"/>
  <c r="Z296" i="1"/>
  <c r="AA296" i="1"/>
  <c r="AB296" i="1"/>
  <c r="AC296" i="1"/>
  <c r="AD296" i="1"/>
  <c r="AE296" i="1"/>
  <c r="AF296" i="1"/>
  <c r="AG296" i="1"/>
  <c r="AH296" i="1"/>
  <c r="AI296" i="1"/>
  <c r="AJ296" i="1"/>
  <c r="AK296" i="1"/>
  <c r="AL296" i="1"/>
  <c r="AM296" i="1"/>
  <c r="AN296" i="1"/>
  <c r="AO296" i="1"/>
  <c r="AP296" i="1"/>
  <c r="AQ296" i="1"/>
  <c r="AR296" i="1"/>
  <c r="AS296" i="1"/>
  <c r="AT296" i="1"/>
  <c r="AU296" i="1"/>
  <c r="AV296" i="1"/>
  <c r="AW296" i="1"/>
  <c r="AX296" i="1"/>
  <c r="AY296" i="1"/>
  <c r="AZ296" i="1"/>
  <c r="BA296" i="1"/>
  <c r="BB296" i="1"/>
  <c r="BC296" i="1"/>
  <c r="BD296" i="1"/>
  <c r="BE296" i="1"/>
  <c r="BF296" i="1"/>
  <c r="BG296" i="1"/>
  <c r="BH296" i="1"/>
  <c r="BI296" i="1"/>
  <c r="BJ296" i="1"/>
  <c r="BK296" i="1"/>
  <c r="BL296" i="1"/>
  <c r="BM296" i="1"/>
  <c r="BN296" i="1"/>
  <c r="BO296" i="1"/>
  <c r="BP296" i="1"/>
  <c r="Q297" i="1"/>
  <c r="R297" i="1"/>
  <c r="S297" i="1"/>
  <c r="T297" i="1"/>
  <c r="U297" i="1"/>
  <c r="V297" i="1"/>
  <c r="W297" i="1"/>
  <c r="X297" i="1"/>
  <c r="Y297" i="1"/>
  <c r="Z297" i="1"/>
  <c r="AA297" i="1"/>
  <c r="AB297" i="1"/>
  <c r="AC297" i="1"/>
  <c r="AD297" i="1"/>
  <c r="AE297" i="1"/>
  <c r="AF297" i="1"/>
  <c r="AG297" i="1"/>
  <c r="AH297" i="1"/>
  <c r="AI297" i="1"/>
  <c r="AJ297" i="1"/>
  <c r="AK297" i="1"/>
  <c r="AL297" i="1"/>
  <c r="AM297" i="1"/>
  <c r="AN297" i="1"/>
  <c r="AO297" i="1"/>
  <c r="AP297" i="1"/>
  <c r="AQ297" i="1"/>
  <c r="AR297" i="1"/>
  <c r="AS297" i="1"/>
  <c r="AT297" i="1"/>
  <c r="AU297" i="1"/>
  <c r="AV297" i="1"/>
  <c r="AW297" i="1"/>
  <c r="AX297" i="1"/>
  <c r="AY297" i="1"/>
  <c r="AZ297" i="1"/>
  <c r="BA297" i="1"/>
  <c r="BB297" i="1"/>
  <c r="BC297" i="1"/>
  <c r="BD297" i="1"/>
  <c r="BE297" i="1"/>
  <c r="BF297" i="1"/>
  <c r="BG297" i="1"/>
  <c r="BH297" i="1"/>
  <c r="BI297" i="1"/>
  <c r="BJ297" i="1"/>
  <c r="BK297" i="1"/>
  <c r="BL297" i="1"/>
  <c r="BM297" i="1"/>
  <c r="BN297" i="1"/>
  <c r="BO297" i="1"/>
  <c r="BP297" i="1"/>
  <c r="Q298" i="1"/>
  <c r="R298" i="1"/>
  <c r="S298" i="1"/>
  <c r="T298" i="1"/>
  <c r="U298" i="1"/>
  <c r="V298" i="1"/>
  <c r="W298" i="1"/>
  <c r="X298" i="1"/>
  <c r="Y298" i="1"/>
  <c r="Z298" i="1"/>
  <c r="AA298" i="1"/>
  <c r="AB298" i="1"/>
  <c r="AC298" i="1"/>
  <c r="AD298" i="1"/>
  <c r="AE298" i="1"/>
  <c r="AF298" i="1"/>
  <c r="AG298" i="1"/>
  <c r="AH298" i="1"/>
  <c r="AI298" i="1"/>
  <c r="AJ298" i="1"/>
  <c r="AK298" i="1"/>
  <c r="AL298" i="1"/>
  <c r="AM298" i="1"/>
  <c r="AN298" i="1"/>
  <c r="AO298" i="1"/>
  <c r="AP298" i="1"/>
  <c r="AQ298" i="1"/>
  <c r="AR298" i="1"/>
  <c r="AS298" i="1"/>
  <c r="AT298" i="1"/>
  <c r="AU298" i="1"/>
  <c r="AV298" i="1"/>
  <c r="AW298" i="1"/>
  <c r="AX298" i="1"/>
  <c r="AY298" i="1"/>
  <c r="AZ298" i="1"/>
  <c r="BA298" i="1"/>
  <c r="BB298" i="1"/>
  <c r="BC298" i="1"/>
  <c r="BD298" i="1"/>
  <c r="BE298" i="1"/>
  <c r="BF298" i="1"/>
  <c r="BG298" i="1"/>
  <c r="BH298" i="1"/>
  <c r="BI298" i="1"/>
  <c r="BJ298" i="1"/>
  <c r="BK298" i="1"/>
  <c r="BL298" i="1"/>
  <c r="BM298" i="1"/>
  <c r="BN298" i="1"/>
  <c r="BO298" i="1"/>
  <c r="BP298" i="1"/>
  <c r="Q299" i="1"/>
  <c r="R299" i="1"/>
  <c r="S299" i="1"/>
  <c r="T299" i="1"/>
  <c r="U299" i="1"/>
  <c r="V299" i="1"/>
  <c r="W299" i="1"/>
  <c r="X299" i="1"/>
  <c r="Y299" i="1"/>
  <c r="Z299" i="1"/>
  <c r="AA299" i="1"/>
  <c r="AB299" i="1"/>
  <c r="AC299" i="1"/>
  <c r="AD299" i="1"/>
  <c r="AE299" i="1"/>
  <c r="AF299" i="1"/>
  <c r="AG299" i="1"/>
  <c r="AH299" i="1"/>
  <c r="AI299" i="1"/>
  <c r="AJ299" i="1"/>
  <c r="AK299" i="1"/>
  <c r="AL299" i="1"/>
  <c r="AM299" i="1"/>
  <c r="AN299" i="1"/>
  <c r="AO299" i="1"/>
  <c r="AP299" i="1"/>
  <c r="AQ299" i="1"/>
  <c r="AR299" i="1"/>
  <c r="AS299" i="1"/>
  <c r="AT299" i="1"/>
  <c r="AU299" i="1"/>
  <c r="AV299" i="1"/>
  <c r="AW299" i="1"/>
  <c r="AX299" i="1"/>
  <c r="AY299" i="1"/>
  <c r="AZ299" i="1"/>
  <c r="BA299" i="1"/>
  <c r="BB299" i="1"/>
  <c r="BC299" i="1"/>
  <c r="BD299" i="1"/>
  <c r="BE299" i="1"/>
  <c r="BF299" i="1"/>
  <c r="BG299" i="1"/>
  <c r="BH299" i="1"/>
  <c r="BI299" i="1"/>
  <c r="BJ299" i="1"/>
  <c r="BK299" i="1"/>
  <c r="BL299" i="1"/>
  <c r="BM299" i="1"/>
  <c r="BN299" i="1"/>
  <c r="BO299" i="1"/>
  <c r="BP299" i="1"/>
  <c r="Q300" i="1"/>
  <c r="R300" i="1"/>
  <c r="S300" i="1"/>
  <c r="T300" i="1"/>
  <c r="U300" i="1"/>
  <c r="V300" i="1"/>
  <c r="W300" i="1"/>
  <c r="X300" i="1"/>
  <c r="Y300" i="1"/>
  <c r="Z300" i="1"/>
  <c r="AA300" i="1"/>
  <c r="AB300" i="1"/>
  <c r="AC300" i="1"/>
  <c r="AD300" i="1"/>
  <c r="AE300" i="1"/>
  <c r="AF300" i="1"/>
  <c r="AG300" i="1"/>
  <c r="AH300" i="1"/>
  <c r="AI300" i="1"/>
  <c r="AJ300" i="1"/>
  <c r="AK300" i="1"/>
  <c r="AL300" i="1"/>
  <c r="AM300" i="1"/>
  <c r="AN300" i="1"/>
  <c r="AO300" i="1"/>
  <c r="AP300" i="1"/>
  <c r="AQ300" i="1"/>
  <c r="AR300" i="1"/>
  <c r="AS300" i="1"/>
  <c r="AT300" i="1"/>
  <c r="AU300" i="1"/>
  <c r="AV300" i="1"/>
  <c r="AW300" i="1"/>
  <c r="AX300" i="1"/>
  <c r="AY300" i="1"/>
  <c r="AZ300" i="1"/>
  <c r="BA300" i="1"/>
  <c r="BB300" i="1"/>
  <c r="BC300" i="1"/>
  <c r="BD300" i="1"/>
  <c r="BE300" i="1"/>
  <c r="BF300" i="1"/>
  <c r="BG300" i="1"/>
  <c r="BH300" i="1"/>
  <c r="BI300" i="1"/>
  <c r="BJ300" i="1"/>
  <c r="BK300" i="1"/>
  <c r="BL300" i="1"/>
  <c r="BM300" i="1"/>
  <c r="BN300" i="1"/>
  <c r="BO300" i="1"/>
  <c r="BP300" i="1"/>
  <c r="Q301" i="1"/>
  <c r="R301" i="1"/>
  <c r="S301" i="1"/>
  <c r="T301" i="1"/>
  <c r="U301" i="1"/>
  <c r="V301" i="1"/>
  <c r="W301" i="1"/>
  <c r="X301" i="1"/>
  <c r="Y301" i="1"/>
  <c r="Z301" i="1"/>
  <c r="AA301" i="1"/>
  <c r="AB301" i="1"/>
  <c r="AC301" i="1"/>
  <c r="AD301" i="1"/>
  <c r="AE301" i="1"/>
  <c r="AF301" i="1"/>
  <c r="AG301" i="1"/>
  <c r="AH301" i="1"/>
  <c r="AI301" i="1"/>
  <c r="AJ301" i="1"/>
  <c r="AK301" i="1"/>
  <c r="AL301" i="1"/>
  <c r="AM301" i="1"/>
  <c r="AN301" i="1"/>
  <c r="AO301" i="1"/>
  <c r="AP301" i="1"/>
  <c r="AQ301" i="1"/>
  <c r="AR301" i="1"/>
  <c r="AS301" i="1"/>
  <c r="AT301" i="1"/>
  <c r="AU301" i="1"/>
  <c r="AV301" i="1"/>
  <c r="AW301" i="1"/>
  <c r="AX301" i="1"/>
  <c r="AY301" i="1"/>
  <c r="AZ301" i="1"/>
  <c r="BA301" i="1"/>
  <c r="BB301" i="1"/>
  <c r="BC301" i="1"/>
  <c r="BD301" i="1"/>
  <c r="BE301" i="1"/>
  <c r="BF301" i="1"/>
  <c r="BG301" i="1"/>
  <c r="BH301" i="1"/>
  <c r="BI301" i="1"/>
  <c r="BJ301" i="1"/>
  <c r="BK301" i="1"/>
  <c r="BL301" i="1"/>
  <c r="BM301" i="1"/>
  <c r="BN301" i="1"/>
  <c r="BO301" i="1"/>
  <c r="BP301" i="1"/>
  <c r="Q302" i="1"/>
  <c r="R302" i="1"/>
  <c r="S302" i="1"/>
  <c r="T302" i="1"/>
  <c r="U302" i="1"/>
  <c r="V302" i="1"/>
  <c r="W302" i="1"/>
  <c r="X302" i="1"/>
  <c r="Y302" i="1"/>
  <c r="Z302" i="1"/>
  <c r="AA302" i="1"/>
  <c r="AB302" i="1"/>
  <c r="AC302" i="1"/>
  <c r="AD302" i="1"/>
  <c r="AE302" i="1"/>
  <c r="AF302" i="1"/>
  <c r="AG302" i="1"/>
  <c r="AH302" i="1"/>
  <c r="AI302" i="1"/>
  <c r="AJ302" i="1"/>
  <c r="AK302" i="1"/>
  <c r="AL302" i="1"/>
  <c r="AM302" i="1"/>
  <c r="AN302" i="1"/>
  <c r="AO302" i="1"/>
  <c r="AP302" i="1"/>
  <c r="AQ302" i="1"/>
  <c r="AR302" i="1"/>
  <c r="AS302" i="1"/>
  <c r="AT302" i="1"/>
  <c r="AU302" i="1"/>
  <c r="AV302" i="1"/>
  <c r="AW302" i="1"/>
  <c r="AX302" i="1"/>
  <c r="AY302" i="1"/>
  <c r="AZ302" i="1"/>
  <c r="BA302" i="1"/>
  <c r="BB302" i="1"/>
  <c r="BC302" i="1"/>
  <c r="BD302" i="1"/>
  <c r="BE302" i="1"/>
  <c r="BF302" i="1"/>
  <c r="BG302" i="1"/>
  <c r="BH302" i="1"/>
  <c r="BI302" i="1"/>
  <c r="BJ302" i="1"/>
  <c r="BK302" i="1"/>
  <c r="BL302" i="1"/>
  <c r="BM302" i="1"/>
  <c r="BN302" i="1"/>
  <c r="BO302" i="1"/>
  <c r="BP302" i="1"/>
  <c r="Q303" i="1"/>
  <c r="R303" i="1"/>
  <c r="S303" i="1"/>
  <c r="T303" i="1"/>
  <c r="U303" i="1"/>
  <c r="V303" i="1"/>
  <c r="W303" i="1"/>
  <c r="X303" i="1"/>
  <c r="Y303" i="1"/>
  <c r="Z303" i="1"/>
  <c r="AA303" i="1"/>
  <c r="AB303" i="1"/>
  <c r="AC303" i="1"/>
  <c r="AD303" i="1"/>
  <c r="AE303" i="1"/>
  <c r="AF303" i="1"/>
  <c r="AG303" i="1"/>
  <c r="AH303" i="1"/>
  <c r="AI303" i="1"/>
  <c r="AJ303" i="1"/>
  <c r="AK303" i="1"/>
  <c r="AL303" i="1"/>
  <c r="AM303" i="1"/>
  <c r="AN303" i="1"/>
  <c r="AO303" i="1"/>
  <c r="AP303" i="1"/>
  <c r="AQ303" i="1"/>
  <c r="AR303" i="1"/>
  <c r="AS303" i="1"/>
  <c r="AT303" i="1"/>
  <c r="AU303" i="1"/>
  <c r="AV303" i="1"/>
  <c r="AW303" i="1"/>
  <c r="AX303" i="1"/>
  <c r="AY303" i="1"/>
  <c r="AZ303" i="1"/>
  <c r="BA303" i="1"/>
  <c r="BB303" i="1"/>
  <c r="BC303" i="1"/>
  <c r="BD303" i="1"/>
  <c r="BE303" i="1"/>
  <c r="BF303" i="1"/>
  <c r="BG303" i="1"/>
  <c r="BH303" i="1"/>
  <c r="BI303" i="1"/>
  <c r="BJ303" i="1"/>
  <c r="BK303" i="1"/>
  <c r="BL303" i="1"/>
  <c r="BM303" i="1"/>
  <c r="BN303" i="1"/>
  <c r="BO303" i="1"/>
  <c r="BP303" i="1"/>
  <c r="Q304" i="1"/>
  <c r="R304" i="1"/>
  <c r="S304" i="1"/>
  <c r="T304" i="1"/>
  <c r="U304" i="1"/>
  <c r="V304" i="1"/>
  <c r="W304" i="1"/>
  <c r="X304" i="1"/>
  <c r="Y304" i="1"/>
  <c r="Z304" i="1"/>
  <c r="AA304" i="1"/>
  <c r="AB304" i="1"/>
  <c r="AC304" i="1"/>
  <c r="AD304" i="1"/>
  <c r="AE304" i="1"/>
  <c r="AF304" i="1"/>
  <c r="AG304" i="1"/>
  <c r="AH304" i="1"/>
  <c r="AI304" i="1"/>
  <c r="AJ304" i="1"/>
  <c r="AK304" i="1"/>
  <c r="AL304" i="1"/>
  <c r="AM304" i="1"/>
  <c r="AN304" i="1"/>
  <c r="AO304" i="1"/>
  <c r="AP304" i="1"/>
  <c r="AQ304" i="1"/>
  <c r="AR304" i="1"/>
  <c r="AS304" i="1"/>
  <c r="AT304" i="1"/>
  <c r="AU304" i="1"/>
  <c r="AV304" i="1"/>
  <c r="AW304" i="1"/>
  <c r="AX304" i="1"/>
  <c r="AY304" i="1"/>
  <c r="AZ304" i="1"/>
  <c r="BA304" i="1"/>
  <c r="BB304" i="1"/>
  <c r="BC304" i="1"/>
  <c r="BD304" i="1"/>
  <c r="BE304" i="1"/>
  <c r="BF304" i="1"/>
  <c r="BG304" i="1"/>
  <c r="BH304" i="1"/>
  <c r="BI304" i="1"/>
  <c r="BJ304" i="1"/>
  <c r="BK304" i="1"/>
  <c r="BL304" i="1"/>
  <c r="BM304" i="1"/>
  <c r="BN304" i="1"/>
  <c r="BO304" i="1"/>
  <c r="BP304" i="1"/>
  <c r="Q305" i="1"/>
  <c r="R305" i="1"/>
  <c r="S305" i="1"/>
  <c r="T305" i="1"/>
  <c r="U305" i="1"/>
  <c r="V305" i="1"/>
  <c r="W305" i="1"/>
  <c r="X305" i="1"/>
  <c r="Y305" i="1"/>
  <c r="Z305" i="1"/>
  <c r="AA305" i="1"/>
  <c r="AB305" i="1"/>
  <c r="AC305" i="1"/>
  <c r="AD305" i="1"/>
  <c r="AE305" i="1"/>
  <c r="AF305" i="1"/>
  <c r="AG305" i="1"/>
  <c r="AH305" i="1"/>
  <c r="AI305" i="1"/>
  <c r="AJ305" i="1"/>
  <c r="AK305" i="1"/>
  <c r="AL305" i="1"/>
  <c r="AM305" i="1"/>
  <c r="AN305" i="1"/>
  <c r="AO305" i="1"/>
  <c r="AP305" i="1"/>
  <c r="AQ305" i="1"/>
  <c r="AR305" i="1"/>
  <c r="AS305" i="1"/>
  <c r="AT305" i="1"/>
  <c r="AU305" i="1"/>
  <c r="AV305" i="1"/>
  <c r="AW305" i="1"/>
  <c r="AX305" i="1"/>
  <c r="AY305" i="1"/>
  <c r="AZ305" i="1"/>
  <c r="BA305" i="1"/>
  <c r="BB305" i="1"/>
  <c r="BC305" i="1"/>
  <c r="BD305" i="1"/>
  <c r="BE305" i="1"/>
  <c r="BF305" i="1"/>
  <c r="BG305" i="1"/>
  <c r="BH305" i="1"/>
  <c r="BI305" i="1"/>
  <c r="BJ305" i="1"/>
  <c r="BK305" i="1"/>
  <c r="BL305" i="1"/>
  <c r="BM305" i="1"/>
  <c r="BN305" i="1"/>
  <c r="BO305" i="1"/>
  <c r="BP305" i="1"/>
  <c r="Q306" i="1"/>
  <c r="R306" i="1"/>
  <c r="S306" i="1"/>
  <c r="T306" i="1"/>
  <c r="U306" i="1"/>
  <c r="V306" i="1"/>
  <c r="W306" i="1"/>
  <c r="X306" i="1"/>
  <c r="Y306" i="1"/>
  <c r="Z306" i="1"/>
  <c r="AA306" i="1"/>
  <c r="AB306" i="1"/>
  <c r="AC306" i="1"/>
  <c r="AD306" i="1"/>
  <c r="AE306" i="1"/>
  <c r="AF306" i="1"/>
  <c r="AG306" i="1"/>
  <c r="AH306" i="1"/>
  <c r="AI306" i="1"/>
  <c r="AJ306" i="1"/>
  <c r="AK306" i="1"/>
  <c r="AL306" i="1"/>
  <c r="AM306" i="1"/>
  <c r="AN306" i="1"/>
  <c r="AO306" i="1"/>
  <c r="AP306" i="1"/>
  <c r="AQ306" i="1"/>
  <c r="AR306" i="1"/>
  <c r="AS306" i="1"/>
  <c r="AT306" i="1"/>
  <c r="AU306" i="1"/>
  <c r="AV306" i="1"/>
  <c r="AW306" i="1"/>
  <c r="AX306" i="1"/>
  <c r="AY306" i="1"/>
  <c r="AZ306" i="1"/>
  <c r="BA306" i="1"/>
  <c r="BB306" i="1"/>
  <c r="BC306" i="1"/>
  <c r="BD306" i="1"/>
  <c r="BE306" i="1"/>
  <c r="BF306" i="1"/>
  <c r="BG306" i="1"/>
  <c r="BH306" i="1"/>
  <c r="BI306" i="1"/>
  <c r="BJ306" i="1"/>
  <c r="BK306" i="1"/>
  <c r="BL306" i="1"/>
  <c r="BM306" i="1"/>
  <c r="BN306" i="1"/>
  <c r="BO306" i="1"/>
  <c r="BP306" i="1"/>
  <c r="Q307" i="1"/>
  <c r="R307" i="1"/>
  <c r="S307" i="1"/>
  <c r="T307" i="1"/>
  <c r="U307" i="1"/>
  <c r="V307" i="1"/>
  <c r="W307" i="1"/>
  <c r="X307" i="1"/>
  <c r="Y307" i="1"/>
  <c r="Z307" i="1"/>
  <c r="AA307" i="1"/>
  <c r="AB307" i="1"/>
  <c r="AC307" i="1"/>
  <c r="AD307" i="1"/>
  <c r="AE307" i="1"/>
  <c r="AF307" i="1"/>
  <c r="AG307" i="1"/>
  <c r="AH307" i="1"/>
  <c r="AI307" i="1"/>
  <c r="AJ307" i="1"/>
  <c r="AK307" i="1"/>
  <c r="AL307" i="1"/>
  <c r="AM307" i="1"/>
  <c r="AN307" i="1"/>
  <c r="AO307" i="1"/>
  <c r="AP307" i="1"/>
  <c r="AQ307" i="1"/>
  <c r="AR307" i="1"/>
  <c r="AS307" i="1"/>
  <c r="AT307" i="1"/>
  <c r="AU307" i="1"/>
  <c r="AV307" i="1"/>
  <c r="AW307" i="1"/>
  <c r="AX307" i="1"/>
  <c r="AY307" i="1"/>
  <c r="AZ307" i="1"/>
  <c r="BA307" i="1"/>
  <c r="BB307" i="1"/>
  <c r="BC307" i="1"/>
  <c r="BD307" i="1"/>
  <c r="BE307" i="1"/>
  <c r="BF307" i="1"/>
  <c r="BG307" i="1"/>
  <c r="BH307" i="1"/>
  <c r="BI307" i="1"/>
  <c r="BJ307" i="1"/>
  <c r="BK307" i="1"/>
  <c r="BL307" i="1"/>
  <c r="BM307" i="1"/>
  <c r="BN307" i="1"/>
  <c r="BO307" i="1"/>
  <c r="BP307" i="1"/>
  <c r="Q308" i="1"/>
  <c r="R308" i="1"/>
  <c r="S308" i="1"/>
  <c r="T308" i="1"/>
  <c r="U308" i="1"/>
  <c r="V308" i="1"/>
  <c r="W308" i="1"/>
  <c r="X308" i="1"/>
  <c r="Y308" i="1"/>
  <c r="Z308" i="1"/>
  <c r="AA308" i="1"/>
  <c r="AB308" i="1"/>
  <c r="AC308" i="1"/>
  <c r="AD308" i="1"/>
  <c r="AE308" i="1"/>
  <c r="AF308" i="1"/>
  <c r="AG308" i="1"/>
  <c r="AH308" i="1"/>
  <c r="AI308" i="1"/>
  <c r="AJ308" i="1"/>
  <c r="AK308" i="1"/>
  <c r="AL308" i="1"/>
  <c r="AM308" i="1"/>
  <c r="AN308" i="1"/>
  <c r="AO308" i="1"/>
  <c r="AP308" i="1"/>
  <c r="AQ308" i="1"/>
  <c r="AR308" i="1"/>
  <c r="AS308" i="1"/>
  <c r="AT308" i="1"/>
  <c r="AU308" i="1"/>
  <c r="AV308" i="1"/>
  <c r="AW308" i="1"/>
  <c r="AX308" i="1"/>
  <c r="AY308" i="1"/>
  <c r="AZ308" i="1"/>
  <c r="BA308" i="1"/>
  <c r="BB308" i="1"/>
  <c r="BC308" i="1"/>
  <c r="BD308" i="1"/>
  <c r="BE308" i="1"/>
  <c r="BF308" i="1"/>
  <c r="BG308" i="1"/>
  <c r="BH308" i="1"/>
  <c r="BI308" i="1"/>
  <c r="BJ308" i="1"/>
  <c r="BK308" i="1"/>
  <c r="BL308" i="1"/>
  <c r="BM308" i="1"/>
  <c r="BN308" i="1"/>
  <c r="BO308" i="1"/>
  <c r="BP308" i="1"/>
  <c r="Q309" i="1"/>
  <c r="R309" i="1"/>
  <c r="S309" i="1"/>
  <c r="T309" i="1"/>
  <c r="U309" i="1"/>
  <c r="V309" i="1"/>
  <c r="W309" i="1"/>
  <c r="X309" i="1"/>
  <c r="Y309" i="1"/>
  <c r="Z309" i="1"/>
  <c r="AA309" i="1"/>
  <c r="AB309" i="1"/>
  <c r="AC309" i="1"/>
  <c r="AD309" i="1"/>
  <c r="AE309" i="1"/>
  <c r="AF309" i="1"/>
  <c r="AG309" i="1"/>
  <c r="AH309" i="1"/>
  <c r="AI309" i="1"/>
  <c r="AJ309" i="1"/>
  <c r="AK309" i="1"/>
  <c r="AL309" i="1"/>
  <c r="AM309" i="1"/>
  <c r="AN309" i="1"/>
  <c r="AO309" i="1"/>
  <c r="AP309" i="1"/>
  <c r="AQ309" i="1"/>
  <c r="AR309" i="1"/>
  <c r="AS309" i="1"/>
  <c r="AT309" i="1"/>
  <c r="AU309" i="1"/>
  <c r="AV309" i="1"/>
  <c r="AW309" i="1"/>
  <c r="AX309" i="1"/>
  <c r="AY309" i="1"/>
  <c r="AZ309" i="1"/>
  <c r="BA309" i="1"/>
  <c r="BB309" i="1"/>
  <c r="BC309" i="1"/>
  <c r="BD309" i="1"/>
  <c r="BE309" i="1"/>
  <c r="BF309" i="1"/>
  <c r="BG309" i="1"/>
  <c r="BH309" i="1"/>
  <c r="BI309" i="1"/>
  <c r="BJ309" i="1"/>
  <c r="BK309" i="1"/>
  <c r="BL309" i="1"/>
  <c r="BM309" i="1"/>
  <c r="BN309" i="1"/>
  <c r="BO309" i="1"/>
  <c r="BP309" i="1"/>
  <c r="Q310" i="1"/>
  <c r="R310" i="1"/>
  <c r="S310" i="1"/>
  <c r="T310" i="1"/>
  <c r="U310" i="1"/>
  <c r="V310" i="1"/>
  <c r="W310" i="1"/>
  <c r="X310" i="1"/>
  <c r="Y310" i="1"/>
  <c r="Z310" i="1"/>
  <c r="AA310" i="1"/>
  <c r="AB310" i="1"/>
  <c r="AC310" i="1"/>
  <c r="AD310" i="1"/>
  <c r="AE310" i="1"/>
  <c r="AF310" i="1"/>
  <c r="AG310" i="1"/>
  <c r="AH310" i="1"/>
  <c r="AI310" i="1"/>
  <c r="AJ310" i="1"/>
  <c r="AK310" i="1"/>
  <c r="AL310" i="1"/>
  <c r="AM310" i="1"/>
  <c r="AN310" i="1"/>
  <c r="AO310" i="1"/>
  <c r="AP310" i="1"/>
  <c r="AQ310" i="1"/>
  <c r="AR310" i="1"/>
  <c r="AS310" i="1"/>
  <c r="AT310" i="1"/>
  <c r="AU310" i="1"/>
  <c r="AV310" i="1"/>
  <c r="AW310" i="1"/>
  <c r="AX310" i="1"/>
  <c r="AY310" i="1"/>
  <c r="AZ310" i="1"/>
  <c r="BA310" i="1"/>
  <c r="BB310" i="1"/>
  <c r="BC310" i="1"/>
  <c r="BD310" i="1"/>
  <c r="BE310" i="1"/>
  <c r="BF310" i="1"/>
  <c r="BG310" i="1"/>
  <c r="BH310" i="1"/>
  <c r="BI310" i="1"/>
  <c r="BJ310" i="1"/>
  <c r="BK310" i="1"/>
  <c r="BL310" i="1"/>
  <c r="BM310" i="1"/>
  <c r="BN310" i="1"/>
  <c r="BO310" i="1"/>
  <c r="BP310" i="1"/>
  <c r="Q311" i="1"/>
  <c r="R311" i="1"/>
  <c r="S311" i="1"/>
  <c r="T311" i="1"/>
  <c r="U311" i="1"/>
  <c r="V311" i="1"/>
  <c r="W311" i="1"/>
  <c r="X311" i="1"/>
  <c r="Y311" i="1"/>
  <c r="Z311" i="1"/>
  <c r="AA311" i="1"/>
  <c r="AB311" i="1"/>
  <c r="AC311" i="1"/>
  <c r="AD311" i="1"/>
  <c r="AE311" i="1"/>
  <c r="AF311" i="1"/>
  <c r="AG311" i="1"/>
  <c r="AH311" i="1"/>
  <c r="AI311" i="1"/>
  <c r="AJ311" i="1"/>
  <c r="AK311" i="1"/>
  <c r="AL311" i="1"/>
  <c r="AM311" i="1"/>
  <c r="AN311" i="1"/>
  <c r="AO311" i="1"/>
  <c r="AP311" i="1"/>
  <c r="AQ311" i="1"/>
  <c r="AR311" i="1"/>
  <c r="AS311" i="1"/>
  <c r="AT311" i="1"/>
  <c r="AU311" i="1"/>
  <c r="AV311" i="1"/>
  <c r="AW311" i="1"/>
  <c r="AX311" i="1"/>
  <c r="AY311" i="1"/>
  <c r="AZ311" i="1"/>
  <c r="BA311" i="1"/>
  <c r="BB311" i="1"/>
  <c r="BC311" i="1"/>
  <c r="BD311" i="1"/>
  <c r="BE311" i="1"/>
  <c r="BF311" i="1"/>
  <c r="BG311" i="1"/>
  <c r="BH311" i="1"/>
  <c r="BI311" i="1"/>
  <c r="BJ311" i="1"/>
  <c r="BK311" i="1"/>
  <c r="BL311" i="1"/>
  <c r="BM311" i="1"/>
  <c r="BN311" i="1"/>
  <c r="BO311" i="1"/>
  <c r="BP311" i="1"/>
  <c r="Q312" i="1"/>
  <c r="R312" i="1"/>
  <c r="S312" i="1"/>
  <c r="T312" i="1"/>
  <c r="U312" i="1"/>
  <c r="V312" i="1"/>
  <c r="W312" i="1"/>
  <c r="X312" i="1"/>
  <c r="Y312" i="1"/>
  <c r="Z312" i="1"/>
  <c r="AA312" i="1"/>
  <c r="AB312" i="1"/>
  <c r="AC312" i="1"/>
  <c r="AD312" i="1"/>
  <c r="AE312" i="1"/>
  <c r="AF312" i="1"/>
  <c r="AG312" i="1"/>
  <c r="AH312" i="1"/>
  <c r="AI312" i="1"/>
  <c r="AJ312" i="1"/>
  <c r="AK312" i="1"/>
  <c r="AL312" i="1"/>
  <c r="AM312" i="1"/>
  <c r="AN312" i="1"/>
  <c r="AO312" i="1"/>
  <c r="AP312" i="1"/>
  <c r="AQ312" i="1"/>
  <c r="AR312" i="1"/>
  <c r="AS312" i="1"/>
  <c r="AT312" i="1"/>
  <c r="AU312" i="1"/>
  <c r="AV312" i="1"/>
  <c r="AW312" i="1"/>
  <c r="AX312" i="1"/>
  <c r="AY312" i="1"/>
  <c r="AZ312" i="1"/>
  <c r="BA312" i="1"/>
  <c r="BB312" i="1"/>
  <c r="BC312" i="1"/>
  <c r="BD312" i="1"/>
  <c r="BE312" i="1"/>
  <c r="BF312" i="1"/>
  <c r="BG312" i="1"/>
  <c r="BH312" i="1"/>
  <c r="BI312" i="1"/>
  <c r="BJ312" i="1"/>
  <c r="BK312" i="1"/>
  <c r="BL312" i="1"/>
  <c r="BM312" i="1"/>
  <c r="BN312" i="1"/>
  <c r="BO312" i="1"/>
  <c r="BP312" i="1"/>
  <c r="Q313" i="1"/>
  <c r="R313" i="1"/>
  <c r="S313" i="1"/>
  <c r="T313" i="1"/>
  <c r="U313" i="1"/>
  <c r="V313" i="1"/>
  <c r="W313" i="1"/>
  <c r="X313" i="1"/>
  <c r="Y313" i="1"/>
  <c r="Z313" i="1"/>
  <c r="AA313" i="1"/>
  <c r="AB313" i="1"/>
  <c r="AC313" i="1"/>
  <c r="AD313" i="1"/>
  <c r="AE313" i="1"/>
  <c r="AF313" i="1"/>
  <c r="AG313" i="1"/>
  <c r="AH313" i="1"/>
  <c r="AI313" i="1"/>
  <c r="AJ313" i="1"/>
  <c r="AK313" i="1"/>
  <c r="AL313" i="1"/>
  <c r="AM313" i="1"/>
  <c r="AN313" i="1"/>
  <c r="AO313" i="1"/>
  <c r="AP313" i="1"/>
  <c r="AQ313" i="1"/>
  <c r="AR313" i="1"/>
  <c r="AS313" i="1"/>
  <c r="AT313" i="1"/>
  <c r="AU313" i="1"/>
  <c r="AV313" i="1"/>
  <c r="AW313" i="1"/>
  <c r="AX313" i="1"/>
  <c r="AY313" i="1"/>
  <c r="AZ313" i="1"/>
  <c r="BA313" i="1"/>
  <c r="BB313" i="1"/>
  <c r="BC313" i="1"/>
  <c r="BD313" i="1"/>
  <c r="BE313" i="1"/>
  <c r="BF313" i="1"/>
  <c r="BG313" i="1"/>
  <c r="BH313" i="1"/>
  <c r="BI313" i="1"/>
  <c r="BJ313" i="1"/>
  <c r="BK313" i="1"/>
  <c r="BL313" i="1"/>
  <c r="BM313" i="1"/>
  <c r="BN313" i="1"/>
  <c r="BO313" i="1"/>
  <c r="BP313" i="1"/>
  <c r="Q314" i="1"/>
  <c r="R314" i="1"/>
  <c r="S314" i="1"/>
  <c r="T314" i="1"/>
  <c r="U314" i="1"/>
  <c r="V314" i="1"/>
  <c r="W314" i="1"/>
  <c r="X314" i="1"/>
  <c r="Y314" i="1"/>
  <c r="Z314" i="1"/>
  <c r="AA314" i="1"/>
  <c r="AB314" i="1"/>
  <c r="AC314" i="1"/>
  <c r="AD314" i="1"/>
  <c r="AE314" i="1"/>
  <c r="AF314" i="1"/>
  <c r="AG314" i="1"/>
  <c r="AH314" i="1"/>
  <c r="AI314" i="1"/>
  <c r="AJ314" i="1"/>
  <c r="AK314" i="1"/>
  <c r="AL314" i="1"/>
  <c r="AM314" i="1"/>
  <c r="AN314" i="1"/>
  <c r="AO314" i="1"/>
  <c r="AP314" i="1"/>
  <c r="AQ314" i="1"/>
  <c r="AR314" i="1"/>
  <c r="AS314" i="1"/>
  <c r="AT314" i="1"/>
  <c r="AU314" i="1"/>
  <c r="AV314" i="1"/>
  <c r="AW314" i="1"/>
  <c r="AX314" i="1"/>
  <c r="AY314" i="1"/>
  <c r="AZ314" i="1"/>
  <c r="BA314" i="1"/>
  <c r="BB314" i="1"/>
  <c r="BC314" i="1"/>
  <c r="BD314" i="1"/>
  <c r="BE314" i="1"/>
  <c r="BF314" i="1"/>
  <c r="BG314" i="1"/>
  <c r="BH314" i="1"/>
  <c r="BI314" i="1"/>
  <c r="BJ314" i="1"/>
  <c r="BK314" i="1"/>
  <c r="BL314" i="1"/>
  <c r="BM314" i="1"/>
  <c r="BN314" i="1"/>
  <c r="BO314" i="1"/>
  <c r="BP314" i="1"/>
  <c r="Q315" i="1"/>
  <c r="R315" i="1"/>
  <c r="S315" i="1"/>
  <c r="T315" i="1"/>
  <c r="U315" i="1"/>
  <c r="V315" i="1"/>
  <c r="W315" i="1"/>
  <c r="X315" i="1"/>
  <c r="Y315" i="1"/>
  <c r="Z315" i="1"/>
  <c r="AA315" i="1"/>
  <c r="AB315" i="1"/>
  <c r="AC315" i="1"/>
  <c r="AD315" i="1"/>
  <c r="AE315" i="1"/>
  <c r="AF315" i="1"/>
  <c r="AG315" i="1"/>
  <c r="AH315" i="1"/>
  <c r="AI315" i="1"/>
  <c r="AJ315" i="1"/>
  <c r="AK315" i="1"/>
  <c r="AL315" i="1"/>
  <c r="AM315" i="1"/>
  <c r="AN315" i="1"/>
  <c r="AO315" i="1"/>
  <c r="AP315" i="1"/>
  <c r="AQ315" i="1"/>
  <c r="AR315" i="1"/>
  <c r="AS315" i="1"/>
  <c r="AT315" i="1"/>
  <c r="AU315" i="1"/>
  <c r="AV315" i="1"/>
  <c r="AW315" i="1"/>
  <c r="AX315" i="1"/>
  <c r="AY315" i="1"/>
  <c r="AZ315" i="1"/>
  <c r="BA315" i="1"/>
  <c r="BB315" i="1"/>
  <c r="BC315" i="1"/>
  <c r="BD315" i="1"/>
  <c r="BE315" i="1"/>
  <c r="BF315" i="1"/>
  <c r="BG315" i="1"/>
  <c r="BH315" i="1"/>
  <c r="BI315" i="1"/>
  <c r="BJ315" i="1"/>
  <c r="BK315" i="1"/>
  <c r="BL315" i="1"/>
  <c r="BM315" i="1"/>
  <c r="BN315" i="1"/>
  <c r="BO315" i="1"/>
  <c r="BP315" i="1"/>
  <c r="Q316" i="1"/>
  <c r="R316" i="1"/>
  <c r="S316" i="1"/>
  <c r="T316" i="1"/>
  <c r="U316" i="1"/>
  <c r="V316" i="1"/>
  <c r="W316" i="1"/>
  <c r="X316" i="1"/>
  <c r="Y316" i="1"/>
  <c r="Z316" i="1"/>
  <c r="AA316" i="1"/>
  <c r="AB316" i="1"/>
  <c r="AC316" i="1"/>
  <c r="AD316" i="1"/>
  <c r="AE316" i="1"/>
  <c r="AF316" i="1"/>
  <c r="AG316" i="1"/>
  <c r="AH316" i="1"/>
  <c r="AI316" i="1"/>
  <c r="AJ316" i="1"/>
  <c r="AK316" i="1"/>
  <c r="AL316" i="1"/>
  <c r="AM316" i="1"/>
  <c r="AN316" i="1"/>
  <c r="AO316" i="1"/>
  <c r="AP316" i="1"/>
  <c r="AQ316" i="1"/>
  <c r="AR316" i="1"/>
  <c r="AS316" i="1"/>
  <c r="AT316" i="1"/>
  <c r="AU316" i="1"/>
  <c r="AV316" i="1"/>
  <c r="AW316" i="1"/>
  <c r="AX316" i="1"/>
  <c r="AY316" i="1"/>
  <c r="AZ316" i="1"/>
  <c r="BA316" i="1"/>
  <c r="BB316" i="1"/>
  <c r="BC316" i="1"/>
  <c r="BD316" i="1"/>
  <c r="BE316" i="1"/>
  <c r="BF316" i="1"/>
  <c r="BG316" i="1"/>
  <c r="BH316" i="1"/>
  <c r="BI316" i="1"/>
  <c r="BJ316" i="1"/>
  <c r="BK316" i="1"/>
  <c r="BL316" i="1"/>
  <c r="BM316" i="1"/>
  <c r="BN316" i="1"/>
  <c r="BO316" i="1"/>
  <c r="BP316" i="1"/>
  <c r="Q317" i="1"/>
  <c r="R317" i="1"/>
  <c r="S317" i="1"/>
  <c r="T317" i="1"/>
  <c r="U317" i="1"/>
  <c r="V317" i="1"/>
  <c r="W317" i="1"/>
  <c r="X317" i="1"/>
  <c r="Y317" i="1"/>
  <c r="Z317" i="1"/>
  <c r="AA317" i="1"/>
  <c r="AB317" i="1"/>
  <c r="AC317" i="1"/>
  <c r="AD317" i="1"/>
  <c r="AE317" i="1"/>
  <c r="AF317" i="1"/>
  <c r="AG317" i="1"/>
  <c r="AH317" i="1"/>
  <c r="AI317" i="1"/>
  <c r="AJ317" i="1"/>
  <c r="AK317" i="1"/>
  <c r="AL317" i="1"/>
  <c r="AM317" i="1"/>
  <c r="AN317" i="1"/>
  <c r="AO317" i="1"/>
  <c r="AP317" i="1"/>
  <c r="AQ317" i="1"/>
  <c r="AR317" i="1"/>
  <c r="AS317" i="1"/>
  <c r="AT317" i="1"/>
  <c r="AU317" i="1"/>
  <c r="AV317" i="1"/>
  <c r="AW317" i="1"/>
  <c r="AX317" i="1"/>
  <c r="AY317" i="1"/>
  <c r="AZ317" i="1"/>
  <c r="BA317" i="1"/>
  <c r="BB317" i="1"/>
  <c r="BC317" i="1"/>
  <c r="BD317" i="1"/>
  <c r="BE317" i="1"/>
  <c r="BF317" i="1"/>
  <c r="BG317" i="1"/>
  <c r="BH317" i="1"/>
  <c r="BI317" i="1"/>
  <c r="BJ317" i="1"/>
  <c r="BK317" i="1"/>
  <c r="BL317" i="1"/>
  <c r="BM317" i="1"/>
  <c r="BN317" i="1"/>
  <c r="BO317" i="1"/>
  <c r="BP317" i="1"/>
  <c r="Q318" i="1"/>
  <c r="R318" i="1"/>
  <c r="S318" i="1"/>
  <c r="T318" i="1"/>
  <c r="U318" i="1"/>
  <c r="V318" i="1"/>
  <c r="W318" i="1"/>
  <c r="X318" i="1"/>
  <c r="Y318" i="1"/>
  <c r="Z318" i="1"/>
  <c r="AA318" i="1"/>
  <c r="AB318" i="1"/>
  <c r="AC318" i="1"/>
  <c r="AD318" i="1"/>
  <c r="AE318" i="1"/>
  <c r="AF318" i="1"/>
  <c r="AG318" i="1"/>
  <c r="AH318" i="1"/>
  <c r="AI318" i="1"/>
  <c r="AJ318" i="1"/>
  <c r="AK318" i="1"/>
  <c r="AL318" i="1"/>
  <c r="AM318" i="1"/>
  <c r="AN318" i="1"/>
  <c r="AO318" i="1"/>
  <c r="AP318" i="1"/>
  <c r="AQ318" i="1"/>
  <c r="AR318" i="1"/>
  <c r="AS318" i="1"/>
  <c r="AT318" i="1"/>
  <c r="AU318" i="1"/>
  <c r="AV318" i="1"/>
  <c r="AW318" i="1"/>
  <c r="AX318" i="1"/>
  <c r="AY318" i="1"/>
  <c r="AZ318" i="1"/>
  <c r="BA318" i="1"/>
  <c r="BB318" i="1"/>
  <c r="BC318" i="1"/>
  <c r="BD318" i="1"/>
  <c r="BE318" i="1"/>
  <c r="BF318" i="1"/>
  <c r="BG318" i="1"/>
  <c r="BH318" i="1"/>
  <c r="BI318" i="1"/>
  <c r="BJ318" i="1"/>
  <c r="BK318" i="1"/>
  <c r="BL318" i="1"/>
  <c r="BM318" i="1"/>
  <c r="BN318" i="1"/>
  <c r="BO318" i="1"/>
  <c r="BP318" i="1"/>
  <c r="Q319" i="1"/>
  <c r="R319" i="1"/>
  <c r="S319" i="1"/>
  <c r="T319" i="1"/>
  <c r="U319" i="1"/>
  <c r="V319" i="1"/>
  <c r="W319" i="1"/>
  <c r="X319" i="1"/>
  <c r="Y319" i="1"/>
  <c r="Z319" i="1"/>
  <c r="AA319" i="1"/>
  <c r="AB319" i="1"/>
  <c r="AC319" i="1"/>
  <c r="AD319" i="1"/>
  <c r="AE319" i="1"/>
  <c r="AF319" i="1"/>
  <c r="AG319" i="1"/>
  <c r="AH319" i="1"/>
  <c r="AI319" i="1"/>
  <c r="AJ319" i="1"/>
  <c r="AK319" i="1"/>
  <c r="AL319" i="1"/>
  <c r="AM319" i="1"/>
  <c r="AN319" i="1"/>
  <c r="AO319" i="1"/>
  <c r="AP319" i="1"/>
  <c r="AQ319" i="1"/>
  <c r="AR319" i="1"/>
  <c r="AS319" i="1"/>
  <c r="AT319" i="1"/>
  <c r="AU319" i="1"/>
  <c r="AV319" i="1"/>
  <c r="AW319" i="1"/>
  <c r="AX319" i="1"/>
  <c r="AY319" i="1"/>
  <c r="AZ319" i="1"/>
  <c r="BA319" i="1"/>
  <c r="BB319" i="1"/>
  <c r="BC319" i="1"/>
  <c r="BD319" i="1"/>
  <c r="BE319" i="1"/>
  <c r="BF319" i="1"/>
  <c r="BG319" i="1"/>
  <c r="BH319" i="1"/>
  <c r="BI319" i="1"/>
  <c r="BJ319" i="1"/>
  <c r="BK319" i="1"/>
  <c r="BL319" i="1"/>
  <c r="BM319" i="1"/>
  <c r="BN319" i="1"/>
  <c r="BO319" i="1"/>
  <c r="BP319" i="1"/>
  <c r="Q320" i="1"/>
  <c r="R320" i="1"/>
  <c r="S320" i="1"/>
  <c r="T320" i="1"/>
  <c r="U320" i="1"/>
  <c r="V320" i="1"/>
  <c r="W320" i="1"/>
  <c r="X320" i="1"/>
  <c r="Y320" i="1"/>
  <c r="Z320" i="1"/>
  <c r="AA320" i="1"/>
  <c r="AB320" i="1"/>
  <c r="AC320" i="1"/>
  <c r="AD320" i="1"/>
  <c r="AE320" i="1"/>
  <c r="AF320" i="1"/>
  <c r="AG320" i="1"/>
  <c r="AH320" i="1"/>
  <c r="AI320" i="1"/>
  <c r="AJ320" i="1"/>
  <c r="AK320" i="1"/>
  <c r="AL320" i="1"/>
  <c r="AM320" i="1"/>
  <c r="AN320" i="1"/>
  <c r="AO320" i="1"/>
  <c r="AP320" i="1"/>
  <c r="AQ320" i="1"/>
  <c r="AR320" i="1"/>
  <c r="AS320" i="1"/>
  <c r="AT320" i="1"/>
  <c r="AU320" i="1"/>
  <c r="AV320" i="1"/>
  <c r="AW320" i="1"/>
  <c r="AX320" i="1"/>
  <c r="AY320" i="1"/>
  <c r="AZ320" i="1"/>
  <c r="BA320" i="1"/>
  <c r="BB320" i="1"/>
  <c r="BC320" i="1"/>
  <c r="BD320" i="1"/>
  <c r="BE320" i="1"/>
  <c r="BF320" i="1"/>
  <c r="BG320" i="1"/>
  <c r="BH320" i="1"/>
  <c r="BI320" i="1"/>
  <c r="BJ320" i="1"/>
  <c r="BK320" i="1"/>
  <c r="BL320" i="1"/>
  <c r="BM320" i="1"/>
  <c r="BN320" i="1"/>
  <c r="BO320" i="1"/>
  <c r="BP320" i="1"/>
  <c r="Q321" i="1"/>
  <c r="R321" i="1"/>
  <c r="S321" i="1"/>
  <c r="T321" i="1"/>
  <c r="U321" i="1"/>
  <c r="V321" i="1"/>
  <c r="W321" i="1"/>
  <c r="X321" i="1"/>
  <c r="Y321" i="1"/>
  <c r="Z321" i="1"/>
  <c r="AA321" i="1"/>
  <c r="AB321" i="1"/>
  <c r="AC321" i="1"/>
  <c r="AD321" i="1"/>
  <c r="AE321" i="1"/>
  <c r="AF321" i="1"/>
  <c r="AG321" i="1"/>
  <c r="AH321" i="1"/>
  <c r="AI321" i="1"/>
  <c r="AJ321" i="1"/>
  <c r="AK321" i="1"/>
  <c r="AL321" i="1"/>
  <c r="AM321" i="1"/>
  <c r="AN321" i="1"/>
  <c r="AO321" i="1"/>
  <c r="AP321" i="1"/>
  <c r="AQ321" i="1"/>
  <c r="AR321" i="1"/>
  <c r="AS321" i="1"/>
  <c r="AT321" i="1"/>
  <c r="AU321" i="1"/>
  <c r="AV321" i="1"/>
  <c r="AW321" i="1"/>
  <c r="AX321" i="1"/>
  <c r="AY321" i="1"/>
  <c r="AZ321" i="1"/>
  <c r="BA321" i="1"/>
  <c r="BB321" i="1"/>
  <c r="BC321" i="1"/>
  <c r="BD321" i="1"/>
  <c r="BE321" i="1"/>
  <c r="BF321" i="1"/>
  <c r="BG321" i="1"/>
  <c r="BH321" i="1"/>
  <c r="BI321" i="1"/>
  <c r="BJ321" i="1"/>
  <c r="BK321" i="1"/>
  <c r="BL321" i="1"/>
  <c r="BM321" i="1"/>
  <c r="BN321" i="1"/>
  <c r="BO321" i="1"/>
  <c r="BP321" i="1"/>
  <c r="Q322" i="1"/>
  <c r="R322" i="1"/>
  <c r="S322" i="1"/>
  <c r="T322" i="1"/>
  <c r="U322" i="1"/>
  <c r="V322" i="1"/>
  <c r="W322" i="1"/>
  <c r="X322" i="1"/>
  <c r="Y322" i="1"/>
  <c r="Z322" i="1"/>
  <c r="AA322" i="1"/>
  <c r="AB322" i="1"/>
  <c r="AC322" i="1"/>
  <c r="AD322" i="1"/>
  <c r="AE322" i="1"/>
  <c r="AF322" i="1"/>
  <c r="AG322" i="1"/>
  <c r="AH322" i="1"/>
  <c r="AI322" i="1"/>
  <c r="AJ322" i="1"/>
  <c r="AK322" i="1"/>
  <c r="AL322" i="1"/>
  <c r="AM322" i="1"/>
  <c r="AN322" i="1"/>
  <c r="AO322" i="1"/>
  <c r="AP322" i="1"/>
  <c r="AQ322" i="1"/>
  <c r="AR322" i="1"/>
  <c r="AS322" i="1"/>
  <c r="AT322" i="1"/>
  <c r="AU322" i="1"/>
  <c r="AV322" i="1"/>
  <c r="AW322" i="1"/>
  <c r="AX322" i="1"/>
  <c r="AY322" i="1"/>
  <c r="AZ322" i="1"/>
  <c r="BA322" i="1"/>
  <c r="BB322" i="1"/>
  <c r="BC322" i="1"/>
  <c r="BD322" i="1"/>
  <c r="BE322" i="1"/>
  <c r="BF322" i="1"/>
  <c r="BG322" i="1"/>
  <c r="BH322" i="1"/>
  <c r="BI322" i="1"/>
  <c r="BJ322" i="1"/>
  <c r="BK322" i="1"/>
  <c r="BL322" i="1"/>
  <c r="BM322" i="1"/>
  <c r="BN322" i="1"/>
  <c r="BO322" i="1"/>
  <c r="BP322" i="1"/>
  <c r="Q323" i="1"/>
  <c r="R323" i="1"/>
  <c r="S323" i="1"/>
  <c r="T323" i="1"/>
  <c r="U323" i="1"/>
  <c r="V323" i="1"/>
  <c r="W323" i="1"/>
  <c r="X323" i="1"/>
  <c r="Y323" i="1"/>
  <c r="Z323" i="1"/>
  <c r="AA323" i="1"/>
  <c r="AB323" i="1"/>
  <c r="AC323" i="1"/>
  <c r="AD323" i="1"/>
  <c r="AE323" i="1"/>
  <c r="AF323" i="1"/>
  <c r="AG323" i="1"/>
  <c r="AH323" i="1"/>
  <c r="AI323" i="1"/>
  <c r="AJ323" i="1"/>
  <c r="AK323" i="1"/>
  <c r="AL323" i="1"/>
  <c r="AM323" i="1"/>
  <c r="AN323" i="1"/>
  <c r="AO323" i="1"/>
  <c r="AP323" i="1"/>
  <c r="AQ323" i="1"/>
  <c r="AR323" i="1"/>
  <c r="AS323" i="1"/>
  <c r="AT323" i="1"/>
  <c r="AU323" i="1"/>
  <c r="AV323" i="1"/>
  <c r="AW323" i="1"/>
  <c r="AX323" i="1"/>
  <c r="AY323" i="1"/>
  <c r="AZ323" i="1"/>
  <c r="BA323" i="1"/>
  <c r="BB323" i="1"/>
  <c r="BC323" i="1"/>
  <c r="BD323" i="1"/>
  <c r="BE323" i="1"/>
  <c r="BF323" i="1"/>
  <c r="BG323" i="1"/>
  <c r="BH323" i="1"/>
  <c r="BI323" i="1"/>
  <c r="BJ323" i="1"/>
  <c r="BK323" i="1"/>
  <c r="BL323" i="1"/>
  <c r="BM323" i="1"/>
  <c r="BN323" i="1"/>
  <c r="BO323" i="1"/>
  <c r="BP323" i="1"/>
  <c r="Q324" i="1"/>
  <c r="R324" i="1"/>
  <c r="S324" i="1"/>
  <c r="T324" i="1"/>
  <c r="U324" i="1"/>
  <c r="V324" i="1"/>
  <c r="W324" i="1"/>
  <c r="X324" i="1"/>
  <c r="Y324" i="1"/>
  <c r="Z324" i="1"/>
  <c r="AA324" i="1"/>
  <c r="AB324" i="1"/>
  <c r="AC324" i="1"/>
  <c r="AD324" i="1"/>
  <c r="AE324" i="1"/>
  <c r="AF324" i="1"/>
  <c r="AG324" i="1"/>
  <c r="AH324" i="1"/>
  <c r="AI324" i="1"/>
  <c r="AJ324" i="1"/>
  <c r="AK324" i="1"/>
  <c r="AL324" i="1"/>
  <c r="AM324" i="1"/>
  <c r="AN324" i="1"/>
  <c r="AO324" i="1"/>
  <c r="AP324" i="1"/>
  <c r="AQ324" i="1"/>
  <c r="AR324" i="1"/>
  <c r="AS324" i="1"/>
  <c r="AT324" i="1"/>
  <c r="AU324" i="1"/>
  <c r="AV324" i="1"/>
  <c r="AW324" i="1"/>
  <c r="AX324" i="1"/>
  <c r="AY324" i="1"/>
  <c r="AZ324" i="1"/>
  <c r="BA324" i="1"/>
  <c r="BB324" i="1"/>
  <c r="BC324" i="1"/>
  <c r="BD324" i="1"/>
  <c r="BE324" i="1"/>
  <c r="BF324" i="1"/>
  <c r="BG324" i="1"/>
  <c r="BH324" i="1"/>
  <c r="BI324" i="1"/>
  <c r="BJ324" i="1"/>
  <c r="BK324" i="1"/>
  <c r="BL324" i="1"/>
  <c r="BM324" i="1"/>
  <c r="BN324" i="1"/>
  <c r="BO324" i="1"/>
  <c r="BP324" i="1"/>
  <c r="Q325" i="1"/>
  <c r="R325" i="1"/>
  <c r="S325" i="1"/>
  <c r="T325" i="1"/>
  <c r="U325" i="1"/>
  <c r="V325" i="1"/>
  <c r="W325" i="1"/>
  <c r="X325" i="1"/>
  <c r="Y325" i="1"/>
  <c r="Z325" i="1"/>
  <c r="AA325" i="1"/>
  <c r="AB325" i="1"/>
  <c r="AC325" i="1"/>
  <c r="AD325" i="1"/>
  <c r="AE325" i="1"/>
  <c r="AF325" i="1"/>
  <c r="AG325" i="1"/>
  <c r="AH325" i="1"/>
  <c r="AI325" i="1"/>
  <c r="AJ325" i="1"/>
  <c r="AK325" i="1"/>
  <c r="AL325" i="1"/>
  <c r="AM325" i="1"/>
  <c r="AN325" i="1"/>
  <c r="AO325" i="1"/>
  <c r="AP325" i="1"/>
  <c r="AQ325" i="1"/>
  <c r="AR325" i="1"/>
  <c r="AS325" i="1"/>
  <c r="AT325" i="1"/>
  <c r="AU325" i="1"/>
  <c r="AV325" i="1"/>
  <c r="AW325" i="1"/>
  <c r="AX325" i="1"/>
  <c r="AY325" i="1"/>
  <c r="AZ325" i="1"/>
  <c r="BA325" i="1"/>
  <c r="BB325" i="1"/>
  <c r="BC325" i="1"/>
  <c r="BD325" i="1"/>
  <c r="BE325" i="1"/>
  <c r="BF325" i="1"/>
  <c r="BG325" i="1"/>
  <c r="BH325" i="1"/>
  <c r="BI325" i="1"/>
  <c r="BJ325" i="1"/>
  <c r="BK325" i="1"/>
  <c r="BL325" i="1"/>
  <c r="BM325" i="1"/>
  <c r="BN325" i="1"/>
  <c r="BO325" i="1"/>
  <c r="BP325" i="1"/>
  <c r="Q326" i="1"/>
  <c r="R326" i="1"/>
  <c r="S326" i="1"/>
  <c r="T326" i="1"/>
  <c r="U326" i="1"/>
  <c r="V326" i="1"/>
  <c r="W326" i="1"/>
  <c r="X326" i="1"/>
  <c r="Y326" i="1"/>
  <c r="Z326" i="1"/>
  <c r="AA326" i="1"/>
  <c r="AB326" i="1"/>
  <c r="AC326" i="1"/>
  <c r="AD326" i="1"/>
  <c r="AE326" i="1"/>
  <c r="AF326" i="1"/>
  <c r="AG326" i="1"/>
  <c r="AH326" i="1"/>
  <c r="AI326" i="1"/>
  <c r="AJ326" i="1"/>
  <c r="AK326" i="1"/>
  <c r="AL326" i="1"/>
  <c r="AM326" i="1"/>
  <c r="AN326" i="1"/>
  <c r="AO326" i="1"/>
  <c r="AP326" i="1"/>
  <c r="AQ326" i="1"/>
  <c r="AR326" i="1"/>
  <c r="AS326" i="1"/>
  <c r="AT326" i="1"/>
  <c r="AU326" i="1"/>
  <c r="AV326" i="1"/>
  <c r="AW326" i="1"/>
  <c r="AX326" i="1"/>
  <c r="AY326" i="1"/>
  <c r="AZ326" i="1"/>
  <c r="BA326" i="1"/>
  <c r="BB326" i="1"/>
  <c r="BC326" i="1"/>
  <c r="BD326" i="1"/>
  <c r="BE326" i="1"/>
  <c r="BF326" i="1"/>
  <c r="BG326" i="1"/>
  <c r="BH326" i="1"/>
  <c r="BI326" i="1"/>
  <c r="BJ326" i="1"/>
  <c r="BK326" i="1"/>
  <c r="BL326" i="1"/>
  <c r="BM326" i="1"/>
  <c r="BN326" i="1"/>
  <c r="BO326" i="1"/>
  <c r="BP326" i="1"/>
  <c r="Q327" i="1"/>
  <c r="R327" i="1"/>
  <c r="S327" i="1"/>
  <c r="T327" i="1"/>
  <c r="U327" i="1"/>
  <c r="V327" i="1"/>
  <c r="W327" i="1"/>
  <c r="X327" i="1"/>
  <c r="Y327" i="1"/>
  <c r="Z327" i="1"/>
  <c r="AA327" i="1"/>
  <c r="AB327" i="1"/>
  <c r="AC327" i="1"/>
  <c r="AD327" i="1"/>
  <c r="AE327" i="1"/>
  <c r="AF327" i="1"/>
  <c r="AG327" i="1"/>
  <c r="AH327" i="1"/>
  <c r="AI327" i="1"/>
  <c r="AJ327" i="1"/>
  <c r="AK327" i="1"/>
  <c r="AL327" i="1"/>
  <c r="AM327" i="1"/>
  <c r="AN327" i="1"/>
  <c r="AO327" i="1"/>
  <c r="AP327" i="1"/>
  <c r="AQ327" i="1"/>
  <c r="AR327" i="1"/>
  <c r="AS327" i="1"/>
  <c r="AT327" i="1"/>
  <c r="AU327" i="1"/>
  <c r="AV327" i="1"/>
  <c r="AW327" i="1"/>
  <c r="AX327" i="1"/>
  <c r="AY327" i="1"/>
  <c r="AZ327" i="1"/>
  <c r="BA327" i="1"/>
  <c r="BB327" i="1"/>
  <c r="BC327" i="1"/>
  <c r="BD327" i="1"/>
  <c r="BE327" i="1"/>
  <c r="BF327" i="1"/>
  <c r="BG327" i="1"/>
  <c r="BH327" i="1"/>
  <c r="BI327" i="1"/>
  <c r="BJ327" i="1"/>
  <c r="BK327" i="1"/>
  <c r="BL327" i="1"/>
  <c r="BM327" i="1"/>
  <c r="BN327" i="1"/>
  <c r="BO327" i="1"/>
  <c r="BP327" i="1"/>
  <c r="Q328" i="1"/>
  <c r="R328" i="1"/>
  <c r="S328" i="1"/>
  <c r="T328" i="1"/>
  <c r="U328" i="1"/>
  <c r="V328" i="1"/>
  <c r="W328" i="1"/>
  <c r="X328" i="1"/>
  <c r="Y328" i="1"/>
  <c r="Z328" i="1"/>
  <c r="AA328" i="1"/>
  <c r="AB328" i="1"/>
  <c r="AC328" i="1"/>
  <c r="AD328" i="1"/>
  <c r="AE328" i="1"/>
  <c r="AF328" i="1"/>
  <c r="AG328" i="1"/>
  <c r="AH328" i="1"/>
  <c r="AI328" i="1"/>
  <c r="AJ328" i="1"/>
  <c r="AK328" i="1"/>
  <c r="AL328" i="1"/>
  <c r="AM328" i="1"/>
  <c r="AN328" i="1"/>
  <c r="AO328" i="1"/>
  <c r="AP328" i="1"/>
  <c r="AQ328" i="1"/>
  <c r="AR328" i="1"/>
  <c r="AS328" i="1"/>
  <c r="AT328" i="1"/>
  <c r="AU328" i="1"/>
  <c r="AV328" i="1"/>
  <c r="AW328" i="1"/>
  <c r="AX328" i="1"/>
  <c r="AY328" i="1"/>
  <c r="AZ328" i="1"/>
  <c r="BA328" i="1"/>
  <c r="BB328" i="1"/>
  <c r="BC328" i="1"/>
  <c r="BD328" i="1"/>
  <c r="BE328" i="1"/>
  <c r="BF328" i="1"/>
  <c r="BG328" i="1"/>
  <c r="BH328" i="1"/>
  <c r="BI328" i="1"/>
  <c r="BJ328" i="1"/>
  <c r="BK328" i="1"/>
  <c r="BL328" i="1"/>
  <c r="BM328" i="1"/>
  <c r="BN328" i="1"/>
  <c r="BO328" i="1"/>
  <c r="BP328" i="1"/>
  <c r="P188" i="1"/>
  <c r="P189" i="1"/>
  <c r="P190" i="1"/>
  <c r="P191" i="1"/>
  <c r="P192" i="1"/>
  <c r="P193" i="1"/>
  <c r="P194" i="1"/>
  <c r="P150" i="1" s="1"/>
  <c r="P195" i="1"/>
  <c r="P149" i="1" s="1"/>
  <c r="P196" i="1"/>
  <c r="P148" i="1" s="1"/>
  <c r="B4" i="4" s="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187" i="1"/>
  <c r="H10" i="4"/>
  <c r="AB10" i="4"/>
  <c r="AV10" i="4"/>
  <c r="P11" i="4"/>
  <c r="AJ11" i="4"/>
  <c r="D12" i="4"/>
  <c r="X12" i="4"/>
  <c r="AR12" i="4"/>
  <c r="BD148" i="5"/>
  <c r="BE148" i="5"/>
  <c r="V149" i="5"/>
  <c r="W149" i="5"/>
  <c r="I10" i="4" s="1"/>
  <c r="X149" i="5"/>
  <c r="J10" i="4" s="1"/>
  <c r="AP149" i="5"/>
  <c r="AQ149" i="5"/>
  <c r="AC10" i="4" s="1"/>
  <c r="AR149" i="5"/>
  <c r="AD10" i="4" s="1"/>
  <c r="BJ149" i="5"/>
  <c r="BK149" i="5"/>
  <c r="AW10" i="4" s="1"/>
  <c r="BL149" i="5"/>
  <c r="AX10" i="4" s="1"/>
  <c r="AD150" i="5"/>
  <c r="AE150" i="5"/>
  <c r="Q11" i="4" s="1"/>
  <c r="AF150" i="5"/>
  <c r="R11" i="4" s="1"/>
  <c r="AX150" i="5"/>
  <c r="AY150" i="5"/>
  <c r="AK11" i="4" s="1"/>
  <c r="R151" i="5"/>
  <c r="S151" i="5"/>
  <c r="E12" i="4" s="1"/>
  <c r="T151" i="5"/>
  <c r="F12" i="4" s="1"/>
  <c r="AL151" i="5"/>
  <c r="AM151" i="5"/>
  <c r="Y12" i="4" s="1"/>
  <c r="AN151" i="5"/>
  <c r="Z12" i="4" s="1"/>
  <c r="BF151" i="5"/>
  <c r="BG151" i="5"/>
  <c r="AS12" i="4" s="1"/>
  <c r="BH151" i="5"/>
  <c r="AT12" i="4" s="1"/>
  <c r="Z148" i="1"/>
  <c r="L4" i="4" s="1"/>
  <c r="AA148" i="1"/>
  <c r="M4" i="4" s="1"/>
  <c r="AT148" i="1"/>
  <c r="AF4" i="4" s="1"/>
  <c r="AU148" i="1"/>
  <c r="AG4" i="4" s="1"/>
  <c r="BN148" i="1"/>
  <c r="AZ4" i="4" s="1"/>
  <c r="BO148" i="1"/>
  <c r="BA4" i="4" s="1"/>
  <c r="AH149" i="1"/>
  <c r="T5" i="4" s="1"/>
  <c r="AI149" i="1"/>
  <c r="U5" i="4" s="1"/>
  <c r="BB149" i="1"/>
  <c r="AN5" i="4" s="1"/>
  <c r="BC149" i="1"/>
  <c r="AO5" i="4" s="1"/>
  <c r="Z150" i="1"/>
  <c r="L6" i="4" s="1"/>
  <c r="AT150" i="1"/>
  <c r="AF6" i="4" s="1"/>
  <c r="BN150" i="1"/>
  <c r="AZ6" i="4" s="1"/>
  <c r="P147" i="1"/>
  <c r="S147" i="1"/>
  <c r="E3" i="4" s="1"/>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AJ14" i="4"/>
  <c r="AK14" i="4"/>
  <c r="AL14" i="4"/>
  <c r="AM14" i="4"/>
  <c r="AN14" i="4"/>
  <c r="AO14" i="4"/>
  <c r="AP14" i="4"/>
  <c r="AQ14" i="4"/>
  <c r="AR14" i="4"/>
  <c r="AS14" i="4"/>
  <c r="AT14" i="4"/>
  <c r="AU14" i="4"/>
  <c r="AV14" i="4"/>
  <c r="AW14" i="4"/>
  <c r="AX14" i="4"/>
  <c r="AY14" i="4"/>
  <c r="AZ14" i="4"/>
  <c r="BA14" i="4"/>
  <c r="BB14"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AJ15" i="4"/>
  <c r="AK15" i="4"/>
  <c r="AL15" i="4"/>
  <c r="AM15" i="4"/>
  <c r="AN15" i="4"/>
  <c r="AO15" i="4"/>
  <c r="AP15" i="4"/>
  <c r="AQ15" i="4"/>
  <c r="AR15" i="4"/>
  <c r="AS15" i="4"/>
  <c r="AT15" i="4"/>
  <c r="AU15" i="4"/>
  <c r="AV15" i="4"/>
  <c r="AW15" i="4"/>
  <c r="AX15" i="4"/>
  <c r="AY15" i="4"/>
  <c r="AZ15" i="4"/>
  <c r="BA15" i="4"/>
  <c r="BB15" i="4"/>
  <c r="B15" i="4"/>
  <c r="B14" i="4"/>
  <c r="Q147" i="6"/>
  <c r="P147" i="6"/>
  <c r="E9" i="4"/>
  <c r="AK9" i="4"/>
  <c r="AP9" i="4"/>
  <c r="AQ9" i="4"/>
  <c r="AS9" i="4"/>
  <c r="AV9"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AJ8" i="4"/>
  <c r="AK8" i="4"/>
  <c r="AL8" i="4"/>
  <c r="AM8" i="4"/>
  <c r="AN8" i="4"/>
  <c r="AO8" i="4"/>
  <c r="AP8" i="4"/>
  <c r="AQ8" i="4"/>
  <c r="AR8" i="4"/>
  <c r="AS8" i="4"/>
  <c r="AT8" i="4"/>
  <c r="AU8" i="4"/>
  <c r="AV8" i="4"/>
  <c r="AW8" i="4"/>
  <c r="AX8" i="4"/>
  <c r="AY8" i="4"/>
  <c r="AZ8" i="4"/>
  <c r="BA8" i="4"/>
  <c r="BB8" i="4"/>
  <c r="P148" i="5"/>
  <c r="B9" i="4" s="1"/>
  <c r="Q148" i="5"/>
  <c r="C9" i="4" s="1"/>
  <c r="B8" i="4"/>
  <c r="BB2" i="4"/>
  <c r="BB20" i="4" s="1"/>
  <c r="BA2" i="4"/>
  <c r="BA20" i="4" s="1"/>
  <c r="C2" i="4"/>
  <c r="C20" i="4" s="1"/>
  <c r="D2" i="4"/>
  <c r="D20" i="4" s="1"/>
  <c r="E2" i="4"/>
  <c r="E20" i="4" s="1"/>
  <c r="F2" i="4"/>
  <c r="F20" i="4" s="1"/>
  <c r="G2" i="4"/>
  <c r="G20" i="4" s="1"/>
  <c r="H2" i="4"/>
  <c r="H20" i="4" s="1"/>
  <c r="I2" i="4"/>
  <c r="I20" i="4" s="1"/>
  <c r="J2" i="4"/>
  <c r="J20" i="4" s="1"/>
  <c r="K2" i="4"/>
  <c r="K20" i="4" s="1"/>
  <c r="L2" i="4"/>
  <c r="L20" i="4" s="1"/>
  <c r="M2" i="4"/>
  <c r="M20" i="4" s="1"/>
  <c r="N2" i="4"/>
  <c r="N20" i="4" s="1"/>
  <c r="O2" i="4"/>
  <c r="O20" i="4" s="1"/>
  <c r="P2" i="4"/>
  <c r="P20" i="4" s="1"/>
  <c r="Q2" i="4"/>
  <c r="Q20" i="4" s="1"/>
  <c r="R2" i="4"/>
  <c r="R20" i="4" s="1"/>
  <c r="S2" i="4"/>
  <c r="S20" i="4" s="1"/>
  <c r="T2" i="4"/>
  <c r="T20" i="4" s="1"/>
  <c r="U2" i="4"/>
  <c r="U20" i="4" s="1"/>
  <c r="V2" i="4"/>
  <c r="V20" i="4" s="1"/>
  <c r="W2" i="4"/>
  <c r="W20" i="4" s="1"/>
  <c r="X2" i="4"/>
  <c r="X20" i="4" s="1"/>
  <c r="Y2" i="4"/>
  <c r="Y20" i="4" s="1"/>
  <c r="Z2" i="4"/>
  <c r="Z20" i="4" s="1"/>
  <c r="AA2" i="4"/>
  <c r="AA20" i="4" s="1"/>
  <c r="AB2" i="4"/>
  <c r="AB20" i="4" s="1"/>
  <c r="AC2" i="4"/>
  <c r="AC20" i="4" s="1"/>
  <c r="AD2" i="4"/>
  <c r="AD20" i="4" s="1"/>
  <c r="AE2" i="4"/>
  <c r="AE20" i="4" s="1"/>
  <c r="AF2" i="4"/>
  <c r="AF20" i="4" s="1"/>
  <c r="AG2" i="4"/>
  <c r="AG20" i="4" s="1"/>
  <c r="AH2" i="4"/>
  <c r="AH20" i="4" s="1"/>
  <c r="AI2" i="4"/>
  <c r="AI20" i="4" s="1"/>
  <c r="AJ2" i="4"/>
  <c r="AJ20" i="4" s="1"/>
  <c r="AK2" i="4"/>
  <c r="AK20" i="4" s="1"/>
  <c r="AL2" i="4"/>
  <c r="AL20" i="4" s="1"/>
  <c r="AM2" i="4"/>
  <c r="AM20" i="4" s="1"/>
  <c r="AN2" i="4"/>
  <c r="AN20" i="4" s="1"/>
  <c r="AO2" i="4"/>
  <c r="AO20" i="4" s="1"/>
  <c r="AP2" i="4"/>
  <c r="AP20" i="4" s="1"/>
  <c r="AQ2" i="4"/>
  <c r="AQ20" i="4" s="1"/>
  <c r="AR2" i="4"/>
  <c r="AR20" i="4" s="1"/>
  <c r="AS2" i="4"/>
  <c r="AS20" i="4" s="1"/>
  <c r="AT2" i="4"/>
  <c r="AT20" i="4" s="1"/>
  <c r="AU2" i="4"/>
  <c r="AU20" i="4" s="1"/>
  <c r="AV2" i="4"/>
  <c r="AV20" i="4" s="1"/>
  <c r="AW2" i="4"/>
  <c r="AW20" i="4" s="1"/>
  <c r="AX2" i="4"/>
  <c r="AX20" i="4" s="1"/>
  <c r="AY2" i="4"/>
  <c r="AY20" i="4" s="1"/>
  <c r="AZ2" i="4"/>
  <c r="AZ20" i="4" s="1"/>
  <c r="U3" i="4"/>
  <c r="AK3" i="4"/>
  <c r="AL3" i="4"/>
  <c r="AN3" i="4"/>
  <c r="AR3" i="4"/>
  <c r="AS3" i="4"/>
  <c r="AT3" i="4"/>
  <c r="AU3" i="4"/>
  <c r="B2" i="4"/>
  <c r="B20" i="4" s="1"/>
  <c r="B3" i="4"/>
  <c r="B21" i="4" s="1"/>
  <c r="Q147" i="1"/>
  <c r="C3" i="4" s="1"/>
  <c r="B13" i="4"/>
  <c r="B7" i="4"/>
  <c r="B1" i="4"/>
  <c r="BD147" i="1"/>
  <c r="AP3" i="4" s="1"/>
  <c r="BE147" i="1"/>
  <c r="AQ3" i="4" s="1"/>
  <c r="AX147" i="1"/>
  <c r="AJ3" i="4" s="1"/>
  <c r="AY147" i="1"/>
  <c r="AZ147" i="1"/>
  <c r="BA147" i="1"/>
  <c r="AM3" i="4" s="1"/>
  <c r="BB147" i="1"/>
  <c r="BC147" i="1"/>
  <c r="AO3" i="4" s="1"/>
  <c r="BF147" i="1"/>
  <c r="BG147" i="1"/>
  <c r="BH147" i="1"/>
  <c r="BI147" i="1"/>
  <c r="BJ147" i="1"/>
  <c r="AV3" i="4" s="1"/>
  <c r="BK147" i="1"/>
  <c r="AW3" i="4" s="1"/>
  <c r="BL147" i="1"/>
  <c r="AX3" i="4" s="1"/>
  <c r="BM147" i="1"/>
  <c r="AY3" i="4" s="1"/>
  <c r="BN147" i="1"/>
  <c r="AZ3" i="4" s="1"/>
  <c r="BO147" i="1"/>
  <c r="BA3" i="4" s="1"/>
  <c r="BP147" i="1"/>
  <c r="BB3" i="4" s="1"/>
  <c r="AJ147" i="1"/>
  <c r="V3" i="4" s="1"/>
  <c r="AK147" i="1"/>
  <c r="W3" i="4" s="1"/>
  <c r="AL147" i="1"/>
  <c r="X3" i="4" s="1"/>
  <c r="AM147" i="1"/>
  <c r="Y3" i="4" s="1"/>
  <c r="AN147" i="1"/>
  <c r="Z3" i="4" s="1"/>
  <c r="AO147" i="1"/>
  <c r="AA3" i="4" s="1"/>
  <c r="AP147" i="1"/>
  <c r="AB3" i="4" s="1"/>
  <c r="AQ147" i="1"/>
  <c r="AC3" i="4" s="1"/>
  <c r="AR147" i="1"/>
  <c r="AD3" i="4" s="1"/>
  <c r="AS147" i="1"/>
  <c r="AE3" i="4" s="1"/>
  <c r="AT147" i="1"/>
  <c r="AF3" i="4" s="1"/>
  <c r="AU147" i="1"/>
  <c r="AG3" i="4" s="1"/>
  <c r="AV147" i="1"/>
  <c r="AH3" i="4" s="1"/>
  <c r="AW147" i="1"/>
  <c r="AI3" i="4" s="1"/>
  <c r="AI147" i="1"/>
  <c r="BO148" i="5"/>
  <c r="BA9" i="4" s="1"/>
  <c r="AS148" i="5"/>
  <c r="AE9" i="4" s="1"/>
  <c r="A5" i="5"/>
  <c r="G5" i="5"/>
  <c r="G2" i="6"/>
  <c r="L5" i="2"/>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G112" i="5"/>
  <c r="G86" i="5"/>
  <c r="G87" i="5"/>
  <c r="G88" i="5"/>
  <c r="G89" i="5"/>
  <c r="G90" i="5"/>
  <c r="G91" i="5"/>
  <c r="G92" i="5"/>
  <c r="G93" i="5"/>
  <c r="G94" i="5"/>
  <c r="G95" i="5"/>
  <c r="G96" i="5"/>
  <c r="G97" i="5"/>
  <c r="G98" i="5"/>
  <c r="G99" i="5"/>
  <c r="G100" i="5"/>
  <c r="G101" i="5"/>
  <c r="G102" i="5"/>
  <c r="G103" i="5"/>
  <c r="G104" i="5"/>
  <c r="G105" i="5"/>
  <c r="G106" i="5"/>
  <c r="G107" i="5"/>
  <c r="G108" i="5"/>
  <c r="G109" i="5"/>
  <c r="G110" i="5"/>
  <c r="G111"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G8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Q183" i="6"/>
  <c r="Q181" i="6"/>
  <c r="Q179" i="6"/>
  <c r="Q177" i="6"/>
  <c r="Q171" i="6"/>
  <c r="Q169" i="6"/>
  <c r="Q167" i="6"/>
  <c r="Q163" i="6"/>
  <c r="Q161" i="6"/>
  <c r="Q159" i="6"/>
  <c r="Q157" i="6"/>
  <c r="Q155" i="6"/>
  <c r="P154" i="6"/>
  <c r="O154" i="6"/>
  <c r="O151" i="6"/>
  <c r="N151" i="6"/>
  <c r="M151" i="6"/>
  <c r="V150" i="6"/>
  <c r="U150" i="6"/>
  <c r="T150" i="6"/>
  <c r="S150" i="6"/>
  <c r="R150" i="6"/>
  <c r="Q150" i="6"/>
  <c r="L149" i="6"/>
  <c r="K149" i="6"/>
  <c r="J149" i="6"/>
  <c r="BN147" i="6"/>
  <c r="BM147" i="6"/>
  <c r="BL147" i="6"/>
  <c r="BK147" i="6"/>
  <c r="BJ147" i="6"/>
  <c r="BI147" i="6"/>
  <c r="BH147" i="6"/>
  <c r="BG147" i="6"/>
  <c r="BF147" i="6"/>
  <c r="BE147" i="6"/>
  <c r="BD147" i="6"/>
  <c r="BC147" i="6"/>
  <c r="BB147" i="6"/>
  <c r="BA147" i="6"/>
  <c r="AZ147" i="6"/>
  <c r="AY147" i="6"/>
  <c r="AX147" i="6"/>
  <c r="AW147" i="6"/>
  <c r="AV147" i="6"/>
  <c r="AU147" i="6"/>
  <c r="AT147" i="6"/>
  <c r="AS147" i="6"/>
  <c r="AR147" i="6"/>
  <c r="AQ147" i="6"/>
  <c r="AP147" i="6"/>
  <c r="AO147" i="6"/>
  <c r="AN147" i="6"/>
  <c r="AM147" i="6"/>
  <c r="AL147" i="6"/>
  <c r="AK147" i="6"/>
  <c r="AJ147" i="6"/>
  <c r="AI147" i="6"/>
  <c r="AH147" i="6"/>
  <c r="AG147" i="6"/>
  <c r="AF147" i="6"/>
  <c r="AE147" i="6"/>
  <c r="AD147" i="6"/>
  <c r="AC147" i="6"/>
  <c r="AB147" i="6"/>
  <c r="AA147" i="6"/>
  <c r="Z147" i="6"/>
  <c r="Y147" i="6"/>
  <c r="X147" i="6"/>
  <c r="W147" i="6"/>
  <c r="V147" i="6"/>
  <c r="U147" i="6"/>
  <c r="T147" i="6"/>
  <c r="S147" i="6"/>
  <c r="R147" i="6"/>
  <c r="O147" i="6"/>
  <c r="J147" i="6"/>
  <c r="A2" i="6"/>
  <c r="A6" i="5"/>
  <c r="A7" i="5"/>
  <c r="A8" i="5"/>
  <c r="A3" i="5"/>
  <c r="A4" i="5"/>
  <c r="G4" i="5"/>
  <c r="G3" i="5"/>
  <c r="G2" i="5"/>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135" i="1"/>
  <c r="G136" i="1"/>
  <c r="G137" i="1"/>
  <c r="G138" i="1"/>
  <c r="G139" i="1"/>
  <c r="G140" i="1"/>
  <c r="G141" i="1"/>
  <c r="G142" i="1"/>
  <c r="G143" i="1"/>
  <c r="G144" i="1"/>
  <c r="G145" i="1"/>
  <c r="G127" i="1"/>
  <c r="G128" i="1"/>
  <c r="G129" i="1"/>
  <c r="G130" i="1"/>
  <c r="G131" i="1"/>
  <c r="G132" i="1"/>
  <c r="G133" i="1"/>
  <c r="G134" i="1"/>
  <c r="G125" i="1"/>
  <c r="G126" i="1"/>
  <c r="G118" i="1"/>
  <c r="G119" i="1"/>
  <c r="G120" i="1"/>
  <c r="G121" i="1"/>
  <c r="G122" i="1"/>
  <c r="G123" i="1"/>
  <c r="G124" i="1"/>
  <c r="G113" i="1"/>
  <c r="G114" i="1"/>
  <c r="G115" i="1"/>
  <c r="G116" i="1"/>
  <c r="G117" i="1"/>
  <c r="G111" i="1"/>
  <c r="G112" i="1"/>
  <c r="Q187" i="5"/>
  <c r="Q185" i="5"/>
  <c r="Q183" i="5"/>
  <c r="Q181" i="5"/>
  <c r="Q175" i="5"/>
  <c r="Q173" i="5"/>
  <c r="Q171" i="5"/>
  <c r="Q167" i="5"/>
  <c r="Q165" i="5"/>
  <c r="Q163" i="5"/>
  <c r="Q161" i="5"/>
  <c r="Q159" i="5"/>
  <c r="P158" i="5"/>
  <c r="O158" i="5"/>
  <c r="O155" i="5"/>
  <c r="N155" i="5"/>
  <c r="M155" i="5"/>
  <c r="V154" i="5"/>
  <c r="U154" i="5"/>
  <c r="T154" i="5"/>
  <c r="S154" i="5"/>
  <c r="R154" i="5"/>
  <c r="Q154" i="5"/>
  <c r="L153" i="5"/>
  <c r="K153" i="5"/>
  <c r="J153" i="5"/>
  <c r="BP148" i="5"/>
  <c r="BB9" i="4" s="1"/>
  <c r="BN148" i="5"/>
  <c r="AZ9" i="4" s="1"/>
  <c r="BM148" i="5"/>
  <c r="AY9" i="4" s="1"/>
  <c r="BL148" i="5"/>
  <c r="AX9" i="4" s="1"/>
  <c r="BK148" i="5"/>
  <c r="AW9" i="4" s="1"/>
  <c r="BJ148" i="5"/>
  <c r="BI148" i="5"/>
  <c r="AU9" i="4" s="1"/>
  <c r="BH148" i="5"/>
  <c r="AT9" i="4" s="1"/>
  <c r="BG148" i="5"/>
  <c r="BF148" i="5"/>
  <c r="AR9" i="4" s="1"/>
  <c r="BC148" i="5"/>
  <c r="AO9" i="4" s="1"/>
  <c r="BB148" i="5"/>
  <c r="AN9" i="4" s="1"/>
  <c r="AT148" i="5"/>
  <c r="AF9" i="4" s="1"/>
  <c r="BA148" i="5"/>
  <c r="AM9" i="4" s="1"/>
  <c r="AZ148" i="5"/>
  <c r="AL9" i="4" s="1"/>
  <c r="AY148" i="5"/>
  <c r="AX148" i="5"/>
  <c r="AJ9" i="4" s="1"/>
  <c r="AW148" i="5"/>
  <c r="AI9" i="4" s="1"/>
  <c r="AV148" i="5"/>
  <c r="AH9" i="4" s="1"/>
  <c r="AU148" i="5"/>
  <c r="AG9" i="4" s="1"/>
  <c r="AR148" i="5"/>
  <c r="AD9" i="4" s="1"/>
  <c r="AQ148" i="5"/>
  <c r="AC9" i="4" s="1"/>
  <c r="AP148" i="5"/>
  <c r="AB9" i="4" s="1"/>
  <c r="AO148" i="5"/>
  <c r="AA9" i="4" s="1"/>
  <c r="AN148" i="5"/>
  <c r="Z9" i="4" s="1"/>
  <c r="AM148" i="5"/>
  <c r="Y9" i="4" s="1"/>
  <c r="AL148" i="5"/>
  <c r="X9" i="4" s="1"/>
  <c r="AK148" i="5"/>
  <c r="W9" i="4" s="1"/>
  <c r="AJ148" i="5"/>
  <c r="V9" i="4" s="1"/>
  <c r="AI148" i="5"/>
  <c r="U9" i="4" s="1"/>
  <c r="AH148" i="5"/>
  <c r="T9" i="4" s="1"/>
  <c r="AG148" i="5"/>
  <c r="S9" i="4" s="1"/>
  <c r="AF148" i="5"/>
  <c r="R9" i="4" s="1"/>
  <c r="AE148" i="5"/>
  <c r="Q9" i="4" s="1"/>
  <c r="AD148" i="5"/>
  <c r="P9" i="4" s="1"/>
  <c r="AC148" i="5"/>
  <c r="O9" i="4" s="1"/>
  <c r="AB148" i="5"/>
  <c r="N9" i="4" s="1"/>
  <c r="AA148" i="5"/>
  <c r="M9" i="4" s="1"/>
  <c r="Z148" i="5"/>
  <c r="L9" i="4" s="1"/>
  <c r="Y148" i="5"/>
  <c r="K9" i="4" s="1"/>
  <c r="X148" i="5"/>
  <c r="J9" i="4" s="1"/>
  <c r="W148" i="5"/>
  <c r="I9" i="4" s="1"/>
  <c r="V148" i="5"/>
  <c r="H9" i="4" s="1"/>
  <c r="U148" i="5"/>
  <c r="G9" i="4" s="1"/>
  <c r="T148" i="5"/>
  <c r="F9" i="4" s="1"/>
  <c r="S148" i="5"/>
  <c r="R148" i="5"/>
  <c r="D9" i="4" s="1"/>
  <c r="O148" i="5"/>
  <c r="J148" i="5"/>
  <c r="A2" i="5"/>
  <c r="T147" i="1"/>
  <c r="F3" i="4" s="1"/>
  <c r="U147" i="1"/>
  <c r="G3" i="4" s="1"/>
  <c r="V147" i="1"/>
  <c r="H3" i="4" s="1"/>
  <c r="W147" i="1"/>
  <c r="I3" i="4" s="1"/>
  <c r="X147" i="1"/>
  <c r="J3" i="4" s="1"/>
  <c r="Y147" i="1"/>
  <c r="K3" i="4" s="1"/>
  <c r="Z147" i="1"/>
  <c r="L3" i="4" s="1"/>
  <c r="AA147" i="1"/>
  <c r="M3" i="4" s="1"/>
  <c r="AB147" i="1"/>
  <c r="N3" i="4" s="1"/>
  <c r="AC147" i="1"/>
  <c r="O3" i="4" s="1"/>
  <c r="AD147" i="1"/>
  <c r="P3" i="4" s="1"/>
  <c r="AE147" i="1"/>
  <c r="Q3" i="4" s="1"/>
  <c r="AF147" i="1"/>
  <c r="R3" i="4" s="1"/>
  <c r="AG147" i="1"/>
  <c r="S3" i="4" s="1"/>
  <c r="AH147" i="1"/>
  <c r="T3" i="4" s="1"/>
  <c r="R147" i="1"/>
  <c r="D3" i="4" s="1"/>
  <c r="Q185" i="1"/>
  <c r="Q183" i="1"/>
  <c r="Q181" i="1"/>
  <c r="Q179" i="1"/>
  <c r="V152" i="1"/>
  <c r="U152" i="1"/>
  <c r="Q173" i="1"/>
  <c r="T152" i="1"/>
  <c r="R152" i="1"/>
  <c r="S152" i="1"/>
  <c r="Q171" i="1"/>
  <c r="Q169" i="1"/>
  <c r="Q165" i="1"/>
  <c r="Q163" i="1"/>
  <c r="Q161" i="1"/>
  <c r="Q157" i="1"/>
  <c r="Q159" i="1"/>
  <c r="Q152" i="1"/>
  <c r="P156" i="1"/>
  <c r="O156" i="1"/>
  <c r="O153" i="1"/>
  <c r="N153" i="1"/>
  <c r="M153" i="1"/>
  <c r="O147" i="1"/>
  <c r="L151" i="1"/>
  <c r="K151" i="1"/>
  <c r="J151" i="1"/>
  <c r="J147" i="1"/>
  <c r="G81" i="1"/>
  <c r="A81" i="1"/>
  <c r="BJ151" i="5" l="1"/>
  <c r="AV12" i="4" s="1"/>
  <c r="BB150" i="5"/>
  <c r="AN11" i="4" s="1"/>
  <c r="Z149" i="5"/>
  <c r="L10" i="4" s="1"/>
  <c r="P23" i="4"/>
  <c r="AV22" i="4"/>
  <c r="H22" i="4"/>
  <c r="AZ23" i="4"/>
  <c r="AF23" i="4"/>
  <c r="L23" i="4"/>
  <c r="AZ150" i="5"/>
  <c r="AL11" i="4" s="1"/>
  <c r="AH23" i="4"/>
  <c r="AC150" i="5"/>
  <c r="O11" i="4" s="1"/>
  <c r="AY23" i="4"/>
  <c r="BG149" i="5"/>
  <c r="AS10" i="4" s="1"/>
  <c r="AL149" i="5"/>
  <c r="X10" i="4" s="1"/>
  <c r="X22" i="4" s="1"/>
  <c r="BK151" i="5"/>
  <c r="AW12" i="4" s="1"/>
  <c r="AQ151" i="5"/>
  <c r="AC12" i="4" s="1"/>
  <c r="W151" i="5"/>
  <c r="I12" i="4" s="1"/>
  <c r="BC150" i="5"/>
  <c r="AO11" i="4" s="1"/>
  <c r="AI150" i="5"/>
  <c r="U11" i="4" s="1"/>
  <c r="BO149" i="5"/>
  <c r="BA10" i="4" s="1"/>
  <c r="AU149" i="5"/>
  <c r="AG10" i="4" s="1"/>
  <c r="AG22" i="4" s="1"/>
  <c r="AA149" i="5"/>
  <c r="M10" i="4" s="1"/>
  <c r="M22" i="4" s="1"/>
  <c r="Q23" i="4"/>
  <c r="AW22" i="4"/>
  <c r="AC22" i="4"/>
  <c r="I22" i="4"/>
  <c r="AO24" i="4"/>
  <c r="U24" i="4"/>
  <c r="BA23" i="4"/>
  <c r="AG23" i="4"/>
  <c r="M23" i="4"/>
  <c r="AP151" i="5"/>
  <c r="AB12" i="4" s="1"/>
  <c r="AB24" i="4" s="1"/>
  <c r="V151" i="5"/>
  <c r="H12" i="4" s="1"/>
  <c r="AH150" i="5"/>
  <c r="T11" i="4" s="1"/>
  <c r="T23" i="4" s="1"/>
  <c r="BN149" i="5"/>
  <c r="AZ10" i="4" s="1"/>
  <c r="AT149" i="5"/>
  <c r="AF10" i="4" s="1"/>
  <c r="BI151" i="5"/>
  <c r="AU12" i="4" s="1"/>
  <c r="AO151" i="5"/>
  <c r="AA12" i="4" s="1"/>
  <c r="U151" i="5"/>
  <c r="G12" i="4" s="1"/>
  <c r="BA150" i="5"/>
  <c r="AM11" i="4" s="1"/>
  <c r="AG150" i="5"/>
  <c r="S11" i="4" s="1"/>
  <c r="BM149" i="5"/>
  <c r="AY10" i="4" s="1"/>
  <c r="AS149" i="5"/>
  <c r="AE10" i="4" s="1"/>
  <c r="Y149" i="5"/>
  <c r="K10" i="4" s="1"/>
  <c r="AQ24" i="4"/>
  <c r="AI23" i="4"/>
  <c r="BB23" i="4"/>
  <c r="N23" i="4"/>
  <c r="U23" i="4"/>
  <c r="AZ22" i="4"/>
  <c r="AK149" i="5"/>
  <c r="W10" i="4" s="1"/>
  <c r="W22" i="4" s="1"/>
  <c r="Q149" i="5"/>
  <c r="C10" i="4" s="1"/>
  <c r="C22" i="4" s="1"/>
  <c r="S149" i="5"/>
  <c r="E10" i="4" s="1"/>
  <c r="AG151" i="5"/>
  <c r="S12" i="4" s="1"/>
  <c r="AF151" i="5"/>
  <c r="R12" i="4" s="1"/>
  <c r="AN23" i="4"/>
  <c r="U149" i="5"/>
  <c r="G10" i="4" s="1"/>
  <c r="AB150" i="5"/>
  <c r="N11" i="4" s="1"/>
  <c r="R149" i="5"/>
  <c r="D10" i="4" s="1"/>
  <c r="D22" i="4" s="1"/>
  <c r="AZ151" i="5"/>
  <c r="AL12" i="4" s="1"/>
  <c r="AX151" i="5"/>
  <c r="AJ12" i="4" s="1"/>
  <c r="AD151" i="5"/>
  <c r="P12" i="4" s="1"/>
  <c r="AP24" i="4"/>
  <c r="AO23" i="4"/>
  <c r="AO149" i="5"/>
  <c r="AA10" i="4" s="1"/>
  <c r="K23" i="4"/>
  <c r="BF149" i="5"/>
  <c r="AR10" i="4" s="1"/>
  <c r="AR22" i="4" s="1"/>
  <c r="BA151" i="5"/>
  <c r="AM12" i="4" s="1"/>
  <c r="AF22" i="4"/>
  <c r="L22" i="4"/>
  <c r="AW151" i="5"/>
  <c r="AI12" i="4" s="1"/>
  <c r="AI24" i="4" s="1"/>
  <c r="AC151" i="5"/>
  <c r="O12" i="4" s="1"/>
  <c r="BI150" i="5"/>
  <c r="AU11" i="4" s="1"/>
  <c r="BP151" i="5"/>
  <c r="BB12" i="4" s="1"/>
  <c r="BB24" i="4" s="1"/>
  <c r="AV151" i="5"/>
  <c r="AH12" i="4" s="1"/>
  <c r="AB151" i="5"/>
  <c r="N12" i="4" s="1"/>
  <c r="BH150" i="5"/>
  <c r="AT11" i="4" s="1"/>
  <c r="AT23" i="4" s="1"/>
  <c r="AN150" i="5"/>
  <c r="Z11" i="4" s="1"/>
  <c r="T150" i="5"/>
  <c r="F11" i="4" s="1"/>
  <c r="BE149" i="5"/>
  <c r="AQ10" i="4" s="1"/>
  <c r="AE151" i="5"/>
  <c r="Q12" i="4" s="1"/>
  <c r="AA151" i="5"/>
  <c r="M12" i="4" s="1"/>
  <c r="AM150" i="5"/>
  <c r="Y11" i="4" s="1"/>
  <c r="Y23" i="4" s="1"/>
  <c r="AY149" i="5"/>
  <c r="AK10" i="4" s="1"/>
  <c r="AK22" i="4" s="1"/>
  <c r="AE23" i="4"/>
  <c r="BA22" i="4"/>
  <c r="S23" i="4"/>
  <c r="AY24" i="4"/>
  <c r="AE24" i="4"/>
  <c r="K24" i="4"/>
  <c r="AU24" i="4"/>
  <c r="R23" i="4"/>
  <c r="AX22" i="4"/>
  <c r="AD22" i="4"/>
  <c r="J22" i="4"/>
  <c r="Z24" i="4"/>
  <c r="F22" i="4"/>
  <c r="R22" i="4"/>
  <c r="AD23" i="4"/>
  <c r="AR150" i="1"/>
  <c r="AD6" i="4" s="1"/>
  <c r="AD24" i="4" s="1"/>
  <c r="AS148" i="1"/>
  <c r="AE4" i="4" s="1"/>
  <c r="AV23" i="4"/>
  <c r="T22" i="4"/>
  <c r="BK150" i="1"/>
  <c r="AW6" i="4" s="1"/>
  <c r="O24" i="4"/>
  <c r="S22" i="4"/>
  <c r="AH24" i="4"/>
  <c r="AP148" i="1"/>
  <c r="AB4" i="4" s="1"/>
  <c r="AB22" i="4" s="1"/>
  <c r="AG24" i="4"/>
  <c r="Q22" i="4"/>
  <c r="BH150" i="1"/>
  <c r="AT6" i="4" s="1"/>
  <c r="AT24" i="4" s="1"/>
  <c r="AC149" i="1"/>
  <c r="O5" i="4" s="1"/>
  <c r="X23" i="4"/>
  <c r="U148" i="1"/>
  <c r="G4" i="4" s="1"/>
  <c r="G22" i="4" s="1"/>
  <c r="AW150" i="1"/>
  <c r="AI6" i="4" s="1"/>
  <c r="AC150" i="1"/>
  <c r="O6" i="4" s="1"/>
  <c r="BF149" i="1"/>
  <c r="AR5" i="4" s="1"/>
  <c r="AL149" i="1"/>
  <c r="X5" i="4" s="1"/>
  <c r="R149" i="1"/>
  <c r="D5" i="4" s="1"/>
  <c r="AX148" i="1"/>
  <c r="AJ4" i="4" s="1"/>
  <c r="AD148" i="1"/>
  <c r="P4" i="4" s="1"/>
  <c r="P22" i="4" s="1"/>
  <c r="BP150" i="1"/>
  <c r="BB6" i="4" s="1"/>
  <c r="AV150" i="1"/>
  <c r="AH6" i="4" s="1"/>
  <c r="AB150" i="1"/>
  <c r="N6" i="4" s="1"/>
  <c r="BE149" i="1"/>
  <c r="AQ5" i="4" s="1"/>
  <c r="AQ23" i="4" s="1"/>
  <c r="AK149" i="1"/>
  <c r="W5" i="4" s="1"/>
  <c r="W23" i="4" s="1"/>
  <c r="Q149" i="1"/>
  <c r="C5" i="4" s="1"/>
  <c r="C23" i="4" s="1"/>
  <c r="AW148" i="1"/>
  <c r="AI4" i="4" s="1"/>
  <c r="AI22" i="4" s="1"/>
  <c r="BD149" i="1"/>
  <c r="AP5" i="4" s="1"/>
  <c r="AP23" i="4" s="1"/>
  <c r="AJ149" i="1"/>
  <c r="V5" i="4" s="1"/>
  <c r="V23" i="4" s="1"/>
  <c r="BP148" i="1"/>
  <c r="BB4" i="4" s="1"/>
  <c r="BB22" i="4" s="1"/>
  <c r="AV148" i="1"/>
  <c r="AH4" i="4" s="1"/>
  <c r="AH22" i="4" s="1"/>
  <c r="AB148" i="1"/>
  <c r="N4" i="4" s="1"/>
  <c r="N22" i="4" s="1"/>
  <c r="BG150" i="1"/>
  <c r="AS6" i="4" s="1"/>
  <c r="AS24" i="4" s="1"/>
  <c r="AM150" i="1"/>
  <c r="Y6" i="4" s="1"/>
  <c r="Y24" i="4" s="1"/>
  <c r="BH148" i="1"/>
  <c r="AT4" i="4" s="1"/>
  <c r="AT22" i="4" s="1"/>
  <c r="AN148" i="1"/>
  <c r="Z4" i="4" s="1"/>
  <c r="Z22" i="4" s="1"/>
  <c r="S148" i="1"/>
  <c r="E4" i="4" s="1"/>
  <c r="O22" i="4"/>
  <c r="AP22" i="4"/>
  <c r="U22" i="4"/>
  <c r="BM148" i="1"/>
  <c r="AY4" i="4" s="1"/>
  <c r="AY22" i="4" s="1"/>
  <c r="AN22" i="4"/>
  <c r="V150" i="1"/>
  <c r="H6" i="4" s="1"/>
  <c r="AY149" i="1"/>
  <c r="AK5" i="4" s="1"/>
  <c r="AK23" i="4" s="1"/>
  <c r="N24" i="4"/>
  <c r="AO150" i="1"/>
  <c r="AA6" i="4" s="1"/>
  <c r="AA24" i="4" s="1"/>
  <c r="R150" i="1"/>
  <c r="D6" i="4" s="1"/>
  <c r="D24" i="4" s="1"/>
  <c r="AX149" i="1"/>
  <c r="AJ5" i="4" s="1"/>
  <c r="AJ23" i="4" s="1"/>
  <c r="AS23" i="4"/>
  <c r="Q150" i="1"/>
  <c r="C6" i="4" s="1"/>
  <c r="C24" i="4" s="1"/>
  <c r="AR23" i="4"/>
  <c r="BI148" i="1"/>
  <c r="AU4" i="4" s="1"/>
  <c r="AU22" i="4" s="1"/>
  <c r="L24" i="4"/>
  <c r="BF150" i="1"/>
  <c r="AR6" i="4" s="1"/>
  <c r="AR24" i="4" s="1"/>
  <c r="BG148" i="1"/>
  <c r="AS4" i="4" s="1"/>
  <c r="AK150" i="1"/>
  <c r="W6" i="4" s="1"/>
  <c r="W24" i="4" s="1"/>
  <c r="BB150" i="1"/>
  <c r="AN6" i="4" s="1"/>
  <c r="AN24" i="4" s="1"/>
  <c r="AH150" i="1"/>
  <c r="T6" i="4" s="1"/>
  <c r="T24" i="4" s="1"/>
  <c r="BA150" i="1"/>
  <c r="AM6" i="4" s="1"/>
  <c r="AG150" i="1"/>
  <c r="S6" i="4" s="1"/>
  <c r="S24" i="4" s="1"/>
  <c r="V22" i="4"/>
  <c r="AW23" i="4"/>
  <c r="AO22" i="4"/>
  <c r="X150" i="1"/>
  <c r="J6" i="4" s="1"/>
  <c r="J24" i="4" s="1"/>
  <c r="BA149" i="1"/>
  <c r="AM5" i="4" s="1"/>
  <c r="AM23" i="4" s="1"/>
  <c r="P24" i="4"/>
  <c r="AB23" i="4"/>
  <c r="AQ150" i="1"/>
  <c r="AC6" i="4" s="1"/>
  <c r="AC24" i="4" s="1"/>
  <c r="AU23" i="4"/>
  <c r="AM22" i="4"/>
  <c r="AL22" i="4"/>
  <c r="BA24" i="4"/>
  <c r="AO148" i="1"/>
  <c r="AA4" i="4" s="1"/>
  <c r="AZ24" i="4"/>
  <c r="AJ22" i="4"/>
  <c r="AL150" i="1"/>
  <c r="X6" i="4" s="1"/>
  <c r="X24" i="4" s="1"/>
  <c r="AM148" i="1"/>
  <c r="Y4" i="4" s="1"/>
  <c r="Y22" i="4" s="1"/>
  <c r="T150" i="1"/>
  <c r="F6" i="4" s="1"/>
  <c r="F24" i="4" s="1"/>
  <c r="BE148" i="1"/>
  <c r="AQ4" i="4" s="1"/>
  <c r="AQ22" i="4" s="1"/>
  <c r="AZ150" i="1"/>
  <c r="AL6" i="4" s="1"/>
  <c r="AL24" i="4" s="1"/>
  <c r="AF150" i="1"/>
  <c r="R6" i="4" s="1"/>
  <c r="R24" i="4" s="1"/>
  <c r="BI149" i="1"/>
  <c r="AU5" i="4" s="1"/>
  <c r="AX23" i="4"/>
  <c r="AK24" i="4"/>
  <c r="I23" i="4"/>
  <c r="BL150" i="1"/>
  <c r="AX6" i="4" s="1"/>
  <c r="AX24" i="4" s="1"/>
  <c r="Y148" i="1"/>
  <c r="K4" i="4" s="1"/>
  <c r="K22" i="4" s="1"/>
  <c r="AJ24" i="4"/>
  <c r="W150" i="1"/>
  <c r="I6" i="4" s="1"/>
  <c r="I24" i="4" s="1"/>
  <c r="AZ149" i="1"/>
  <c r="AL5" i="4" s="1"/>
  <c r="AA23" i="4"/>
  <c r="BJ150" i="1"/>
  <c r="AV6" i="4" s="1"/>
  <c r="AV24" i="4" s="1"/>
  <c r="AF24" i="4"/>
  <c r="AJ150" i="1"/>
  <c r="V6" i="4" s="1"/>
  <c r="V24" i="4" s="1"/>
  <c r="AY150" i="1"/>
  <c r="AK6" i="4" s="1"/>
  <c r="AE150" i="1"/>
  <c r="Q6" i="4" s="1"/>
  <c r="Q24" i="4" s="1"/>
  <c r="AN149" i="1"/>
  <c r="Z5" i="4" s="1"/>
  <c r="T149" i="1"/>
  <c r="F5" i="4" s="1"/>
  <c r="F23" i="4" s="1"/>
  <c r="J23" i="4"/>
  <c r="AC23" i="4"/>
  <c r="H23" i="4"/>
  <c r="Z23" i="4"/>
  <c r="M24" i="4"/>
  <c r="S150" i="1"/>
  <c r="E6" i="4" s="1"/>
  <c r="E24" i="4" s="1"/>
  <c r="E23" i="4"/>
  <c r="B22" i="4"/>
  <c r="B6" i="4"/>
  <c r="B24" i="4" s="1"/>
  <c r="D23" i="4"/>
  <c r="U150" i="1"/>
  <c r="G6" i="4" s="1"/>
  <c r="G24" i="4" s="1"/>
  <c r="G23" i="4"/>
  <c r="C21" i="4"/>
  <c r="W21" i="4"/>
  <c r="Y21" i="4"/>
  <c r="X21" i="4"/>
  <c r="AQ21" i="4"/>
  <c r="AP21" i="4"/>
  <c r="M21" i="4"/>
  <c r="V21" i="4"/>
  <c r="BB21" i="4"/>
  <c r="AS21" i="4"/>
  <c r="E21" i="4"/>
  <c r="BA21" i="4"/>
  <c r="P21" i="4"/>
  <c r="AJ21" i="4"/>
  <c r="O21" i="4"/>
  <c r="N21" i="4"/>
  <c r="H21" i="4"/>
  <c r="G21" i="4"/>
  <c r="AU21" i="4"/>
  <c r="F21" i="4"/>
  <c r="AI21" i="4"/>
  <c r="AV21" i="4"/>
  <c r="AT21" i="4"/>
  <c r="AH21" i="4"/>
  <c r="AF21" i="4"/>
  <c r="AN21" i="4"/>
  <c r="AZ21" i="4"/>
  <c r="AE21" i="4"/>
  <c r="AL21" i="4"/>
  <c r="L21" i="4"/>
  <c r="AG21" i="4"/>
  <c r="D21" i="4"/>
  <c r="AO21" i="4"/>
  <c r="AK21" i="4"/>
  <c r="U21" i="4"/>
  <c r="AR21" i="4"/>
  <c r="T21" i="4"/>
  <c r="S21" i="4"/>
  <c r="AB21" i="4"/>
  <c r="AM21" i="4"/>
  <c r="AY21" i="4"/>
  <c r="R21" i="4"/>
  <c r="AA21" i="4"/>
  <c r="K21" i="4"/>
  <c r="Q21" i="4"/>
  <c r="Z21" i="4"/>
  <c r="B5" i="4"/>
  <c r="B23" i="4" s="1"/>
  <c r="AX21" i="4"/>
  <c r="AD21" i="4"/>
  <c r="J21" i="4"/>
  <c r="AW21" i="4"/>
  <c r="AC21" i="4"/>
  <c r="I21" i="4"/>
  <c r="A109" i="1"/>
  <c r="A104" i="1"/>
  <c r="A105" i="1"/>
  <c r="A106" i="1"/>
  <c r="A107" i="1"/>
  <c r="A108" i="1"/>
  <c r="A95" i="1"/>
  <c r="A96" i="1"/>
  <c r="A97" i="1"/>
  <c r="A98" i="1"/>
  <c r="A99" i="1"/>
  <c r="A100" i="1"/>
  <c r="A101" i="1"/>
  <c r="A102" i="1"/>
  <c r="A103" i="1"/>
  <c r="A80" i="1"/>
  <c r="N79" i="1" s="1"/>
  <c r="G80" i="1"/>
  <c r="A77" i="1"/>
  <c r="G77" i="1"/>
  <c r="A145" i="1"/>
  <c r="A144" i="1"/>
  <c r="A136" i="1"/>
  <c r="A137" i="1"/>
  <c r="A138" i="1"/>
  <c r="A139" i="1"/>
  <c r="A118" i="1"/>
  <c r="A119" i="1"/>
  <c r="A120" i="1"/>
  <c r="A121" i="1"/>
  <c r="A122" i="1"/>
  <c r="A123" i="1"/>
  <c r="A124" i="1"/>
  <c r="A125" i="1"/>
  <c r="A126" i="1"/>
  <c r="A127" i="1"/>
  <c r="N126" i="1" s="1"/>
  <c r="A128" i="1"/>
  <c r="A129" i="1"/>
  <c r="A130" i="1"/>
  <c r="N129" i="1" s="1"/>
  <c r="A131" i="1"/>
  <c r="A132" i="1"/>
  <c r="A133" i="1"/>
  <c r="A134" i="1"/>
  <c r="A135" i="1"/>
  <c r="A140" i="1"/>
  <c r="A141" i="1"/>
  <c r="A142" i="1"/>
  <c r="A143" i="1"/>
  <c r="A112" i="1"/>
  <c r="G110" i="1"/>
  <c r="G69" i="1"/>
  <c r="G70" i="1"/>
  <c r="G71" i="1"/>
  <c r="G72" i="1"/>
  <c r="G73" i="1"/>
  <c r="G74" i="1"/>
  <c r="G75" i="1"/>
  <c r="G76" i="1"/>
  <c r="G78" i="1"/>
  <c r="G79"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68" i="1"/>
  <c r="G61" i="1"/>
  <c r="A61" i="1"/>
  <c r="N60" i="1" s="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2" i="1"/>
  <c r="G63" i="1"/>
  <c r="G64" i="1"/>
  <c r="G65" i="1"/>
  <c r="G66" i="1"/>
  <c r="G67" i="1"/>
  <c r="G32" i="1"/>
  <c r="A32" i="1"/>
  <c r="A33" i="1"/>
  <c r="A34" i="1"/>
  <c r="A35" i="1"/>
  <c r="A36" i="1"/>
  <c r="A37" i="1"/>
  <c r="A38" i="1"/>
  <c r="A39" i="1"/>
  <c r="A60" i="1"/>
  <c r="A62" i="1"/>
  <c r="A63" i="1"/>
  <c r="A64" i="1"/>
  <c r="A65" i="1"/>
  <c r="A66" i="1"/>
  <c r="A67" i="1"/>
  <c r="N66" i="1" s="1"/>
  <c r="A68" i="1"/>
  <c r="A69" i="1"/>
  <c r="A70" i="1"/>
  <c r="A71" i="1"/>
  <c r="A72" i="1"/>
  <c r="A73" i="1"/>
  <c r="A74" i="1"/>
  <c r="A75" i="1"/>
  <c r="A76" i="1"/>
  <c r="A78" i="1"/>
  <c r="A79" i="1"/>
  <c r="A82" i="1"/>
  <c r="A83" i="1"/>
  <c r="A84" i="1"/>
  <c r="A85" i="1"/>
  <c r="A86" i="1"/>
  <c r="A87" i="1"/>
  <c r="A88" i="1"/>
  <c r="A89" i="1"/>
  <c r="A90" i="1"/>
  <c r="A91" i="1"/>
  <c r="A92" i="1"/>
  <c r="A93" i="1"/>
  <c r="A94" i="1"/>
  <c r="A110" i="1"/>
  <c r="A29" i="1"/>
  <c r="A30" i="1"/>
  <c r="A31" i="1"/>
  <c r="N29" i="1" s="1"/>
  <c r="H24" i="4" l="1"/>
  <c r="AM24" i="4"/>
  <c r="AE22" i="4"/>
  <c r="AW24" i="4"/>
  <c r="E22" i="4"/>
  <c r="AS22" i="4"/>
  <c r="AA22" i="4"/>
  <c r="AL23" i="4"/>
  <c r="O23" i="4"/>
  <c r="B26" i="4" a="1"/>
  <c r="B26" i="4" s="1"/>
  <c r="C5" i="2"/>
  <c r="F5" i="2"/>
  <c r="I5" i="2"/>
  <c r="A25" i="1"/>
  <c r="A24" i="1"/>
  <c r="A23" i="1"/>
  <c r="A28" i="1"/>
  <c r="A27" i="1"/>
  <c r="A26" i="1"/>
  <c r="A22" i="1"/>
  <c r="A21" i="1"/>
  <c r="A19" i="1"/>
  <c r="A20" i="1"/>
  <c r="A18" i="1"/>
  <c r="A17" i="1"/>
  <c r="N16" i="1" s="1"/>
  <c r="A16" i="1"/>
  <c r="A15" i="1"/>
  <c r="A13" i="1"/>
  <c r="N12" i="1" s="1"/>
  <c r="A11" i="1"/>
  <c r="A12" i="1"/>
  <c r="A14" i="1"/>
  <c r="A111" i="1"/>
  <c r="A113" i="1"/>
  <c r="A114" i="1"/>
  <c r="A115" i="1"/>
  <c r="A116" i="1"/>
  <c r="A117" i="1"/>
  <c r="A40" i="1"/>
  <c r="A41" i="1"/>
  <c r="A42" i="1"/>
  <c r="A43" i="1"/>
  <c r="A44" i="1"/>
  <c r="N43" i="1" s="1"/>
  <c r="A45" i="1"/>
  <c r="A46" i="1"/>
  <c r="A47" i="1"/>
  <c r="A48" i="1"/>
  <c r="A49" i="1"/>
  <c r="A50" i="1"/>
  <c r="A51" i="1"/>
  <c r="A52" i="1"/>
  <c r="A53" i="1"/>
  <c r="A54" i="1"/>
  <c r="A55" i="1"/>
  <c r="A56" i="1"/>
  <c r="A57" i="1"/>
  <c r="A58" i="1"/>
  <c r="A59" i="1"/>
  <c r="A3" i="1"/>
  <c r="A4" i="1"/>
  <c r="A5" i="1"/>
  <c r="A6" i="1"/>
  <c r="A7" i="1"/>
  <c r="A8" i="1"/>
  <c r="A9" i="1"/>
  <c r="A10" i="1"/>
  <c r="A2" i="1"/>
  <c r="N114" i="1" l="1"/>
  <c r="N113" i="1"/>
  <c r="N115" i="1"/>
  <c r="N116" i="1"/>
  <c r="N25" i="1"/>
  <c r="N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<sst xmlns="http://schemas.openxmlformats.org/spreadsheetml/2006/main" count="8212" uniqueCount="725">
  <si>
    <t>Rule ID</t>
  </si>
  <si>
    <t>Rule Domain</t>
  </si>
  <si>
    <t>Rule Sub-Domain</t>
  </si>
  <si>
    <t>Brief Description</t>
  </si>
  <si>
    <t>Legislation</t>
  </si>
  <si>
    <t>Legislative Reference</t>
  </si>
  <si>
    <t>Condition</t>
  </si>
  <si>
    <t>Result</t>
  </si>
  <si>
    <t>Exceptions</t>
  </si>
  <si>
    <t>Vagueness Classification</t>
  </si>
  <si>
    <t>Vehicle Type</t>
  </si>
  <si>
    <t>AV</t>
  </si>
  <si>
    <t>Road Type</t>
  </si>
  <si>
    <t>Road Surface Type</t>
  </si>
  <si>
    <t>Upcoming Road Geometry</t>
  </si>
  <si>
    <t>Current Road Observed Max Speed Limit</t>
  </si>
  <si>
    <t>Current Road Observed Min Speed Limit</t>
  </si>
  <si>
    <t>Intersection Presence</t>
  </si>
  <si>
    <t>Current Lane Signal Status At Intersection</t>
  </si>
  <si>
    <t>Signage At Intersection</t>
  </si>
  <si>
    <t>Intersection Signage Type</t>
  </si>
  <si>
    <t>Presence Of Railroad Crossing</t>
  </si>
  <si>
    <t>Distance From Railroad Crossing (ft)</t>
  </si>
  <si>
    <t>Speed Bump Presence</t>
  </si>
  <si>
    <t>Bridge, Viaduct, or Tunnel Presence</t>
  </si>
  <si>
    <t>Distance From Bridge, Viaduct, or Tunnel (ft)</t>
  </si>
  <si>
    <t>Crosswalk Presence</t>
  </si>
  <si>
    <t>Presence Of Leading Vehicle</t>
  </si>
  <si>
    <t>Cyclist/Scooterist Presence</t>
  </si>
  <si>
    <t>Current Lane Obstacle Presence</t>
  </si>
  <si>
    <t>Distance From Construction Zone (ft)</t>
  </si>
  <si>
    <t>Emergency Vehicle Presence</t>
  </si>
  <si>
    <t>Distance From Emergency Vehicle (ft)</t>
  </si>
  <si>
    <t>Presence Of School Zone</t>
  </si>
  <si>
    <t>Distance From School Zone (ft)</t>
  </si>
  <si>
    <t>Weather Condition</t>
  </si>
  <si>
    <t>Weather Induced Road Condition</t>
  </si>
  <si>
    <t>Speed Laws</t>
  </si>
  <si>
    <t>Traveling</t>
  </si>
  <si>
    <t>CVC</t>
  </si>
  <si>
    <t>Yes</t>
  </si>
  <si>
    <t>-</t>
  </si>
  <si>
    <t>Highway</t>
  </si>
  <si>
    <t>Driving, Overtaking, And Passing</t>
  </si>
  <si>
    <t>Driving On Right Side Of Road</t>
  </si>
  <si>
    <t>Rule governing roadway driving position and direction</t>
  </si>
  <si>
    <t>Upon all highways, a vehicle shall be driven upon the right half of the roadway, except as follows:</t>
  </si>
  <si>
    <t>If vehicle is driving on roadway.</t>
  </si>
  <si>
    <t>Driving position of vehicle must be on right half of road.</t>
  </si>
  <si>
    <t>Exception to rule governing roadway driving position and direction</t>
  </si>
  <si>
    <t>(a) When overtaking and passing another vehicle proceeding in the same direction under the rules governing that movement.</t>
  </si>
  <si>
    <t>If vehicle is overtaking or passing another vehicle proceeding in the same direction.</t>
  </si>
  <si>
    <t>It is acceptable to change driving position of vehicle from right half of road.</t>
  </si>
  <si>
    <t>Overtaking</t>
  </si>
  <si>
    <t>(b) When placing a vehicle in a lawful position for, and when the vehicle is lawfully making, a left turn.</t>
  </si>
  <si>
    <t>If the vehicle is manuevering to or taking the action of a left turn.</t>
  </si>
  <si>
    <t>Turning Left</t>
  </si>
  <si>
    <t>(c) When the right half of a roadway is closed to traffic under construction or repair.</t>
  </si>
  <si>
    <t>If the right half of the road is closed to traffic due to construction or repair.</t>
  </si>
  <si>
    <t>(d) Upon a roadway restricted to one-way traffic.</t>
  </si>
  <si>
    <t>If the roadway is restricted to one-way traffic.</t>
  </si>
  <si>
    <t>One Way Opposite Direction</t>
  </si>
  <si>
    <t>(e) When the roadway is not of sufficient width.</t>
  </si>
  <si>
    <t>If the roadway is not of sufficient width.</t>
  </si>
  <si>
    <t>(f) When the vehicle is necessarily traveling so slowly as to impede the normal movement of traffic, that portion of the highway adjacent to the right edge of the roadway may be utilized temporarily when in a condition permitting safe operation.</t>
  </si>
  <si>
    <t>If the proceeding vehicle is traveling slowly as to impede the normal movement of traffic.</t>
  </si>
  <si>
    <t>(g) This section does not prohibit the operation of bicycles on any shoulder of a highway, on any sidewalk, on any bicycle path within a highway, or along any crosswalk or bicycle path crossing, where the operation is not otherwise prohibited by this code or local ordinance.</t>
  </si>
  <si>
    <t>No</t>
  </si>
  <si>
    <t>(h) This section does not prohibit the operation of a transit bus on the shoulder of a state highway in conjunction with the implementation of a program authorized pursuant to Section 148.1 of the Streets and Highways Code on state highways within the areas served by the transit services of the Monterey-Salinas Transit District or the Santa Cruz Metropolitan Transit District.</t>
  </si>
  <si>
    <t>Overtaking and Passing</t>
  </si>
  <si>
    <t>(a) The driver of a vehicle overtaking another vehicle proceeding in the same direction shall pass to the left at a safe distance without interfering with the safe operation of the overtaken vehicle, subject to the limitations and exceptions set forth in this article.</t>
  </si>
  <si>
    <t>(b) This section shall become operative on September 16, 2014.</t>
  </si>
  <si>
    <t>If approaching or upon the crest of a grade or a curve in the highway where the driver’s view is obstructed within such distance as to create a hazard in the event another vehicle might approach from the opposite direction.</t>
  </si>
  <si>
    <t>Hill, Curve</t>
  </si>
  <si>
    <t>If the view is obstructed upon approaching within 100 feet of any bridge, viaduct, or tunnel.</t>
  </si>
  <si>
    <t>If approaching within 100 feet of or when traversing any railroad grade crossing.</t>
  </si>
  <si>
    <t>If approaching within 100 feet of or when traversing any intersection.</t>
  </si>
  <si>
    <t>If the roadway is a one-way</t>
  </si>
  <si>
    <t>One Way Current Direction</t>
  </si>
  <si>
    <t>Current Scenario</t>
  </si>
  <si>
    <t>Planned Scenario</t>
  </si>
  <si>
    <t>Result Legality</t>
  </si>
  <si>
    <t>Text Rule</t>
  </si>
  <si>
    <t>Rule governing driving position on right side of road.</t>
  </si>
  <si>
    <t>(a) Whenever a highway has been divided into two or more roadways by means of intermittent barriers or by means of a dividing section of not less than two feet in width, either unpaved or delineated by curbs, double-parallel lines, or other markings on the roadway, it is unlawful to do either of the following:
(1) To drive any vehicle over, upon, or across the dividing section.</t>
  </si>
  <si>
    <t>(a) Whenever a highway has been divided into two or more roadways by means of intermittent barriers or by means of a dividing section of not less than two feet in width, either unpaved or delineated by curbs, double-parallel lines, or other markings on the roadway, it is unlawful to do either of the following:
(2) To make any left, semicircular, or U-turn with the vehicle on the divided highway, except through an opening in the barrier designated and intended by public authorities for the use of vehicles or through a plainly marked opening in the dividing section.</t>
  </si>
  <si>
    <t>(b) It is unlawful to drive any vehicle upon a highway, except to the right of an intermittent barrier or a dividing section which separates two or more opposing lanes of traffic. Except as otherwise provided in subdivision (c), a violation of this subdivision is a misdemeanor.</t>
  </si>
  <si>
    <t>(c) Any willful violation of subdivision (b) which results in injury to, or death of, a person shall be punished by imprisonment pursuant to subdivision (h) of Section 1170 of the Penal Code, or imprisonment in a county jail for a period of not more than six months.</t>
  </si>
  <si>
    <t>If the highway has been divided into two or more roadways by means of intermittent barriers or by means of a dividing section of not less than two feet in width, either unpaved or delineated by curbs, double-parallel lines, or other markings on the roadway.</t>
  </si>
  <si>
    <t>It is not acceptable to drive any vehicle over, upon, or across the dividing section.</t>
  </si>
  <si>
    <t>Turning Left, U-Turn</t>
  </si>
  <si>
    <t>Divided Highway</t>
  </si>
  <si>
    <t>Exception to rule governing driving position on right side of road.</t>
  </si>
  <si>
    <t>It is not acceptable to make any left, semicircular, or U-turn with the vehicle on the divided highway,</t>
  </si>
  <si>
    <t>If there is an opening in the barrier designated and intended by public authorities for the use of vehicles or there is a plainly marked opening.</t>
  </si>
  <si>
    <t>It is acceptable to make a left turn or U-turn across the barrier or median.</t>
  </si>
  <si>
    <t>Legal Left-Turn, U-Turn Signage</t>
  </si>
  <si>
    <t>If a vehicle is not driven on a highay to the right of an intermittent barrier or a dividing section which separates two or more opposing lanes of traffic.</t>
  </si>
  <si>
    <t>It is not acceptable to drive the vehicle.</t>
  </si>
  <si>
    <t>Highway Divider</t>
  </si>
  <si>
    <t>When any service road has been constructed on or along any public highway and the main thoroughfare of the highway has been separated from the service road, it is unlawful for any person to drive any vehicle into the main thoroughfare from the service road or from the main thoroughfare into the service road except through an opening in the dividing curb, section, separation, or line.</t>
  </si>
  <si>
    <t>Rule governing driving between highway and service road</t>
  </si>
  <si>
    <t>If there is an opening in the dividing curb, section, separation, or line between service road and highway.</t>
  </si>
  <si>
    <t>If a highway is seperated from a service road.</t>
  </si>
  <si>
    <t>It is not acceptable to drive between service road and highway</t>
  </si>
  <si>
    <t>It is acceptable to drive between the service road and the highway</t>
  </si>
  <si>
    <t>Service Road</t>
  </si>
  <si>
    <t>Code Number</t>
  </si>
  <si>
    <t>It is acceptable to pass</t>
  </si>
  <si>
    <t>(a) Notwithstanding the prima facie speed limits, any vehicle proceeding upon a highway at a speed less than the normal speed of traffic moving in the same direction at such time shall be driven in the right-hand lane for traffic or as close as practicable to the right-hand edge or curb, except when overtaking and passing another vehicle proceeding in the same direction or when preparing for a left turn at an intersection or into a private road or driveway.</t>
  </si>
  <si>
    <t>(b) If a vehicle is being driven at a speed less than the normal speed of traffic moving in the same direction at such time, and is not being driven in the right-hand lane for traffic or as close as practicable to the right-hand edge or curb, it shall constitute prima facie evidence that the driver is operating the vehicle in violation of subdivision (a) of this section.</t>
  </si>
  <si>
    <t>(c) The Department of Transportation, with respect to state highways, and local authorities, with respect to highways under their jurisdiction, may place and maintain upon highways official signs directing slow-moving traffic to use the right-hand traffic lane except when overtaking and passing another vehicle or preparing for a left turn.</t>
  </si>
  <si>
    <t>If a vehicle is being driven at a speed less than the normal speed of traffic moving in the same direction at such time, and is not being driven in the right-hand lane for traffic or as close as practicable to the right-hand edge or curb.</t>
  </si>
  <si>
    <t>If a vehicle is overtaking and passing another vehicle proceeding in the same direction or preparing for a left turn at an intersection or into a private road or driveway.</t>
  </si>
  <si>
    <t>It is acceptable for any vehicle proceeding upon a highway at a speed less than the normal speed of traffic moving in the same direction to not be driven in the right-hand lane for traffic or as close as practicable to the right-hand edge or curb.</t>
  </si>
  <si>
    <t>Turning Left, Overtaking</t>
  </si>
  <si>
    <t>Rule governing driving on right hand land of road.</t>
  </si>
  <si>
    <t>(a) Whenever the Department of Transportation or local authorities with respect to highways under their respective jurisdictions determines upon the basis of an engineering and traffic investigation that the designation of a specific lane or lanes for the travel of vehicles required to travel at reduced speeds would facilitate the safe and orderly movement of traffic, the department or local authority may designate a specific lane or lanes for the travel of vehicles which are subject to the provisions of Section 22406 and shall erect signs at reasonable intervals giving notice thereof.</t>
  </si>
  <si>
    <t>(b) Any trailer bus, except as provided in Section 21655.5, and any vehicle subject to the provisions of Section 22406 shall be driven in the lane or lanes designated pursuant to subdivision (a) whenever signs have been erected giving notice of that designation. Except as otherwise provided in this subdivision, when a specific lane or lanes have not been so designated, any of those vehicles shall be driven in the right-hand lane for traffic or as close as practicable to the right edge or curb. If, however, a specific lane or lanes have not been designated on a divided highway having four or more clearly marked lanes for traffic in one direction, any of those vehicles may also be driven in the lane to the immediate left of that right-hand lane, unless otherwise prohibited under this code. When overtaking and passing another vehicle proceeding in the same direction, the driver shall use either the designated lane, the lane to the immediate left of the right-hand lane, or the right-hand lane for traffic as permitted under this code.
This subdivision does not apply to a driver who is preparing for a left- or right-hand turn or who is entering into or exiting from a highway or to a driver who must necessarily drive in a lane other than the right-hand lane to continue on his or her intended route.</t>
  </si>
  <si>
    <t>Exception to rule governing driving on right hand land of road for bus trailers.</t>
  </si>
  <si>
    <t>Rule governing driving on right hand land of road for bus trailers.</t>
  </si>
  <si>
    <t>Motortruck or truck tractor with 3 or more axles, Motortruck or truck tractor drawing any other vehicle, Passenger vehicle or bus drawing any other vehicle, Schoolbus transporting any school pupil, Farm labor vehicle transporting passengers, Vehicle transporting explosives, Trailer bus.</t>
  </si>
  <si>
    <t>If signs have been erected giving notice of that designation of a specific lane or lanes for the travel of vehicles required to travel at reduced speeds.</t>
  </si>
  <si>
    <t>It is acceptable to not travel in the right hand lane of the road.</t>
  </si>
  <si>
    <t>If signs have not been erected giving notice of that designation of a specific lane or lanes for the travel of vehicles required to travel at reduced speeds.</t>
  </si>
  <si>
    <t>If a vehicle is overtaking and passing another vehicle proceeding in the same direction.</t>
  </si>
  <si>
    <t>If a vehicle is preparing for a left- or right-hand turn or who is entering into or exiting from a highway</t>
  </si>
  <si>
    <t>Turning Left, Turning Right, Entering Highway, Exiting Highway</t>
  </si>
  <si>
    <t>If a vehicle must drive not in the right hand lane to maintain route.</t>
  </si>
  <si>
    <t>Distance To Leading Vehicle (ft)</t>
  </si>
  <si>
    <t>Driving, Overtaking, and Passing</t>
  </si>
  <si>
    <t>Traffic Control Devices</t>
  </si>
  <si>
    <t>Driving on Right Side</t>
  </si>
  <si>
    <t>Additional Driving Rules</t>
  </si>
  <si>
    <t>Erection and Maintenance</t>
  </si>
  <si>
    <t>Official Traffic Control Devices</t>
  </si>
  <si>
    <t>Offenses Relating to Traffic Devices</t>
  </si>
  <si>
    <t>Generally</t>
  </si>
  <si>
    <t>Other Speed Laws</t>
  </si>
  <si>
    <t># Of Rules</t>
  </si>
  <si>
    <t># Complete</t>
  </si>
  <si>
    <t>n/a</t>
  </si>
  <si>
    <t>Ego Vehicle Lane Position (From Center Line)</t>
  </si>
  <si>
    <t>Curb, Double Parallel</t>
  </si>
  <si>
    <t>Opening</t>
  </si>
  <si>
    <t>Current Lane Left Striping/Barrier</t>
  </si>
  <si>
    <t>Current Lane Right Striping/Barrier</t>
  </si>
  <si>
    <t>Current Lane Width Too Narrow</t>
  </si>
  <si>
    <t>&lt;0</t>
  </si>
  <si>
    <t>Leading Vehicle Impeding Traffic Or Slower Than Traffic</t>
  </si>
  <si>
    <t>&lt;Max # Lanes</t>
  </si>
  <si>
    <t>Designated Lane</t>
  </si>
  <si>
    <t>If signs have not been erected giving notice of that designation of a specific lane or lanes for the travel of vehicles required to travel at reduced speeds and these vehicles are passing.</t>
  </si>
  <si>
    <t>It is not acceptable to travel in any lane but the right hand lane of the road.</t>
  </si>
  <si>
    <t>It is acceptable to overtake using the lane to the immediate left of the right most lane of the road.</t>
  </si>
  <si>
    <t>Max # Lanes - 1</t>
  </si>
  <si>
    <t>If the driver of a vehicle is overtaking another vehicle proceeding in the same direction.</t>
  </si>
  <si>
    <t>It is acceptable to pass to the left at a safe distance, without interfering with the safe operation of the overtaken vehicle, subject to the limitations and exceptions set forth in this article.</t>
  </si>
  <si>
    <t>It is not acceptable to drive to the left side of the roadway</t>
  </si>
  <si>
    <t>No vehicle shall be driven to the left side of the roadway under the following conditions: (a) When approaching or upon the crest of a grade or a curve in the highway where the driver’s view is obstructed within such distance as to create a hazard in the event another vehicle might approach from the opposite direction.</t>
  </si>
  <si>
    <t>No vehicle shall be driven to the left side of the roadway under the following conditions: (b) When the view is obstructed upon approaching within 100 feet of any bridge, viaduct, or tunnel.</t>
  </si>
  <si>
    <t>No vehicle shall be driven to the left side of the roadway under the following conditions: (c) When approaching within 100 feet of or when traversing any railroad grade crossing.</t>
  </si>
  <si>
    <t>No vehicle shall be driven to the left side of the roadway under the following conditions: (d) When approaching within 100 feet of or when traversing any intersection.</t>
  </si>
  <si>
    <t>No vehicle shall be driven to the left side of the roadway under the following conditions: This section shall not apply upon a one-way roadway.</t>
  </si>
  <si>
    <t>Exception to the rule governing driving between highway and service road</t>
  </si>
  <si>
    <t>(a) A person shall not operate a motor vehicle on a portion of a highway that has been designated for the exclusive use of public transit buses, except in compliance with the directions of a peace officer or official traffic control device.</t>
  </si>
  <si>
    <t>If a driver operates a motor vehicle on a portion of a highway that has been designated for the exclusive use of public transit buses</t>
  </si>
  <si>
    <t>It is not acceptable to drive</t>
  </si>
  <si>
    <t>Car, Truck, Non-Public Transit Vehicles</t>
  </si>
  <si>
    <t>Designated Bus Travel Lane or Lanes Signage</t>
  </si>
  <si>
    <t>21655.5a</t>
  </si>
  <si>
    <t>21655.5b</t>
  </si>
  <si>
    <t>21655.5c</t>
  </si>
  <si>
    <t>21655.5d</t>
  </si>
  <si>
    <t>21655.5e</t>
  </si>
  <si>
    <t>21655.5f</t>
  </si>
  <si>
    <t>21655.5g</t>
  </si>
  <si>
    <t>(a) The Department of Transportation and local authorities, with respect to highways under their respective jurisdictions, may authorize or permit exclusive or preferential use of highway lanes for high-occupancy vehicles. Prior to establishing the lanes, competent engineering estimates shall be made of the effect of the lanes on safety, congestion, and highway capacity.</t>
  </si>
  <si>
    <t>(b) The Department of Transportation and local authorities, with respect to highways under their respective jurisdictions, shall place and maintain, or cause to be placed and maintained, signs and other official traffic control devices to designate the exclusive or preferential lanes, to advise motorists of the applicable vehicle occupancy levels, and, except where ramp metering and bypass lanes are regulated with the activation of traffic signals, to advise motorists of the hours of high-occupancy vehicle usage. A person shall not drive a vehicle upon those lanes except in conformity with the instructions imparted by the official traffic control devices. A motorcycle, a mass transit vehicle, a blood transport vehicle that is clearly and identifiably marked as such on all sides of the vehicle, or a paratransit vehicle that is clearly and identifiably marked on all sides of the vehicle with the name of the paratransit provider may be operated upon those exclusive or preferential use lanes unless specifically prohibited by a traffic control device.</t>
  </si>
  <si>
    <t>(c) When responding to an existing emergency or breakdown in which a mass transit vehicle is blocking an exclusive or preferential use lane, a clearly marked mass transit vehicle, mass transit supervisor’s vehicle, or mass transit maintenance vehicle that is responding to the emergency or breakdown may be operated in the segment of the exclusive or preferential use lane being blocked by the mass transit vehicle, regardless of the number of persons in the vehicle responding to the emergency or breakdown, if both vehicles are owned or operated by the same agency, and that agency provides public mass transit services.</t>
  </si>
  <si>
    <t>(d) For purposes of this section, the following definitions apply: (1) “Blood transport vehicle” means a vehicle owned and operated by the American Red Cross or a blood bank that is transporting blood between collection points and hospitals or storage centers. (2) “Mass transit vehicle” means a transit bus regularly used to transport paying passengers in mass transit service. (3) “Paratransit vehicle” as defined in Section 462.</t>
  </si>
  <si>
    <t>(e) It is the intent of the Legislature, in amending this section, to stimulate and encourage the development of ways and means of relieving traffic congestion on California highways and, at the same time, to encourage individual citizens to pool their vehicular resources and thereby conserve fuel and lessen emission of air pollutants.</t>
  </si>
  <si>
    <t>(f) The provisions of this section regarding mass transit vehicles and paratransit vehicles shall only apply if the Director of Transportation determines that the application will not subject the state to a reduction in the amount of federal aid for highways.</t>
  </si>
  <si>
    <t>(g) The authority for a blood transport vehicle to use exclusive or preferential lanes in accordance with subdivision (b) shall only be operative under either of the following circumstances: (1) The Director of Transportation determines that the use of those lanes by those vehicles will not cause a reduction of federal aid funds for highways or otherwise be inconsistent with federal law or regulations, or with any agreement between the state and a federal agency or department, and the director posts that determination on the Department of Transportation’s Internet Web site. (2) The Federal Highway Administration of the United States Department of Transportation, upon the request of the director, makes that determination and the director posts the determination on the Department of Transportation’s Internet Web site.</t>
  </si>
  <si>
    <t>(a)  Whenever the Department of Transportation authorizes or permits exclusive or preferential use of highway lanes for high-occupancy vehicles on any highway located within the territory of a transportation planning agency, as defined in Section 99214 of the Public Utilities Code, or a county transportation commission, the department shall obtain the approval of the transportation planning agency or county transportation commission prior to establishing the exclusive or preferential use of the highway lanes.</t>
  </si>
  <si>
    <t>(b) If the department authorizes or permits additional exclusive or preferential use of highway lanes for high-occupancy vehicles on that portion of State Highway Route 101 located within the boundaries of the City of Los Angeles, the department shall obtain the approval of the Los Angeles County Transportation Commission by at least a two-thirds majority vote of the entire membership eligible to vote prior to establishing the additional exclusion or preferential use of the highway lanes.</t>
  </si>
  <si>
    <t>(c) If the department restricts or requires the restriction of the use of any lane on any federal-aid highway in the unincorporated areas of Alameda County to high-occupancy vehicles, the Metropolitan Transportation Commission shall review the use patterns of those lanes and shall determine if congestion relief is being efficiently achieved by the creation of the high-occupancy vehicle lanes. The commission shall report its findings and recommendations in its HOV Master Plan Update for the San Francisco Bay area no later than two years after those high-occupancy vehicle lanes become operational.</t>
  </si>
  <si>
    <t>21655.6a</t>
  </si>
  <si>
    <t>21655.6b</t>
  </si>
  <si>
    <t>21655.6c</t>
  </si>
  <si>
    <t>A local authority, with respect to any highway under its jurisdiction, may authorize or permit a portion of the highway to be used exclusively for a public mass transit guideway.</t>
  </si>
  <si>
    <t>21655.8a</t>
  </si>
  <si>
    <t>21655.7</t>
  </si>
  <si>
    <t>21655.8b</t>
  </si>
  <si>
    <t>21655.8c</t>
  </si>
  <si>
    <t>(a) Except as required under subdivision (b), when exclusive or preferential use lanes for high-occupancy vehicles are established pursuant to Section 21655.5 and double parallel solid lines are in place to the right thereof, no person driving a vehicle may cross over these double lines to enter into or exit from the exclusive or preferential use lanes, and entrance or exit may be made only in areas designated for these purposes or where a single broken line is in place to the right of the exclusive or preferential use lanes.</t>
  </si>
  <si>
    <t>(b) Upon the approach of an authorized emergency vehicle displaying a red light or siren, as specified in Section 21806, a person driving a vehicle in an exclusive or preferential use lane shall exit that lane immediately upon determining that the exit can be accomplished with reasonable safety.</t>
  </si>
  <si>
    <t>(c) Raised pavement markers may be used to simulate painted lines described in this section.</t>
  </si>
  <si>
    <t>21655.9a</t>
  </si>
  <si>
    <t>(a) (1) Whenever the Department of Transportation or a local authority authorizes or permits exclusive or preferential use of highway lanes or highway access ramps for high-occupancy vehicles pursuant to Section 21655.5, the use of those lanes or ramps shall also be extended to vehicles that are issued distinctive decals, labels, or other identifiers pursuant to Section 5205.5 regardless of vehicle occupancy or ownership. (A) The lane, or a portion of the lane, exceeds a level of service C, as described in subdivision (b) of Section 65089 of the Government Code. (B) The operation or projected operation of vehicles in the lane, or a portion of the lane, will significantly increase congestion.</t>
  </si>
  <si>
    <t>21655.9b</t>
  </si>
  <si>
    <t>21655.9c</t>
  </si>
  <si>
    <t>21655.9d</t>
  </si>
  <si>
    <t>21655.9e</t>
  </si>
  <si>
    <t>(b) A person shall not drive a vehicle described in subdivision (a) of Section 5205.5 with a single occupant upon a high-occupancy vehicle lane pursuant to this section unless the decal, label, or other identifier issued pursuant to Section 5205.5 is properly displayed on the vehicle, and the vehicle registration described in Section 5205.5 is with the vehicle.</t>
  </si>
  <si>
    <t>(c) A person shall not operate or own a vehicle displaying a decal, label, or other identifier, as described in Section 5205.5, if that decal, label, or identifier was not issued for that vehicle pursuant to Section 5205.5. A violation of this subdivision is a misdemeanor.</t>
  </si>
  <si>
    <t>(d) If the provisions in Section 5205.5 authorizing the department to issue decals, labels, or other identifiers to hybrid and alternative fuel vehicles become inoperative, vehicles displaying those decals, labels, or other identifiers shall not access high-occupancy vehicle lanes without meeting the occupancy requirements otherwise applicable to those lanes.</t>
  </si>
  <si>
    <t>(e) (1) This section shall become inoperative on the date the federal authorization pursuant to Section 166 of Title 23 of the United States Code expires, or the date the Secretary of State receives the notice described in subdivision (i) of Section 5205.5, whichever occurs first. (2) With respect to a vehicle described in subparagraph (B) of paragraph (1) of subdivision (a) of Section 5205.5, this section shall become inoperative on January 1, 2019.</t>
  </si>
  <si>
    <t>(f) (1) The Department of Transportation shall prepare and submit a report to the Legislature on or before December 1, 2017, on the degradation status of high-occupancy vehicle lanes on the state highway system. (2) The requirement that a report be submitted pursuant to paragraph (1) shall be inoperative on December 1, 2021, pursuant to Section 10231.5 of the Government Code. (3) A report submitted pursuant to paragraph (1) shall be submitted in compliance with Section 9795 of the Government Code.</t>
  </si>
  <si>
    <t>21655.9f</t>
  </si>
  <si>
    <t>(g) This section is repealed as of September 30, 2025.</t>
  </si>
  <si>
    <t>21655.9g</t>
  </si>
  <si>
    <t>On a two-lane highway where passing is unsafe because of traffic in the opposite direction or other conditions, any vehicle proceeding upon the highway at a speed less than the normal speed of traffic moving in the same direction at that time, behind which five or more vehicles are formed in line, shall turn off the roadway at the nearest place designated as a turnout by signs erected by the authority having jurisdiction over the highway, or wherever sufficient area for a safe turnout exists, in order to permit the vehicles following it to proceed.</t>
  </si>
  <si>
    <t>21656</t>
  </si>
  <si>
    <t>21657</t>
  </si>
  <si>
    <t>The authorities in charge of any highway may designate any highway, roadway, part of a roadway, or specific lanes upon which vehicular traffic shall proceed in one direction at all or such times as shall be indicated by official traffic control devices. When a roadway has been so designated, a vehicle shall be driven only in the direction designated at all or such times as shall be indicated by traffic control devices.</t>
  </si>
  <si>
    <t>21658.a</t>
  </si>
  <si>
    <t>Whenever any roadway has been divided into two or more clearly marked lanes for traffic in one direction, the following rules apply: (a) A vehicle shall be driven as nearly as practical entirely within a single lane and shall not be moved from the lane until such movement can be made with reasonable safety.</t>
  </si>
  <si>
    <t>Whenever any roadway has been divided into two or more clearly marked lanes for traffic in one direction, the following rules apply: (b) Official signs may be erected directing slow-moving traffic to use a designated lane or allocating specified lanes to traffic moving in the same direction, and drivers of vehicles shall obey the directions of the traffic device.</t>
  </si>
  <si>
    <t>21658.b</t>
  </si>
  <si>
    <t>Effective Date</t>
  </si>
  <si>
    <t>(a) For the purposes of this section, “lane splitting” means driving a motorcycle, as defined in Section 400, that has two wheels in contact with the ground, between rows of stopped or moving vehicles in the same lane, including on both divided and undivided streets, roads, or highways.</t>
  </si>
  <si>
    <t>21658.1a</t>
  </si>
  <si>
    <t>21658.1b</t>
  </si>
  <si>
    <t>21658.1c</t>
  </si>
  <si>
    <t>(b) The Department of the California Highway Patrol may develop educational guidelines relating to lane splitting in a manner that would ensure the safety of the motorcyclist and the drivers and passengers of the surrounding vehicles.</t>
  </si>
  <si>
    <t>(c) In developing guidelines pursuant to this section, the department shall consult with agencies and organizations with an interest in road safety and motorcyclist behavior, including, but not limited to, all of the following: (1) The Department of Motor Vehicles. (2) The Department of Transportation. (3) The Office of Traffic Safety. (4) A motorcycle organization focused on motorcyclist safety.</t>
  </si>
  <si>
    <t>21659</t>
  </si>
  <si>
    <t>Upon a roadway which is divided into three lanes a vehicle shall not be driven in the extreme left lane at any time, nor in the center lane except when overtaking and passing another vehicle where the roadway ahead is clearly visible and the center lane is clear of traffic within a safe distance, or in preparation for a left turn, or where the center lane is at the time allocated exclusively to traffic moving in the direction the vehicle is proceeding and is signposted to give notice of such allocation. This section does not apply upon a one-way roadway.</t>
  </si>
  <si>
    <t>21660</t>
  </si>
  <si>
    <t>Drivers of vehicles proceeding in opposite directions shall pass each other to the right, and, except when a roadway has been divided into traffic lanes, each driver shall give to the other at least one-half of the main traveled portion of the roadway whenever possible.</t>
  </si>
  <si>
    <t>21661</t>
  </si>
  <si>
    <t>Whenever upon any grade the width of the roadway is insufficient to permit the passing of vehicles approaching from opposite directions at the point of meeting, the driver of the vehicle descending the grade shall yield the right-of-way to the vehicle ascending the grade and shall, if necessary, back his vehicle to a place in the highway where it is possible for the vehicles to pass.</t>
  </si>
  <si>
    <t>21662.a</t>
  </si>
  <si>
    <t>The driver of a motor vehicle traveling through defiles or canyons or upon mountain highways shall hold the motor vehicle under control at all times and shall do the following when applicable: (a) If the roadway has no marked centerline, the driver shall drive as near the right-hand edge of the roadway as is reasonably possible.</t>
  </si>
  <si>
    <t>21662.b</t>
  </si>
  <si>
    <t>The driver of a motor vehicle traveling through defiles or canyons or upon mountain highways shall hold the motor vehicle under control at all times and shall do the following when applicable: (b) If the roadway has insufficient width to permit a motor vehicle to be driven entirely to the right of the center of the roadway, the driver shall give audible warning with the horn of the motor vehicle upon approaching any curve where the view is obstructed within a distance of 200 feet along the highway.</t>
  </si>
  <si>
    <t>21663</t>
  </si>
  <si>
    <t>Except as expressly permitted pursuant to this code, including Sections 21100.4 and 21114.5, no person shall operate or move a motor vehicle upon a sidewalk except as may be necessary to enter or leave adjacent property.</t>
  </si>
  <si>
    <t>21664</t>
  </si>
  <si>
    <t>It is unlawful for the driver of any vehicle to enter or exit any freeway which has full control of access and no crossings at grade, except upon a designated on ramp with respect to entering the freeway or a designated off ramp with respect to exiting the freeway.</t>
  </si>
  <si>
    <t>(b) This section does not apply to a driver who is required to enter a lane designated for the exclusive use of public transit buses in order to make a right turn or a left turn in a location where there is no left-turn lane for motorists, or who is entering into or exiting from a highway, unless there are signs prohibiting turns across the lane or the lane is delineated by a physical separation, including, but not limited to, a curb, fence, landscaping, or other barrier.</t>
  </si>
  <si>
    <t>(c) A public transit agency, with the agreement of the agency with jurisdiction over the highway, shall place and maintain, or cause to be placed and maintained, signs and other official traffic control devices, as necessary, indicating that a portion of a highway is designated for the exclusive use of public transit buses and to advise motorists of the hours of operation of the lane as an exclusive public transit bus lane.</t>
  </si>
  <si>
    <t>It is acceptable to enter the lanes designated for public transit vehicles.</t>
  </si>
  <si>
    <t>If a driver operates a motor vehicle on a portion of a highway that has been designated for the exclusive use of public transit buses with the intention to make a right or left turn and no signage or obstruction exists preventing such action.</t>
  </si>
  <si>
    <t>Turning Left, Turning Right</t>
  </si>
  <si>
    <t>If a driver is traveling in a high-occupancy lane and double parallel solid lines are in place to the right thereof.</t>
  </si>
  <si>
    <t>It is not acceptable cross over these double lines to enter into or exit from the exclusive or preferential use lanes</t>
  </si>
  <si>
    <t>Lane Change</t>
  </si>
  <si>
    <t>Double Solid</t>
  </si>
  <si>
    <t>If an authorized emergency vehicle displaying a red light or siren, as specified in Section 21806 approaches.</t>
  </si>
  <si>
    <t>The person driving a vehicle in an exclusive or preferential use lane shall exit that lane immediately upon determining that the exit can be accomplished with reasonable safety.</t>
  </si>
  <si>
    <t>If, on a two lane road, with opposite direction traffic preventing safe overtaking, a driver travels slower than normal traffic speed and causes 5 or more vehicles to accumulate behind them.</t>
  </si>
  <si>
    <t>This driver must pull over at the first available area to allow following vehicles to pass.</t>
  </si>
  <si>
    <t>Ego Vehicle Slower Than Surrounding Traffic</t>
  </si>
  <si>
    <t>If a roadway is divided into lanes</t>
  </si>
  <si>
    <t xml:space="preserve">It is illegal to not drive completely within the delineated lane </t>
  </si>
  <si>
    <t>Swerving, Changing Lanes Unsafely</t>
  </si>
  <si>
    <t>If a driver is traveling on a 3 lane road</t>
  </si>
  <si>
    <t>&lt;=0</t>
  </si>
  <si>
    <t>Overtaking, Turning Left</t>
  </si>
  <si>
    <t>A vehicle shall not be driven in the extreme left lane at any time, nor in the center lane</t>
  </si>
  <si>
    <t>A vehicle may be driven in the extreme left lane at any time, or in the center lane when overtaking and passing another vehicle where the roadway ahead is clearly visible and the center lane is clear of traffic within a safe distance, or in preparation for a left turn</t>
  </si>
  <si>
    <t>NT</t>
  </si>
  <si>
    <t>It is illegal</t>
  </si>
  <si>
    <t>If a person moves or operates a vehicle upon a sidewalk while entering or exiting a property</t>
  </si>
  <si>
    <t>It is legal</t>
  </si>
  <si>
    <t>Entering Property, Exiting Property</t>
  </si>
  <si>
    <t>Sidewalk</t>
  </si>
  <si>
    <t xml:space="preserve"> </t>
  </si>
  <si>
    <t>21700.5.</t>
  </si>
  <si>
    <t>21706.5.</t>
  </si>
  <si>
    <t>21750.a</t>
  </si>
  <si>
    <t>(a) The driver of a vehicle on a public street or highway approaching and overtaking a stopped waste service vehicle shall make a lane change into an available lane adjacent to the waste service vehicle and shall pass at a safe distance without interfering with the safe operation of the waste service vehicle, with due regard for safety and traffic conditions, if practicable and not prohibited by law.</t>
  </si>
  <si>
    <t>(b) If the maneuver described in subdivision (a) would be unsafe or impractical, a driver approaching and overtaking a stopped waste service vehicle shall slow to a reasonable and prudent speed that is safe for existing weather, road, and vehicular or pedestrian traffic conditions.</t>
  </si>
  <si>
    <t>(c) For purposes of this section, “waste service vehicle” means a refuse collection vehicle, including a vehicle collecting recyclables or yard waste that is used for curbside collection, and sewer and catch basin maintenance vehicles.</t>
  </si>
  <si>
    <t>(e) Subdivisions (a) and (b) do not apply to a waste service vehicle that is located on a private driveway or highway, when the waste service vehicle is not adjacent to the street or highway, or is separated from the street or highway by a protective physical barrier.</t>
  </si>
  <si>
    <t>(f) This section shall be operative on and after January 1, 2020.</t>
  </si>
  <si>
    <t>Except when passing on the right is permitted, the driver of an overtaken vehicle shall safely move to the right-hand side of the highway in favor of the overtaking vehicle after an audible signal or a momentary flash of headlights by the overtaking vehicle, and shall not increase the speed of his or her vehicle until completely passed by the overtaking vehicle. This section does not require the driver of an overtaken vehicle to drive on the shoulder of the highway in order to allow the overtaking vehicle to pass.</t>
  </si>
  <si>
    <t>The driver of a vehicle may overtake and pass to the right of another vehicle only under the following conditions: (a) When the vehicle overtaken is making or about to make a left turn.</t>
  </si>
  <si>
    <t>The driver of a vehicle may overtake and pass to the right of another vehicle only under the following conditions: (b) Upon a highway within a business or residence district with unobstructed pavement of sufficient width for two or more lines of moving vehicles in the direction of travel.</t>
  </si>
  <si>
    <t>The driver of a vehicle may overtake and pass to the right of another vehicle only under the following conditions: (c) Upon any highway outside of a business or residence district with unobstructed pavement of sufficient width and clearly marked for two or more lines of moving traffic in the direction of travel.</t>
  </si>
  <si>
    <t>The driver of a vehicle may overtake and pass to the right of another vehicle only under the following conditions: (d) Upon a one-way street.</t>
  </si>
  <si>
    <t>The driver of a vehicle may overtake and pass to the right of another vehicle only under the following conditions: (e) Upon a highway divided into two roadways where traffic is restricted to one direction upon each of such roadways.</t>
  </si>
  <si>
    <t>(a) The driver of a vehicle may overtake and pass another vehicle upon the right only under conditions permitting that movement in safety. In no event shall that movement be made by driving off the paved or main-traveled portion of the roadway.</t>
  </si>
  <si>
    <t>(b) This section does not prohibit the use of a bicycle in a bicycle lane or on a shoulder.</t>
  </si>
  <si>
    <t>(a) The driver of a vehicle overtaking any interurban electric or streetcar stopped or about to stop for the purpose of receiving or discharging any passenger shall stop the vehicle to the rear of the nearest running board or door of such car and thereupon remain standing until all passengers have boarded the car or upon alighting have reached a place of safety, except as provided in subdivision (b) hereof.</t>
  </si>
  <si>
    <t>(b) Where a safety zone has been established or at an intersection where traffic is controlled by an officer or a traffic control signal device, a vehicle need not be brought to a stop before passing any interurban electric or streetcar but may proceed past such car at a speed not greater than 10 miles per hour and with due caution for the safety of pedestrians.</t>
  </si>
  <si>
    <t>(c) Whenever any trolley coach or bus has stopped at a safety zone to receive or discharge passengers, a vehicle may proceed past such trolley coach or bus at a speed not greater than 10 miles per hour.</t>
  </si>
  <si>
    <t>The driver of a vehicle shall not overtake and pass upon the left, nor shall any driver of a vehicle drive upon the left side of, any interurban electric or street car proceeding in the same direction whether the street car is actually in motion or temporarily at rest, except: (a) When so directed by a police or traffic officer.</t>
  </si>
  <si>
    <t>The driver of a vehicle shall not overtake and pass upon the left, nor shall any driver of a vehicle drive upon the left side of, any interurban electric or street car proceeding in the same direction whether the street car is actually in motion or temporarily at rest, except: (c) When upon a street where the tracks are so located as to prevent compliance with this section.</t>
  </si>
  <si>
    <t>The driver of a vehicle shall not overtake and pass upon the left, nor shall any driver of a vehicle drive upon the left side of, any interurban electric or street car proceeding in the same direction whether the street car is actually in motion or temporarily at rest, except: (b) When upon a one-way street.</t>
  </si>
  <si>
    <t>In the event any vehicle is being operated on any grade outside of a business or residence district at a speed of less than 20 miles per hour, no person operating any other motor vehicle shall attempt to overtake and pass such slow moving vehicle unless the overtaking vehicle is operated at a speed of at least 10 miles per hour in excess of the speed of the overtaken vehicle, nor unless the passing movement is completed within a total distance not greater than one-quarter of a mile.</t>
  </si>
  <si>
    <t>The driver of any vehicle approaching any horse drawn vehicle, any ridden animal, or any livestock shall exercise proper control of his vehicle and shall reduce speed or stop as may appear necessary or as may be signalled or otherwise requested by any person driving, riding or in charge of the animal or livestock in order to avoid frightening and to safeguard the animal or livestock and to insure the safety of any person driving or riding the animal or in charge of the livestock.</t>
  </si>
  <si>
    <t>(a) This section shall be known and may be cited as the Three Feet for Safety Act.</t>
  </si>
  <si>
    <t>(b) The driver of a motor vehicle overtaking and passing a bicycle that is proceeding in the same direction on a highway shall pass in compliance with the requirements of this article applicable to overtaking and passing a vehicle, and shall do so at a safe distance that does not interfere with the safe operation of the overtaken bicycle, having due regard for the size and speed of the motor vehicle and the bicycle, traffic conditions, weather, visibility, and the surface and width of the highway.</t>
  </si>
  <si>
    <t>(c) A driver of a motor vehicle shall not overtake or pass a bicycle proceeding in the same direction on a highway at a distance of less than three feet between any part of the motor vehicle and any part of the bicycle or its operator. The driver of a motor vehicle overtaking or passing a bicycle that is proceeding in the same direction and in the same lane of travel shall, if another lane of traffic proceeding in the same direction is available, make a lane change into another available lane with due regard for safety and traffic conditions, if practicable and not prohibited by law, before overtaking or passing the bicycle.</t>
  </si>
  <si>
    <t>(d) If the driver of a motor vehicle is unable to comply with subdivision (c), due to traffic or roadway conditions, the driver shall slow to a speed that is reasonable and prudent, and may pass only when doing so would not endanger the safety of the operator of the bicycle, taking into account the size and speed of the motor vehicle and bicycle, traffic conditions, weather, visibility, and surface and width of the highway.</t>
  </si>
  <si>
    <t>(e) (1) A violation of subdivision (b), (c), or (d) is an infraction punishable by a fine of thirty-five dollars ($35).</t>
  </si>
  <si>
    <t>(2) If a collision occurs between a motor vehicle and a bicycle causing bodily injury to the operator of the bicycle, and the driver of the motor vehicle is found to be in violation of subdivision (b), (c), or (d), a two-hundred-twenty-dollar ($220) fine shall be imposed on that driver.</t>
  </si>
  <si>
    <t>(d) The requirements in subdivisions (a) and (b) apply when both of the following circumstances exist: (1) The waste service vehicle is readily identifiable as a waste service vehicle based on the vehicle configuration or markings on the vehicle. (2) The waste service vehicle displays flashing amber lights.</t>
  </si>
  <si>
    <t>No person shall drive a vehicle when it is so loaded, or when there are in the front seat such number of persons as to obstruct the view of the driver to the front or sides of the vehicle or as to interfere with the driver’s control over the driving mechanism of the vehicle.</t>
  </si>
  <si>
    <t>No person shall knowingly drive a bus within the City of San Diego which is transporting any public or private school pupil who is enrolled in kindergarten or any of grades 1 to 12, inclusive, to or from a public or private school, unless every such pupil is seated in a seat.</t>
  </si>
  <si>
    <t>No person shall wilfully interfere with the driver of a vehicle or with the mechanism thereof in such manner as to affect the driver’s control of the vehicle. The provisions of this section shall not apply to a drivers’ license examiner or other employee of the Department of Motor Vehicles when conducting the road or driving test of an applicant for a driver’s license nor to a person giving instruction as a part of a course in driver training conducted by a public school, educational institution or a driver training school licensed by the Department of Motor Vehicles.</t>
  </si>
  <si>
    <t>(a) No person shall drive upon any highway any vehicle designed or used for transporting persons for compensation for more than 10 consecutive hours nor for more than 10 hours spread over a total of 15 consecutive hours. Thereafter, such person shall not drive any such vehicle until eight consecutive hours have elapsed.</t>
  </si>
  <si>
    <t>(b) No person shall drive upon any highway any vehicle designed or used for transporting merchandise, freight, materials or other property for more than 12 consecutive hours nor for more than 12 hours spread over a total of 15 consecutive hours. Thereafter, such person shall not drive any such vehicle until eight consecutive hours have elapsed.</t>
  </si>
  <si>
    <t>Regardless of aggregate driving time, no driver shall drive for more than 12 hours in any 24-hour period unless eight consecutive hours off duty have elapsed.</t>
  </si>
  <si>
    <t>(c) This section does not apply in any case of casualty or unavoidable accident or an act of God.</t>
  </si>
  <si>
    <t>(d) In computing the number of hours under this section, any time spent by a person in driving such a vehicle outside this state shall, upon the vehicle entering this state, be included.</t>
  </si>
  <si>
    <t>(e) Any person who violates any provision of this section is guilty of a misdemeanor and is punishable by a fine of not less than one hundred dollars ($100) nor more than one thousand dollars ($1,000) for each offense.</t>
  </si>
  <si>
    <t>(f) This section shall not apply to the driver of a vehicle which is subject to the provisions of Section 34500.</t>
  </si>
  <si>
    <t>The driver of a motor vehicle shall not follow another vehicle more closely than is reasonable and prudent, having due regard for the speed of such vehicle and the traffic upon, and the condition of, the roadway.</t>
  </si>
  <si>
    <t>(a) The driver of any motor vehicle subject to the speed restriction of Section 22406 that is operated outside of a business or residence district, shall keep the vehicle he is driving at a distance of not less than 300 feet to the rear of any other motor vehicle subject to such speed restriction which is preceding it.</t>
  </si>
  <si>
    <t>(b) The provisions of this section shall not prevent overtaking and passing nor shall they apply upon a highway with two or more lanes for traffic in the direction of travel.</t>
  </si>
  <si>
    <t>Motor vehicles being driven outside of a business or residence district in a caravan or motorcade, whether or not towing other vehicles, shall be so operated as to allow sufficient space and in no event less than 100 feet between each vehicle or combination of vehicles so as to enable any other vehicle to overtake or pass.</t>
  </si>
  <si>
    <t>No motor vehicle, except an authorized emergency vehicle, shall follow within 300 feet of any authorized emergency vehicle being operated under the provisions of Section 21055. This section shall not apply to a police or traffic officer when serving as an escort within the purview of Section 21057.</t>
  </si>
  <si>
    <t>(a) For purposes of this section, the following terms have the following meanings: (1) “Emergency incident zone” means an area on a freeway that is within 500 feet of, and in the direction of travel of, a stationary authorized emergency vehicle that has its emergency lights activated. Traffic in the opposite lanes of the freeway is not in an “emergency incident zone.” (2) “Operate a vehicle in an unsafe manner” means operating a motor vehicle in violation of an act made unlawful under this division, except a violation of Section 21809. (b) A person shall not operate a vehicle in an unsafe manner within an emergency incident zone.</t>
  </si>
  <si>
    <t>No motor vehicle, except an authorized emergency vehicle or a vehicle of a duly authorized member of a fire or police department, shall be operated within the block wherein an emergency situation responded to by any fire department vehicle exists, except that in the event the nearest intersection to the emergency is more than 300 feet therefrom, this section shall prohibit operation of vehicles only within 300 feet of the emergency, unless directed to do so by a member of the fire department or police department, sheriff, deputy sheriff, or member of the California Highway Patrol. The emergency shall be deemed to have ceased to exist when the official of the fire department in charge at the scene of the emergency shall so indicate. Officials of the fire department or police department or the Department of the California Highway Patrol who are present shall make every effort to prevent the closing off entirely of congested highway traffic passing the scene of any such emergency.</t>
  </si>
  <si>
    <t>No person shall drive or propel any vehicle or conveyance upon, over, or across, or in any manner damage any fire hose or chemical hose used by or under the supervision and control of any organized fire department. However, any vehicle may cross a hose provided suitable jumpers or other appliances are installed to protect the hose.</t>
  </si>
  <si>
    <t>No vehicle shall at any time be driven through or within a safety zone.</t>
  </si>
  <si>
    <t>The driver of a motor vehicle when traveling on down grade upon any highway shall not coast with the gears of such vehicle in neutral.</t>
  </si>
  <si>
    <t>No person shall operate a train of vehicles when any vehicle being towed whips or swerves from side to side or fails to follow substantially in the path of the towing vehicle.</t>
  </si>
  <si>
    <t>(a) A person driving a motor vehicle shall not knowingly permit a person to ride on a vehicle or upon a portion of a vehicle that is not designed or intended for the use of passengers.</t>
  </si>
  <si>
    <t>(b) A person shall not ride on a vehicle or upon a portion of a vehicle that is not designed or intended for the use of passengers.</t>
  </si>
  <si>
    <t>(c) A person driving a motor vehicle shall not knowingly permit a person to ride in the trunk of that motor vehicle.</t>
  </si>
  <si>
    <t>(d) A person shall not ride in the trunk of a motor vehicle.</t>
  </si>
  <si>
    <t>(e) A person violating subdivision (c) or (d) shall be punished as follows: (1) By a fine of one hundred dollars ($100). (2) For a second violation occurring within one year of a prior violation that resulted in a conviction, a fine of two hundred dollars ($200). (3) For a third or a subsequent violation occurring within one year of two or more prior violations that resulted in convictions, a fine of two hundred fifty dollars ($250).</t>
  </si>
  <si>
    <t>(f) Subdivisions (a) and (b) do not apply to an employee engaged in the necessary discharge of his or her duty or in the case of persons riding completely within or upon vehicle bodies in the space intended for a load on the vehicle.</t>
  </si>
  <si>
    <t>(g) A person shall not drive a motor vehicle that is towing a trailer coach, camp trailer, or trailer carrying a vessel, containing a passenger, except when a trailer carrying or designed to carry a vessel is engaged in the launching or recovery of the vessel.</t>
  </si>
  <si>
    <t>(h) A person shall not knowingly drive a motor vehicle that is towing a person riding upon a motorcycle, motorized bicycle, bicycle, coaster, roller skates, sled, skis, or toy vehicle.</t>
  </si>
  <si>
    <t>(i) Subdivision (g) does not apply to a trailer coach that is towed with a fifth-wheel device if the trailer coach is equipped with safety glazing materials wherever glazing materials are used in windows or doors, with an audible or visual signaling device that a passenger inside the trailer coach can use to gain the attention of the motor vehicle driver, and with at least one unobstructed exit capable of being opened from both the interior and exterior of the trailer coach.</t>
  </si>
  <si>
    <t>No person shall operate on any highway any privately owned armored car unless a license to operate such car has first been obtained from the commissioner in accordance with Chapter 2.5 (commencing with Section 2500) of Division 2. Violation of this section is a misdemeanor and upon conviction is punishable by a fine not exceeding one thousand dollars ($1,000) or by imprisonment in the county jail for not to exceed six months or by both such fine and imprisonment.</t>
  </si>
  <si>
    <t>The driver of a vehicle described in subdivision (f) of Section 27803 shall not operate the vehicle in either of the following areas: (a) On, or immediately adjacent to, the striping or other markers designating adjacent traffic lanes.</t>
  </si>
  <si>
    <t>The driver of a vehicle described in subdivision (f) of Section 27803 shall not operate the vehicle in either of the following areas: (b) Between two or more vehicles that are traveling in adjacent traffic lanes.</t>
  </si>
  <si>
    <t>(a) No passenger vehicle regardless of weight, or any other motor vehicle under 4,000 pounds unladen, shall draw or tow more than one vehicle in combination, except that an auxiliary dolly or tow dolly may be used with the towed vehicle.</t>
  </si>
  <si>
    <t>(b) No motor vehicle under 4,000 pounds unladen shall tow any vehicle weighing 6,000 pounds or more gross.</t>
  </si>
  <si>
    <t>Except as provided in Section 21115.1 and Chapter 6 (commencing with Section 1950) of Division 2.5 of the Streets and Highways Code, no person shall operate a golf cart on any highway except in a speed zone of 25 miles per hour or less.</t>
  </si>
  <si>
    <t>Whenever it is necessary for the driver of a motor vehicle to cross a bicycle lane that is adjacent to his lane of travel to make a turn, the driver shall drive the motor vehicle into the bicycle lane prior to making the turn and shall make the turn pursuant to Section 22100.</t>
  </si>
  <si>
    <t>(a) No person shall stop, park, or leave standing any vehicle upon a freeway which has full control of access and no crossings at grade except: (1) When necessary to avoid injury or damage to persons or property. (2) When required by law or in obedience to a peace officer or official traffic control device. (3) When any person is actually engaged in maintenance or construction on freeway property or any employee of a public agency is actually engaged in the performance of official duties. (4) When any vehicle is so disabled that it is impossible to avoid temporarily stopping and another vehicle has been summoned to render assistance to the disabled vehicle or driver of the disabled vehicle. This paragraph applies when the vehicle summoned to render assistance is a vehicle owned by the donor of free emergency assistance that has been summoned by display upon or within a disabled vehicle of a placard or sign given to the driver of the disabled vehicle by the donor for the specific purpose of summoning assistance, other than towing service, from the donor. (5) Where stopping, standing, or parking is specifically permitted. However, buses may not stop on freeways unless sidewalks are provided with shoulders of sufficient width to permit stopping without interfering with the normal movement of traffic and without the possibility of crossing over fast lanes to reach the bus stop. (6) Where necessary for any person to report a traffic accident or other situation or incident to a peace officer or any person specified in paragraph (3), either directly or by means of an emergency telephone or similar device. (7) When necessary for the purpose of rapid removal of impediments to traffic by the owner or operator of a tow truck operating under an agreement with the Department of the California Highway Patrol. (b) A conviction of a violation of this section is a conviction involving the safe operation of a motor vehicle upon the highway if a notice to appear for the violation was issued by a peace officer described in Section 830.1 or 830.2 of the Penal Code.</t>
  </si>
  <si>
    <t>(a) Notwithstanding any other law, in the event of an emergency occurring on a roadway that requires the rapid removal of impediments to traffic or the rendering of assistance to a disabled vehicle obstructing a roadway, a tow truck driver who is operating under an agreement with the law enforcement agency responsible for investigating traffic collisions on the roadway, summoned by the owner or operator of a vehicle involved in a collision or that is otherwise disabled on the roadway, or operating pursuant to subdivision (a) of Section 2430.1 may utilize the center median or right shoulder of a roadway if all of the following conditions are met: (1) A peace officer employed by the investigating law enforcement agency is at the scene of the roadway obstruction and has determined that the obstruction has caused an unnecessary delay to motorists using the roadway. (2) A peace officer employed by the investigating law enforcement agency has determined that a tow truck can provide emergency roadside assistance by removing the disabled vehicle and gives explicit permission to the tow truck driver allowing the utilization of the center median or right shoulder of the roadway. (3) The tow truck is not operated on the center median or right shoulder at a speed greater than what is reasonable or prudent having due regard for weather, visibility, the traffic on, and the surface and width of, the roadway, and in no event at a speed that endangers the safety of persons or property. (4) The tow truck displays flashing amber warning lamps to the front, rear, and both sides while driving in the center median or right shoulder of a roadway pursuant to this section. (b) For purposes of this section, “utilize the center median” includes making a U-turn across the center median.</t>
  </si>
  <si>
    <t>A pocket bike shall not be operated on a sidewalk, roadway, or any other part of a highway, or on a bikeway, bicycle path or trail, equestrian trail, hiking or recreational trail, or on public lands open to off-highway motor vehicle use.</t>
  </si>
  <si>
    <t>(a) A peace officer, as defined in Chapter 4.5 (commencing with Section 830) of Title 3 of Part 2 of the Penal Code, may cause the removal and seizure of a pocket bike, upon the notice to appear for a violation of Section 21720. A pocket bike so seized shall be held for a minimum of 48 hours. (b) A violator of this section shall be responsible for all costs associated with the removal, seizure, and storage of the pocket bike. (c) A city, county, or city and county may adopt a regulation, ordinance, or resolution imposing charges equal to its administrative costs relating to the removal, seizure, and storage costs of a pocket bike. The charges shall not exceed the actual costs incurred for the expenses directly related to removing, seizing, and storing a pocket bike. (d) An agency shall release a seized pocket bike to the owner, violator, or the violator’s agent after 48 hours, if all of the following conditions are met: (1) The violator or authorized agent’s request is made during normal business hours. (2) The applicable removal, seizure, and storage costs have been paid by the owner, or any other responsible party.</t>
  </si>
  <si>
    <t>21700</t>
  </si>
  <si>
    <t>21701</t>
  </si>
  <si>
    <t>Applicable To ADS Vehicle Operation</t>
  </si>
  <si>
    <t>On a two-lane highway, no vehicle shall be driven to the left side of the center of the roadway in overtaking and passing another vehicle proceeding in the same direction unless the left side is clearly visible and free of oncoming traffic for a sufficient distance ahead to permit such overtaking and passing to be completely made without interfering with the safe operation of any vehicle approaching from the opposite direction.</t>
  </si>
  <si>
    <t>If a driver is following a preceding vehicle</t>
  </si>
  <si>
    <t>It is illegal to follow more closely than is reasonable and prudent, having due regard for the speed of such vehicle and the traffic upon, and the condition of, the roadway.</t>
  </si>
  <si>
    <t>&lt;10</t>
  </si>
  <si>
    <t>If a driver of any motor vehicle subject to the speed restriction of Section 22406</t>
  </si>
  <si>
    <t>It is illega to follow closer than 300ft</t>
  </si>
  <si>
    <t>&lt;300</t>
  </si>
  <si>
    <t>It is illegal to follow closer than 300ft</t>
  </si>
  <si>
    <t>It is legal to follow closer than 300ft</t>
  </si>
  <si>
    <t>If a driver of any motor vehicle subject to the speed restriction of Section 22406 overtaking or passing.</t>
  </si>
  <si>
    <t>If a driver of any motor vehicle subject to the speed restriction of Section 22406 is upon a highway with two or more lanes for traffic in the direction of travel.</t>
  </si>
  <si>
    <t>Total Lane Count In Ego Vehicle Travel Direction</t>
  </si>
  <si>
    <t>If motor vehicles are being driven outside of a business or residence district in a caravan or motorcade</t>
  </si>
  <si>
    <t>It is illegal for the vehicles to follow closer than 100ft</t>
  </si>
  <si>
    <t>Caravaning</t>
  </si>
  <si>
    <t>&lt;100</t>
  </si>
  <si>
    <t>If a driver is following a preceding vehicle that is an emergency vehicle</t>
  </si>
  <si>
    <t>If a driver is operating a vehicle within an Emergency incident zone</t>
  </si>
  <si>
    <t xml:space="preserve">It is illegal to drive unsafely </t>
  </si>
  <si>
    <t>&lt;500</t>
  </si>
  <si>
    <t xml:space="preserve">It is illegal to operate a vehicle </t>
  </si>
  <si>
    <t>If a driver is operating a vehicle and approaches a fire hose</t>
  </si>
  <si>
    <t>It is illegal to proceed over the fire hose</t>
  </si>
  <si>
    <t>If a driver is operating a vehicle within a Safety Zone</t>
  </si>
  <si>
    <t>Fire Hose</t>
  </si>
  <si>
    <t>If a driver is operating a golfcart</t>
  </si>
  <si>
    <t>It is illegal to drive on a highway unless in a 25mph speed zone</t>
  </si>
  <si>
    <t>Golfcart</t>
  </si>
  <si>
    <t>It is illegal to drive on the left side of the road to pass</t>
  </si>
  <si>
    <t>If the driver of a vehicle is overtaking another vehicle proceeding in the same direction and the left side is not clearly visible and free of oncoming traffic for a sufficient distance</t>
  </si>
  <si>
    <t>Room And Visibility To Overtake Safely</t>
  </si>
  <si>
    <t>If the proceeding vehicle is preparing or making a left turn</t>
  </si>
  <si>
    <t>It is acceptable to overtake using the lane the immediate right of the turning proceeding vehicle.</t>
  </si>
  <si>
    <t>Leading Vehicle Making A Left Turn</t>
  </si>
  <si>
    <t>It is acceptable to pass to the right of the proceeding vehicle</t>
  </si>
  <si>
    <t>If a vehicle is being operated upon a highway within a business or residence district</t>
  </si>
  <si>
    <t>Overtaking Right</t>
  </si>
  <si>
    <t>Overtaking Left</t>
  </si>
  <si>
    <t>If a vehicle is being operated upon a one way street</t>
  </si>
  <si>
    <t>If a vehicle is being operated upon a divided highway</t>
  </si>
  <si>
    <t>It is illegal to pass to the right</t>
  </si>
  <si>
    <t>If a driver must leave the road to pass to the right</t>
  </si>
  <si>
    <t>It is illegal to overtake</t>
  </si>
  <si>
    <t>It is legal to overtake the streetcar or interurban transit vehicle</t>
  </si>
  <si>
    <t>If a streetcar or interurban transit vehicle is present, and stopped and/or loading/unloading</t>
  </si>
  <si>
    <t>If a safety zone is established around the trolley coach, bus, streetcar or interurban vehicle and ego speeds are below 10mph</t>
  </si>
  <si>
    <t>It is legal to overtake the trolley or bus</t>
  </si>
  <si>
    <t>If a trolley or bus is present, and stopped in a safety zone and/or loading/unloading and the ego vehicle is operating at less than 10mph</t>
  </si>
  <si>
    <t>Presence Of Trolley, Bus, Streetcar or Interurban Transit Vehicle Stopping and/or Loading</t>
  </si>
  <si>
    <t>It is illegal to overtake the intercity vehicle</t>
  </si>
  <si>
    <t>If a driver encounters, proceeding in the same direction, any interurban electric or street car that is in motion or temporarily at rest, and is not directed by a police officer</t>
  </si>
  <si>
    <t>If a driver encounters, proceeding in the same direction, any interurban electric or street car that is in motion or temporarily at rest, and is not directed by a police officer AND is on a one way street</t>
  </si>
  <si>
    <t>It is legal to overtake</t>
  </si>
  <si>
    <t>If a driver is operating outside of a business or residential district and is passing a proceeding vehicle operating below 20mph, AND passes at 10mph greater than the proceeding vehicle's speed or completes the pass within quarter a mile.</t>
  </si>
  <si>
    <t>&gt;Proceeding vehicle by 10mph</t>
  </si>
  <si>
    <t>If a driver passes a bicycle with all due caution and consideration for weather, road quality, size and speed of vehicle, and traffic conditions</t>
  </si>
  <si>
    <t>It is legal to pass a bicycle</t>
  </si>
  <si>
    <t>Safe conditions for passing a bicyclist</t>
  </si>
  <si>
    <t>Overtaking Bicycle</t>
  </si>
  <si>
    <t>If there is less than 3ft between a bicycle and where a driver would operate their vehicle to pass the bicycle</t>
  </si>
  <si>
    <t>It is illegal to pass a bicycle</t>
  </si>
  <si>
    <t>Less than 3ft distance between lane &amp; bicycle</t>
  </si>
  <si>
    <t>If a driver can not pass a bicycle according to the rules set forth herein</t>
  </si>
  <si>
    <t>Slowing To Follow A Bicycle</t>
  </si>
  <si>
    <t>It is legal to slow down to wait for adequate separation before passing a bicycle</t>
  </si>
  <si>
    <t>If a driver encounters a stopped stopped waste service vehicle and passes at a safe distance without interfering with the safe operation of the waste service vehicle</t>
  </si>
  <si>
    <t>It is legal to pass a garbage truck</t>
  </si>
  <si>
    <t>Overtaking Garbage Truck</t>
  </si>
  <si>
    <t>If a driver can not pass a garbage truck according to the rules set herein</t>
  </si>
  <si>
    <t>It is legal to slow down to wait for adequate separation before passing a garbage truck</t>
  </si>
  <si>
    <t>Slowing To Follow A Garbage Truck</t>
  </si>
  <si>
    <t>Totals</t>
  </si>
  <si>
    <t>NT (Not Translatable)</t>
  </si>
  <si>
    <t>Total</t>
  </si>
  <si>
    <t>0 Vagueness</t>
  </si>
  <si>
    <t>1 Vagueness</t>
  </si>
  <si>
    <t>2 Vagueness</t>
  </si>
  <si>
    <t>Entering/Exiting Property</t>
  </si>
  <si>
    <t>If a person moves or operates a vehicle upon a sidewalk so as to enter or exit a property.</t>
  </si>
  <si>
    <t>Swerving, Lane Change Unsafely</t>
  </si>
  <si>
    <t>Turning</t>
  </si>
  <si>
    <t>Turning Right</t>
  </si>
  <si>
    <t>Turning Left, Turning Right, Entering/Exiting Highway</t>
  </si>
  <si>
    <t>Slowing</t>
  </si>
  <si>
    <t>Driving, Overtaking, &amp; Passing</t>
  </si>
  <si>
    <t>Regulation Applicability</t>
  </si>
  <si>
    <t>Count</t>
  </si>
  <si>
    <t>Regulation Vagueness</t>
  </si>
  <si>
    <t>Regulation Current Scenario</t>
  </si>
  <si>
    <t>Regulation Planned Scenario</t>
  </si>
  <si>
    <t>Key Characteristics</t>
  </si>
  <si>
    <t>Rule governing roadway driving speed</t>
  </si>
  <si>
    <t>21750.b</t>
  </si>
  <si>
    <t xml:space="preserve"> 21752.a</t>
  </si>
  <si>
    <t xml:space="preserve"> 21752.b</t>
  </si>
  <si>
    <t xml:space="preserve"> 21752.c</t>
  </si>
  <si>
    <t xml:space="preserve"> 21752.d</t>
  </si>
  <si>
    <t xml:space="preserve"> 21752</t>
  </si>
  <si>
    <t xml:space="preserve"> 21650</t>
  </si>
  <si>
    <t xml:space="preserve"> 21650.a</t>
  </si>
  <si>
    <t xml:space="preserve"> 21650.b</t>
  </si>
  <si>
    <t xml:space="preserve"> 21650.c</t>
  </si>
  <si>
    <t xml:space="preserve"> 21650.d</t>
  </si>
  <si>
    <t xml:space="preserve"> 21650.e</t>
  </si>
  <si>
    <t xml:space="preserve"> 21650.f</t>
  </si>
  <si>
    <t xml:space="preserve"> 21650.g</t>
  </si>
  <si>
    <t xml:space="preserve"> 21650.h</t>
  </si>
  <si>
    <t xml:space="preserve"> 21651.a.1</t>
  </si>
  <si>
    <t xml:space="preserve"> 21651.a.2</t>
  </si>
  <si>
    <t xml:space="preserve"> 21651.b</t>
  </si>
  <si>
    <t xml:space="preserve"> 21651.c</t>
  </si>
  <si>
    <t xml:space="preserve"> 21652</t>
  </si>
  <si>
    <t xml:space="preserve"> 21654.a</t>
  </si>
  <si>
    <t xml:space="preserve"> 21654.b</t>
  </si>
  <si>
    <t xml:space="preserve"> 21654.c</t>
  </si>
  <si>
    <t xml:space="preserve"> 21655.a</t>
  </si>
  <si>
    <t xml:space="preserve"> 21655.b</t>
  </si>
  <si>
    <t xml:space="preserve"> 21655.1a</t>
  </si>
  <si>
    <t xml:space="preserve"> 21655.1b</t>
  </si>
  <si>
    <t xml:space="preserve"> 21655.1c</t>
  </si>
  <si>
    <t>(a) Notwithstanding subdivision (b) of Section 22351, a person shall not drive a vehicle upon a highway with a speed limit established pursuant to Section 22349 or 22356 at a speed greater than that speed limit.</t>
  </si>
  <si>
    <t>(b) A person who drives a vehicle upon a highway at a speed greater than 100 miles per hour is guilty of an infraction punishable, as follows: (1) Upon a first conviction of a violation of this subdivision, by a fine of not to exceed five hundred dollars ($500). The court may also suspend the privilege of the person to operate a motor vehicle for a period not to exceed 30 days pursuant to Section 13200.5. (2) Upon a conviction under this subdivision of an offense that occurred within three years of a prior offense resulting in a conviction of an offense under this subdivision, by a fine of not to exceed seven hundred fifty dollars ($750). The person’s privilege to operate a motor vehicle shall be suspended by the Department of Motor Vehicles pursuant to subdivision (a) of Section 13355. (3) Upon a conviction under this subdivision of an offense that occurred within five years of two or more prior offenses resulting in convictions of offenses under this subdivision, by a fine of not to exceed one thousand dollars ($1,000). The person’s privilege to operate a motor vehicle shall be suspended by the Department of Motor Vehicles pursuant to subdivision (b) of Section 13355.</t>
  </si>
  <si>
    <t>(c) A vehicle subject to Section 22406 shall be driven in a lane designated pursuant to Section 21655, or if a lane has not been so designated, in the right-hand lane for traffic or as close as practicable to the right-hand edge or curb. When overtaking and passing another vehicle proceeding in the same direction, the driver shall use either the designated lane, the lane to the immediate left of the right-hand lane, or the right-hand lane for traffic as permitted under this code. If, however, specific lane or lanes have not been designated on a divided highway having four or more clearly marked lanes for traffic in one direction, a vehicle may also be driven in the lane to the immediate left of the right-hand lane, unless otherwise prohibited under this code. This subdivision does not apply to a driver who is preparing for a left- or right-hand turn or who is in the process of entering into or exiting from a highway or to a driver who is required necessarily to drive in a lane other than the right-hand lane to continue on his or her intended route.</t>
  </si>
  <si>
    <t>(a) Except as provided in Section 22356, no person may drive a vehicle upon a highway at a speed greater than 65 miles per hour.</t>
  </si>
  <si>
    <t>(b) Notwithstanding any other provision of law, no person may drive a vehicle upon a two-lane, undivided highway at a speed greater than 55 miles per hour unless that highway, or portion thereof, has been posted for a higher speed by the Department of Transportation or appropriate local agency upon the basis of an engineering and traffic survey. For purposes of this subdivision, the following apply: (1) A two-lane, undivided highway is a highway with not more than one through lane of travel in each direction. (2) Passing lanes may not be considered when determining the number of through lanes.</t>
  </si>
  <si>
    <t>(c) It is the intent of the Legislature that there be reasonable signing on affected two-lane, undivided highways described in subdivision (b) in continuing the 55 miles-per-hour speed limit, including placing signs at county boundaries to the extent possible, and at other appropriate locations.</t>
  </si>
  <si>
    <t>No person shall drive a vehicle upon a highway at a speed greater than is reasonable or prudent having due regard for weather, visibility, the traffic on, and the surface and width of, the highway, and in no event at a speed which endangers the safety of persons or property.</t>
  </si>
  <si>
    <t>1963</t>
  </si>
  <si>
    <t>(a) The speed of any vehicle upon a highway not in excess of the limits specified in Section 22352 or established as authorized in this code is lawful unless clearly proved to be in violation of the basic speed law.</t>
  </si>
  <si>
    <t>(b) The speed of any vehicle upon a highway in excess of the prima facie speed limits in Section 22352 or established as authorized in this code is prima facie unlawful unless the defendant establishes by competent evidence that the speed in excess of said limits did not constitute a violation of the basic speed law at the time, place and under the conditions then existing.</t>
  </si>
  <si>
    <t>1959</t>
  </si>
  <si>
    <t>The prima facie limits are as follows and shall be applicable unless changed as authorized in this code and, if so changed, only when signs have been erected giving notice thereof: (a) Fifteen miles per hour: (1) When traversing a railway grade crossing, if during the last 100 feet of the approach to the crossing the driver does not have a clear and unobstructed view of the crossing and of any traffic on the railway for a distance of 400 feet in both directions along the railway. This subdivision does not apply in the case of any railway grade crossing where a human flagperson is on duty or a clearly visible electrical or mechanical railway crossing signal device is installed but does not then indicate the immediate approach of a railway train or car.</t>
  </si>
  <si>
    <t>The prima facie limits are as follows and shall be applicable unless changed as authorized in this code and, if so changed, only when signs have been erected giving notice thereof: (a) Fifteen miles per hour: (2) When traversing any intersection of highways if during the last 100 feet of the driver’s approach to the intersection the driver does not have a clear and unobstructed view of the intersection and of any traffic upon all of the highways entering the intersection for a distance of 100 feet along all those highways, except at an intersection protected by stop signs or yield right-of-way signs or controlled by official traffic control signals.</t>
  </si>
  <si>
    <t>The prima facie limits are as follows and shall be applicable unless changed as authorized in this code and, if so changed, only when signs have been erected giving notice thereof: (a) Fifteen miles per hour: (3) On any alley.</t>
  </si>
  <si>
    <t>The prima facie limits are as follows and shall be applicable unless changed as authorized in this code and, if so changed, only when signs have been erected giving notice thereof: (b) Twenty-five miles per hour: (1) On any highway, in any business or residence district unless a different speed is determined by local authority or the Department of Transportation under procedures set forth in this code.</t>
  </si>
  <si>
    <t>The prima facie limits are as follows and shall be applicable unless changed as authorized in this code and, if so changed, only when signs have been erected giving notice thereof: (b) Twenty-five miles per hour: (2) When approaching or passing a school building or the grounds thereof, contiguous to a highway and posted with a standard “SCHOOL” warning sign, while children are going to or leaving the school either during school hours or during the noon recess period. The prima facie limit shall also apply when approaching or passing any school grounds which are not separated from the highway by a fence, gate, or other physical barrier while the grounds are in use by children and the highway is posted with a standard “SCHOOL” warning sign. For purposes of this subparagraph, standard “SCHOOL” warning signs may be placed at any distance up to 500 feet away from school grounds.</t>
  </si>
  <si>
    <t>The prima facie limits are as follows and shall be applicable unless changed as authorized in this code and, if so changed, only when signs have been erected giving notice thereof: (b) Twenty-five miles per hour: (3) When passing a senior center or other facility primarily used by senior citizens, contiguous to a street other than a state highway and posted with a standard “SENIOR” warning sign. A local authority may erect a sign pursuant to this paragraph when the local agency makes a determination that the proposed signing should be implemented. A local authority may request grant funding from the Active Transportation Program pursuant to Chapter 8 (commencing with Section 2380) of Division 3 of the Streets and Highways Code, or any other grant funding available to it, and use that grant funding to pay for the erection of those signs, or may utilize any other funds available to it to pay for the erection of those signs, including, but not limited to, donations from private sources.</t>
  </si>
  <si>
    <t>When conducting an engineering and traffic survey, the City of Norco, in addition to the factors set forth in Section 627, may also consider equestrian safety.</t>
  </si>
  <si>
    <t>22353.2.</t>
  </si>
  <si>
    <t>The City of Burbank may also consider equestrian safety when conducting an engineering and traffic survey of the public streets within the boundaries of the Rancho Master Plan Area in the City of Burbank, as described in the City of Burbank’s General Plan adopted on February 19, 2013, in addition to the factors set forth in Section 627.</t>
  </si>
  <si>
    <t>22353.3.</t>
  </si>
  <si>
    <t>The City of Glendale may also consider equestrian safety when conducting an engineering and traffic survey of the public streets within the boundaries of the Horse Overlay Zone, commonly known as the Riverside Rancho Area, in the City of Glendale, as described in Chapter 30.21 of the Glendale Municipal Code, in addition to the factors set forth in Section 627.</t>
  </si>
  <si>
    <t>22353.4.</t>
  </si>
  <si>
    <t>The City of Los Angeles may also consider equestrian safety when conducting an engineering and traffic survey of the public streets within the boundaries of the Sylmar Community Plan Area and the Sunland-Tujunga-Lake View Terrace-Shadow Hills-East La Tuna Canyon Community Plan Area in the City of Los Angeles, as described in the Sylmar Community Plan adopted on June 10, 2015, and the Sunland-Tujunga-Lake View Terrace-Shadow Hills-East La Tuna Canyon Community Plan Update adopted on November 18, 1997, respectively, in addition to the factors set forth in Section 627.</t>
  </si>
  <si>
    <t>22353.5.</t>
  </si>
  <si>
    <t>When conducting an engineering and traffic survey of the public streets within the boundaries of the common interest development known as Orange Park Acres, in addition to the factors set forth in Section 627, the County of Orange may also consider equestrian safety.</t>
  </si>
  <si>
    <t>(a) Whenever the Department of Transportation determines upon the basis of an engineering and traffic survey that the limit of 65 miles per hour is more than is reasonable or safe upon any portion of a state highway where the limit of 65 miles is applicable, the department may determine and declare a prima facie speed limit of 60, 55, 50, 45, 40, 35, 30, 25, 20, or 15 miles per hour, whichever is found most appropriate to facilitate the orderly movement of traffic and is reasonable and safe, which declared prima facie speed limit shall be effective when appropriate signs giving notice thereof are erected upon the highway.</t>
  </si>
  <si>
    <t>(b) This section shall become operative on the date specified in subdivision (c) of Section 22366.</t>
  </si>
  <si>
    <t>22354.5.</t>
  </si>
  <si>
    <t>(a) Whenever the Department of Transportation determines, upon the basis of an engineering and traffic survey, to increase or decrease the existing speed limit on a particular portion of a state highway pursuant to Section 22354, it shall, prior to increasing or decreasing that speed limit, consult with, and take into consideration the recommendations of, the Department of the California Highway Patrol.</t>
  </si>
  <si>
    <t>(b)  The city council or board of supervisors of a city or county through which any portion of a state highway subject to subdivision (a) extends may conduct a public hearing on the proposed increase or decrease at a convenient location as near as possible to that portion of state highway. The Department of Transportation shall take into consideration the results of the public hearing in determining whether to increase or decrease the speed limit.</t>
  </si>
  <si>
    <t>1991</t>
  </si>
  <si>
    <t>Whenever the Department of Transportation determines upon the basis of an engineering and traffic survey that the safe and orderly movement of traffic upon any state highway which is a freeway will be facilitated by the establishment of variable speed limits, the department may erect, regulate, and control signs upon the state highway which is a freeway, or any portion thereof, which signs shall be so designed as to permit display of different speed limits at various times of the day or night. Such signs need not conform to the standards and specifications established by regulations of the Department of Transportation pursuant to Section 21400, but shall be of sufficient size and clarity to give adequate notice of the applicable speed limit. The speed limit upon the freeway at a particular time and place shall be that which is then and there displayed upon such sign.</t>
  </si>
  <si>
    <t>1973</t>
  </si>
  <si>
    <t>(a) Whenever the Department of Transportation, after consultation with the Department of the California Highway Patrol, determines upon the basis of an engineering and traffic survey on existing highway segments, or upon the basis of appropriate design standards and projected traffic volumes in the case of newly constructed highway segments, that a speed greater than 65 miles per hour would facilitate the orderly movement of vehicular traffic and would be reasonable and safe upon any state highway, or portion thereof, that is otherwise subject to a maximum speed limit of 65 miles per hour, the Department of Transportation, with the approval of the Department of the California Highway Patrol, may declare a higher maximum speed of 70 miles per hour for vehicles not subject to Section 22406, and shall cause appropriate signs to be erected giving notice thereof. The Department of Transportation shall only make a determination under this section that is fully consistent with, and in full compliance with, federal law.</t>
  </si>
  <si>
    <t>(b) No person shall drive a vehicle upon that highway at a speed greater than 70 miles per hour, as posted.</t>
  </si>
  <si>
    <t>(c) This section shall become operative on the date specified in subdivision (c) of Section 22366.</t>
  </si>
  <si>
    <t>(a) Whenever a local authority determines upon the basis of an engineering and traffic survey that a speed greater than 25 miles per hour would facilitate the orderly movement of vehicular traffic and would be reasonable and safe upon any street other than a state highway otherwise subject to a prima facie limit of 25 miles per hour, the local authority may by ordinance determine and declare a prima facie speed limit of 30, 35, 40, 45, 50, 55, or 60 miles per hour or a maximum speed limit of 65 miles per hour, whichever is found most appropriate to facilitate the orderly movement of traffic and is reasonable and safe. The declared prima facie or maximum speed limit shall be effective when appropriate signs giving notice thereof are erected upon the street and shall not thereafter be revised except upon the basis of an engineering and traffic survey. This section does not apply to any 25-mile-per-hour prima facie limit which is applicable when passing a school building or the grounds thereof or when passing a senior center or other facility primarily used by senior citizens.</t>
  </si>
  <si>
    <t>22357.1.</t>
  </si>
  <si>
    <t>Notwithstanding Section 22357, a local authority may, by ordinance or resolution, set a prima facie speed limit of 25 miles per hour on any street, other than a state highway, adjacent to any children’s playground in a public park but only during particular hours or days when children are expected to use the facilities. The 25 mile per hour speed limit shall be effective when signs giving notice of the speed limit are posted.</t>
  </si>
  <si>
    <t>1989</t>
  </si>
  <si>
    <t>(a) Whenever a local authority determines upon the basis of an engineering and traffic survey that the limit of 65 miles per hour is more than is reasonable or safe upon any portion of any street other than a state highway where the limit of 65 miles per hour is applicable, the local authority may by ordinance determine and declare a prima facie speed limit of 60, 55, 50, 45, 40, 35, 30, 25, 20, or 15 miles per hour, whichever is found most appropriate to facilitate the orderly movement of traffic and is reasonable and safe, which declared prima facie limit shall be effective when appropriate signs giving notice thereof are erected upon the street.</t>
  </si>
  <si>
    <t>22358.3.</t>
  </si>
  <si>
    <t>Whenever a local authority determines upon the basis of an engineering and traffic survey that the prima facie speed limit of 25 miles per hour in a business or residence district or in a public park on any street having a roadway not exceeding 25 feet in width, other than a state highway, is more than is reasonable or safe, the local authority may, by ordinance or resolution, determine and declare a prima facie speed limit of 20 or 15 miles per hour, whichever is found most appropriate and is reasonable and safe. The declared prima facie limit shall be effective when appropriate signs giving notice thereof are erected upon the street.</t>
  </si>
  <si>
    <t>1972</t>
  </si>
  <si>
    <t>22358.4.</t>
  </si>
  <si>
    <t>(a) (1) Whenever a local authority determines upon the basis of an engineering and traffic survey that the prima facie speed limit of 25 miles per hour established by subdivision (b) of Section 22352 is more than is reasonable or safe, the local authority may, by ordinance or resolution, determine and declare a prima facie speed limit of 20 or 15 miles per hour, whichever is justified as the appropriate speed limit by that survey. (2) An ordinance or resolution adopted under paragraph (1) shall not be effective until appropriate signs giving notice of the speed limit are erected upon the highway and, in the case of a state highway, until the ordinance is approved by the Department of Transportation and the appropriate signs are erected upon the highway.</t>
  </si>
  <si>
    <t xml:space="preserve">(b) (1) Notwithstanding subdivision (a) or any other provision of law, a local authority may, by ordinance or resolution, determine and declare prima facie speed limits as follows: (A) A 15 miles per hour prima facie limit in a residence district, on a highway with a posted speed limit of 30 miles per hour or slower, when approaching, at a distance of less than 500 feet from, or passing, a school building or the grounds of a school building, contiguous to a highway and posted with a school warning sign that indicates a speed limit of 15 miles per hour, while children are going to or leaving the school, either during school hours or during the noon recess period. The prima facie limit shall also apply when approaching, at a distance of less than 500 feet from, or passing, school grounds that are not separated from the highway by a fence, gate, or other physical barrier while the grounds are in use by children and the highway is posted with a school warning sign that indicates a speed limit of 15 miles per hour. </t>
  </si>
  <si>
    <t>(b) (1) Notwithstanding subdivision (a) or any other provision of law, a local authority may, by ordinance or resolution, determine and declare prima facie speed limits as follows: (B) A 25 miles per hour prima facie limit in a residence district, on a highway with a posted speed limit of 30 miles per hour or slower, when approaching, at a distance of 500 to 1,000 feet from, a school building or the grounds thereof, contiguous to a highway and posted with a school warning sign that indicates a speed limit of 25 miles per hour, while children are going to or leaving the school, either during school hours or during the noon recess period. The prima facie limit shall also apply when approaching, at a distance of 500 to 1,000 feet from, school grounds that are not separated from the highway by a fence, gate, or other physical barrier while the grounds are in use by children and the highway is posted with a school warning sign that indicates a speed limit of 25 miles per hour.</t>
  </si>
  <si>
    <t>(2) The prima facie limits established under paragraph (1) apply only to highways that meet all of the following conditions: (A) A maximum of two traffic lanes.</t>
  </si>
  <si>
    <t>(2) The prima facie limits established under paragraph (1) apply only to highways that meet all of the following conditions: (B) A maximum posted 30 miles per hour prima facie speed limit immediately prior to and after the school zone.</t>
  </si>
  <si>
    <t>(3) The prima facie limits established under paragraph (1) apply to all lanes of an affected highway, in both directions of travel.</t>
  </si>
  <si>
    <t>(4) When determining the need to lower the prima facie speed limit, the local authority shall take the provisions of Section 627 into consideration.</t>
  </si>
  <si>
    <t>(5) (A) An ordinance or resolution adopted under paragraph (1) shall not be effective until appropriate signs giving notice of the speed limit are erected upon the highway and, in the case of a state highway, until the ordinance is approved by the Department of Transportation and the appropriate signs are erected upon the highway.</t>
  </si>
  <si>
    <t>(B) For purposes of subparagraph (A) of paragraph (1), school warning signs indicating a speed limit of 15 miles per hour may be placed at a distance up to 500 feet away from school grounds.</t>
  </si>
  <si>
    <t>(C) For purposes of subparagraph (B) of paragraph (1), school warning signs indicating a speed limit of 25 miles per hour may be placed at any distance between 500 and 1,000 feet away from the school grounds.</t>
  </si>
  <si>
    <t>(D) A local authority shall reimburse the Department of Transportation for all costs incurred by the department under this subdivision.</t>
  </si>
  <si>
    <t>22358.5.</t>
  </si>
  <si>
    <t>It is the intent of the Legislature that physical conditions such as width, curvature, grade and surface conditions, or any other condition readily apparent to a driver, in the absence of other factors, would not require special downward speed zoning, as the basic rule of section 22350 is sufficient regulation as to such conditions.</t>
  </si>
  <si>
    <t>22358.6.</t>
  </si>
  <si>
    <t>(a) The Department of Transportation shall, in the next scheduled revision, revise and thereafter maintain the California Manual on Uniform Traffic Control Devices to require the Department of Transportation or a local authority to round speed limits to the nearest five miles per hour of the 85th percentile of the free-flowing traffic.</t>
  </si>
  <si>
    <t>(b) In cases in which the speed limit needs to be rounded down to the nearest five miles per hour increment of the 85th-percentile speed, the Department of Transportation or a local authority may lower the speed limit by five miles per hour from the nearest five mile per hour increment of the 85th-percentile speed, in compliance with Sections 627 and 22358.5 and the California Manual on Uniform Traffic Control Devices, as it read on March 30, 2021, if the reasons for the lower speed limit are documented in an engineering and traffic survey. The Department of Transportation or a local authority may also take into consideration Sections 22353, 22353.2, 22353.3, 22353.4, and 22353.5, if applicable.</t>
  </si>
  <si>
    <t>(c) In cases in which the speed limit needs to be rounded up to the nearest five miles per hour increment of the 85th-percentile speed, the Department of Transportation or a local authority may decide to instead round down the speed limit to the lower five miles per hour increment. If the speed limit is rounded down pursuant to this subdivision, the speed limit shall not be reduced any further pursuant to subdivision (b).</t>
  </si>
  <si>
    <t>(d) In addition to subdivisions (b) and (c), a local authority may additionally lower the speed limit as provided in Section 22358.7.</t>
  </si>
  <si>
    <t>(e) The total reduction in the speed limit pursuant to subdivisions (a) to (d), inclusive, shall not exceed 12.4 miles per hour from the 85th percentile speed.</t>
  </si>
  <si>
    <t>(f) Notwithstanding subdivisions (a) to (e), inclusive, a local authority may retain the currently adopted speed limit as provided in Section 22358.8 without further reduction, or restore the immediately prior adopted speed limit as provided in Section 22358.8 without further reduction.</t>
  </si>
  <si>
    <t>22358.7.</t>
  </si>
  <si>
    <t>(a) If a local authority, after completing an engineering and traffic survey, finds that the speed limit is still more than is reasonable or safe, the local authority may, by ordinance, determine and declare a prima facie speed limit that has been reduced an additional five miles per hour for either of the following reasons: (1) The portion of highway has been designated as a safety corridor. A local authority shall not deem more than one-fifth of their streets as safety corridors.</t>
  </si>
  <si>
    <t>(a) If a local authority, after completing an engineering and traffic survey, finds that the speed limit is still more than is reasonable or safe, the local authority may, by ordinance, determine and declare a prima facie speed limit that has been reduced an additional five miles per hour for either of the following reasons: (2) The portion of highway is adjacent to any land or facility that generates high concentrations of bicyclists or pedestrians, especially those from vulnerable groups such as children, seniors, persons with disabilities, and the unhoused.</t>
  </si>
  <si>
    <t>(b) (1) As used in this section, “safety corridor” shall be defined by the Department of Transportation in the next revision of the California Manual on Uniform Traffic Control Devices. In making this determination, the department shall consider highways that have the highest number of serious injuries and fatalities based on collision data that may be derived from, but not limited to, the Statewide Integrated Traffic Records System.</t>
  </si>
  <si>
    <t>(2) The Department of Transportation shall, in the next revision of the California Manual on Uniform Traffic Control Devices, determine what constitutes land or facilities that generate high concentrations of bicyclists and pedestrians, as used in paragraph (2) of subdivision (a). In making this determination, the department shall consider density, road use type, and bicycle and pedestrian infrastructure present on a section of highway.</t>
  </si>
  <si>
    <t>(c) A local authority may not lower a speed limit as authorized by this section until June 30, 2024, or until the Judicial Council has developed an online tool for adjudicating infraction violations statewide as specified in Article 7 (commencing with Section 68645) of Chapter 2 of Title 8 of the Government Code, whichever is sooner.</t>
  </si>
  <si>
    <t>(d) A local authority shall issue only warning citations for violations of exceeding the speed limit by 10 miles per hour or less for the first 30 days that a lower speed limit is in effect as authorized by this section.</t>
  </si>
  <si>
    <t>22358.8.</t>
  </si>
  <si>
    <t>(a) If a local authority, after completing an engineering and traffic survey, finds that the speed limit is still more than is reasonable or safe, the local authority may, by ordinance, retain the currently adopted speed limit or restore the immediately prior adopted speed limit if that speed limit was established with an engineering and traffic survey and if a registered engineer has evaluated the section of highway and determined that no additional general purpose lanes have been added to the roadway since completion of the traffic survey that established that speed limit.</t>
  </si>
  <si>
    <t>(b) This section does not authorize a speed limit to be reduced by any more than five miles per hour from the currently adopted speed limit nor below the immediately prior speed limit.</t>
  </si>
  <si>
    <t>(c) A local authority shall issue only warning citations for violations of exceeding the speed limit by 10 miles per hour or less for the first 30 days that a lower speed limit is in effect as authorized by this section.</t>
  </si>
  <si>
    <t>22358.9.</t>
  </si>
  <si>
    <t>(a) (1) Notwithstanding any other law, a local authority may, by ordinance, determine and declare a 25 or 20 miles per hour prima facie speed limit on a highway contiguous to a business activity district when posted with a sign that indicates a speed limit of 25 or 20 miles per hour.</t>
  </si>
  <si>
    <t>(2) The prima facie limits established under paragraph (1) apply only to highways that meet all of the following conditions: (A) A maximum of four traffic lanes.</t>
  </si>
  <si>
    <t>(2) The prima facie limits established under paragraph (1) apply only to highways that meet all of the following conditions:  (B) A maximum posted 30 miles per hour prima facie speed limit immediately prior to and after the business activity district, if establishing a 25 miles per hour speed limit.</t>
  </si>
  <si>
    <t>(2) The prima facie limits established under paragraph (1) apply only to highways that meet all of the following conditions: (C) A maximum posted 25 miles per hour prima facie speed limit immediately prior to and after the business activity district, if establishing a 20 miles per hour speed limit.</t>
  </si>
  <si>
    <t>(b) As used in this section, a “business activity district” is that portion of a highway and the property contiguous thereto that includes central or neighborhood downtowns, urban villages, or zoning designations that prioritize commercial land uses at the downtown or neighborhood scale and meets at least three of the following requirements in paragraphs (1) to (4), inclusive: (1) No less than 50 percent of the contiguous property fronting the highway consists of retail or dining commercial uses, including outdoor dining, that open directly onto sidewalks adjacent to the highway.</t>
  </si>
  <si>
    <t>(b) As used in this section, a “business activity district” is that portion of a highway and the property contiguous thereto that includes central or neighborhood downtowns, urban villages, or zoning designations that prioritize commercial land uses at the downtown or neighborhood scale and meets at least three of the following requirements in paragraphs (1) to (4), inclusive: (2) Parking, including parallel, diagonal, or perpendicular spaces located alongside the highway.</t>
  </si>
  <si>
    <t>(b) As used in this section, a “business activity district” is that portion of a highway and the property contiguous thereto that includes central or neighborhood downtowns, urban villages, or zoning designations that prioritize commercial land uses at the downtown or neighborhood scale and meets at least three of the following requirements in paragraphs (1) to (4), inclusive: (3) Traffic control signals or stop signs regulating traffic flow on the highway, located at intervals of no more than 600 feet.</t>
  </si>
  <si>
    <t>(b) As used in this section, a “business activity district” is that portion of a highway and the property contiguous thereto that includes central or neighborhood downtowns, urban villages, or zoning designations that prioritize commercial land uses at the downtown or neighborhood scale and meets at least three of the following requirements in paragraphs (1) to (4), inclusive: (4) Marked crosswalks not controlled by a traffic control device.</t>
  </si>
  <si>
    <t>(c) A local authority shall not declare a prima facie speed limit under this section on a portion of a highway where the local authority has already lowered the speed limit as permitted under Section 22358.7, has retained the currently adopted speed limit under Section 22358.8, or has restored the immediately prior adopted speed limit under Section 22358.8.</t>
  </si>
  <si>
    <t>With respect to boundary line streets and highways where portions thereof are within different jurisdictions, no ordinance adopted under Sections 22357 and 22358 shall be effective as to any such portion until all authorities having jurisdiction of the portions of the street concerned have approved the same. This section shall not apply in the case of boundary line streets consisting of separate roadways within different jurisdictions.</t>
  </si>
  <si>
    <t>(a) Whenever a local authority determines upon the basis of an engineering and traffic survey that the limit of 65 miles per hour is more than is reasonable or safe upon any portion of a highway other than a state highway for a distance of not exceeding 2,000 feet in length between districts, either business or residence, the local authority may determine and declare a reasonable and safe prima facie limit thereon lower than 65 miles per hour, but not less than 25 miles per hour, which declared prima facie speed limit shall be effective when appropriate signs giving notice thereof are erected upon the street or highway.</t>
  </si>
  <si>
    <t>On multiple-lane highways with two or more separate roadways different prima facie speed limits may be established for different roadways under any of the procedures specified in Sections 22354 to 22359, inclusive.</t>
  </si>
  <si>
    <t>It is prima facie a violation of the basic speed law for any person to operate a vehicle in excess of the posted speed limit upon any portion of a highway where officers or employees of the agency having jurisdiction of the same, or any contractor of the agency or his employees, are at work on the roadway or within the right-of-way so close thereto as to be endangered by passing traffic. This section applies only when appropriate signs, indicating the limits of the restricted zone, and the speed limit applicable therein, are placed by such agency within 400 feet of each end of such zone. The signs shall display the figures indicating the applicable limit, which shall not be less than 25 miles per hour, and shall indicate the purpose of the speed restriction. Nothing in this section shall be deemed to relieve any operator of a vehicle from complying with the basic speed law.</t>
  </si>
  <si>
    <t>1970</t>
  </si>
  <si>
    <t>Notwithstanding any speed limit that may be in effect upon the highway, the Department of Transportation in respect to state highways, or a local authority with respect to highways under its jurisdiction, may determine and declare a prima facie speed limit of 40, 35, 30, or 25 miles per hour, whichever is found most appropriate and is reasonable and safe based on the prevailing snow or ice conditions upon such highway or any portion thereof. Signs may be placed and removed as snow or ice conditions vary.</t>
  </si>
  <si>
    <t>1974</t>
  </si>
  <si>
    <t>Whenever the Department of Transportation determines, upon the basis of an engineering and traffic survey, that the safe and orderly movement of traffic upon any state highway will be facilitated by the establishment of different speed limits for the various lanes of traffic, the department may place signs upon the state highway, or any portion thereof. The signs shall designate the speed limits for each of the lanes of traffic.</t>
  </si>
  <si>
    <t>Notwithstanding any other provision of law, any county or city, which is contained, in whole or in part, within the South Coast Air Quality Management District, may, if the county or city determines that it is necessary to achieve or maintain state or federal ambient air quality standards for particulate matter, determine and declare by ordinance a prima facie speed limit that is lower than that which the county or city is otherwise permitted by this code to establish, for any unpaved road under the jurisdiction of the county or city and within the district. That declared prima facie speed limit shall be effective when appropriate signs giving notice thereof are erected along the road.</t>
  </si>
  <si>
    <t>(a) Whenever the Director of Transportation determines the date upon which the state may establish a maximum speed limit of 65 miles per hour on highways without subjecting the state to a reduction in the amount of federal aid for highways, the director shall notify the Secretary of State of that determination.</t>
  </si>
  <si>
    <t>(b) The notice required under subdivision (a) shall state that it is being made pursuant to this section.</t>
  </si>
  <si>
    <t>(c) The notice shall specify a date which is either the date determined pursuant to subdivision (a), or a later date designated by the director.</t>
  </si>
  <si>
    <t>(a) No person shall drive upon a highway at such a slow speed as to impede or block the normal and reasonable movement of traffic unless the reduced speed is necessary for safe operation, because of a grade, or in compliance with law.</t>
  </si>
  <si>
    <t>No person shall bring a vehicle to a complete stop upon a highway so as to impede or block the normal and reasonable movement of traffic unless the stop is necessary for safe operation or in compliance with law.</t>
  </si>
  <si>
    <t>(b) Whenever the Department of Transportation determines on the basis of an engineering and traffic survey that slow speeds on any part of a state highway consistently impede the normal and reasonable movement of traffic, the department may determine and declare a minimum speed limit below which no person shall drive a vehicle, except when necessary for safe operation or in compliance with law, when appropriate signs giving notice thereof are erected along the part of the highway for which a minimum speed limit is established.</t>
  </si>
  <si>
    <t>Subdivision (b) of this section shall apply only to vehicles subject to registration.</t>
  </si>
  <si>
    <t>Local authorities in timing traffic signals may so regulate the timing thereof as to permit the movement of traffic in an orderly and safe manner at speeds slightly at variance from the speed otherwise applicable under this code.</t>
  </si>
  <si>
    <t>The Department of Transportation may, in the manner provided in Section 22404 determine the maximum speed, not less than five miles per hour, which can be maintained with safety to any bridge, elevated structure, tube, or tunnel on a state highway. Said department may also make a determination with reference to any other highway upon receiving a request therefor from the board of supervisors or road commissioner of the county, the governing body of the local authority having jurisdiction over the bridge, elevated structure, tube, or tunnel.</t>
  </si>
  <si>
    <t>Any local authority may, in the manner provided in Section 22404, determine the maximum speed, not less than five miles per hour, which can be maintained with safety to any bridge, elevated structure, tube, or tunnel under its jurisdiction, or may request the Department of Transportation to make such determination.</t>
  </si>
  <si>
    <t>The Department of Transportation or local authority making a determination of the maximum safe speed upon a bridge, elevated structure, tube, or tunnel shall first make an engineering investigation and shall hold a public hearing. Notice of the time and place of the public hearing shall be posted upon the bridge, elevated structure, tube, or tunnel at least five days before the date fixed for the hearing. Upon the basis of the investigation and all evidence presented at the hearing, the department or local authority shall determine by order in writing the maximum speed which can be maintained with safety to the bridge, elevated structure, tube or tunnel. Thereupon, the authority having jurisdiction over the bridge, elevated structure, tube, or tunnel shall erect and maintain suitable signs specifying the maximum speed so determined at a distance of not more than 500 feet from each end of the bridge, elevated structure, tube, tunnel, or any approach thereto.</t>
  </si>
  <si>
    <t>(a) No person shall drive a vehicle on any bridge, elevated structure, tube, or tunnel constituting a part of a highway, at a speed which is greater than the maximum speed which can be maintained with safety to such structure.</t>
  </si>
  <si>
    <t>(b) Upon the trial of any person charged with a violation of this section with respect to a sign erected under Section 22404, proof of the determination of the maximum speed by the Department of Transportation or local authority and the erection and maintenance of the speed signs shall constitute prima facie evidence of the maximum speed which can be maintained with safety to the bridge, elevated structure, tube, or tunnel.</t>
  </si>
  <si>
    <t>No person may drive any of the following vehicles on a highway at a speed in excess of 55 miles per hour: (a) A motortruck or truck tractor having three or more axles or any motortruck or truck tractor drawing any other vehicle.</t>
  </si>
  <si>
    <t>No person may drive any of the following vehicles on a highway at a speed in excess of 55 miles per hour: (b) A passenger vehicle or bus drawing any other vehicle.</t>
  </si>
  <si>
    <t>No person may drive any of the following vehicles on a highway at a speed in excess of 55 miles per hour: (c) A schoolbus transporting any school pupil.</t>
  </si>
  <si>
    <t>No person may drive any of the following vehicles on a highway at a speed in excess of 55 miles per hour: (d) A farm labor vehicle when transporting passengers.</t>
  </si>
  <si>
    <t>No person may drive any of the following vehicles on a highway at a speed in excess of 55 miles per hour: (e) A vehicle transporting explosives.</t>
  </si>
  <si>
    <t>No person may drive any of the following vehicles on a highway at a speed in excess of 55 miles per hour: (f) A trailer bus, as defined in Section 636.</t>
  </si>
  <si>
    <t>22406.1.</t>
  </si>
  <si>
    <t>(a) A person who operates a commercial motor vehicle, as defined in subdivision (b) of Section 15210, upon a highway at a speed exceeding a posted speed limit established under this code by 15 miles per hour or more, is guilty of a misdemeanor.</t>
  </si>
  <si>
    <t>(b) A person who holds a commercial driver’s license, as defined in subdivision (a) of Section 15210, and operates a noncommerical motor vehicle upon a highway at a speed exceeding a posted speed limit established under this code by 15 miles per hour or more, is guilty of an infraction.</t>
  </si>
  <si>
    <t>(c) A violation of either subdivision (a) or (b) is a “serious traffic violation,” as defined in subdivision (p) of Section 15210, and is subject to the sanctions provided under Section 15306 or 15308, in addition to any other penalty provided by law.</t>
  </si>
  <si>
    <t>(d) This section shall become operative on September 20, 2005.</t>
  </si>
  <si>
    <t>22406.5.</t>
  </si>
  <si>
    <t>Any person who drives a tank vehicle subject to Division 14.7 (commencing with Section 34000) while transporting more than 500 gallons of flammable liquid at a speed greater than the applicable speed limit or in willful or wanton disregard for the safety of persons or property is, in addition to any other applicable penalty, subject to a fine of not less than five hundred dollars ($500) for a first offense and, for a second or subsequent offense within two years of a prior offense, to a fine of not less than two thousand dollars ($2,000) and a suspension of up to six months of a hazardous materials or cargo tank endorsement, or both.</t>
  </si>
  <si>
    <t>Whenever the Department of Transportation or local authority determines upon the basis of engineering studies and a traffic survey that the speed of 55 miles per hour is more than is reasonable or safe for vehicles mentioned in subdivision (a) of Section 22406, which have a manufacturer’s gross vehicle weight rating of 10,000 pounds or more, in descending a grade upon any portion of a highway, the department or local authority, with respect to highways under their respective jurisdiction, may determine and declare a speed limit of 50, 45, 40, 35, 30, 25, or 20 miles per hour, whichever is found most appropriate to facilitate the orderly movement of traffic and is reasonable and safe, which declared speed limit shall be effective for such vehicles when appropriate signs giving notice thereof are erected upon the highway.</t>
  </si>
  <si>
    <t>No person shall operate any vehicle equipped with any solid tire when such vehicle has a gross weight as set forth in the following table at any speed in excess of the speed set forth opposite such gross weight: When gross weight of vehicle and  load is: 10,000 lbs. or more but less than 16,000 lbs.  ........................ Maximum speed in miles per hour: 25</t>
  </si>
  <si>
    <t>No person shall operate any vehicle equipped with any solid tire when such vehicle has a gross weight as set forth in the following table at any speed in excess of the speed set forth opposite such gross weight: When gross weight of vehicle and  load is: 16,000 lbs. or more but less than 22,000 lbs.  ........................ Maximum speed in miles per hour: 15</t>
  </si>
  <si>
    <t>No person shall operate any vehicle equipped with any solid tire when such vehicle has a gross weight as set forth in the following table at any speed in excess of the speed set forth opposite such gross weight: When gross weight of vehicle and  load is: 22,000 lbs. or more  ........................ Maximum speed in miles per hour: 12</t>
  </si>
  <si>
    <t>No person shall operate any vehicle equipped with any metal tire in contact with the surface of the highway at a speed in excess of six miles per hour.</t>
  </si>
  <si>
    <t>No person shall operate a motorized scooter at a speed in excess of 15 miles per hour.</t>
  </si>
  <si>
    <t>Whenever a local authority determines upon the basis of an engineering and traffic survey that the prima facie limit of 25 miles per hour is more than is reasonable and safe on any portion of a street having a grade in excess of 10 percent, the local authority may by ordinance determine and declare a maximum limit of 20 or 15 miles per hour, whichever is found most appropriate and is reasonable and safe. The declared maximum speed shall be effective when appropriate signs giving notice thereof are erected upon the street.</t>
  </si>
  <si>
    <t>Special Stops Required</t>
  </si>
  <si>
    <t>Rule governing stopping and proceeding</t>
  </si>
  <si>
    <t>(a) The driver of any vehicle approaching a stop sign at the entrance to, or within, an intersection shall stop at a limit line, if marked, otherwise before entering the crosswalk on the near side of the intersection.</t>
  </si>
  <si>
    <t>If there is no limit line or crosswalk, the driver shall stop at the entrance to the intersecting roadway.</t>
  </si>
  <si>
    <t>(b) The driver of a vehicle approaching a stop sign at a railroad grade crossing shall stop at a limit line, if marked, otherwise before crossing the first track or entrance to the railroad grade crossing.</t>
  </si>
  <si>
    <t>(c) Notwithstanding any other provision of law, a local authority may adopt rules and regulations by ordinance or resolution providing for the placement of a stop sign at any location on a highway under its jurisdiction where the stop sign would enhance traffic safety.</t>
  </si>
  <si>
    <t>(a) The driver of any vehicle or pedestrian approaching a railroad or rail transit grade crossing shall stop not less than 15 feet from the nearest rail and shall not proceed until he or she can do so safely, whenever the following conditions exist: (1) A clearly visible electric or mechanical signal device or a flagman gives warning of the approach or passage of a train, car, or on-track equipment.</t>
  </si>
  <si>
    <t>(a) The driver of any vehicle or pedestrian approaching a railroad or rail transit grade crossing shall stop not less than 15 feet from the nearest rail and shall not proceed until he or she can do so safely, whenever the following conditions exist: (2) An approaching train, car, or on-track equipment is plainly visible or is emitting an audible signal and, by reason of its speed or nearness, is an immediate hazard.</t>
  </si>
  <si>
    <t>(b) No driver or pedestrian shall proceed through, around, or under any railroad or rail transit crossing gate while the gate is closed.</t>
  </si>
  <si>
    <t>(c) Whenever a railroad or rail transit crossing is equipped with an automated enforcement system, a notice of a violation of this section is subject to the procedures provided in Section 40518.</t>
  </si>
  <si>
    <t>(d) For purposes of this section, “on-track equipment” means any locomotive or any other car, rolling stock, equipment, or other device that, alone or coupled to others, is operated on stationary rails.</t>
  </si>
  <si>
    <t>(a) Subdivisions (b) and (d) apply to the operation of the following vehicles: (1) A bus or farm labor vehicle carrying passengers. (2) A motortruck transporting employees in addition to those riding in the cab. (3) A schoolbus and a school pupil activity bus transporting school pupils, except as otherwise provided in paragraph (4) of subdivision (d). (4) A commercial motor vehicle transporting any quantity of a Division 2.3 chlorine, as classified by Title 49 of the Code of Federal Regulations. (5) A commercial motor vehicle that is required to be marked or placarded in accordance with the regulations of Title 49 of the Code of Federal Regulations with one of the following federal classifications: (A) Division 1.1. (B) Division 1.2, or Division 1.3. (C) Division 2.3 Poison gas. (D) Division 4.3. (E) Class 7. (F) Class 3 Flammable. (G) Division 5.1. (H) Division 2.2. (I) Division 2.3 Chlorine. (J) Division 6.1 Poison. (K) Division 2.2 Oxygen. (L) Division 2.1. (M) Class 3 Combustible liquid. (N) Division 4.1. (O) Division 5.1. (P) Division 5.2. (Q) Class 8. (R) Class Division 1.4. (S) A cargo tank motor vehicle, whether loaded or empty, used for the transportation of a hazardous material, as defined in Parts 107 to 180, inclusive, of Title 49 of the Code of Federal Regulations. (6) A cargo tank motor vehicle transporting a commodity that at the time of loading has a temperature above its flashpoint, as determined under Section 173.120 of Title 49 of the Code of Federal Regulations. (7) A cargo tank motor vehicle, whether loaded or empty, transporting a commodity under exemption in accordance with Subpart B of Part 107 of Title 49 of the Code of Federal Regulations.</t>
  </si>
  <si>
    <t>(b) Before traversing a railroad grade crossing, the driver of a vehicle described in subdivision (a) shall stop that vehicle not less than 15 nor more than 50 feet from the nearest rail of the track and while so stopped shall listen, and look in both directions along the track, for an approaching train or on-track equipment and for signals indicating the approach of a train or on-track equipment, and shall not proceed until he or she can do so safely. Upon proceeding, the gears shall not be shifted manually while crossing the tracks.</t>
  </si>
  <si>
    <t>(c) The driver of a commercial motor vehicle, other than those listed in subdivision (a), upon approaching a railroad grade crossing, shall be driven at a rate of speed that allows the commercial vehicle to stop before reaching the nearest rail of that crossing, and shall not be driven upon, or over, the crossing until due caution is taken to ascertain that the course is clear.</t>
  </si>
  <si>
    <t>(d) A stop need not be made at a crossing in the following circumstances: (1) Of railroad tracks running along and upon the roadway within a business or residence district.</t>
  </si>
  <si>
    <t>(d) A stop need not be made at a crossing in the following circumstances: (2) Where a traffic officer or an official traffic control signal directs traffic to proceed.</t>
  </si>
  <si>
    <t>(d) A stop need not be made at a crossing in the following circumstances: (3) Where an exempt sign was authorized by the Public Utilities Commission prior to January 1, 1978.</t>
  </si>
  <si>
    <t>(d) A stop need not be made at a crossing in the following circumstances: (4) Where an official railroad crossing stop exempt sign in compliance with Section 21400 has been placed by the Department of Transportation or a local authority pursuant to Section 22452.5. This paragraph does not apply with respect to a schoolbus or to a school pupil activity bus transporting school pupils.</t>
  </si>
  <si>
    <t>(e) For purposes of this section, “on-track equipment” means any locomotive or any other car, rolling stock, equipment, or other device that, alone or coupled to others, is operated on stationary rails.</t>
  </si>
  <si>
    <t>22452.5.</t>
  </si>
  <si>
    <t>The Department of Transportation and local authorities, with respect to highways under their respective jurisdictions, may place signs at railroad grade crossings permitting any vehicle described in subdivision (a) of Section 22452 to traverse such crossings without stopping. Such signs shall be placed in accordance with criteria adopted by the Public Utilities Commission. Prior to placing such signs, the Department of Transportation or local authority shall consult with the Department of the California Highway Patrol, railroad corporations involved, and the operators involved and shall secure the permission of the Public Utilities Commission if a railroad corporation under the jurisdiction of the Public Utilities Commission is affected. Prior to permitting the placement of such signs, the Public Utilities Commission shall seek the concurrence of the Department of the California Highway Patrol.</t>
  </si>
  <si>
    <t>1979</t>
  </si>
  <si>
    <t>Failure of the driver of a motor vehicle carrying any passenger for hire to stop as required in Section 22452 shall not be imputed to any bona fide passenger for hire in such vehicle.</t>
  </si>
  <si>
    <t>(a) The driver of any vehicle, upon meeting or overtaking, from either direction, any schoolbus equipped with signs as required in this code, that is stopped for the purpose of loading or unloading any schoolchildren and displays a flashing red light signal and stop signal arm, as defined in paragraph (4) of subdivision (b) of Section 25257, if equipped with a stop signal arm, visible from front or rear, shall bring the vehicle to a stop immediately before passing the schoolbus and shall not proceed past the schoolbus until the flashing red light signal and stop signal arm, if equipped with a stop signal arm, cease operation.</t>
  </si>
  <si>
    <t>(b) (1) The driver of a vehicle upon a divided highway or multiple-lane highway need not stop upon meeting or passing a schoolbus that is upon the other roadway.</t>
  </si>
  <si>
    <t>(2) For the purposes of this subdivision, a multiple-lane highway is any highway that has two or more lanes of travel in each direction.</t>
  </si>
  <si>
    <t>(c) (1) If a vehicle was observed overtaking a schoolbus in violation of subdivision (a), and the driver of the schoolbus witnessed the violation, the driver may, within 24 hours, report the violation and furnish the vehicle license plate number and description and the time and place of the violation to the local law enforcement agency having jurisdiction of the offense. That law enforcement agency shall issue a letter of warning prepared in accordance with paragraph (2) with respect to the alleged violation to the registered owner of the vehicle. The issuance of a warning letter under this paragraph shall not be entered on the driving record of the person to whom it is issued, but does not preclude the imposition of any other applicable penalty.</t>
  </si>
  <si>
    <t>(2) The Attorney General shall prepare and furnish to every law enforcement agency in the state a form letter for purposes of paragraph (1), and the law enforcement agency may issue those letters in the exact form prepared by the Attorney General. The Attorney General may charge a fee to any law enforcement agency that requests a copy of the form letter to recover the costs of preparing and providing that copy.</t>
  </si>
  <si>
    <t>(d) This section also applies to a roadway upon private property.</t>
  </si>
  <si>
    <t>22454.5.</t>
  </si>
  <si>
    <t>Notwithstanding Section 42001, a person convicted of a first violation of Section 22454 shall be punished by a fine of not less than one hundred fifty dollars ($150) or more than two hundred fifty dollars ($250). A person convicted of a second separate violation of Section 22454 shall be punished by a fine of not less than five hundred dollars ($500) or more than one thousand dollars ($1,000). If a person is convicted of a third or subsequent violation of Section 22454 and the offense occurred within three years of two or more separate violations of Section 22454, the Department of Motor Vehicles shall suspend the person’s privilege to operate a motor vehicle for one year.</t>
  </si>
  <si>
    <t>1990</t>
  </si>
  <si>
    <t>(a) The driver of any commercial vehicle engaged in vending upon a street may vend products on a street in a residence district only after bringing the vehicle to a complete stop and lawfully parking adjacent to the curb, consistent with the requirements of Chapter 9 (commencing with Section 22500) and local ordinances adopted pursuant thereto.</t>
  </si>
  <si>
    <t>(b) Notwithstanding subdivision (a) of Section 114315 of the Health and Safety Code or any other provision of law, a local authority may, by ordinance or resolution, adopt additional requirements for the public safety regulating the type of vending and the time, place, and manner of vending from vehicles upon any street.</t>
  </si>
  <si>
    <t>(a) This section shall be known and may be cited as the Destiny Nicole Stout Memorial Act.</t>
  </si>
  <si>
    <t>(b) The Legislature finds and declares that motor vehicles engaged in vending ice cream and similar food items in residential neighborhoods can increase the danger to children, and it is necessary that these vehicles are clearly seen and noticed by motorists and pedestrians to protect public safety.</t>
  </si>
  <si>
    <t>(c) As used in this section, the term “ice cream truck” means a motor vehicle engaged in the curbside vending or sale of frozen or refrigerated desserts, confections, or novelties commonly known as ice cream, or prepackaged candies, prepackaged snack foods, or soft drinks, primarily intended for the sale to children under 12 years of age.</t>
  </si>
  <si>
    <t>(d) Any ice cream truck shall be equipped at all times, while engaged in vending in a residential area, with signs mounted on both the front and the rear and clearly legible from a distance of 100 feet under daylight conditions, incorporating the words “WARNING” and “CHILDREN CROSSING.” Each sign shall be at least 12 inches high by 48 inches wide, with letters of a dark color and at least four inches in height, a one-inch wide solid border, and a sharply contrasting background.</t>
  </si>
  <si>
    <t>(e) A person may not vend from an ice cream truck that is stopped, parked, or standing on any public street, alley, or highway under any of the following conditions: (1) On a street, alley, or highway with a posted speed limit greater than 25 miles per hour.</t>
  </si>
  <si>
    <t>(e) A person may not vend from an ice cream truck that is stopped, parked, or standing on any public street, alley, or highway under any of the following conditions: (2) If the street, alley, or highway is within 100 feet of an intersection with an opposing highway that has a posted speed limit greater than 25 miles per hour.</t>
  </si>
  <si>
    <t>(e) A person may not vend from an ice cream truck that is stopped, parked, or standing on any public street, alley, or highway under any of the following conditions: (3) If the vendor does not have an unobstructed view for 200 feet in both directions along the highway and of any traffic on the highway.</t>
  </si>
  <si>
    <t>Key Characteristic By Vagueness</t>
  </si>
  <si>
    <t>Planned by Vagueness</t>
  </si>
  <si>
    <t>Y</t>
  </si>
  <si>
    <t>It is illegal to operate the vehicle at such speeds</t>
  </si>
  <si>
    <t>N</t>
  </si>
  <si>
    <t>If a vehicle is driven in the right-hand lane or as close as practicable to the right hand curb</t>
  </si>
  <si>
    <t>max # lanes</t>
  </si>
  <si>
    <t>&lt;max # lanes</t>
  </si>
  <si>
    <t>If a vehicle is driven in the lane to the left of the right-hand lane on a road with four clearly marked lanes</t>
  </si>
  <si>
    <t>If there is no signage posted with a higher speed limit and a driver is traveling on a highway at a speed greater than 65 miles per hour</t>
  </si>
  <si>
    <t>&gt;65</t>
  </si>
  <si>
    <t>none</t>
  </si>
  <si>
    <t>If there is no signage posted with a higher speed limit and a driver is traveling on a two lane undivided highway at a speed greater than 55 miles per hour</t>
  </si>
  <si>
    <t>&gt;55</t>
  </si>
  <si>
    <t>Undivided Highway</t>
  </si>
  <si>
    <t>If a person drives a vehicle at a speed greater than is reasonable or prudent having due regard for weather, visibility, the traffic on, and the surface and width of, the highway, and/or at a speed which endangers the safety of persons or property</t>
  </si>
  <si>
    <t>&gt;Posted Speed Limit</t>
  </si>
  <si>
    <t>If a person drives faster than the Basic Speed Law permits</t>
  </si>
  <si>
    <t>&gt;BSL</t>
  </si>
  <si>
    <t>If a person drives faster than the prima facie limits</t>
  </si>
  <si>
    <t>&gt;Prima Facie</t>
  </si>
  <si>
    <t>If a vehicle is traversing a rail way grade crossing within 100 ft of the approach without a clear and unobstructed view of railway traffic for 400 ft in either directions at a speed greater than 15mph</t>
  </si>
  <si>
    <t>&gt;15</t>
  </si>
  <si>
    <t>&lt;400</t>
  </si>
  <si>
    <t>If a vehicle is traversing a highway crossing within 100 ft of the intersection without a clear and unobstructed view of the highway traffic for 100ft in either direction without the presence of traffic signals at a speed of greater than 15 mph</t>
  </si>
  <si>
    <t>Pedestrian In Intersection/Crosswalk</t>
  </si>
  <si>
    <t>Distance From Crosswalk/Intersection (ft)</t>
  </si>
  <si>
    <t>Forward Illumination/Visibility Condition (ft)</t>
  </si>
  <si>
    <t>Cross Traffic Illumination/Visibility Condition (ft)</t>
  </si>
  <si>
    <t>If a vehicle is traversing an alley at a speed of greater than 15 mph</t>
  </si>
  <si>
    <t>Alley</t>
  </si>
  <si>
    <t>If a vehicle is traveling on any highway, in any business or residence district without a speed limit posted at a speed greater than 25 mph</t>
  </si>
  <si>
    <t>&gt;25</t>
  </si>
  <si>
    <t>Presence of Business or Residence District</t>
  </si>
  <si>
    <t>If a vehicle is approaching or passing a school zone without a speed limit posted at a speed greater than 25 mph</t>
  </si>
  <si>
    <t>If a vehicle is approaching or passing a senior zone without a speed limit posted at a speed greater than 25 mph</t>
  </si>
  <si>
    <t>Presence of Seniors Zone</t>
  </si>
  <si>
    <t>&gt;70</t>
  </si>
  <si>
    <t>Construction/Work Zone Presence In Current Lane</t>
  </si>
  <si>
    <t xml:space="preserve">Presence of Construction/Work Zone </t>
  </si>
  <si>
    <t>If a vehicle is traveling on a highway within a work zone at a speed greater than the posted speed limit and speed limit signage is posted ahead of the work zone so as to reduce the speed limit</t>
  </si>
  <si>
    <t>It is illegal to operate the vehicle at such speeds greater than the posted speed limit</t>
  </si>
  <si>
    <t>If a vehicle is traveling slower than normal traffic so as to block or impede traffic without cause due to grade or other hazard</t>
  </si>
  <si>
    <t>It is illegal to operate the vehicle at such speed</t>
  </si>
  <si>
    <t>If a vehicle is brought to a stop on a highway for reasons other than safe operation</t>
  </si>
  <si>
    <t>Traveling, Stopping</t>
  </si>
  <si>
    <t>Stopping</t>
  </si>
  <si>
    <t>If a person operates a motortruck or truck tractor having three or more axles or any motortruck or truck tractor drawing any other vehicle on a highway at a speed greater than 55 mph</t>
  </si>
  <si>
    <t>Motortruck towing another vehicle</t>
  </si>
  <si>
    <t>If a person operates a passenger vehicle or bus drawing any other vehicle on a highway at a speed greater than 55 mph</t>
  </si>
  <si>
    <t>Passenger Vehicle or Bus towing another vehicle</t>
  </si>
  <si>
    <t>If a person operates a schoolbus transporting any school pupil on a highway at a speed greater than 55 mph</t>
  </si>
  <si>
    <t>Schoolbus transporting any school pupil.</t>
  </si>
  <si>
    <t>If a person operates a farm labor vehicle when transporting passengers on a highway at a speed greater than 55 mph</t>
  </si>
  <si>
    <t>Farm labor vehicle when transporting passengers</t>
  </si>
  <si>
    <t>If a person operates a vehicle transporting explosives on a highway at a speed greater than 55 mph</t>
  </si>
  <si>
    <t>Vehicle transporting explosives</t>
  </si>
  <si>
    <t>If a person operates a trailer bus on a highway at a speed greater than 55 mph</t>
  </si>
  <si>
    <t>Trailer bus</t>
  </si>
  <si>
    <t>Solid tire vehicle with gross weight above 20,000 lbs</t>
  </si>
  <si>
    <t>Solid tire vehicle with gross weight between 16,000 lbs and 20,000 lbs</t>
  </si>
  <si>
    <t>Solid tire vehicle with gross weight between 10,000 lbs and 16,000 lbs</t>
  </si>
  <si>
    <t>If a person operates a vehicle equipped with any solid tire when such vehicle has a gross weight between 10,000 lbs and 16,000 lbs at a speed greater than 25mph</t>
  </si>
  <si>
    <t>If a person operates a vehicle equipped with any solid tire when such vehicle has a gross weight between 16,000 lbs and 22,000 lbs at a speed greater than 15mph</t>
  </si>
  <si>
    <t>If a person operates a vehicle equipped with any solid tire when such vehicle has a gross weight above 20,000 lbs at a speed greater than 12mph</t>
  </si>
  <si>
    <t>If a person operates a vehicle with a metal tire in contact with the road at a speed greater than 6 mph</t>
  </si>
  <si>
    <t>Vehicle with metal wheel</t>
  </si>
  <si>
    <t>&gt;6</t>
  </si>
  <si>
    <t>If a person operates a motor scooter at a speed greater than 15 mph</t>
  </si>
  <si>
    <t>Motor Scooter</t>
  </si>
  <si>
    <t>If a person drives a vehicle upon a highway with a speed greater than the posted speed limit</t>
  </si>
  <si>
    <t>If a person is operating a vehicle at a speed greater than 70 mph on a highway with speed limit signage posted of 70 mph</t>
  </si>
  <si>
    <t>Ego Vehicle Speed</t>
  </si>
  <si>
    <t>Observed Posted Max Speed Limit</t>
  </si>
  <si>
    <t>It is not acceptable to drive on the left hand side of the road.</t>
  </si>
  <si>
    <t>&lt;Traffic Context Speed</t>
  </si>
  <si>
    <t>If a person drives a vehicle upon a highway at a speed greater than 100 miles per hour</t>
  </si>
  <si>
    <t>&gt;100</t>
  </si>
  <si>
    <t>Vague 0 #</t>
  </si>
  <si>
    <t>Vague 1 #</t>
  </si>
  <si>
    <t>Vague 2 #</t>
  </si>
  <si>
    <t>Begin Vagueness Count</t>
  </si>
  <si>
    <t>Vague 0 Count</t>
  </si>
  <si>
    <t>Vague 1 Count</t>
  </si>
  <si>
    <t>Vague 2 Count</t>
  </si>
  <si>
    <t>Combined</t>
  </si>
  <si>
    <t>Vague 0</t>
  </si>
  <si>
    <t>Vague 1</t>
  </si>
  <si>
    <t>Vague 2</t>
  </si>
  <si>
    <t>Copy list on left and paste in place right. Then select the new list on right and sort descending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</si>
</sst>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000000"/>
      <name val="Arial"/>
      <family val="2"/>
    </font>
    <font>
      <b/>
      <sz val="12"/>
      <color rgb="FF000000"/>
      <name val="Arial"/>
      <family val="2"/>
    </font>
    <font>
      <sz val="12"/>
      <color rgb="FF33333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1">
    <xf numFmtId="0" fontId="0" fillId="0" borderId="0" xfId="0"/>
    <xf numFmtId="14" fontId="0" fillId="0" borderId="0" xfId="0" applyNumberFormat="1" applyAlignment="1">
      <alignment horizontal="center"/>
    </xf>
    <xf numFmtId="14" fontId="0" fillId="0" borderId="0" xfId="0" quotePrefix="1" applyNumberFormat="1" applyAlignment="1">
      <alignment horizontal="center"/>
    </xf>
    <xf numFmtId="0" fontId="0" fillId="0" borderId="0" xfId="0" applyAlignment="1">
      <alignment horizontal="center"/>
    </xf>
    <xf numFmtId="0" fontId="19" fillId="0" borderId="13" xfId="0" applyFont="1" applyBorder="1"/>
    <xf numFmtId="0" fontId="0" fillId="0" borderId="10"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20" fillId="0" borderId="16" xfId="0" applyFont="1" applyBorder="1"/>
    <xf numFmtId="9" fontId="0" fillId="0" borderId="15" xfId="0" applyNumberFormat="1" applyBorder="1"/>
    <xf numFmtId="9" fontId="0" fillId="0" borderId="15" xfId="0" applyNumberFormat="1" applyBorder="1" applyAlignment="1">
      <alignment horizontal="center"/>
    </xf>
    <xf numFmtId="9" fontId="0" fillId="0" borderId="16" xfId="42" applyFont="1" applyBorder="1" applyAlignment="1">
      <alignment horizontal="center"/>
    </xf>
    <xf numFmtId="0" fontId="0" fillId="0" borderId="0" xfId="0" applyAlignment="1"/>
    <xf numFmtId="0" fontId="0" fillId="0" borderId="0" xfId="0" quotePrefix="1" applyAlignment="1">
      <alignment horizontal="right"/>
    </xf>
    <xf numFmtId="0" fontId="0" fillId="33" borderId="0" xfId="0" applyFill="1" applyAlignment="1"/>
    <xf numFmtId="0" fontId="0" fillId="0" borderId="0" xfId="0" applyFill="1" applyAlignment="1"/>
    <xf numFmtId="0" fontId="0" fillId="0" borderId="0" xfId="0" quotePrefix="1" applyAlignment="1">
      <alignment horizontal="left"/>
    </xf>
    <xf numFmtId="0" fontId="21" fillId="0" borderId="0" xfId="0" applyFont="1"/>
    <xf numFmtId="0" fontId="21" fillId="0" borderId="0" xfId="0" applyFont="1" applyAlignment="1"/>
    <xf numFmtId="49" fontId="0" fillId="0" borderId="0" xfId="0" applyNumberFormat="1"/>
    <xf numFmtId="49" fontId="0" fillId="0" borderId="0" xfId="0" applyNumberFormat="1" applyAlignment="1"/>
    <xf numFmtId="49" fontId="0" fillId="0" borderId="0" xfId="0" quotePrefix="1" applyNumberFormat="1"/>
    <xf numFmtId="49" fontId="0" fillId="0" borderId="0" xfId="0" quotePrefix="1" applyNumberFormat="1" applyAlignment="1"/>
    <xf numFmtId="0" fontId="0" fillId="0" borderId="0" xfId="0" quotePrefix="1" applyAlignment="1"/>
    <xf numFmtId="49" fontId="0" fillId="33" borderId="0" xfId="0" applyNumberFormat="1" applyFill="1"/>
    <xf numFmtId="49" fontId="0" fillId="33" borderId="0" xfId="0" applyNumberFormat="1" applyFill="1" applyAlignment="1"/>
    <xf numFmtId="0" fontId="0" fillId="0" borderId="10" xfId="0" applyBorder="1" applyAlignment="1"/>
    <xf numFmtId="14" fontId="0" fillId="0" borderId="10" xfId="0" applyNumberFormat="1" applyBorder="1" applyAlignment="1">
      <alignment horizontal="center"/>
    </xf>
    <xf numFmtId="49" fontId="0" fillId="0" borderId="10" xfId="0" applyNumberFormat="1" applyBorder="1"/>
    <xf numFmtId="0" fontId="0" fillId="0" borderId="10" xfId="0" applyFill="1" applyBorder="1" applyAlignment="1"/>
    <xf numFmtId="0" fontId="0" fillId="0" borderId="0" xfId="0" applyFill="1" applyBorder="1" applyAlignment="1"/>
    <xf numFmtId="0" fontId="16" fillId="0" borderId="0" xfId="0" applyFont="1" applyAlignment="1"/>
    <xf numFmtId="0" fontId="16" fillId="0" borderId="0" xfId="0" applyFont="1"/>
    <xf numFmtId="0" fontId="0" fillId="0" borderId="0" xfId="0" quotePrefix="1" applyAlignment="1">
      <alignment horizontal="center"/>
    </xf>
    <xf numFmtId="0" fontId="20" fillId="33" borderId="13" xfId="0" applyFont="1" applyFill="1" applyBorder="1"/>
    <xf numFmtId="0" fontId="19" fillId="33" borderId="13" xfId="0" applyFont="1" applyFill="1" applyBorder="1"/>
    <xf numFmtId="0" fontId="0" fillId="33" borderId="17" xfId="0" applyFill="1" applyBorder="1"/>
    <xf numFmtId="0" fontId="0" fillId="33" borderId="0" xfId="0" applyFill="1" applyAlignment="1">
      <alignment horizontal="center"/>
    </xf>
    <xf numFmtId="0" fontId="0" fillId="33" borderId="11" xfId="0" applyFill="1" applyBorder="1" applyAlignment="1">
      <alignment horizontal="center"/>
    </xf>
    <xf numFmtId="0" fontId="0" fillId="33" borderId="18" xfId="0" applyFill="1" applyBorder="1"/>
    <xf numFmtId="0" fontId="0" fillId="33" borderId="10" xfId="0" applyFill="1" applyBorder="1" applyAlignment="1">
      <alignment horizontal="center"/>
    </xf>
    <xf numFmtId="0" fontId="0" fillId="33" borderId="12" xfId="0" applyFill="1" applyBorder="1" applyAlignment="1">
      <alignment horizontal="center"/>
    </xf>
    <xf numFmtId="0" fontId="0" fillId="33" borderId="14" xfId="0" applyFill="1" applyBorder="1"/>
    <xf numFmtId="0" fontId="0" fillId="33" borderId="15" xfId="0" applyFill="1" applyBorder="1" applyAlignment="1">
      <alignment horizontal="center"/>
    </xf>
    <xf numFmtId="9" fontId="0" fillId="33" borderId="16" xfId="42" applyFont="1" applyFill="1" applyBorder="1" applyAlignment="1">
      <alignment horizontal="center"/>
    </xf>
    <xf numFmtId="0" fontId="20" fillId="33" borderId="16" xfId="0" applyFont="1" applyFill="1" applyBorder="1"/>
    <xf numFmtId="0" fontId="0" fillId="33" borderId="0" xfId="0" applyFill="1"/>
    <xf numFmtId="9" fontId="0" fillId="33" borderId="15" xfId="0" applyNumberFormat="1" applyFill="1" applyBorder="1"/>
    <xf numFmtId="9" fontId="0" fillId="33" borderId="15" xfId="0" applyNumberFormat="1" applyFill="1" applyBorder="1" applyAlignment="1">
      <alignment horizontal="center"/>
    </xf>
    <xf numFmtId="0" fontId="0" fillId="0" borderId="0" xfId="0" applyFont="1"/>
    <xf numFmtId="0" fontId="0" fillId="0" borderId="0" xfId="0" applyAlignment="1">
      <alignment horizontal="center" wrapText="1"/>
    </xf>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0" xfId="0" applyBorder="1" applyAlignment="1"/>
    <xf numFmtId="0" fontId="0" fillId="0" borderId="23" xfId="0" applyBorder="1" applyAlignment="1"/>
    <xf numFmtId="0" fontId="0" fillId="0" borderId="24" xfId="0" applyBorder="1" applyAlignment="1"/>
    <xf numFmtId="0" fontId="0" fillId="0" borderId="25" xfId="0" applyBorder="1" applyAlignment="1"/>
    <xf numFmtId="0" fontId="0" fillId="0" borderId="26" xfId="0" applyBorder="1" applyAlignment="1"/>
    <xf numFmtId="0" fontId="0" fillId="0" borderId="0" xfId="0" applyBorder="1"/>
    <xf numFmtId="0" fontId="16" fillId="0" borderId="27" xfId="0" applyFont="1" applyBorder="1"/>
    <xf numFmtId="0" fontId="0" fillId="0" borderId="27" xfId="0" applyBorder="1"/>
    <xf numFmtId="0" fontId="0" fillId="33" borderId="11" xfId="0" applyFill="1" applyBorder="1" applyAlignment="1"/>
    <xf numFmtId="0" fontId="0" fillId="0" borderId="11" xfId="0" applyBorder="1" applyAlignment="1"/>
    <xf numFmtId="0" fontId="0" fillId="0" borderId="12" xfId="0" applyBorder="1" applyAlignment="1"/>
    <xf numFmtId="0" fontId="0" fillId="0" borderId="11" xfId="0" applyBorder="1"/>
    <xf numFmtId="0" fontId="0" fillId="0" borderId="12" xfId="0" applyBorder="1"/>
    <xf numFmtId="0" fontId="0" fillId="0" borderId="28" xfId="0" applyBorder="1"/>
    <xf numFmtId="0" fontId="0" fillId="0" borderId="11" xfId="0"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Regulation Applies</a:t>
            </a:r>
            <a:r>
              <a:rPr lang="en-US" baseline="0"/>
              <a:t> To Vehicle Operation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'Driving, Overtaking, &amp; Passing'!$I$151</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6F-6C48-91AF-E299D44E2B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06F-6C48-91AF-E299D44E2BD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06F-6C48-91AF-E299D44E2BD2}"/>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'Driving, Overtaking, &amp; Passing'!$J$150:$L$150</c:f>
              <c:strCache>
                <c:ptCount val="3"/>
                <c:pt idx="0">
                  <c:v>Yes</c:v>
                </c:pt>
                <c:pt idx="1">
                  <c:v>No</c:v>
                </c:pt>
                <c:pt idx="2">
                  <c:v>NT (Not Translatable)</c:v>
                </c:pt>
              </c:strCache>
            </c:strRef>
          </c:cat>
          <c:val>
            <c:numRef>
              <c:f>'Driving, Overtaking, &amp; Passing'!$J$151:$L$151</c:f>
              <c:numCache>
                <c:formatCode>General</c:formatCode>
                <c:ptCount val="3"/>
                <c:pt idx="0">
                  <c:v>67</c:v>
                </c:pt>
                <c:pt idx="1">
                  <c:v>66</c:v>
                </c:pt>
                <c:pt idx="2">
                  <c:v>11</c:v>
                </c:pt>
              </c:numCache>
            </c:numRef>
          </c:val>
          <c:extLst>
            <c:ext xmlns:c16="http://schemas.microsoft.com/office/drawing/2014/chart" uri="{C3380CC4-5D6E-409C-BE32-E72D297353CC}">
              <c16:uniqueId val="{00000006-606F-6C48-91AF-E299D44E2BD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Regulation Contains</a:t>
            </a:r>
            <a:r>
              <a:rPr lang="en-US" baseline="0"/>
              <a:t> Vague Language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'Driving, Overtaking, &amp; Passing'!$L$153</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F0-7A4A-835B-D59E3D4440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F0-7A4A-835B-D59E3D4440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8F0-7A4A-835B-D59E3D44403D}"/>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'Driving, Overtaking, &amp; Passing'!$M$152:$O$152</c:f>
              <c:strCache>
                <c:ptCount val="3"/>
                <c:pt idx="0">
                  <c:v>0 Vagueness</c:v>
                </c:pt>
                <c:pt idx="1">
                  <c:v>1 Vagueness</c:v>
                </c:pt>
                <c:pt idx="2">
                  <c:v>2 Vagueness</c:v>
                </c:pt>
              </c:strCache>
            </c:strRef>
          </c:cat>
          <c:val>
            <c:numRef>
              <c:f>'Driving, Overtaking, &amp; Passing'!$M$153:$O$153</c:f>
              <c:numCache>
                <c:formatCode>General</c:formatCode>
                <c:ptCount val="3"/>
                <c:pt idx="0">
                  <c:v>19</c:v>
                </c:pt>
                <c:pt idx="1">
                  <c:v>27</c:v>
                </c:pt>
                <c:pt idx="2">
                  <c:v>21</c:v>
                </c:pt>
              </c:numCache>
            </c:numRef>
          </c:val>
          <c:extLst>
            <c:ext xmlns:c16="http://schemas.microsoft.com/office/drawing/2014/chart" uri="{C3380CC4-5D6E-409C-BE32-E72D297353CC}">
              <c16:uniqueId val="{00000006-58F0-7A4A-835B-D59E3D44403D}"/>
            </c:ext>
          </c:extLst>
        </c:ser>
        <c:dLbls>
          <c:showLegendKey val="0"/>
          <c:showVal val="0"/>
          <c:showCatName val="0"/>
          <c:showSerName val="0"/>
          <c:showPercent val="1"/>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a:t>
            </a:r>
            <a:r>
              <a:rPr lang="en-US" baseline="0"/>
              <a:t> Scenario For Regulation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12-934C-9319-F190E3E55E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12-934C-9319-F190E3E55E3E}"/>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'Driving, Overtaking, &amp; Passing'!$O$155:$P$155</c:f>
              <c:strCache>
                <c:ptCount val="2"/>
                <c:pt idx="0">
                  <c:v>Traveling</c:v>
                </c:pt>
                <c:pt idx="1">
                  <c:v>Caravaning</c:v>
                </c:pt>
              </c:strCache>
            </c:strRef>
          </c:cat>
          <c:val>
            <c:numRef>
              <c:f>'Driving, Overtaking, &amp; Passing'!$O$156:$P$156</c:f>
              <c:numCache>
                <c:formatCode>General</c:formatCode>
                <c:ptCount val="2"/>
                <c:pt idx="0">
                  <c:v>66</c:v>
                </c:pt>
                <c:pt idx="1">
                  <c:v>1</c:v>
                </c:pt>
              </c:numCache>
            </c:numRef>
          </c:val>
          <c:extLst>
            <c:ext xmlns:c16="http://schemas.microsoft.com/office/drawing/2014/chart" uri="{C3380CC4-5D6E-409C-BE32-E72D297353CC}">
              <c16:uniqueId val="{00000004-0712-934C-9319-F190E3E55E3E}"/>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Planned Scenario For Regulation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'Driving, Overtaking, &amp; Passing'!$Q$151:$V$151</c:f>
              <c:strCache>
                <c:ptCount val="6"/>
                <c:pt idx="0">
                  <c:v>Entering/Exiting Property</c:v>
                </c:pt>
                <c:pt idx="1">
                  <c:v>Lane Change</c:v>
                </c:pt>
                <c:pt idx="2">
                  <c:v>Overtaking</c:v>
                </c:pt>
                <c:pt idx="3">
                  <c:v>Slowing</c:v>
                </c:pt>
                <c:pt idx="4">
                  <c:v>Traveling</c:v>
                </c:pt>
                <c:pt idx="5">
                  <c:v>Turning</c:v>
                </c:pt>
              </c:strCache>
            </c:strRef>
          </c:cat>
          <c:val>
            <c:numRef>
              <c:f>'Driving, Overtaking, &amp; Passing'!$Q$152:$V$152</c:f>
              <c:numCache>
                <c:formatCode>General</c:formatCode>
                <c:ptCount val="6"/>
                <c:pt idx="0">
                  <c:v>1</c:v>
                </c:pt>
                <c:pt idx="1">
                  <c:v>2</c:v>
                </c:pt>
                <c:pt idx="2">
                  <c:v>28</c:v>
                </c:pt>
                <c:pt idx="3">
                  <c:v>2</c:v>
                </c:pt>
                <c:pt idx="4">
                  <c:v>9</c:v>
                </c:pt>
                <c:pt idx="5">
                  <c:v>10</c:v>
                </c:pt>
              </c:numCache>
            </c:numRef>
          </c:val>
          <c:extLst>
            <c:ext xmlns:c16="http://schemas.microsoft.com/office/drawing/2014/chart" uri="{C3380CC4-5D6E-409C-BE32-E72D297353CC}">
              <c16:uniqueId val="{00000000-C041-EB4B-BE37-C7346792176F}"/>
            </c:ext>
          </c:extLst>
        </c:ser>
        <c:dLbls>
          <c:showLegendKey val="0"/>
          <c:showVal val="0"/>
          <c:showCatName val="0"/>
          <c:showSerName val="0"/>
          <c:showPercent val="0"/>
          <c:showBubbleSize val="0"/>
        </c:dLbls>
        <c:gapWidth val="182"/>
        <c:axId val="1069538336"/>
        <c:axId val="1069501968"/>
      </c:barChart>
      <c:catAx>
        <c:axId val="1069538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501968"/>
        <c:crosses val="autoZero"/>
        <c:auto val="1"/>
        <c:lblAlgn val="ctr"/>
        <c:lblOffset val="100"/>
        <c:noMultiLvlLbl val="0"/>
      </c:catAx>
      <c:valAx>
        <c:axId val="10695019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538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Regulation Key Characteristics By Count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ResultsMath!$I$26</c:f>
              <c:strCache>
                <c:ptCount val="1"/>
                <c:pt idx="0">
                  <c:v>Total</c:v>
                </c:pt>
              </c:strCache>
            </c:strRef>
          </c:tx>
          <c:spPr>
            <a:solidFill>
              <a:schemeClr val="accent1"/>
            </a:solidFill>
            <a:ln>
              <a:noFill/>
            </a:ln>
            <a:effectLst/>
          </c:spPr>
          <c:invertIfNegative val="0"/>
          <c:cat>
            <c:strRef>
              <c:extLst>
                <c:ext xmlns:c15="http://schemas.microsoft.com/office/drawing/2012/chart" uri="{02D57815-91ED-43cb-92C2-25804820EDAC}">
                  <c15:fullRef>
                    <c15:sqref>ResultsMath!$H$27:$H$79</c15:sqref>
                  </c15:fullRef>
                </c:ext>
              </c:extLst>
              <c:f>ResultsMath!$H$28:$H$79</c:f>
              <c:strCache>
                <c:ptCount val="52"/>
                <c:pt idx="0">
                  <c:v>Planned Scenario</c:v>
                </c:pt>
                <c:pt idx="1">
                  <c:v>Ego Vehicle Speed</c:v>
                </c:pt>
                <c:pt idx="2">
                  <c:v>Road Type</c:v>
                </c:pt>
                <c:pt idx="3">
                  <c:v>Vehicle Type</c:v>
                </c:pt>
                <c:pt idx="4">
                  <c:v>Ego Vehicle Lane Position (From Center Line)</c:v>
                </c:pt>
                <c:pt idx="5">
                  <c:v>Presence Of Leading Vehicle</c:v>
                </c:pt>
                <c:pt idx="6">
                  <c:v>Room And Visibility To Overtake Safely</c:v>
                </c:pt>
                <c:pt idx="7">
                  <c:v>Current Road Observed Max Speed Limit</c:v>
                </c:pt>
                <c:pt idx="8">
                  <c:v>Designated Bus Travel Lane or Lanes Signage</c:v>
                </c:pt>
                <c:pt idx="9">
                  <c:v>Distance To Leading Vehicle (ft)</c:v>
                </c:pt>
                <c:pt idx="10">
                  <c:v>Presence Of Trolley, Bus, Streetcar or Interurban Transit Vehicle Stopping and/or Loading</c:v>
                </c:pt>
                <c:pt idx="11">
                  <c:v>Emergency Vehicle Presence</c:v>
                </c:pt>
                <c:pt idx="12">
                  <c:v>Total Lane Count In Ego Vehicle Travel Direction</c:v>
                </c:pt>
                <c:pt idx="13">
                  <c:v>Current Lane Left Striping/Barrier</c:v>
                </c:pt>
                <c:pt idx="14">
                  <c:v>Ego Vehicle Slower Than Surrounding Traffic</c:v>
                </c:pt>
                <c:pt idx="15">
                  <c:v>Distance From Emergency Vehicle (ft)</c:v>
                </c:pt>
                <c:pt idx="16">
                  <c:v>Current Lane Width Too Narrow</c:v>
                </c:pt>
                <c:pt idx="17">
                  <c:v>Safe conditions for passing a bicyclist</c:v>
                </c:pt>
                <c:pt idx="18">
                  <c:v>Current Lane Right Striping/Barrier</c:v>
                </c:pt>
                <c:pt idx="19">
                  <c:v>Presence Of Railroad Crossing</c:v>
                </c:pt>
                <c:pt idx="20">
                  <c:v>Distance From Railroad Crossing (ft)</c:v>
                </c:pt>
                <c:pt idx="21">
                  <c:v>Intersection Presence</c:v>
                </c:pt>
                <c:pt idx="22">
                  <c:v>Distance From Crosswalk/Intersection (ft)</c:v>
                </c:pt>
                <c:pt idx="23">
                  <c:v>Leading Vehicle Impeding Traffic Or Slower Than Traffic</c:v>
                </c:pt>
                <c:pt idx="24">
                  <c:v>Current Lane Obstacle Presence</c:v>
                </c:pt>
                <c:pt idx="25">
                  <c:v>Cross Traffic Illumination/Visibility Condition (ft)</c:v>
                </c:pt>
                <c:pt idx="26">
                  <c:v>Upcoming Road Geometry</c:v>
                </c:pt>
                <c:pt idx="27">
                  <c:v>Less than 3ft distance between lane &amp; bicycle</c:v>
                </c:pt>
                <c:pt idx="28">
                  <c:v>Legal Left-Turn, U-Turn Signage</c:v>
                </c:pt>
                <c:pt idx="29">
                  <c:v>Signage At Intersection</c:v>
                </c:pt>
                <c:pt idx="30">
                  <c:v>Bridge, Viaduct, or Tunnel Presence</c:v>
                </c:pt>
                <c:pt idx="31">
                  <c:v>Distance From Bridge, Viaduct, or Tunnel (ft)</c:v>
                </c:pt>
                <c:pt idx="32">
                  <c:v>Leading Vehicle Making A Left Turn</c:v>
                </c:pt>
                <c:pt idx="33">
                  <c:v>Presence of Seniors Zone</c:v>
                </c:pt>
                <c:pt idx="34">
                  <c:v>Presence of Business or Residence District</c:v>
                </c:pt>
                <c:pt idx="35">
                  <c:v>Presence of Construction/Work Zone </c:v>
                </c:pt>
                <c:pt idx="36">
                  <c:v>Construction/Work Zone Presence In Current Lane</c:v>
                </c:pt>
                <c:pt idx="37">
                  <c:v>Presence Of School Zone</c:v>
                </c:pt>
                <c:pt idx="38">
                  <c:v>AV</c:v>
                </c:pt>
                <c:pt idx="39">
                  <c:v>Road Surface Type</c:v>
                </c:pt>
                <c:pt idx="40">
                  <c:v>Current Road Observed Min Speed Limit</c:v>
                </c:pt>
                <c:pt idx="41">
                  <c:v>Current Lane Signal Status At Intersection</c:v>
                </c:pt>
                <c:pt idx="42">
                  <c:v>Intersection Signage Type</c:v>
                </c:pt>
                <c:pt idx="43">
                  <c:v>Speed Bump Presence</c:v>
                </c:pt>
                <c:pt idx="44">
                  <c:v>Crosswalk Presence</c:v>
                </c:pt>
                <c:pt idx="45">
                  <c:v>Pedestrian In Intersection/Crosswalk</c:v>
                </c:pt>
                <c:pt idx="46">
                  <c:v>Cyclist/Scooterist Presence</c:v>
                </c:pt>
                <c:pt idx="47">
                  <c:v>Distance From Construction Zone (ft)</c:v>
                </c:pt>
                <c:pt idx="48">
                  <c:v>Distance From School Zone (ft)</c:v>
                </c:pt>
                <c:pt idx="49">
                  <c:v>Weather Condition</c:v>
                </c:pt>
                <c:pt idx="50">
                  <c:v>Weather Induced Road Condition</c:v>
                </c:pt>
                <c:pt idx="51">
                  <c:v>Forward Illumination/Visibility Condition (ft)</c:v>
                </c:pt>
              </c:strCache>
            </c:strRef>
          </c:cat>
          <c:val>
            <c:numRef>
              <c:extLst>
                <c:ext xmlns:c15="http://schemas.microsoft.com/office/drawing/2012/chart" uri="{02D57815-91ED-43cb-92C2-25804820EDAC}">
                  <c15:fullRef>
                    <c15:sqref>ResultsMath!$I$27:$I$79</c15:sqref>
                  </c15:fullRef>
                </c:ext>
              </c:extLst>
              <c:f>ResultsMath!$I$28:$I$79</c:f>
              <c:numCache>
                <c:formatCode>General</c:formatCode>
                <c:ptCount val="52"/>
                <c:pt idx="0">
                  <c:v>52</c:v>
                </c:pt>
                <c:pt idx="1">
                  <c:v>31</c:v>
                </c:pt>
                <c:pt idx="2">
                  <c:v>25</c:v>
                </c:pt>
                <c:pt idx="3">
                  <c:v>24</c:v>
                </c:pt>
                <c:pt idx="4">
                  <c:v>14</c:v>
                </c:pt>
                <c:pt idx="5">
                  <c:v>9</c:v>
                </c:pt>
                <c:pt idx="6">
                  <c:v>8</c:v>
                </c:pt>
                <c:pt idx="7">
                  <c:v>7</c:v>
                </c:pt>
                <c:pt idx="8">
                  <c:v>6</c:v>
                </c:pt>
                <c:pt idx="9">
                  <c:v>6</c:v>
                </c:pt>
                <c:pt idx="10">
                  <c:v>5</c:v>
                </c:pt>
                <c:pt idx="11">
                  <c:v>5</c:v>
                </c:pt>
                <c:pt idx="12">
                  <c:v>4</c:v>
                </c:pt>
                <c:pt idx="13">
                  <c:v>4</c:v>
                </c:pt>
                <c:pt idx="14">
                  <c:v>4</c:v>
                </c:pt>
                <c:pt idx="15">
                  <c:v>4</c:v>
                </c:pt>
                <c:pt idx="16">
                  <c:v>2</c:v>
                </c:pt>
                <c:pt idx="17">
                  <c:v>2</c:v>
                </c:pt>
                <c:pt idx="18">
                  <c:v>2</c:v>
                </c:pt>
                <c:pt idx="19">
                  <c:v>2</c:v>
                </c:pt>
                <c:pt idx="20">
                  <c:v>2</c:v>
                </c:pt>
                <c:pt idx="21">
                  <c:v>2</c:v>
                </c:pt>
                <c:pt idx="22">
                  <c:v>2</c:v>
                </c:pt>
                <c:pt idx="23">
                  <c:v>2</c:v>
                </c:pt>
                <c:pt idx="24">
                  <c:v>2</c:v>
                </c:pt>
                <c:pt idx="25">
                  <c:v>2</c:v>
                </c:pt>
                <c:pt idx="26">
                  <c:v>1</c:v>
                </c:pt>
                <c:pt idx="27">
                  <c:v>1</c:v>
                </c:pt>
                <c:pt idx="28">
                  <c:v>1</c:v>
                </c:pt>
                <c:pt idx="29">
                  <c:v>1</c:v>
                </c:pt>
                <c:pt idx="30">
                  <c:v>1</c:v>
                </c:pt>
                <c:pt idx="31">
                  <c:v>1</c:v>
                </c:pt>
                <c:pt idx="32">
                  <c:v>1</c:v>
                </c:pt>
                <c:pt idx="33">
                  <c:v>1</c:v>
                </c:pt>
                <c:pt idx="34">
                  <c:v>1</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numCache>
            </c:numRef>
          </c:val>
          <c:extLst>
            <c:ext xmlns:c16="http://schemas.microsoft.com/office/drawing/2014/chart" uri="{C3380CC4-5D6E-409C-BE32-E72D297353CC}">
              <c16:uniqueId val="{00000000-C101-452D-AC16-37BF4399E740}"/>
            </c:ext>
          </c:extLst>
        </c:ser>
        <c:dLbls>
          <c:showLegendKey val="0"/>
          <c:showVal val="0"/>
          <c:showCatName val="0"/>
          <c:showSerName val="0"/>
          <c:showPercent val="0"/>
          <c:showBubbleSize val="0"/>
        </c:dLbls>
        <c:gapWidth val="10"/>
        <c:axId val="1083463872"/>
        <c:axId val="1083647552"/>
      </c:barChart>
      <c:catAx>
        <c:axId val="1083463872"/>
        <c:scaling>
          <c:orientation val="maxMin"/>
        </c:scaling>
        <c:delete val="0"/>
        <c:axPos val="l"/>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083647552"/>
        <c:crosses val="autoZero"/>
        <c:auto val="1"/>
        <c:lblAlgn val="ctr"/>
        <c:lblOffset val="100"/>
        <c:tickMarkSkip val="1"/>
        <c:noMultiLvlLbl val="0"/>
      </c:catAx>
      <c:valAx>
        <c:axId val="108364755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08346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Regulation Key Characteristics By Count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1"/>
          <c:order val="1"/>
          <c:tx>
            <c:strRef>
              <c:f>ResultsMath!$J$26</c:f>
              <c:strCache>
                <c:ptCount val="1"/>
                <c:pt idx="0">
                  <c:v>Vague 0</c:v>
                </c:pt>
              </c:strCache>
            </c:strRef>
          </c:tx>
          <c:spPr>
            <a:solidFill>
              <a:schemeClr val="accent2"/>
            </a:solidFill>
            <a:ln>
              <a:noFill/>
            </a:ln>
            <a:effectLst/>
          </c:spPr>
          <c:invertIfNegative val="0"/>
          <c:cat>
            <c:strRef>
              <c:extLst>
                <c:ext xmlns:c15="http://schemas.microsoft.com/office/drawing/2012/chart" uri="{02D57815-91ED-43cb-92C2-25804820EDAC}">
                  <c15:fullRef>
                    <c15:sqref>ResultsMath!$H$27:$H$79</c15:sqref>
                  </c15:fullRef>
                </c:ext>
              </c:extLst>
              <c:f>ResultsMath!$H$28:$H$79</c:f>
              <c:strCache>
                <c:ptCount val="52"/>
                <c:pt idx="0">
                  <c:v>Planned Scenario</c:v>
                </c:pt>
                <c:pt idx="1">
                  <c:v>Ego Vehicle Speed</c:v>
                </c:pt>
                <c:pt idx="2">
                  <c:v>Road Type</c:v>
                </c:pt>
                <c:pt idx="3">
                  <c:v>Vehicle Type</c:v>
                </c:pt>
                <c:pt idx="4">
                  <c:v>Ego Vehicle Lane Position (From Center Line)</c:v>
                </c:pt>
                <c:pt idx="5">
                  <c:v>Presence Of Leading Vehicle</c:v>
                </c:pt>
                <c:pt idx="6">
                  <c:v>Room And Visibility To Overtake Safely</c:v>
                </c:pt>
                <c:pt idx="7">
                  <c:v>Current Road Observed Max Speed Limit</c:v>
                </c:pt>
                <c:pt idx="8">
                  <c:v>Designated Bus Travel Lane or Lanes Signage</c:v>
                </c:pt>
                <c:pt idx="9">
                  <c:v>Distance To Leading Vehicle (ft)</c:v>
                </c:pt>
                <c:pt idx="10">
                  <c:v>Presence Of Trolley, Bus, Streetcar or Interurban Transit Vehicle Stopping and/or Loading</c:v>
                </c:pt>
                <c:pt idx="11">
                  <c:v>Emergency Vehicle Presence</c:v>
                </c:pt>
                <c:pt idx="12">
                  <c:v>Total Lane Count In Ego Vehicle Travel Direction</c:v>
                </c:pt>
                <c:pt idx="13">
                  <c:v>Current Lane Left Striping/Barrier</c:v>
                </c:pt>
                <c:pt idx="14">
                  <c:v>Ego Vehicle Slower Than Surrounding Traffic</c:v>
                </c:pt>
                <c:pt idx="15">
                  <c:v>Distance From Emergency Vehicle (ft)</c:v>
                </c:pt>
                <c:pt idx="16">
                  <c:v>Current Lane Width Too Narrow</c:v>
                </c:pt>
                <c:pt idx="17">
                  <c:v>Safe conditions for passing a bicyclist</c:v>
                </c:pt>
                <c:pt idx="18">
                  <c:v>Current Lane Right Striping/Barrier</c:v>
                </c:pt>
                <c:pt idx="19">
                  <c:v>Presence Of Railroad Crossing</c:v>
                </c:pt>
                <c:pt idx="20">
                  <c:v>Distance From Railroad Crossing (ft)</c:v>
                </c:pt>
                <c:pt idx="21">
                  <c:v>Intersection Presence</c:v>
                </c:pt>
                <c:pt idx="22">
                  <c:v>Distance From Crosswalk/Intersection (ft)</c:v>
                </c:pt>
                <c:pt idx="23">
                  <c:v>Leading Vehicle Impeding Traffic Or Slower Than Traffic</c:v>
                </c:pt>
                <c:pt idx="24">
                  <c:v>Current Lane Obstacle Presence</c:v>
                </c:pt>
                <c:pt idx="25">
                  <c:v>Cross Traffic Illumination/Visibility Condition (ft)</c:v>
                </c:pt>
                <c:pt idx="26">
                  <c:v>Upcoming Road Geometry</c:v>
                </c:pt>
                <c:pt idx="27">
                  <c:v>Less than 3ft distance between lane &amp; bicycle</c:v>
                </c:pt>
                <c:pt idx="28">
                  <c:v>Legal Left-Turn, U-Turn Signage</c:v>
                </c:pt>
                <c:pt idx="29">
                  <c:v>Signage At Intersection</c:v>
                </c:pt>
                <c:pt idx="30">
                  <c:v>Bridge, Viaduct, or Tunnel Presence</c:v>
                </c:pt>
                <c:pt idx="31">
                  <c:v>Distance From Bridge, Viaduct, or Tunnel (ft)</c:v>
                </c:pt>
                <c:pt idx="32">
                  <c:v>Leading Vehicle Making A Left Turn</c:v>
                </c:pt>
                <c:pt idx="33">
                  <c:v>Presence of Seniors Zone</c:v>
                </c:pt>
                <c:pt idx="34">
                  <c:v>Presence of Business or Residence District</c:v>
                </c:pt>
                <c:pt idx="35">
                  <c:v>Presence of Construction/Work Zone </c:v>
                </c:pt>
                <c:pt idx="36">
                  <c:v>Construction/Work Zone Presence In Current Lane</c:v>
                </c:pt>
                <c:pt idx="37">
                  <c:v>Presence Of School Zone</c:v>
                </c:pt>
                <c:pt idx="38">
                  <c:v>AV</c:v>
                </c:pt>
                <c:pt idx="39">
                  <c:v>Road Surface Type</c:v>
                </c:pt>
                <c:pt idx="40">
                  <c:v>Current Road Observed Min Speed Limit</c:v>
                </c:pt>
                <c:pt idx="41">
                  <c:v>Current Lane Signal Status At Intersection</c:v>
                </c:pt>
                <c:pt idx="42">
                  <c:v>Intersection Signage Type</c:v>
                </c:pt>
                <c:pt idx="43">
                  <c:v>Speed Bump Presence</c:v>
                </c:pt>
                <c:pt idx="44">
                  <c:v>Crosswalk Presence</c:v>
                </c:pt>
                <c:pt idx="45">
                  <c:v>Pedestrian In Intersection/Crosswalk</c:v>
                </c:pt>
                <c:pt idx="46">
                  <c:v>Cyclist/Scooterist Presence</c:v>
                </c:pt>
                <c:pt idx="47">
                  <c:v>Distance From Construction Zone (ft)</c:v>
                </c:pt>
                <c:pt idx="48">
                  <c:v>Distance From School Zone (ft)</c:v>
                </c:pt>
                <c:pt idx="49">
                  <c:v>Weather Condition</c:v>
                </c:pt>
                <c:pt idx="50">
                  <c:v>Weather Induced Road Condition</c:v>
                </c:pt>
                <c:pt idx="51">
                  <c:v>Forward Illumination/Visibility Condition (ft)</c:v>
                </c:pt>
              </c:strCache>
            </c:strRef>
          </c:cat>
          <c:val>
            <c:numRef>
              <c:extLst>
                <c:ext xmlns:c15="http://schemas.microsoft.com/office/drawing/2012/chart" uri="{02D57815-91ED-43cb-92C2-25804820EDAC}">
                  <c15:fullRef>
                    <c15:sqref>ResultsMath!$J$27:$J$79</c15:sqref>
                  </c15:fullRef>
                </c:ext>
              </c:extLst>
              <c:f>ResultsMath!$J$28:$J$79</c:f>
              <c:numCache>
                <c:formatCode>General</c:formatCode>
                <c:ptCount val="52"/>
                <c:pt idx="0">
                  <c:v>14</c:v>
                </c:pt>
                <c:pt idx="1">
                  <c:v>15</c:v>
                </c:pt>
                <c:pt idx="2">
                  <c:v>14</c:v>
                </c:pt>
                <c:pt idx="3">
                  <c:v>13</c:v>
                </c:pt>
                <c:pt idx="4">
                  <c:v>2</c:v>
                </c:pt>
                <c:pt idx="5">
                  <c:v>2</c:v>
                </c:pt>
                <c:pt idx="6">
                  <c:v>0</c:v>
                </c:pt>
                <c:pt idx="7">
                  <c:v>2</c:v>
                </c:pt>
                <c:pt idx="8">
                  <c:v>0</c:v>
                </c:pt>
                <c:pt idx="9">
                  <c:v>3</c:v>
                </c:pt>
                <c:pt idx="10">
                  <c:v>1</c:v>
                </c:pt>
                <c:pt idx="11">
                  <c:v>1</c:v>
                </c:pt>
                <c:pt idx="12">
                  <c:v>1</c:v>
                </c:pt>
                <c:pt idx="13">
                  <c:v>1</c:v>
                </c:pt>
                <c:pt idx="14">
                  <c:v>0</c:v>
                </c:pt>
                <c:pt idx="15">
                  <c:v>1</c:v>
                </c:pt>
                <c:pt idx="16">
                  <c:v>0</c:v>
                </c:pt>
                <c:pt idx="17">
                  <c:v>1</c:v>
                </c:pt>
                <c:pt idx="18">
                  <c:v>1</c:v>
                </c:pt>
                <c:pt idx="19">
                  <c:v>1</c:v>
                </c:pt>
                <c:pt idx="20">
                  <c:v>1</c:v>
                </c:pt>
                <c:pt idx="21">
                  <c:v>1</c:v>
                </c:pt>
                <c:pt idx="22">
                  <c:v>1</c:v>
                </c:pt>
                <c:pt idx="23">
                  <c:v>0</c:v>
                </c:pt>
                <c:pt idx="24">
                  <c:v>0</c:v>
                </c:pt>
                <c:pt idx="25">
                  <c:v>0</c:v>
                </c:pt>
                <c:pt idx="26">
                  <c:v>0</c:v>
                </c:pt>
                <c:pt idx="27">
                  <c:v>0</c:v>
                </c:pt>
                <c:pt idx="28">
                  <c:v>0</c:v>
                </c:pt>
                <c:pt idx="29">
                  <c:v>0</c:v>
                </c:pt>
                <c:pt idx="30">
                  <c:v>0</c:v>
                </c:pt>
                <c:pt idx="31">
                  <c:v>0</c:v>
                </c:pt>
                <c:pt idx="32">
                  <c:v>0</c:v>
                </c:pt>
                <c:pt idx="33">
                  <c:v>0</c:v>
                </c:pt>
                <c:pt idx="34">
                  <c:v>0</c:v>
                </c:pt>
                <c:pt idx="35">
                  <c:v>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numCache>
            </c:numRef>
          </c:val>
          <c:extLst>
            <c:ext xmlns:c16="http://schemas.microsoft.com/office/drawing/2014/chart" uri="{C3380CC4-5D6E-409C-BE32-E72D297353CC}">
              <c16:uniqueId val="{00000001-919C-40C5-8A28-A809E209B9E9}"/>
            </c:ext>
          </c:extLst>
        </c:ser>
        <c:ser>
          <c:idx val="2"/>
          <c:order val="2"/>
          <c:tx>
            <c:strRef>
              <c:f>ResultsMath!$K$26</c:f>
              <c:strCache>
                <c:ptCount val="1"/>
                <c:pt idx="0">
                  <c:v>Vague 1</c:v>
                </c:pt>
              </c:strCache>
            </c:strRef>
          </c:tx>
          <c:spPr>
            <a:solidFill>
              <a:schemeClr val="accent3"/>
            </a:solidFill>
            <a:ln>
              <a:noFill/>
            </a:ln>
            <a:effectLst/>
          </c:spPr>
          <c:invertIfNegative val="0"/>
          <c:cat>
            <c:strRef>
              <c:extLst>
                <c:ext xmlns:c15="http://schemas.microsoft.com/office/drawing/2012/chart" uri="{02D57815-91ED-43cb-92C2-25804820EDAC}">
                  <c15:fullRef>
                    <c15:sqref>ResultsMath!$H$27:$H$79</c15:sqref>
                  </c15:fullRef>
                </c:ext>
              </c:extLst>
              <c:f>ResultsMath!$H$28:$H$79</c:f>
              <c:strCache>
                <c:ptCount val="52"/>
                <c:pt idx="0">
                  <c:v>Planned Scenario</c:v>
                </c:pt>
                <c:pt idx="1">
                  <c:v>Ego Vehicle Speed</c:v>
                </c:pt>
                <c:pt idx="2">
                  <c:v>Road Type</c:v>
                </c:pt>
                <c:pt idx="3">
                  <c:v>Vehicle Type</c:v>
                </c:pt>
                <c:pt idx="4">
                  <c:v>Ego Vehicle Lane Position (From Center Line)</c:v>
                </c:pt>
                <c:pt idx="5">
                  <c:v>Presence Of Leading Vehicle</c:v>
                </c:pt>
                <c:pt idx="6">
                  <c:v>Room And Visibility To Overtake Safely</c:v>
                </c:pt>
                <c:pt idx="7">
                  <c:v>Current Road Observed Max Speed Limit</c:v>
                </c:pt>
                <c:pt idx="8">
                  <c:v>Designated Bus Travel Lane or Lanes Signage</c:v>
                </c:pt>
                <c:pt idx="9">
                  <c:v>Distance To Leading Vehicle (ft)</c:v>
                </c:pt>
                <c:pt idx="10">
                  <c:v>Presence Of Trolley, Bus, Streetcar or Interurban Transit Vehicle Stopping and/or Loading</c:v>
                </c:pt>
                <c:pt idx="11">
                  <c:v>Emergency Vehicle Presence</c:v>
                </c:pt>
                <c:pt idx="12">
                  <c:v>Total Lane Count In Ego Vehicle Travel Direction</c:v>
                </c:pt>
                <c:pt idx="13">
                  <c:v>Current Lane Left Striping/Barrier</c:v>
                </c:pt>
                <c:pt idx="14">
                  <c:v>Ego Vehicle Slower Than Surrounding Traffic</c:v>
                </c:pt>
                <c:pt idx="15">
                  <c:v>Distance From Emergency Vehicle (ft)</c:v>
                </c:pt>
                <c:pt idx="16">
                  <c:v>Current Lane Width Too Narrow</c:v>
                </c:pt>
                <c:pt idx="17">
                  <c:v>Safe conditions for passing a bicyclist</c:v>
                </c:pt>
                <c:pt idx="18">
                  <c:v>Current Lane Right Striping/Barrier</c:v>
                </c:pt>
                <c:pt idx="19">
                  <c:v>Presence Of Railroad Crossing</c:v>
                </c:pt>
                <c:pt idx="20">
                  <c:v>Distance From Railroad Crossing (ft)</c:v>
                </c:pt>
                <c:pt idx="21">
                  <c:v>Intersection Presence</c:v>
                </c:pt>
                <c:pt idx="22">
                  <c:v>Distance From Crosswalk/Intersection (ft)</c:v>
                </c:pt>
                <c:pt idx="23">
                  <c:v>Leading Vehicle Impeding Traffic Or Slower Than Traffic</c:v>
                </c:pt>
                <c:pt idx="24">
                  <c:v>Current Lane Obstacle Presence</c:v>
                </c:pt>
                <c:pt idx="25">
                  <c:v>Cross Traffic Illumination/Visibility Condition (ft)</c:v>
                </c:pt>
                <c:pt idx="26">
                  <c:v>Upcoming Road Geometry</c:v>
                </c:pt>
                <c:pt idx="27">
                  <c:v>Less than 3ft distance between lane &amp; bicycle</c:v>
                </c:pt>
                <c:pt idx="28">
                  <c:v>Legal Left-Turn, U-Turn Signage</c:v>
                </c:pt>
                <c:pt idx="29">
                  <c:v>Signage At Intersection</c:v>
                </c:pt>
                <c:pt idx="30">
                  <c:v>Bridge, Viaduct, or Tunnel Presence</c:v>
                </c:pt>
                <c:pt idx="31">
                  <c:v>Distance From Bridge, Viaduct, or Tunnel (ft)</c:v>
                </c:pt>
                <c:pt idx="32">
                  <c:v>Leading Vehicle Making A Left Turn</c:v>
                </c:pt>
                <c:pt idx="33">
                  <c:v>Presence of Seniors Zone</c:v>
                </c:pt>
                <c:pt idx="34">
                  <c:v>Presence of Business or Residence District</c:v>
                </c:pt>
                <c:pt idx="35">
                  <c:v>Presence of Construction/Work Zone </c:v>
                </c:pt>
                <c:pt idx="36">
                  <c:v>Construction/Work Zone Presence In Current Lane</c:v>
                </c:pt>
                <c:pt idx="37">
                  <c:v>Presence Of School Zone</c:v>
                </c:pt>
                <c:pt idx="38">
                  <c:v>AV</c:v>
                </c:pt>
                <c:pt idx="39">
                  <c:v>Road Surface Type</c:v>
                </c:pt>
                <c:pt idx="40">
                  <c:v>Current Road Observed Min Speed Limit</c:v>
                </c:pt>
                <c:pt idx="41">
                  <c:v>Current Lane Signal Status At Intersection</c:v>
                </c:pt>
                <c:pt idx="42">
                  <c:v>Intersection Signage Type</c:v>
                </c:pt>
                <c:pt idx="43">
                  <c:v>Speed Bump Presence</c:v>
                </c:pt>
                <c:pt idx="44">
                  <c:v>Crosswalk Presence</c:v>
                </c:pt>
                <c:pt idx="45">
                  <c:v>Pedestrian In Intersection/Crosswalk</c:v>
                </c:pt>
                <c:pt idx="46">
                  <c:v>Cyclist/Scooterist Presence</c:v>
                </c:pt>
                <c:pt idx="47">
                  <c:v>Distance From Construction Zone (ft)</c:v>
                </c:pt>
                <c:pt idx="48">
                  <c:v>Distance From School Zone (ft)</c:v>
                </c:pt>
                <c:pt idx="49">
                  <c:v>Weather Condition</c:v>
                </c:pt>
                <c:pt idx="50">
                  <c:v>Weather Induced Road Condition</c:v>
                </c:pt>
                <c:pt idx="51">
                  <c:v>Forward Illumination/Visibility Condition (ft)</c:v>
                </c:pt>
              </c:strCache>
            </c:strRef>
          </c:cat>
          <c:val>
            <c:numRef>
              <c:extLst>
                <c:ext xmlns:c15="http://schemas.microsoft.com/office/drawing/2012/chart" uri="{02D57815-91ED-43cb-92C2-25804820EDAC}">
                  <c15:fullRef>
                    <c15:sqref>ResultsMath!$K$27:$K$79</c15:sqref>
                  </c15:fullRef>
                </c:ext>
              </c:extLst>
              <c:f>ResultsMath!$K$28:$K$79</c:f>
              <c:numCache>
                <c:formatCode>General</c:formatCode>
                <c:ptCount val="52"/>
                <c:pt idx="0">
                  <c:v>21</c:v>
                </c:pt>
                <c:pt idx="1">
                  <c:v>11</c:v>
                </c:pt>
                <c:pt idx="2">
                  <c:v>8</c:v>
                </c:pt>
                <c:pt idx="3">
                  <c:v>10</c:v>
                </c:pt>
                <c:pt idx="4">
                  <c:v>7</c:v>
                </c:pt>
                <c:pt idx="5">
                  <c:v>3</c:v>
                </c:pt>
                <c:pt idx="6">
                  <c:v>2</c:v>
                </c:pt>
                <c:pt idx="7">
                  <c:v>5</c:v>
                </c:pt>
                <c:pt idx="8">
                  <c:v>6</c:v>
                </c:pt>
                <c:pt idx="9">
                  <c:v>2</c:v>
                </c:pt>
                <c:pt idx="10">
                  <c:v>3</c:v>
                </c:pt>
                <c:pt idx="11">
                  <c:v>2</c:v>
                </c:pt>
                <c:pt idx="12">
                  <c:v>1</c:v>
                </c:pt>
                <c:pt idx="13">
                  <c:v>3</c:v>
                </c:pt>
                <c:pt idx="14">
                  <c:v>1</c:v>
                </c:pt>
                <c:pt idx="15">
                  <c:v>1</c:v>
                </c:pt>
                <c:pt idx="16">
                  <c:v>2</c:v>
                </c:pt>
                <c:pt idx="17">
                  <c:v>0</c:v>
                </c:pt>
                <c:pt idx="18">
                  <c:v>1</c:v>
                </c:pt>
                <c:pt idx="19">
                  <c:v>1</c:v>
                </c:pt>
                <c:pt idx="20">
                  <c:v>1</c:v>
                </c:pt>
                <c:pt idx="21">
                  <c:v>1</c:v>
                </c:pt>
                <c:pt idx="22">
                  <c:v>1</c:v>
                </c:pt>
                <c:pt idx="23">
                  <c:v>0</c:v>
                </c:pt>
                <c:pt idx="24">
                  <c:v>2</c:v>
                </c:pt>
                <c:pt idx="25">
                  <c:v>2</c:v>
                </c:pt>
                <c:pt idx="26">
                  <c:v>0</c:v>
                </c:pt>
                <c:pt idx="27">
                  <c:v>1</c:v>
                </c:pt>
                <c:pt idx="28">
                  <c:v>0</c:v>
                </c:pt>
                <c:pt idx="29">
                  <c:v>1</c:v>
                </c:pt>
                <c:pt idx="30">
                  <c:v>0</c:v>
                </c:pt>
                <c:pt idx="31">
                  <c:v>0</c:v>
                </c:pt>
                <c:pt idx="32">
                  <c:v>1</c:v>
                </c:pt>
                <c:pt idx="33">
                  <c:v>1</c:v>
                </c:pt>
                <c:pt idx="34">
                  <c:v>1</c:v>
                </c:pt>
                <c:pt idx="35">
                  <c:v>0</c:v>
                </c:pt>
                <c:pt idx="36">
                  <c:v>1</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numCache>
            </c:numRef>
          </c:val>
          <c:extLst>
            <c:ext xmlns:c16="http://schemas.microsoft.com/office/drawing/2014/chart" uri="{C3380CC4-5D6E-409C-BE32-E72D297353CC}">
              <c16:uniqueId val="{00000002-919C-40C5-8A28-A809E209B9E9}"/>
            </c:ext>
          </c:extLst>
        </c:ser>
        <c:ser>
          <c:idx val="3"/>
          <c:order val="3"/>
          <c:tx>
            <c:strRef>
              <c:f>ResultsMath!$L$26</c:f>
              <c:strCache>
                <c:ptCount val="1"/>
                <c:pt idx="0">
                  <c:v>Vague 2</c:v>
                </c:pt>
              </c:strCache>
            </c:strRef>
          </c:tx>
          <c:spPr>
            <a:solidFill>
              <a:schemeClr val="accent4"/>
            </a:solidFill>
            <a:ln>
              <a:noFill/>
            </a:ln>
            <a:effectLst/>
          </c:spPr>
          <c:invertIfNegative val="0"/>
          <c:cat>
            <c:strRef>
              <c:extLst>
                <c:ext xmlns:c15="http://schemas.microsoft.com/office/drawing/2012/chart" uri="{02D57815-91ED-43cb-92C2-25804820EDAC}">
                  <c15:fullRef>
                    <c15:sqref>ResultsMath!$H$27:$H$79</c15:sqref>
                  </c15:fullRef>
                </c:ext>
              </c:extLst>
              <c:f>ResultsMath!$H$28:$H$79</c:f>
              <c:strCache>
                <c:ptCount val="52"/>
                <c:pt idx="0">
                  <c:v>Planned Scenario</c:v>
                </c:pt>
                <c:pt idx="1">
                  <c:v>Ego Vehicle Speed</c:v>
                </c:pt>
                <c:pt idx="2">
                  <c:v>Road Type</c:v>
                </c:pt>
                <c:pt idx="3">
                  <c:v>Vehicle Type</c:v>
                </c:pt>
                <c:pt idx="4">
                  <c:v>Ego Vehicle Lane Position (From Center Line)</c:v>
                </c:pt>
                <c:pt idx="5">
                  <c:v>Presence Of Leading Vehicle</c:v>
                </c:pt>
                <c:pt idx="6">
                  <c:v>Room And Visibility To Overtake Safely</c:v>
                </c:pt>
                <c:pt idx="7">
                  <c:v>Current Road Observed Max Speed Limit</c:v>
                </c:pt>
                <c:pt idx="8">
                  <c:v>Designated Bus Travel Lane or Lanes Signage</c:v>
                </c:pt>
                <c:pt idx="9">
                  <c:v>Distance To Leading Vehicle (ft)</c:v>
                </c:pt>
                <c:pt idx="10">
                  <c:v>Presence Of Trolley, Bus, Streetcar or Interurban Transit Vehicle Stopping and/or Loading</c:v>
                </c:pt>
                <c:pt idx="11">
                  <c:v>Emergency Vehicle Presence</c:v>
                </c:pt>
                <c:pt idx="12">
                  <c:v>Total Lane Count In Ego Vehicle Travel Direction</c:v>
                </c:pt>
                <c:pt idx="13">
                  <c:v>Current Lane Left Striping/Barrier</c:v>
                </c:pt>
                <c:pt idx="14">
                  <c:v>Ego Vehicle Slower Than Surrounding Traffic</c:v>
                </c:pt>
                <c:pt idx="15">
                  <c:v>Distance From Emergency Vehicle (ft)</c:v>
                </c:pt>
                <c:pt idx="16">
                  <c:v>Current Lane Width Too Narrow</c:v>
                </c:pt>
                <c:pt idx="17">
                  <c:v>Safe conditions for passing a bicyclist</c:v>
                </c:pt>
                <c:pt idx="18">
                  <c:v>Current Lane Right Striping/Barrier</c:v>
                </c:pt>
                <c:pt idx="19">
                  <c:v>Presence Of Railroad Crossing</c:v>
                </c:pt>
                <c:pt idx="20">
                  <c:v>Distance From Railroad Crossing (ft)</c:v>
                </c:pt>
                <c:pt idx="21">
                  <c:v>Intersection Presence</c:v>
                </c:pt>
                <c:pt idx="22">
                  <c:v>Distance From Crosswalk/Intersection (ft)</c:v>
                </c:pt>
                <c:pt idx="23">
                  <c:v>Leading Vehicle Impeding Traffic Or Slower Than Traffic</c:v>
                </c:pt>
                <c:pt idx="24">
                  <c:v>Current Lane Obstacle Presence</c:v>
                </c:pt>
                <c:pt idx="25">
                  <c:v>Cross Traffic Illumination/Visibility Condition (ft)</c:v>
                </c:pt>
                <c:pt idx="26">
                  <c:v>Upcoming Road Geometry</c:v>
                </c:pt>
                <c:pt idx="27">
                  <c:v>Less than 3ft distance between lane &amp; bicycle</c:v>
                </c:pt>
                <c:pt idx="28">
                  <c:v>Legal Left-Turn, U-Turn Signage</c:v>
                </c:pt>
                <c:pt idx="29">
                  <c:v>Signage At Intersection</c:v>
                </c:pt>
                <c:pt idx="30">
                  <c:v>Bridge, Viaduct, or Tunnel Presence</c:v>
                </c:pt>
                <c:pt idx="31">
                  <c:v>Distance From Bridge, Viaduct, or Tunnel (ft)</c:v>
                </c:pt>
                <c:pt idx="32">
                  <c:v>Leading Vehicle Making A Left Turn</c:v>
                </c:pt>
                <c:pt idx="33">
                  <c:v>Presence of Seniors Zone</c:v>
                </c:pt>
                <c:pt idx="34">
                  <c:v>Presence of Business or Residence District</c:v>
                </c:pt>
                <c:pt idx="35">
                  <c:v>Presence of Construction/Work Zone </c:v>
                </c:pt>
                <c:pt idx="36">
                  <c:v>Construction/Work Zone Presence In Current Lane</c:v>
                </c:pt>
                <c:pt idx="37">
                  <c:v>Presence Of School Zone</c:v>
                </c:pt>
                <c:pt idx="38">
                  <c:v>AV</c:v>
                </c:pt>
                <c:pt idx="39">
                  <c:v>Road Surface Type</c:v>
                </c:pt>
                <c:pt idx="40">
                  <c:v>Current Road Observed Min Speed Limit</c:v>
                </c:pt>
                <c:pt idx="41">
                  <c:v>Current Lane Signal Status At Intersection</c:v>
                </c:pt>
                <c:pt idx="42">
                  <c:v>Intersection Signage Type</c:v>
                </c:pt>
                <c:pt idx="43">
                  <c:v>Speed Bump Presence</c:v>
                </c:pt>
                <c:pt idx="44">
                  <c:v>Crosswalk Presence</c:v>
                </c:pt>
                <c:pt idx="45">
                  <c:v>Pedestrian In Intersection/Crosswalk</c:v>
                </c:pt>
                <c:pt idx="46">
                  <c:v>Cyclist/Scooterist Presence</c:v>
                </c:pt>
                <c:pt idx="47">
                  <c:v>Distance From Construction Zone (ft)</c:v>
                </c:pt>
                <c:pt idx="48">
                  <c:v>Distance From School Zone (ft)</c:v>
                </c:pt>
                <c:pt idx="49">
                  <c:v>Weather Condition</c:v>
                </c:pt>
                <c:pt idx="50">
                  <c:v>Weather Induced Road Condition</c:v>
                </c:pt>
                <c:pt idx="51">
                  <c:v>Forward Illumination/Visibility Condition (ft)</c:v>
                </c:pt>
              </c:strCache>
            </c:strRef>
          </c:cat>
          <c:val>
            <c:numRef>
              <c:extLst>
                <c:ext xmlns:c15="http://schemas.microsoft.com/office/drawing/2012/chart" uri="{02D57815-91ED-43cb-92C2-25804820EDAC}">
                  <c15:fullRef>
                    <c15:sqref>ResultsMath!$L$27:$L$79</c15:sqref>
                  </c15:fullRef>
                </c:ext>
              </c:extLst>
              <c:f>ResultsMath!$L$28:$L$79</c:f>
              <c:numCache>
                <c:formatCode>General</c:formatCode>
                <c:ptCount val="52"/>
                <c:pt idx="0">
                  <c:v>18</c:v>
                </c:pt>
                <c:pt idx="1">
                  <c:v>5</c:v>
                </c:pt>
                <c:pt idx="2">
                  <c:v>3</c:v>
                </c:pt>
                <c:pt idx="3">
                  <c:v>1</c:v>
                </c:pt>
                <c:pt idx="4">
                  <c:v>5</c:v>
                </c:pt>
                <c:pt idx="5">
                  <c:v>4</c:v>
                </c:pt>
                <c:pt idx="6">
                  <c:v>6</c:v>
                </c:pt>
                <c:pt idx="7">
                  <c:v>0</c:v>
                </c:pt>
                <c:pt idx="8">
                  <c:v>0</c:v>
                </c:pt>
                <c:pt idx="9">
                  <c:v>1</c:v>
                </c:pt>
                <c:pt idx="10">
                  <c:v>1</c:v>
                </c:pt>
                <c:pt idx="11">
                  <c:v>2</c:v>
                </c:pt>
                <c:pt idx="12">
                  <c:v>2</c:v>
                </c:pt>
                <c:pt idx="13">
                  <c:v>0</c:v>
                </c:pt>
                <c:pt idx="14">
                  <c:v>3</c:v>
                </c:pt>
                <c:pt idx="15">
                  <c:v>2</c:v>
                </c:pt>
                <c:pt idx="16">
                  <c:v>0</c:v>
                </c:pt>
                <c:pt idx="17">
                  <c:v>1</c:v>
                </c:pt>
                <c:pt idx="18">
                  <c:v>0</c:v>
                </c:pt>
                <c:pt idx="19">
                  <c:v>0</c:v>
                </c:pt>
                <c:pt idx="20">
                  <c:v>0</c:v>
                </c:pt>
                <c:pt idx="21">
                  <c:v>0</c:v>
                </c:pt>
                <c:pt idx="22">
                  <c:v>0</c:v>
                </c:pt>
                <c:pt idx="23">
                  <c:v>2</c:v>
                </c:pt>
                <c:pt idx="24">
                  <c:v>0</c:v>
                </c:pt>
                <c:pt idx="25">
                  <c:v>0</c:v>
                </c:pt>
                <c:pt idx="26">
                  <c:v>1</c:v>
                </c:pt>
                <c:pt idx="27">
                  <c:v>0</c:v>
                </c:pt>
                <c:pt idx="28">
                  <c:v>1</c:v>
                </c:pt>
                <c:pt idx="29">
                  <c:v>0</c:v>
                </c:pt>
                <c:pt idx="30">
                  <c:v>1</c:v>
                </c:pt>
                <c:pt idx="31">
                  <c:v>1</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numCache>
            </c:numRef>
          </c:val>
          <c:extLst>
            <c:ext xmlns:c16="http://schemas.microsoft.com/office/drawing/2014/chart" uri="{C3380CC4-5D6E-409C-BE32-E72D297353CC}">
              <c16:uniqueId val="{00000003-919C-40C5-8A28-A809E209B9E9}"/>
            </c:ext>
          </c:extLst>
        </c:ser>
        <c:dLbls>
          <c:showLegendKey val="0"/>
          <c:showVal val="0"/>
          <c:showCatName val="0"/>
          <c:showSerName val="0"/>
          <c:showPercent val="0"/>
          <c:showBubbleSize val="0"/>
        </c:dLbls>
        <c:gapWidth val="10"/>
        <c:overlap val="100"/>
        <c:axId val="1083463872"/>
        <c:axId val="1083647552"/>
        <c:extLst>
          <c:ext xmlns:c15="http://schemas.microsoft.com/office/drawing/2012/chart" uri="{02D57815-91ED-43cb-92C2-25804820EDAC}">
            <c15:filteredBarSeries>
              <c15:ser>
                <c:idx val="0"/>
                <c:order val="0"/>
                <c:tx>
                  <c:strRef>
                    <c:extLst>
                      <c:ext uri="{02D57815-91ED-43cb-92C2-25804820EDAC}">
                        <c15:formulaRef>
                          <c15:sqref>ResultsMath!$I$26</c15:sqref>
                        </c15:formulaRef>
                      </c:ext>
                    </c:extLst>
                    <c:strCache>
                      <c:ptCount val="1"/>
                      <c:pt idx="0">
                        <c:v>Total</c:v>
                      </c:pt>
                    </c:strCache>
                  </c:strRef>
                </c:tx>
                <c:spPr>
                  <a:solidFill>
                    <a:schemeClr val="accent1"/>
                  </a:solidFill>
                  <a:ln>
                    <a:noFill/>
                  </a:ln>
                  <a:effectLst/>
                </c:spPr>
                <c:invertIfNegative val="0"/>
                <c:cat>
                  <c:strRef>
                    <c:extLst>
                      <c:ext uri="{02D57815-91ED-43cb-92C2-25804820EDAC}">
                        <c15:fullRef>
                          <c15:sqref>ResultsMath!$H$27:$H$79</c15:sqref>
                        </c15:fullRef>
                        <c15:formulaRef>
                          <c15:sqref>ResultsMath!$H$28:$H$79</c15:sqref>
                        </c15:formulaRef>
                      </c:ext>
                    </c:extLst>
                    <c:strCache>
                      <c:ptCount val="52"/>
                      <c:pt idx="0">
                        <c:v>Planned Scenario</c:v>
                      </c:pt>
                      <c:pt idx="1">
                        <c:v>Ego Vehicle Speed</c:v>
                      </c:pt>
                      <c:pt idx="2">
                        <c:v>Road Type</c:v>
                      </c:pt>
                      <c:pt idx="3">
                        <c:v>Vehicle Type</c:v>
                      </c:pt>
                      <c:pt idx="4">
                        <c:v>Ego Vehicle Lane Position (From Center Line)</c:v>
                      </c:pt>
                      <c:pt idx="5">
                        <c:v>Presence Of Leading Vehicle</c:v>
                      </c:pt>
                      <c:pt idx="6">
                        <c:v>Room And Visibility To Overtake Safely</c:v>
                      </c:pt>
                      <c:pt idx="7">
                        <c:v>Current Road Observed Max Speed Limit</c:v>
                      </c:pt>
                      <c:pt idx="8">
                        <c:v>Designated Bus Travel Lane or Lanes Signage</c:v>
                      </c:pt>
                      <c:pt idx="9">
                        <c:v>Distance To Leading Vehicle (ft)</c:v>
                      </c:pt>
                      <c:pt idx="10">
                        <c:v>Presence Of Trolley, Bus, Streetcar or Interurban Transit Vehicle Stopping and/or Loading</c:v>
                      </c:pt>
                      <c:pt idx="11">
                        <c:v>Emergency Vehicle Presence</c:v>
                      </c:pt>
                      <c:pt idx="12">
                        <c:v>Total Lane Count In Ego Vehicle Travel Direction</c:v>
                      </c:pt>
                      <c:pt idx="13">
                        <c:v>Current Lane Left Striping/Barrier</c:v>
                      </c:pt>
                      <c:pt idx="14">
                        <c:v>Ego Vehicle Slower Than Surrounding Traffic</c:v>
                      </c:pt>
                      <c:pt idx="15">
                        <c:v>Distance From Emergency Vehicle (ft)</c:v>
                      </c:pt>
                      <c:pt idx="16">
                        <c:v>Current Lane Width Too Narrow</c:v>
                      </c:pt>
                      <c:pt idx="17">
                        <c:v>Safe conditions for passing a bicyclist</c:v>
                      </c:pt>
                      <c:pt idx="18">
                        <c:v>Current Lane Right Striping/Barrier</c:v>
                      </c:pt>
                      <c:pt idx="19">
                        <c:v>Presence Of Railroad Crossing</c:v>
                      </c:pt>
                      <c:pt idx="20">
                        <c:v>Distance From Railroad Crossing (ft)</c:v>
                      </c:pt>
                      <c:pt idx="21">
                        <c:v>Intersection Presence</c:v>
                      </c:pt>
                      <c:pt idx="22">
                        <c:v>Distance From Crosswalk/Intersection (ft)</c:v>
                      </c:pt>
                      <c:pt idx="23">
                        <c:v>Leading Vehicle Impeding Traffic Or Slower Than Traffic</c:v>
                      </c:pt>
                      <c:pt idx="24">
                        <c:v>Current Lane Obstacle Presence</c:v>
                      </c:pt>
                      <c:pt idx="25">
                        <c:v>Cross Traffic Illumination/Visibility Condition (ft)</c:v>
                      </c:pt>
                      <c:pt idx="26">
                        <c:v>Upcoming Road Geometry</c:v>
                      </c:pt>
                      <c:pt idx="27">
                        <c:v>Less than 3ft distance between lane &amp; bicycle</c:v>
                      </c:pt>
                      <c:pt idx="28">
                        <c:v>Legal Left-Turn, U-Turn Signage</c:v>
                      </c:pt>
                      <c:pt idx="29">
                        <c:v>Signage At Intersection</c:v>
                      </c:pt>
                      <c:pt idx="30">
                        <c:v>Bridge, Viaduct, or Tunnel Presence</c:v>
                      </c:pt>
                      <c:pt idx="31">
                        <c:v>Distance From Bridge, Viaduct, or Tunnel (ft)</c:v>
                      </c:pt>
                      <c:pt idx="32">
                        <c:v>Leading Vehicle Making A Left Turn</c:v>
                      </c:pt>
                      <c:pt idx="33">
                        <c:v>Presence of Seniors Zone</c:v>
                      </c:pt>
                      <c:pt idx="34">
                        <c:v>Presence of Business or Residence District</c:v>
                      </c:pt>
                      <c:pt idx="35">
                        <c:v>Presence of Construction/Work Zone </c:v>
                      </c:pt>
                      <c:pt idx="36">
                        <c:v>Construction/Work Zone Presence In Current Lane</c:v>
                      </c:pt>
                      <c:pt idx="37">
                        <c:v>Presence Of School Zone</c:v>
                      </c:pt>
                      <c:pt idx="38">
                        <c:v>AV</c:v>
                      </c:pt>
                      <c:pt idx="39">
                        <c:v>Road Surface Type</c:v>
                      </c:pt>
                      <c:pt idx="40">
                        <c:v>Current Road Observed Min Speed Limit</c:v>
                      </c:pt>
                      <c:pt idx="41">
                        <c:v>Current Lane Signal Status At Intersection</c:v>
                      </c:pt>
                      <c:pt idx="42">
                        <c:v>Intersection Signage Type</c:v>
                      </c:pt>
                      <c:pt idx="43">
                        <c:v>Speed Bump Presence</c:v>
                      </c:pt>
                      <c:pt idx="44">
                        <c:v>Crosswalk Presence</c:v>
                      </c:pt>
                      <c:pt idx="45">
                        <c:v>Pedestrian In Intersection/Crosswalk</c:v>
                      </c:pt>
                      <c:pt idx="46">
                        <c:v>Cyclist/Scooterist Presence</c:v>
                      </c:pt>
                      <c:pt idx="47">
                        <c:v>Distance From Construction Zone (ft)</c:v>
                      </c:pt>
                      <c:pt idx="48">
                        <c:v>Distance From School Zone (ft)</c:v>
                      </c:pt>
                      <c:pt idx="49">
                        <c:v>Weather Condition</c:v>
                      </c:pt>
                      <c:pt idx="50">
                        <c:v>Weather Induced Road Condition</c:v>
                      </c:pt>
                      <c:pt idx="51">
                        <c:v>Forward Illumination/Visibility Condition (ft)</c:v>
                      </c:pt>
                    </c:strCache>
                  </c:strRef>
                </c:cat>
                <c:val>
                  <c:numRef>
                    <c:extLst>
                      <c:ext uri="{02D57815-91ED-43cb-92C2-25804820EDAC}">
                        <c15:fullRef>
                          <c15:sqref>ResultsMath!$I$27:$I$79</c15:sqref>
                        </c15:fullRef>
                        <c15:formulaRef>
                          <c15:sqref>ResultsMath!$I$28:$I$79</c15:sqref>
                        </c15:formulaRef>
                      </c:ext>
                    </c:extLst>
                    <c:numCache>
                      <c:formatCode>General</c:formatCode>
                      <c:ptCount val="52"/>
                      <c:pt idx="0">
                        <c:v>52</c:v>
                      </c:pt>
                      <c:pt idx="1">
                        <c:v>31</c:v>
                      </c:pt>
                      <c:pt idx="2">
                        <c:v>25</c:v>
                      </c:pt>
                      <c:pt idx="3">
                        <c:v>24</c:v>
                      </c:pt>
                      <c:pt idx="4">
                        <c:v>14</c:v>
                      </c:pt>
                      <c:pt idx="5">
                        <c:v>9</c:v>
                      </c:pt>
                      <c:pt idx="6">
                        <c:v>8</c:v>
                      </c:pt>
                      <c:pt idx="7">
                        <c:v>7</c:v>
                      </c:pt>
                      <c:pt idx="8">
                        <c:v>6</c:v>
                      </c:pt>
                      <c:pt idx="9">
                        <c:v>6</c:v>
                      </c:pt>
                      <c:pt idx="10">
                        <c:v>5</c:v>
                      </c:pt>
                      <c:pt idx="11">
                        <c:v>5</c:v>
                      </c:pt>
                      <c:pt idx="12">
                        <c:v>4</c:v>
                      </c:pt>
                      <c:pt idx="13">
                        <c:v>4</c:v>
                      </c:pt>
                      <c:pt idx="14">
                        <c:v>4</c:v>
                      </c:pt>
                      <c:pt idx="15">
                        <c:v>4</c:v>
                      </c:pt>
                      <c:pt idx="16">
                        <c:v>2</c:v>
                      </c:pt>
                      <c:pt idx="17">
                        <c:v>2</c:v>
                      </c:pt>
                      <c:pt idx="18">
                        <c:v>2</c:v>
                      </c:pt>
                      <c:pt idx="19">
                        <c:v>2</c:v>
                      </c:pt>
                      <c:pt idx="20">
                        <c:v>2</c:v>
                      </c:pt>
                      <c:pt idx="21">
                        <c:v>2</c:v>
                      </c:pt>
                      <c:pt idx="22">
                        <c:v>2</c:v>
                      </c:pt>
                      <c:pt idx="23">
                        <c:v>2</c:v>
                      </c:pt>
                      <c:pt idx="24">
                        <c:v>2</c:v>
                      </c:pt>
                      <c:pt idx="25">
                        <c:v>2</c:v>
                      </c:pt>
                      <c:pt idx="26">
                        <c:v>1</c:v>
                      </c:pt>
                      <c:pt idx="27">
                        <c:v>1</c:v>
                      </c:pt>
                      <c:pt idx="28">
                        <c:v>1</c:v>
                      </c:pt>
                      <c:pt idx="29">
                        <c:v>1</c:v>
                      </c:pt>
                      <c:pt idx="30">
                        <c:v>1</c:v>
                      </c:pt>
                      <c:pt idx="31">
                        <c:v>1</c:v>
                      </c:pt>
                      <c:pt idx="32">
                        <c:v>1</c:v>
                      </c:pt>
                      <c:pt idx="33">
                        <c:v>1</c:v>
                      </c:pt>
                      <c:pt idx="34">
                        <c:v>1</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numCache>
                  </c:numRef>
                </c:val>
                <c:extLst>
                  <c:ext xmlns:c16="http://schemas.microsoft.com/office/drawing/2014/chart" uri="{C3380CC4-5D6E-409C-BE32-E72D297353CC}">
                    <c16:uniqueId val="{00000000-919C-40C5-8A28-A809E209B9E9}"/>
                  </c:ext>
                </c:extLst>
              </c15:ser>
            </c15:filteredBarSeries>
          </c:ext>
        </c:extLst>
      </c:barChart>
      <c:catAx>
        <c:axId val="1083463872"/>
        <c:scaling>
          <c:orientation val="maxMin"/>
        </c:scaling>
        <c:delete val="0"/>
        <c:axPos val="l"/>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083647552"/>
        <c:crosses val="autoZero"/>
        <c:auto val="1"/>
        <c:lblAlgn val="ctr"/>
        <c:lblOffset val="100"/>
        <c:noMultiLvlLbl val="0"/>
      </c:catAx>
      <c:valAx>
        <c:axId val="108364755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0834638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12700</xdr:colOff>
      <xdr:row>3</xdr:row>
      <xdr:rowOff>25400</xdr:rowOff>
    </xdr:from>
    <xdr:to>
      <xdr:col>6</xdr:col>
      <xdr:colOff>457200</xdr:colOff>
      <xdr:row>16</xdr:row>
      <xdr:rowOff>127000</xdr:rowOff>
    </xdr:to>
    <xdr:graphicFrame macro="">
      <xdr:nvGraphicFramePr>
        <xdr:cNvPr id="2" name="Chart 1">
          <a:extLst>
            <a:ext uri="{FF2B5EF4-FFF2-40B4-BE49-F238E27FC236}">
              <a16:creationId xmlns:a16="http://schemas.microsoft.com/office/drawing/2014/main" id="{535D1790-5977-DC4B-A34F-CB6E7FAFBE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3</xdr:row>
      <xdr:rowOff>0</xdr:rowOff>
    </xdr:from>
    <xdr:to>
      <xdr:col>12</xdr:col>
      <xdr:colOff>444500</xdr:colOff>
      <xdr:row>16</xdr:row>
      <xdr:rowOff>101600</xdr:rowOff>
    </xdr:to>
    <xdr:graphicFrame macro="">
      <xdr:nvGraphicFramePr>
        <xdr:cNvPr id="3" name="Chart 2">
          <a:extLst>
            <a:ext uri="{FF2B5EF4-FFF2-40B4-BE49-F238E27FC236}">
              <a16:creationId xmlns:a16="http://schemas.microsoft.com/office/drawing/2014/main" id="{33F64ABF-379B-7148-BE1E-143EF36595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3</xdr:row>
      <xdr:rowOff>0</xdr:rowOff>
    </xdr:from>
    <xdr:to>
      <xdr:col>18</xdr:col>
      <xdr:colOff>444500</xdr:colOff>
      <xdr:row>16</xdr:row>
      <xdr:rowOff>101600</xdr:rowOff>
    </xdr:to>
    <xdr:graphicFrame macro="">
      <xdr:nvGraphicFramePr>
        <xdr:cNvPr id="4" name="Chart 3">
          <a:extLst>
            <a:ext uri="{FF2B5EF4-FFF2-40B4-BE49-F238E27FC236}">
              <a16:creationId xmlns:a16="http://schemas.microsoft.com/office/drawing/2014/main" id="{B79F07D2-F29D-494B-A8C9-3DAFD139DB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3</xdr:row>
      <xdr:rowOff>0</xdr:rowOff>
    </xdr:from>
    <xdr:to>
      <xdr:col>24</xdr:col>
      <xdr:colOff>444500</xdr:colOff>
      <xdr:row>16</xdr:row>
      <xdr:rowOff>101600</xdr:rowOff>
    </xdr:to>
    <xdr:graphicFrame macro="">
      <xdr:nvGraphicFramePr>
        <xdr:cNvPr id="5" name="Chart 4">
          <a:extLst>
            <a:ext uri="{FF2B5EF4-FFF2-40B4-BE49-F238E27FC236}">
              <a16:creationId xmlns:a16="http://schemas.microsoft.com/office/drawing/2014/main" id="{2131EAA1-8BF3-FD49-A138-ED6140D4E8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20</xdr:row>
      <xdr:rowOff>0</xdr:rowOff>
    </xdr:from>
    <xdr:to>
      <xdr:col>9</xdr:col>
      <xdr:colOff>174625</xdr:colOff>
      <xdr:row>65</xdr:row>
      <xdr:rowOff>42329</xdr:rowOff>
    </xdr:to>
    <xdr:graphicFrame macro="">
      <xdr:nvGraphicFramePr>
        <xdr:cNvPr id="6" name="Chart 5">
          <a:extLst>
            <a:ext uri="{FF2B5EF4-FFF2-40B4-BE49-F238E27FC236}">
              <a16:creationId xmlns:a16="http://schemas.microsoft.com/office/drawing/2014/main" id="{6775770A-E8BB-B146-B41D-73C2A301A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20</xdr:row>
      <xdr:rowOff>0</xdr:rowOff>
    </xdr:from>
    <xdr:to>
      <xdr:col>18</xdr:col>
      <xdr:colOff>174625</xdr:colOff>
      <xdr:row>65</xdr:row>
      <xdr:rowOff>42329</xdr:rowOff>
    </xdr:to>
    <xdr:graphicFrame macro="">
      <xdr:nvGraphicFramePr>
        <xdr:cNvPr id="7" name="Chart 6">
          <a:extLst>
            <a:ext uri="{FF2B5EF4-FFF2-40B4-BE49-F238E27FC236}">
              <a16:creationId xmlns:a16="http://schemas.microsoft.com/office/drawing/2014/main" id="{90851F54-348E-44A5-AD8A-4FE50A0192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P328"/>
  <sheetViews>
    <sheetView topLeftCell="N1" zoomScale="120" zoomScaleNormal="120" workbookViewId="0">
      <pane ySplit="1" topLeftCell="A182" activePane="bottomLeft" state="frozen"/>
      <selection activeCell="D1" sqref="D1"/>
      <selection pane="bottomLeft" activeCell="P187" sqref="P187"/>
    </sheetView>
  </sheetViews>
  <sheetFormatPr defaultColWidth="10.83203125" defaultRowHeight="15.5" x14ac:dyDescent="0.35"/>
  <cols>
    <col min="1" max="1" width="10.83203125" style="13"/>
    <col min="2" max="2" width="10.83203125" style="3" customWidth="1"/>
    <col min="3" max="5" width="10.83203125" style="13" customWidth="1"/>
    <col min="6" max="6" width="4.83203125" style="13" customWidth="1"/>
    <col min="7" max="7" width="25" style="13" customWidth="1"/>
    <col min="8" max="8" width="10.83203125" style="21"/>
    <col min="9" max="9" width="12.83203125" style="13" customWidth="1"/>
    <col min="10" max="10" width="5.33203125" style="13" customWidth="1"/>
    <col min="11" max="11" width="61.83203125" style="13" customWidth="1"/>
    <col min="12" max="13" width="10.83203125" style="13"/>
    <col min="14" max="14" width="14.5" style="13" customWidth="1"/>
    <col min="15" max="19" width="10.83203125" style="13"/>
    <col min="20" max="21" width="14.33203125" style="13" customWidth="1"/>
    <col min="22" max="26" width="10.83203125" style="13"/>
    <col min="27" max="29" width="10.83203125" style="16"/>
    <col min="30" max="67" width="10.83203125" style="13"/>
    <col min="68" max="68" width="10.83203125" style="65"/>
    <col min="69" max="16384" width="10.83203125" style="13"/>
  </cols>
  <sheetData>
    <row r="1" spans="1:68" x14ac:dyDescent="0.35">
      <c r="A1" s="13" t="s">
        <v>0</v>
      </c>
      <c r="B1" s="13" t="s">
        <v>220</v>
      </c>
      <c r="C1" s="13" t="s">
        <v>1</v>
      </c>
      <c r="D1" s="13" t="s">
        <v>2</v>
      </c>
      <c r="E1" s="13" t="s">
        <v>3</v>
      </c>
      <c r="F1" s="13" t="s">
        <v>4</v>
      </c>
      <c r="G1" s="13" t="s">
        <v>5</v>
      </c>
      <c r="H1" s="21" t="s">
        <v>107</v>
      </c>
      <c r="I1" s="13" t="s">
        <v>82</v>
      </c>
      <c r="J1" s="13" t="s">
        <v>344</v>
      </c>
      <c r="K1" s="13" t="s">
        <v>6</v>
      </c>
      <c r="L1" s="13" t="s">
        <v>7</v>
      </c>
      <c r="M1" s="15" t="s">
        <v>81</v>
      </c>
      <c r="N1" s="13" t="s">
        <v>8</v>
      </c>
      <c r="O1" s="13" t="s">
        <v>9</v>
      </c>
      <c r="P1" s="15" t="s">
        <v>79</v>
      </c>
      <c r="Q1" s="15" t="s">
        <v>80</v>
      </c>
      <c r="R1" s="15" t="s">
        <v>10</v>
      </c>
      <c r="S1" s="15" t="s">
        <v>707</v>
      </c>
      <c r="T1" s="15" t="s">
        <v>142</v>
      </c>
      <c r="U1" s="15" t="s">
        <v>356</v>
      </c>
      <c r="V1" s="15" t="s">
        <v>11</v>
      </c>
      <c r="W1" s="15" t="s">
        <v>12</v>
      </c>
      <c r="X1" s="15" t="s">
        <v>13</v>
      </c>
      <c r="Y1" s="15" t="s">
        <v>14</v>
      </c>
      <c r="Z1" s="15" t="s">
        <v>147</v>
      </c>
      <c r="AA1" s="15" t="s">
        <v>375</v>
      </c>
      <c r="AB1" s="15" t="s">
        <v>402</v>
      </c>
      <c r="AC1" s="15" t="s">
        <v>406</v>
      </c>
      <c r="AD1" s="15" t="s">
        <v>145</v>
      </c>
      <c r="AE1" s="15" t="s">
        <v>146</v>
      </c>
      <c r="AF1" s="15" t="s">
        <v>15</v>
      </c>
      <c r="AG1" s="15" t="s">
        <v>16</v>
      </c>
      <c r="AH1" s="15" t="s">
        <v>18</v>
      </c>
      <c r="AI1" s="15" t="s">
        <v>96</v>
      </c>
      <c r="AJ1" s="15" t="s">
        <v>169</v>
      </c>
      <c r="AK1" s="15" t="s">
        <v>19</v>
      </c>
      <c r="AL1" s="15" t="s">
        <v>20</v>
      </c>
      <c r="AM1" s="15" t="s">
        <v>21</v>
      </c>
      <c r="AN1" s="15" t="s">
        <v>22</v>
      </c>
      <c r="AO1" s="15" t="s">
        <v>23</v>
      </c>
      <c r="AP1" s="15" t="s">
        <v>24</v>
      </c>
      <c r="AQ1" s="15" t="s">
        <v>25</v>
      </c>
      <c r="AR1" s="15" t="s">
        <v>26</v>
      </c>
      <c r="AS1" s="15" t="s">
        <v>17</v>
      </c>
      <c r="AT1" s="15" t="s">
        <v>660</v>
      </c>
      <c r="AU1" s="15" t="s">
        <v>661</v>
      </c>
      <c r="AV1" s="15" t="s">
        <v>254</v>
      </c>
      <c r="AW1" s="15" t="s">
        <v>27</v>
      </c>
      <c r="AX1" s="15" t="s">
        <v>149</v>
      </c>
      <c r="AY1" s="15" t="s">
        <v>378</v>
      </c>
      <c r="AZ1" s="15" t="s">
        <v>129</v>
      </c>
      <c r="BA1" s="15" t="s">
        <v>393</v>
      </c>
      <c r="BB1" s="15" t="s">
        <v>28</v>
      </c>
      <c r="BC1" s="15" t="s">
        <v>29</v>
      </c>
      <c r="BD1" s="15" t="s">
        <v>671</v>
      </c>
      <c r="BE1" s="15" t="s">
        <v>668</v>
      </c>
      <c r="BF1" s="15" t="s">
        <v>674</v>
      </c>
      <c r="BG1" s="15" t="s">
        <v>673</v>
      </c>
      <c r="BH1" s="15" t="s">
        <v>30</v>
      </c>
      <c r="BI1" s="15" t="s">
        <v>31</v>
      </c>
      <c r="BJ1" s="15" t="s">
        <v>32</v>
      </c>
      <c r="BK1" s="15" t="s">
        <v>33</v>
      </c>
      <c r="BL1" s="15" t="s">
        <v>34</v>
      </c>
      <c r="BM1" s="15" t="s">
        <v>35</v>
      </c>
      <c r="BN1" s="15" t="s">
        <v>36</v>
      </c>
      <c r="BO1" s="15" t="s">
        <v>662</v>
      </c>
      <c r="BP1" s="64" t="s">
        <v>663</v>
      </c>
    </row>
    <row r="2" spans="1:68" x14ac:dyDescent="0.35">
      <c r="A2" s="13">
        <f>ROW()</f>
        <v>2</v>
      </c>
      <c r="B2" s="1">
        <v>41640</v>
      </c>
      <c r="C2" s="13" t="s">
        <v>43</v>
      </c>
      <c r="D2" s="13" t="s">
        <v>44</v>
      </c>
      <c r="E2" s="13" t="s">
        <v>45</v>
      </c>
      <c r="F2" s="13" t="s">
        <v>39</v>
      </c>
      <c r="G2" s="13" t="str">
        <f t="shared" ref="G2:G26" si="0">_xlfn.CONCAT("CVC Div 11. Rules of the Road. Chapter 3. Driving, Overtaking, and Passing - ",H2)</f>
        <v>CVC Div 11. Rules of the Road. Chapter 3. Driving, Overtaking, and Passing -  21650</v>
      </c>
      <c r="H2" s="26" t="s">
        <v>443</v>
      </c>
      <c r="I2" s="13" t="s">
        <v>46</v>
      </c>
      <c r="J2" s="13" t="s">
        <v>40</v>
      </c>
      <c r="K2" s="13" t="s">
        <v>47</v>
      </c>
      <c r="L2" s="13" t="s">
        <v>48</v>
      </c>
      <c r="M2" s="13" t="b">
        <v>0</v>
      </c>
      <c r="N2" s="13" t="str">
        <f>_xlfn.CONCAT(A3,", ",A4,", ",A5,", ",A6,", ",A7,", ",A8,", ",A9,", ",A10)</f>
        <v>3, 4, 5, 6, 7, 8, 9, 10</v>
      </c>
      <c r="O2" s="13">
        <v>1</v>
      </c>
      <c r="P2" s="13" t="s">
        <v>38</v>
      </c>
      <c r="Q2" s="13" t="s">
        <v>41</v>
      </c>
      <c r="R2" s="13" t="s">
        <v>41</v>
      </c>
      <c r="S2" s="13" t="s">
        <v>41</v>
      </c>
      <c r="T2" s="24" t="s">
        <v>148</v>
      </c>
      <c r="U2" s="13" t="s">
        <v>41</v>
      </c>
      <c r="V2" s="13" t="s">
        <v>41</v>
      </c>
      <c r="W2" s="13" t="s">
        <v>42</v>
      </c>
      <c r="X2" s="13" t="s">
        <v>41</v>
      </c>
      <c r="Y2" s="13" t="s">
        <v>41</v>
      </c>
      <c r="Z2" s="13" t="s">
        <v>41</v>
      </c>
      <c r="AA2" s="16" t="s">
        <v>41</v>
      </c>
      <c r="AB2" s="13" t="s">
        <v>41</v>
      </c>
      <c r="AC2" s="13" t="s">
        <v>41</v>
      </c>
      <c r="AD2" s="13" t="s">
        <v>41</v>
      </c>
      <c r="AE2" s="13" t="s">
        <v>41</v>
      </c>
      <c r="AF2" s="13" t="s">
        <v>41</v>
      </c>
      <c r="AG2" s="13" t="s">
        <v>41</v>
      </c>
      <c r="AH2" s="13" t="s">
        <v>41</v>
      </c>
      <c r="AI2" s="13" t="s">
        <v>41</v>
      </c>
      <c r="AJ2" s="13" t="s">
        <v>41</v>
      </c>
      <c r="AK2" s="13" t="s">
        <v>41</v>
      </c>
      <c r="AL2" s="13" t="s">
        <v>41</v>
      </c>
      <c r="AM2" s="13" t="s">
        <v>41</v>
      </c>
      <c r="AN2" s="13" t="s">
        <v>41</v>
      </c>
      <c r="AO2" s="13" t="s">
        <v>41</v>
      </c>
      <c r="AP2" s="13" t="s">
        <v>41</v>
      </c>
      <c r="AQ2" s="13" t="s">
        <v>41</v>
      </c>
      <c r="AR2" s="13" t="s">
        <v>41</v>
      </c>
      <c r="AS2" s="13" t="s">
        <v>41</v>
      </c>
      <c r="AU2" s="13" t="s">
        <v>41</v>
      </c>
      <c r="AV2" s="13" t="s">
        <v>41</v>
      </c>
      <c r="AW2" s="13" t="s">
        <v>41</v>
      </c>
      <c r="AX2" s="13" t="s">
        <v>41</v>
      </c>
      <c r="AY2" s="13" t="s">
        <v>41</v>
      </c>
      <c r="AZ2" s="13" t="s">
        <v>41</v>
      </c>
      <c r="BA2" s="13" t="s">
        <v>41</v>
      </c>
      <c r="BB2" s="13" t="s">
        <v>41</v>
      </c>
      <c r="BC2" s="13" t="s">
        <v>41</v>
      </c>
      <c r="BD2" s="13" t="s">
        <v>41</v>
      </c>
      <c r="BE2" s="13" t="s">
        <v>41</v>
      </c>
      <c r="BF2" s="13" t="s">
        <v>41</v>
      </c>
      <c r="BG2" s="13" t="s">
        <v>41</v>
      </c>
      <c r="BH2" s="13" t="s">
        <v>41</v>
      </c>
      <c r="BI2" s="13" t="s">
        <v>41</v>
      </c>
      <c r="BJ2" s="13" t="s">
        <v>41</v>
      </c>
      <c r="BK2" s="13" t="s">
        <v>41</v>
      </c>
      <c r="BL2" s="13" t="s">
        <v>41</v>
      </c>
      <c r="BM2" s="13" t="s">
        <v>41</v>
      </c>
      <c r="BN2" s="13" t="s">
        <v>41</v>
      </c>
      <c r="BO2" s="13" t="s">
        <v>41</v>
      </c>
      <c r="BP2" s="65" t="s">
        <v>41</v>
      </c>
    </row>
    <row r="3" spans="1:68" x14ac:dyDescent="0.35">
      <c r="A3" s="13">
        <f>ROW()</f>
        <v>3</v>
      </c>
      <c r="B3" s="1">
        <v>41640</v>
      </c>
      <c r="C3" s="13" t="s">
        <v>43</v>
      </c>
      <c r="D3" s="13" t="s">
        <v>44</v>
      </c>
      <c r="E3" s="13" t="s">
        <v>49</v>
      </c>
      <c r="F3" s="13" t="s">
        <v>39</v>
      </c>
      <c r="G3" s="13" t="str">
        <f t="shared" si="0"/>
        <v>CVC Div 11. Rules of the Road. Chapter 3. Driving, Overtaking, and Passing -  21650.a</v>
      </c>
      <c r="H3" s="26" t="s">
        <v>444</v>
      </c>
      <c r="I3" s="13" t="s">
        <v>50</v>
      </c>
      <c r="J3" s="13" t="s">
        <v>40</v>
      </c>
      <c r="K3" s="13" t="s">
        <v>51</v>
      </c>
      <c r="L3" s="13" t="s">
        <v>52</v>
      </c>
      <c r="M3" s="13" t="b">
        <v>1</v>
      </c>
      <c r="N3" s="13" t="s">
        <v>41</v>
      </c>
      <c r="O3" s="13">
        <v>0</v>
      </c>
      <c r="P3" s="13" t="s">
        <v>38</v>
      </c>
      <c r="Q3" s="13" t="s">
        <v>53</v>
      </c>
      <c r="R3" s="13" t="s">
        <v>41</v>
      </c>
      <c r="S3" s="13" t="s">
        <v>41</v>
      </c>
      <c r="T3" s="13" t="s">
        <v>41</v>
      </c>
      <c r="U3" s="13" t="s">
        <v>41</v>
      </c>
      <c r="V3" s="13" t="s">
        <v>41</v>
      </c>
      <c r="W3" s="13" t="s">
        <v>41</v>
      </c>
      <c r="X3" s="13" t="s">
        <v>41</v>
      </c>
      <c r="Y3" s="13" t="s">
        <v>41</v>
      </c>
      <c r="Z3" s="13" t="s">
        <v>41</v>
      </c>
      <c r="AA3" s="16" t="s">
        <v>41</v>
      </c>
      <c r="AB3" s="13" t="s">
        <v>41</v>
      </c>
      <c r="AC3" s="13" t="s">
        <v>41</v>
      </c>
      <c r="AD3" s="13" t="s">
        <v>41</v>
      </c>
      <c r="AE3" s="13" t="s">
        <v>41</v>
      </c>
      <c r="AF3" s="13" t="s">
        <v>41</v>
      </c>
      <c r="AG3" s="13" t="s">
        <v>41</v>
      </c>
      <c r="AH3" s="13" t="s">
        <v>41</v>
      </c>
      <c r="AI3" s="13" t="s">
        <v>41</v>
      </c>
      <c r="AJ3" s="13" t="s">
        <v>41</v>
      </c>
      <c r="AK3" s="13" t="s">
        <v>41</v>
      </c>
      <c r="AL3" s="13" t="s">
        <v>41</v>
      </c>
      <c r="AM3" s="13" t="s">
        <v>41</v>
      </c>
      <c r="AN3" s="13" t="s">
        <v>41</v>
      </c>
      <c r="AO3" s="13" t="s">
        <v>41</v>
      </c>
      <c r="AP3" s="13" t="s">
        <v>41</v>
      </c>
      <c r="AQ3" s="13" t="s">
        <v>41</v>
      </c>
      <c r="AR3" s="13" t="s">
        <v>41</v>
      </c>
      <c r="AS3" s="13" t="s">
        <v>41</v>
      </c>
      <c r="AU3" s="13" t="s">
        <v>41</v>
      </c>
      <c r="AV3" s="13" t="s">
        <v>41</v>
      </c>
      <c r="AW3" s="13" t="s">
        <v>41</v>
      </c>
      <c r="AX3" s="13" t="s">
        <v>41</v>
      </c>
      <c r="AY3" s="13" t="s">
        <v>41</v>
      </c>
      <c r="AZ3" s="13" t="s">
        <v>41</v>
      </c>
      <c r="BA3" s="13" t="s">
        <v>41</v>
      </c>
      <c r="BB3" s="13" t="s">
        <v>41</v>
      </c>
      <c r="BC3" s="13" t="s">
        <v>41</v>
      </c>
      <c r="BD3" s="13" t="s">
        <v>41</v>
      </c>
      <c r="BE3" s="13" t="s">
        <v>41</v>
      </c>
      <c r="BF3" s="13" t="s">
        <v>41</v>
      </c>
      <c r="BG3" s="13" t="s">
        <v>41</v>
      </c>
      <c r="BH3" s="13" t="s">
        <v>41</v>
      </c>
      <c r="BI3" s="13" t="s">
        <v>41</v>
      </c>
      <c r="BJ3" s="13" t="s">
        <v>41</v>
      </c>
      <c r="BK3" s="13" t="s">
        <v>41</v>
      </c>
      <c r="BL3" s="13" t="s">
        <v>41</v>
      </c>
      <c r="BM3" s="13" t="s">
        <v>41</v>
      </c>
      <c r="BN3" s="13" t="s">
        <v>41</v>
      </c>
      <c r="BO3" s="13" t="s">
        <v>41</v>
      </c>
      <c r="BP3" s="65" t="s">
        <v>41</v>
      </c>
    </row>
    <row r="4" spans="1:68" x14ac:dyDescent="0.35">
      <c r="A4" s="13">
        <f>ROW()</f>
        <v>4</v>
      </c>
      <c r="B4" s="1">
        <v>41640</v>
      </c>
      <c r="C4" s="13" t="s">
        <v>43</v>
      </c>
      <c r="D4" s="13" t="s">
        <v>44</v>
      </c>
      <c r="E4" s="13" t="s">
        <v>49</v>
      </c>
      <c r="F4" s="13" t="s">
        <v>39</v>
      </c>
      <c r="G4" s="13" t="str">
        <f t="shared" si="0"/>
        <v>CVC Div 11. Rules of the Road. Chapter 3. Driving, Overtaking, and Passing -  21650.b</v>
      </c>
      <c r="H4" s="26" t="s">
        <v>445</v>
      </c>
      <c r="I4" s="13" t="s">
        <v>54</v>
      </c>
      <c r="J4" s="13" t="s">
        <v>40</v>
      </c>
      <c r="K4" s="13" t="s">
        <v>55</v>
      </c>
      <c r="L4" s="13" t="s">
        <v>52</v>
      </c>
      <c r="M4" s="13" t="b">
        <v>1</v>
      </c>
      <c r="N4" s="13" t="s">
        <v>41</v>
      </c>
      <c r="O4" s="13">
        <v>0</v>
      </c>
      <c r="P4" s="13" t="s">
        <v>38</v>
      </c>
      <c r="Q4" s="13" t="s">
        <v>56</v>
      </c>
      <c r="R4" s="13" t="s">
        <v>41</v>
      </c>
      <c r="S4" s="13" t="s">
        <v>41</v>
      </c>
      <c r="T4" s="13" t="s">
        <v>41</v>
      </c>
      <c r="U4" s="13" t="s">
        <v>41</v>
      </c>
      <c r="V4" s="13" t="s">
        <v>41</v>
      </c>
      <c r="W4" s="13" t="s">
        <v>41</v>
      </c>
      <c r="X4" s="13" t="s">
        <v>41</v>
      </c>
      <c r="Y4" s="13" t="s">
        <v>41</v>
      </c>
      <c r="Z4" s="13" t="s">
        <v>41</v>
      </c>
      <c r="AA4" s="16" t="s">
        <v>41</v>
      </c>
      <c r="AB4" s="13" t="s">
        <v>41</v>
      </c>
      <c r="AC4" s="13" t="s">
        <v>41</v>
      </c>
      <c r="AD4" s="13" t="s">
        <v>41</v>
      </c>
      <c r="AE4" s="13" t="s">
        <v>41</v>
      </c>
      <c r="AF4" s="13" t="s">
        <v>41</v>
      </c>
      <c r="AG4" s="13" t="s">
        <v>41</v>
      </c>
      <c r="AH4" s="13" t="s">
        <v>41</v>
      </c>
      <c r="AI4" s="13" t="s">
        <v>41</v>
      </c>
      <c r="AJ4" s="13" t="s">
        <v>41</v>
      </c>
      <c r="AK4" s="13" t="s">
        <v>41</v>
      </c>
      <c r="AL4" s="13" t="s">
        <v>41</v>
      </c>
      <c r="AM4" s="13" t="s">
        <v>41</v>
      </c>
      <c r="AN4" s="13" t="s">
        <v>41</v>
      </c>
      <c r="AO4" s="13" t="s">
        <v>41</v>
      </c>
      <c r="AP4" s="13" t="s">
        <v>41</v>
      </c>
      <c r="AQ4" s="13" t="s">
        <v>41</v>
      </c>
      <c r="AR4" s="13" t="s">
        <v>41</v>
      </c>
      <c r="AS4" s="13" t="s">
        <v>41</v>
      </c>
      <c r="AU4" s="13" t="s">
        <v>41</v>
      </c>
      <c r="AV4" s="13" t="s">
        <v>41</v>
      </c>
      <c r="AW4" s="13" t="s">
        <v>41</v>
      </c>
      <c r="AX4" s="13" t="s">
        <v>41</v>
      </c>
      <c r="AY4" s="13" t="s">
        <v>41</v>
      </c>
      <c r="AZ4" s="13" t="s">
        <v>41</v>
      </c>
      <c r="BA4" s="13" t="s">
        <v>41</v>
      </c>
      <c r="BB4" s="13" t="s">
        <v>41</v>
      </c>
      <c r="BC4" s="13" t="s">
        <v>41</v>
      </c>
      <c r="BD4" s="13" t="s">
        <v>41</v>
      </c>
      <c r="BE4" s="13" t="s">
        <v>41</v>
      </c>
      <c r="BF4" s="13" t="s">
        <v>41</v>
      </c>
      <c r="BG4" s="13" t="s">
        <v>41</v>
      </c>
      <c r="BH4" s="13" t="s">
        <v>41</v>
      </c>
      <c r="BI4" s="13" t="s">
        <v>41</v>
      </c>
      <c r="BJ4" s="13" t="s">
        <v>41</v>
      </c>
      <c r="BK4" s="13" t="s">
        <v>41</v>
      </c>
      <c r="BL4" s="13" t="s">
        <v>41</v>
      </c>
      <c r="BM4" s="13" t="s">
        <v>41</v>
      </c>
      <c r="BN4" s="13" t="s">
        <v>41</v>
      </c>
      <c r="BO4" s="13" t="s">
        <v>41</v>
      </c>
      <c r="BP4" s="65" t="s">
        <v>41</v>
      </c>
    </row>
    <row r="5" spans="1:68" x14ac:dyDescent="0.35">
      <c r="A5" s="13">
        <f>ROW()</f>
        <v>5</v>
      </c>
      <c r="B5" s="1">
        <v>41640</v>
      </c>
      <c r="C5" s="13" t="s">
        <v>43</v>
      </c>
      <c r="D5" s="13" t="s">
        <v>44</v>
      </c>
      <c r="E5" s="13" t="s">
        <v>49</v>
      </c>
      <c r="F5" s="13" t="s">
        <v>39</v>
      </c>
      <c r="G5" s="13" t="str">
        <f t="shared" si="0"/>
        <v>CVC Div 11. Rules of the Road. Chapter 3. Driving, Overtaking, and Passing -  21650.c</v>
      </c>
      <c r="H5" s="26" t="s">
        <v>446</v>
      </c>
      <c r="I5" s="13" t="s">
        <v>57</v>
      </c>
      <c r="J5" s="13" t="s">
        <v>40</v>
      </c>
      <c r="K5" s="13" t="s">
        <v>58</v>
      </c>
      <c r="L5" s="13" t="s">
        <v>52</v>
      </c>
      <c r="M5" s="13" t="b">
        <v>1</v>
      </c>
      <c r="N5" s="13" t="s">
        <v>41</v>
      </c>
      <c r="O5" s="13">
        <v>1</v>
      </c>
      <c r="P5" s="13" t="s">
        <v>38</v>
      </c>
      <c r="Q5" s="13" t="s">
        <v>41</v>
      </c>
      <c r="R5" s="13" t="s">
        <v>41</v>
      </c>
      <c r="S5" s="13" t="s">
        <v>41</v>
      </c>
      <c r="T5" s="13" t="s">
        <v>41</v>
      </c>
      <c r="U5" s="13" t="s">
        <v>41</v>
      </c>
      <c r="V5" s="13" t="s">
        <v>41</v>
      </c>
      <c r="W5" s="13" t="s">
        <v>41</v>
      </c>
      <c r="X5" s="13" t="s">
        <v>41</v>
      </c>
      <c r="Y5" s="13" t="s">
        <v>41</v>
      </c>
      <c r="Z5" s="13" t="s">
        <v>41</v>
      </c>
      <c r="AA5" s="16" t="s">
        <v>41</v>
      </c>
      <c r="AB5" s="13" t="s">
        <v>41</v>
      </c>
      <c r="AC5" s="13" t="s">
        <v>41</v>
      </c>
      <c r="AD5" s="13" t="s">
        <v>41</v>
      </c>
      <c r="AE5" s="13" t="s">
        <v>41</v>
      </c>
      <c r="AF5" s="13" t="s">
        <v>41</v>
      </c>
      <c r="AG5" s="13" t="s">
        <v>41</v>
      </c>
      <c r="AH5" s="13" t="s">
        <v>41</v>
      </c>
      <c r="AI5" s="13" t="s">
        <v>41</v>
      </c>
      <c r="AJ5" s="13" t="s">
        <v>41</v>
      </c>
      <c r="AK5" s="13" t="s">
        <v>41</v>
      </c>
      <c r="AL5" s="13" t="s">
        <v>41</v>
      </c>
      <c r="AM5" s="13" t="s">
        <v>41</v>
      </c>
      <c r="AN5" s="13" t="s">
        <v>41</v>
      </c>
      <c r="AO5" s="13" t="s">
        <v>41</v>
      </c>
      <c r="AP5" s="13" t="s">
        <v>41</v>
      </c>
      <c r="AQ5" s="13" t="s">
        <v>41</v>
      </c>
      <c r="AR5" s="13" t="s">
        <v>41</v>
      </c>
      <c r="AS5" s="13" t="s">
        <v>41</v>
      </c>
      <c r="AU5" s="13" t="s">
        <v>41</v>
      </c>
      <c r="AV5" s="13" t="s">
        <v>41</v>
      </c>
      <c r="AW5" s="13" t="s">
        <v>41</v>
      </c>
      <c r="AX5" s="13" t="s">
        <v>41</v>
      </c>
      <c r="AY5" s="13" t="s">
        <v>41</v>
      </c>
      <c r="AZ5" s="13" t="s">
        <v>41</v>
      </c>
      <c r="BA5" s="13" t="s">
        <v>41</v>
      </c>
      <c r="BB5" s="13" t="s">
        <v>41</v>
      </c>
      <c r="BC5" s="13" t="b">
        <v>1</v>
      </c>
      <c r="BD5" s="13" t="s">
        <v>41</v>
      </c>
      <c r="BE5" s="13" t="s">
        <v>41</v>
      </c>
      <c r="BF5" s="13" t="s">
        <v>41</v>
      </c>
      <c r="BG5" s="13" t="b">
        <v>1</v>
      </c>
      <c r="BH5" s="13" t="s">
        <v>41</v>
      </c>
      <c r="BI5" s="13" t="s">
        <v>41</v>
      </c>
      <c r="BJ5" s="13" t="s">
        <v>41</v>
      </c>
      <c r="BK5" s="13" t="s">
        <v>41</v>
      </c>
      <c r="BL5" s="13" t="s">
        <v>41</v>
      </c>
      <c r="BM5" s="13" t="s">
        <v>41</v>
      </c>
      <c r="BN5" s="13" t="s">
        <v>41</v>
      </c>
      <c r="BO5" s="13" t="s">
        <v>41</v>
      </c>
      <c r="BP5" s="65" t="s">
        <v>41</v>
      </c>
    </row>
    <row r="6" spans="1:68" x14ac:dyDescent="0.35">
      <c r="A6" s="13">
        <f>ROW()</f>
        <v>6</v>
      </c>
      <c r="B6" s="1">
        <v>41640</v>
      </c>
      <c r="C6" s="13" t="s">
        <v>43</v>
      </c>
      <c r="D6" s="13" t="s">
        <v>44</v>
      </c>
      <c r="E6" s="13" t="s">
        <v>49</v>
      </c>
      <c r="F6" s="13" t="s">
        <v>39</v>
      </c>
      <c r="G6" s="13" t="str">
        <f t="shared" si="0"/>
        <v>CVC Div 11. Rules of the Road. Chapter 3. Driving, Overtaking, and Passing -  21650.d</v>
      </c>
      <c r="H6" s="26" t="s">
        <v>447</v>
      </c>
      <c r="I6" s="13" t="s">
        <v>59</v>
      </c>
      <c r="J6" s="13" t="s">
        <v>40</v>
      </c>
      <c r="K6" s="13" t="s">
        <v>60</v>
      </c>
      <c r="L6" s="13" t="s">
        <v>52</v>
      </c>
      <c r="M6" s="13" t="b">
        <v>1</v>
      </c>
      <c r="N6" s="13" t="s">
        <v>41</v>
      </c>
      <c r="O6" s="13">
        <v>0</v>
      </c>
      <c r="P6" s="13" t="s">
        <v>38</v>
      </c>
      <c r="Q6" s="13" t="s">
        <v>41</v>
      </c>
      <c r="R6" s="13" t="s">
        <v>41</v>
      </c>
      <c r="S6" s="13" t="s">
        <v>41</v>
      </c>
      <c r="T6" s="13" t="s">
        <v>41</v>
      </c>
      <c r="U6" s="13" t="s">
        <v>41</v>
      </c>
      <c r="V6" s="13" t="s">
        <v>41</v>
      </c>
      <c r="W6" s="13" t="s">
        <v>61</v>
      </c>
      <c r="X6" s="13" t="s">
        <v>41</v>
      </c>
      <c r="Y6" s="13" t="s">
        <v>41</v>
      </c>
      <c r="Z6" s="13" t="s">
        <v>41</v>
      </c>
      <c r="AA6" s="16" t="s">
        <v>41</v>
      </c>
      <c r="AB6" s="13" t="s">
        <v>41</v>
      </c>
      <c r="AC6" s="13" t="s">
        <v>41</v>
      </c>
      <c r="AD6" s="13" t="s">
        <v>41</v>
      </c>
      <c r="AE6" s="13" t="s">
        <v>41</v>
      </c>
      <c r="AF6" s="13" t="s">
        <v>41</v>
      </c>
      <c r="AG6" s="13" t="s">
        <v>41</v>
      </c>
      <c r="AH6" s="13" t="s">
        <v>41</v>
      </c>
      <c r="AI6" s="13" t="s">
        <v>41</v>
      </c>
      <c r="AJ6" s="13" t="s">
        <v>41</v>
      </c>
      <c r="AK6" s="13" t="s">
        <v>41</v>
      </c>
      <c r="AL6" s="13" t="s">
        <v>41</v>
      </c>
      <c r="AM6" s="13" t="s">
        <v>41</v>
      </c>
      <c r="AN6" s="13" t="s">
        <v>41</v>
      </c>
      <c r="AO6" s="13" t="s">
        <v>41</v>
      </c>
      <c r="AP6" s="13" t="s">
        <v>41</v>
      </c>
      <c r="AQ6" s="13" t="s">
        <v>41</v>
      </c>
      <c r="AR6" s="13" t="s">
        <v>41</v>
      </c>
      <c r="AS6" s="13" t="s">
        <v>41</v>
      </c>
      <c r="AU6" s="13" t="s">
        <v>41</v>
      </c>
      <c r="AV6" s="13" t="s">
        <v>41</v>
      </c>
      <c r="AW6" s="13" t="s">
        <v>41</v>
      </c>
      <c r="AX6" s="13" t="s">
        <v>41</v>
      </c>
      <c r="AY6" s="13" t="s">
        <v>41</v>
      </c>
      <c r="AZ6" s="13" t="s">
        <v>41</v>
      </c>
      <c r="BA6" s="13" t="s">
        <v>41</v>
      </c>
      <c r="BB6" s="13" t="s">
        <v>41</v>
      </c>
      <c r="BC6" s="13" t="s">
        <v>41</v>
      </c>
      <c r="BD6" s="13" t="s">
        <v>41</v>
      </c>
      <c r="BE6" s="13" t="s">
        <v>41</v>
      </c>
      <c r="BF6" s="13" t="s">
        <v>41</v>
      </c>
      <c r="BG6" s="13" t="s">
        <v>41</v>
      </c>
      <c r="BH6" s="13" t="s">
        <v>41</v>
      </c>
      <c r="BI6" s="13" t="s">
        <v>41</v>
      </c>
      <c r="BJ6" s="13" t="s">
        <v>41</v>
      </c>
      <c r="BK6" s="13" t="s">
        <v>41</v>
      </c>
      <c r="BL6" s="13" t="s">
        <v>41</v>
      </c>
      <c r="BM6" s="13" t="s">
        <v>41</v>
      </c>
      <c r="BN6" s="13" t="s">
        <v>41</v>
      </c>
      <c r="BO6" s="13" t="s">
        <v>41</v>
      </c>
      <c r="BP6" s="65" t="s">
        <v>41</v>
      </c>
    </row>
    <row r="7" spans="1:68" x14ac:dyDescent="0.35">
      <c r="A7" s="13">
        <f>ROW()</f>
        <v>7</v>
      </c>
      <c r="B7" s="1">
        <v>41640</v>
      </c>
      <c r="C7" s="13" t="s">
        <v>43</v>
      </c>
      <c r="D7" s="13" t="s">
        <v>44</v>
      </c>
      <c r="E7" s="13" t="s">
        <v>49</v>
      </c>
      <c r="F7" s="13" t="s">
        <v>39</v>
      </c>
      <c r="G7" s="13" t="str">
        <f t="shared" si="0"/>
        <v>CVC Div 11. Rules of the Road. Chapter 3. Driving, Overtaking, and Passing -  21650.e</v>
      </c>
      <c r="H7" s="26" t="s">
        <v>448</v>
      </c>
      <c r="I7" s="13" t="s">
        <v>62</v>
      </c>
      <c r="J7" s="13" t="s">
        <v>40</v>
      </c>
      <c r="K7" s="13" t="s">
        <v>63</v>
      </c>
      <c r="L7" s="13" t="s">
        <v>52</v>
      </c>
      <c r="M7" s="13" t="b">
        <v>1</v>
      </c>
      <c r="N7" s="13" t="s">
        <v>41</v>
      </c>
      <c r="O7" s="13">
        <v>1</v>
      </c>
      <c r="P7" s="13" t="s">
        <v>38</v>
      </c>
      <c r="Q7" s="13" t="s">
        <v>41</v>
      </c>
      <c r="R7" s="13" t="s">
        <v>41</v>
      </c>
      <c r="S7" s="13" t="s">
        <v>41</v>
      </c>
      <c r="T7" s="13" t="s">
        <v>41</v>
      </c>
      <c r="U7" s="13" t="s">
        <v>41</v>
      </c>
      <c r="V7" s="13" t="s">
        <v>41</v>
      </c>
      <c r="W7" s="13" t="s">
        <v>41</v>
      </c>
      <c r="X7" s="13" t="s">
        <v>41</v>
      </c>
      <c r="Y7" s="13" t="s">
        <v>41</v>
      </c>
      <c r="Z7" s="13" t="b">
        <v>1</v>
      </c>
      <c r="AA7" s="16" t="s">
        <v>41</v>
      </c>
      <c r="AB7" s="13" t="s">
        <v>41</v>
      </c>
      <c r="AC7" s="13" t="s">
        <v>41</v>
      </c>
      <c r="AD7" s="13" t="s">
        <v>41</v>
      </c>
      <c r="AE7" s="13" t="s">
        <v>41</v>
      </c>
      <c r="AF7" s="13" t="s">
        <v>41</v>
      </c>
      <c r="AG7" s="13" t="s">
        <v>41</v>
      </c>
      <c r="AH7" s="13" t="s">
        <v>41</v>
      </c>
      <c r="AI7" s="13" t="s">
        <v>41</v>
      </c>
      <c r="AJ7" s="13" t="s">
        <v>41</v>
      </c>
      <c r="AK7" s="13" t="s">
        <v>41</v>
      </c>
      <c r="AL7" s="13" t="s">
        <v>41</v>
      </c>
      <c r="AM7" s="13" t="s">
        <v>41</v>
      </c>
      <c r="AN7" s="13" t="s">
        <v>41</v>
      </c>
      <c r="AO7" s="13" t="s">
        <v>41</v>
      </c>
      <c r="AP7" s="13" t="s">
        <v>41</v>
      </c>
      <c r="AQ7" s="13" t="s">
        <v>41</v>
      </c>
      <c r="AR7" s="13" t="s">
        <v>41</v>
      </c>
      <c r="AS7" s="13" t="s">
        <v>41</v>
      </c>
      <c r="AU7" s="13" t="s">
        <v>41</v>
      </c>
      <c r="AV7" s="13" t="s">
        <v>41</v>
      </c>
      <c r="AW7" s="13" t="s">
        <v>41</v>
      </c>
      <c r="AX7" s="13" t="s">
        <v>41</v>
      </c>
      <c r="AY7" s="13" t="s">
        <v>41</v>
      </c>
      <c r="AZ7" s="13" t="s">
        <v>41</v>
      </c>
      <c r="BA7" s="13" t="s">
        <v>41</v>
      </c>
      <c r="BB7" s="13" t="s">
        <v>41</v>
      </c>
      <c r="BC7" s="13" t="s">
        <v>41</v>
      </c>
      <c r="BD7" s="13" t="s">
        <v>41</v>
      </c>
      <c r="BE7" s="13" t="s">
        <v>41</v>
      </c>
      <c r="BF7" s="13" t="s">
        <v>41</v>
      </c>
      <c r="BG7" s="13" t="s">
        <v>41</v>
      </c>
      <c r="BH7" s="13" t="s">
        <v>41</v>
      </c>
      <c r="BI7" s="13" t="s">
        <v>41</v>
      </c>
      <c r="BJ7" s="13" t="s">
        <v>41</v>
      </c>
      <c r="BK7" s="13" t="s">
        <v>41</v>
      </c>
      <c r="BL7" s="13" t="s">
        <v>41</v>
      </c>
      <c r="BM7" s="13" t="s">
        <v>41</v>
      </c>
      <c r="BN7" s="13" t="s">
        <v>41</v>
      </c>
      <c r="BO7" s="13" t="s">
        <v>41</v>
      </c>
      <c r="BP7" s="65" t="s">
        <v>41</v>
      </c>
    </row>
    <row r="8" spans="1:68" x14ac:dyDescent="0.35">
      <c r="A8" s="13">
        <f>ROW()</f>
        <v>8</v>
      </c>
      <c r="B8" s="1">
        <v>41640</v>
      </c>
      <c r="C8" s="13" t="s">
        <v>43</v>
      </c>
      <c r="D8" s="13" t="s">
        <v>44</v>
      </c>
      <c r="E8" s="13" t="s">
        <v>49</v>
      </c>
      <c r="F8" s="13" t="s">
        <v>39</v>
      </c>
      <c r="G8" s="13" t="str">
        <f t="shared" si="0"/>
        <v>CVC Div 11. Rules of the Road. Chapter 3. Driving, Overtaking, and Passing -  21650.f</v>
      </c>
      <c r="H8" s="26" t="s">
        <v>449</v>
      </c>
      <c r="I8" s="13" t="s">
        <v>64</v>
      </c>
      <c r="J8" s="13" t="s">
        <v>40</v>
      </c>
      <c r="K8" s="13" t="s">
        <v>65</v>
      </c>
      <c r="L8" s="13" t="s">
        <v>52</v>
      </c>
      <c r="M8" s="13" t="b">
        <v>1</v>
      </c>
      <c r="N8" s="13" t="s">
        <v>41</v>
      </c>
      <c r="O8" s="13">
        <v>2</v>
      </c>
      <c r="P8" s="13" t="s">
        <v>38</v>
      </c>
      <c r="Q8" s="13" t="s">
        <v>41</v>
      </c>
      <c r="R8" s="13" t="s">
        <v>41</v>
      </c>
      <c r="S8" s="13" t="s">
        <v>41</v>
      </c>
      <c r="T8" s="13" t="s">
        <v>41</v>
      </c>
      <c r="U8" s="13" t="s">
        <v>41</v>
      </c>
      <c r="V8" s="13" t="s">
        <v>41</v>
      </c>
      <c r="W8" s="13" t="s">
        <v>41</v>
      </c>
      <c r="X8" s="13" t="s">
        <v>41</v>
      </c>
      <c r="Y8" s="13" t="s">
        <v>41</v>
      </c>
      <c r="Z8" s="13" t="s">
        <v>41</v>
      </c>
      <c r="AA8" s="16" t="s">
        <v>41</v>
      </c>
      <c r="AB8" s="13" t="s">
        <v>41</v>
      </c>
      <c r="AC8" s="13" t="s">
        <v>41</v>
      </c>
      <c r="AD8" s="13" t="s">
        <v>41</v>
      </c>
      <c r="AE8" s="13" t="s">
        <v>41</v>
      </c>
      <c r="AF8" s="13" t="s">
        <v>41</v>
      </c>
      <c r="AG8" s="13" t="s">
        <v>41</v>
      </c>
      <c r="AH8" s="13" t="s">
        <v>41</v>
      </c>
      <c r="AI8" s="13" t="s">
        <v>41</v>
      </c>
      <c r="AJ8" s="13" t="s">
        <v>41</v>
      </c>
      <c r="AK8" s="13" t="s">
        <v>41</v>
      </c>
      <c r="AL8" s="13" t="s">
        <v>41</v>
      </c>
      <c r="AM8" s="13" t="s">
        <v>41</v>
      </c>
      <c r="AN8" s="13" t="s">
        <v>41</v>
      </c>
      <c r="AO8" s="13" t="s">
        <v>41</v>
      </c>
      <c r="AP8" s="13" t="s">
        <v>41</v>
      </c>
      <c r="AQ8" s="13" t="s">
        <v>41</v>
      </c>
      <c r="AR8" s="13" t="s">
        <v>41</v>
      </c>
      <c r="AS8" s="13" t="s">
        <v>41</v>
      </c>
      <c r="AU8" s="13" t="s">
        <v>41</v>
      </c>
      <c r="AV8" s="13" t="s">
        <v>41</v>
      </c>
      <c r="AW8" s="13" t="b">
        <v>1</v>
      </c>
      <c r="AX8" s="13" t="b">
        <v>1</v>
      </c>
      <c r="AY8" s="13" t="s">
        <v>41</v>
      </c>
      <c r="AZ8" s="13" t="s">
        <v>41</v>
      </c>
      <c r="BA8" s="13" t="s">
        <v>41</v>
      </c>
      <c r="BB8" s="13" t="s">
        <v>41</v>
      </c>
      <c r="BC8" s="13" t="s">
        <v>41</v>
      </c>
      <c r="BD8" s="13" t="s">
        <v>41</v>
      </c>
      <c r="BE8" s="13" t="s">
        <v>41</v>
      </c>
      <c r="BF8" s="13" t="s">
        <v>41</v>
      </c>
      <c r="BG8" s="13" t="s">
        <v>41</v>
      </c>
      <c r="BH8" s="13" t="s">
        <v>41</v>
      </c>
      <c r="BI8" s="13" t="s">
        <v>41</v>
      </c>
      <c r="BJ8" s="13" t="s">
        <v>41</v>
      </c>
      <c r="BK8" s="13" t="s">
        <v>41</v>
      </c>
      <c r="BL8" s="13" t="s">
        <v>41</v>
      </c>
      <c r="BM8" s="13" t="s">
        <v>41</v>
      </c>
      <c r="BN8" s="13" t="s">
        <v>41</v>
      </c>
      <c r="BO8" s="13" t="s">
        <v>41</v>
      </c>
      <c r="BP8" s="65" t="s">
        <v>41</v>
      </c>
    </row>
    <row r="9" spans="1:68" x14ac:dyDescent="0.35">
      <c r="A9" s="13">
        <f>ROW()</f>
        <v>9</v>
      </c>
      <c r="B9" s="1">
        <v>41640</v>
      </c>
      <c r="C9" s="13" t="s">
        <v>43</v>
      </c>
      <c r="D9" s="13" t="s">
        <v>44</v>
      </c>
      <c r="E9" s="13" t="s">
        <v>49</v>
      </c>
      <c r="F9" s="13" t="s">
        <v>39</v>
      </c>
      <c r="G9" s="13" t="str">
        <f t="shared" si="0"/>
        <v>CVC Div 11. Rules of the Road. Chapter 3. Driving, Overtaking, and Passing -  21650.g</v>
      </c>
      <c r="H9" s="21" t="s">
        <v>450</v>
      </c>
      <c r="I9" s="13" t="s">
        <v>66</v>
      </c>
      <c r="J9" s="13" t="s">
        <v>67</v>
      </c>
    </row>
    <row r="10" spans="1:68" x14ac:dyDescent="0.35">
      <c r="A10" s="13">
        <f>ROW()</f>
        <v>10</v>
      </c>
      <c r="B10" s="1">
        <v>41640</v>
      </c>
      <c r="C10" s="13" t="s">
        <v>43</v>
      </c>
      <c r="D10" s="13" t="s">
        <v>44</v>
      </c>
      <c r="E10" s="13" t="s">
        <v>49</v>
      </c>
      <c r="F10" s="13" t="s">
        <v>39</v>
      </c>
      <c r="G10" s="13" t="str">
        <f t="shared" si="0"/>
        <v>CVC Div 11. Rules of the Road. Chapter 3. Driving, Overtaking, and Passing -  21650.h</v>
      </c>
      <c r="H10" s="21" t="s">
        <v>451</v>
      </c>
      <c r="I10" s="13" t="s">
        <v>68</v>
      </c>
      <c r="J10" s="13" t="s">
        <v>67</v>
      </c>
    </row>
    <row r="11" spans="1:68" x14ac:dyDescent="0.35">
      <c r="A11" s="13">
        <f>ROW()</f>
        <v>11</v>
      </c>
      <c r="B11" s="1">
        <v>40817</v>
      </c>
      <c r="C11" s="13" t="s">
        <v>43</v>
      </c>
      <c r="D11" s="13" t="s">
        <v>44</v>
      </c>
      <c r="E11" s="13" t="s">
        <v>83</v>
      </c>
      <c r="F11" s="13" t="s">
        <v>39</v>
      </c>
      <c r="G11" s="13" t="str">
        <f t="shared" si="0"/>
        <v>CVC Div 11. Rules of the Road. Chapter 3. Driving, Overtaking, and Passing -  21651.a.1</v>
      </c>
      <c r="H11" s="21" t="s">
        <v>452</v>
      </c>
      <c r="I11" s="13" t="s">
        <v>84</v>
      </c>
      <c r="J11" s="13" t="s">
        <v>40</v>
      </c>
      <c r="K11" s="13" t="s">
        <v>88</v>
      </c>
      <c r="L11" s="13" t="s">
        <v>89</v>
      </c>
      <c r="M11" s="13" t="b">
        <v>0</v>
      </c>
      <c r="N11" s="13" t="s">
        <v>41</v>
      </c>
      <c r="O11" s="13">
        <v>1</v>
      </c>
      <c r="P11" s="13" t="s">
        <v>38</v>
      </c>
      <c r="Q11" s="13" t="s">
        <v>90</v>
      </c>
      <c r="R11" s="13" t="s">
        <v>41</v>
      </c>
      <c r="S11" s="13" t="s">
        <v>41</v>
      </c>
      <c r="T11" s="13" t="s">
        <v>41</v>
      </c>
      <c r="U11" s="13" t="s">
        <v>41</v>
      </c>
      <c r="V11" s="13" t="s">
        <v>41</v>
      </c>
      <c r="W11" s="13" t="s">
        <v>91</v>
      </c>
      <c r="X11" s="13" t="s">
        <v>41</v>
      </c>
      <c r="Y11" s="13" t="s">
        <v>41</v>
      </c>
      <c r="Z11" s="13" t="s">
        <v>41</v>
      </c>
      <c r="AA11" s="16" t="s">
        <v>41</v>
      </c>
      <c r="AB11" s="13" t="s">
        <v>41</v>
      </c>
      <c r="AC11" s="13" t="s">
        <v>41</v>
      </c>
      <c r="AD11" s="13" t="s">
        <v>143</v>
      </c>
      <c r="AE11" s="13" t="s">
        <v>41</v>
      </c>
      <c r="AF11" s="13" t="s">
        <v>41</v>
      </c>
      <c r="AG11" s="13" t="s">
        <v>41</v>
      </c>
      <c r="AH11" s="13" t="s">
        <v>41</v>
      </c>
      <c r="AI11" s="13" t="s">
        <v>41</v>
      </c>
      <c r="AJ11" s="13" t="s">
        <v>41</v>
      </c>
      <c r="AK11" s="13" t="s">
        <v>41</v>
      </c>
      <c r="AL11" s="13" t="s">
        <v>41</v>
      </c>
      <c r="AM11" s="13" t="s">
        <v>41</v>
      </c>
      <c r="AN11" s="13" t="s">
        <v>41</v>
      </c>
      <c r="AO11" s="13" t="s">
        <v>41</v>
      </c>
      <c r="AP11" s="13" t="s">
        <v>41</v>
      </c>
      <c r="AQ11" s="13" t="s">
        <v>41</v>
      </c>
      <c r="AR11" s="13" t="s">
        <v>41</v>
      </c>
      <c r="AS11" s="13" t="s">
        <v>41</v>
      </c>
      <c r="AU11" s="13" t="s">
        <v>41</v>
      </c>
      <c r="AV11" s="13" t="s">
        <v>41</v>
      </c>
      <c r="AW11" s="13" t="s">
        <v>41</v>
      </c>
      <c r="AX11" s="13" t="s">
        <v>41</v>
      </c>
      <c r="AY11" s="13" t="s">
        <v>41</v>
      </c>
      <c r="AZ11" s="13" t="s">
        <v>41</v>
      </c>
      <c r="BA11" s="13" t="s">
        <v>41</v>
      </c>
      <c r="BB11" s="13" t="s">
        <v>41</v>
      </c>
      <c r="BC11" s="13" t="s">
        <v>41</v>
      </c>
      <c r="BD11" s="13" t="s">
        <v>41</v>
      </c>
      <c r="BE11" s="13" t="s">
        <v>41</v>
      </c>
      <c r="BF11" s="13" t="s">
        <v>41</v>
      </c>
      <c r="BG11" s="13" t="s">
        <v>41</v>
      </c>
      <c r="BH11" s="13" t="s">
        <v>41</v>
      </c>
      <c r="BI11" s="13" t="s">
        <v>41</v>
      </c>
      <c r="BJ11" s="13" t="s">
        <v>41</v>
      </c>
      <c r="BK11" s="13" t="s">
        <v>41</v>
      </c>
      <c r="BL11" s="13" t="s">
        <v>41</v>
      </c>
      <c r="BM11" s="13" t="s">
        <v>41</v>
      </c>
      <c r="BN11" s="13" t="s">
        <v>41</v>
      </c>
      <c r="BO11" s="13" t="s">
        <v>41</v>
      </c>
      <c r="BP11" s="65" t="s">
        <v>41</v>
      </c>
    </row>
    <row r="12" spans="1:68" x14ac:dyDescent="0.35">
      <c r="A12" s="13">
        <f>ROW()</f>
        <v>12</v>
      </c>
      <c r="B12" s="1">
        <v>40817</v>
      </c>
      <c r="C12" s="13" t="s">
        <v>43</v>
      </c>
      <c r="D12" s="13" t="s">
        <v>44</v>
      </c>
      <c r="E12" s="13" t="s">
        <v>83</v>
      </c>
      <c r="F12" s="13" t="s">
        <v>39</v>
      </c>
      <c r="G12" s="13" t="str">
        <f t="shared" si="0"/>
        <v>CVC Div 11. Rules of the Road. Chapter 3. Driving, Overtaking, and Passing -  21651.a.2</v>
      </c>
      <c r="H12" s="21" t="s">
        <v>453</v>
      </c>
      <c r="I12" s="13" t="s">
        <v>85</v>
      </c>
      <c r="J12" s="13" t="s">
        <v>40</v>
      </c>
      <c r="K12" s="13" t="s">
        <v>88</v>
      </c>
      <c r="L12" s="13" t="s">
        <v>93</v>
      </c>
      <c r="M12" s="13" t="b">
        <v>0</v>
      </c>
      <c r="N12" s="13" t="str">
        <f>_xlfn.CONCAT(A13)</f>
        <v>13</v>
      </c>
      <c r="O12" s="13">
        <v>1</v>
      </c>
      <c r="P12" s="13" t="s">
        <v>38</v>
      </c>
      <c r="Q12" s="13" t="s">
        <v>90</v>
      </c>
      <c r="R12" s="13" t="s">
        <v>41</v>
      </c>
      <c r="S12" s="13" t="s">
        <v>41</v>
      </c>
      <c r="T12" s="13" t="s">
        <v>41</v>
      </c>
      <c r="U12" s="13" t="s">
        <v>41</v>
      </c>
      <c r="V12" s="13" t="s">
        <v>41</v>
      </c>
      <c r="W12" s="13" t="s">
        <v>91</v>
      </c>
      <c r="X12" s="13" t="s">
        <v>41</v>
      </c>
      <c r="Y12" s="13" t="s">
        <v>41</v>
      </c>
      <c r="Z12" s="13" t="s">
        <v>41</v>
      </c>
      <c r="AA12" s="16" t="s">
        <v>41</v>
      </c>
      <c r="AB12" s="13" t="s">
        <v>41</v>
      </c>
      <c r="AC12" s="13" t="s">
        <v>41</v>
      </c>
      <c r="AD12" s="13" t="s">
        <v>143</v>
      </c>
      <c r="AE12" s="13" t="s">
        <v>41</v>
      </c>
      <c r="AF12" s="13" t="s">
        <v>41</v>
      </c>
      <c r="AG12" s="13" t="s">
        <v>41</v>
      </c>
      <c r="AH12" s="13" t="s">
        <v>41</v>
      </c>
      <c r="AI12" s="13" t="s">
        <v>41</v>
      </c>
      <c r="AJ12" s="13" t="s">
        <v>41</v>
      </c>
      <c r="AK12" s="13" t="s">
        <v>41</v>
      </c>
      <c r="AL12" s="13" t="s">
        <v>41</v>
      </c>
      <c r="AM12" s="13" t="s">
        <v>41</v>
      </c>
      <c r="AN12" s="13" t="s">
        <v>41</v>
      </c>
      <c r="AO12" s="13" t="s">
        <v>41</v>
      </c>
      <c r="AP12" s="13" t="s">
        <v>41</v>
      </c>
      <c r="AQ12" s="13" t="s">
        <v>41</v>
      </c>
      <c r="AR12" s="13" t="s">
        <v>41</v>
      </c>
      <c r="AS12" s="13" t="s">
        <v>41</v>
      </c>
      <c r="AU12" s="13" t="s">
        <v>41</v>
      </c>
      <c r="AV12" s="13" t="s">
        <v>41</v>
      </c>
      <c r="AW12" s="13" t="s">
        <v>41</v>
      </c>
      <c r="AX12" s="13" t="s">
        <v>41</v>
      </c>
      <c r="AY12" s="13" t="s">
        <v>41</v>
      </c>
      <c r="AZ12" s="13" t="s">
        <v>41</v>
      </c>
      <c r="BA12" s="13" t="s">
        <v>41</v>
      </c>
      <c r="BB12" s="13" t="s">
        <v>41</v>
      </c>
      <c r="BC12" s="13" t="s">
        <v>41</v>
      </c>
      <c r="BD12" s="13" t="s">
        <v>41</v>
      </c>
      <c r="BE12" s="13" t="s">
        <v>41</v>
      </c>
      <c r="BF12" s="13" t="s">
        <v>41</v>
      </c>
      <c r="BG12" s="13" t="s">
        <v>41</v>
      </c>
      <c r="BH12" s="13" t="s">
        <v>41</v>
      </c>
      <c r="BI12" s="13" t="s">
        <v>41</v>
      </c>
      <c r="BJ12" s="13" t="s">
        <v>41</v>
      </c>
      <c r="BK12" s="13" t="s">
        <v>41</v>
      </c>
      <c r="BL12" s="13" t="s">
        <v>41</v>
      </c>
      <c r="BM12" s="13" t="s">
        <v>41</v>
      </c>
      <c r="BN12" s="13" t="s">
        <v>41</v>
      </c>
      <c r="BO12" s="13" t="s">
        <v>41</v>
      </c>
      <c r="BP12" s="65" t="s">
        <v>41</v>
      </c>
    </row>
    <row r="13" spans="1:68" x14ac:dyDescent="0.35">
      <c r="A13" s="13">
        <f>ROW()</f>
        <v>13</v>
      </c>
      <c r="B13" s="1">
        <v>40818</v>
      </c>
      <c r="C13" s="13" t="s">
        <v>43</v>
      </c>
      <c r="D13" s="13" t="s">
        <v>44</v>
      </c>
      <c r="E13" s="13" t="s">
        <v>92</v>
      </c>
      <c r="F13" s="13" t="s">
        <v>39</v>
      </c>
      <c r="G13" s="13" t="str">
        <f t="shared" si="0"/>
        <v>CVC Div 11. Rules of the Road. Chapter 3. Driving, Overtaking, and Passing -  21651.a.2</v>
      </c>
      <c r="H13" s="21" t="s">
        <v>453</v>
      </c>
      <c r="I13" s="13" t="s">
        <v>85</v>
      </c>
      <c r="J13" s="13" t="s">
        <v>40</v>
      </c>
      <c r="K13" s="13" t="s">
        <v>94</v>
      </c>
      <c r="L13" s="13" t="s">
        <v>95</v>
      </c>
      <c r="M13" s="13" t="b">
        <v>1</v>
      </c>
      <c r="N13" s="13" t="s">
        <v>41</v>
      </c>
      <c r="O13" s="13">
        <v>2</v>
      </c>
      <c r="P13" s="13" t="s">
        <v>38</v>
      </c>
      <c r="Q13" s="13" t="s">
        <v>90</v>
      </c>
      <c r="R13" s="13" t="s">
        <v>41</v>
      </c>
      <c r="S13" s="13" t="s">
        <v>41</v>
      </c>
      <c r="T13" s="13" t="s">
        <v>41</v>
      </c>
      <c r="U13" s="13" t="s">
        <v>41</v>
      </c>
      <c r="V13" s="13" t="s">
        <v>41</v>
      </c>
      <c r="W13" s="13" t="s">
        <v>91</v>
      </c>
      <c r="X13" s="13" t="s">
        <v>41</v>
      </c>
      <c r="Y13" s="13" t="s">
        <v>41</v>
      </c>
      <c r="Z13" s="13" t="s">
        <v>41</v>
      </c>
      <c r="AA13" s="16" t="s">
        <v>41</v>
      </c>
      <c r="AB13" s="13" t="s">
        <v>41</v>
      </c>
      <c r="AC13" s="13" t="s">
        <v>41</v>
      </c>
      <c r="AD13" s="13" t="s">
        <v>41</v>
      </c>
      <c r="AE13" s="13" t="s">
        <v>41</v>
      </c>
      <c r="AF13" s="13" t="s">
        <v>41</v>
      </c>
      <c r="AG13" s="13" t="s">
        <v>41</v>
      </c>
      <c r="AH13" s="13" t="s">
        <v>41</v>
      </c>
      <c r="AI13" s="13" t="b">
        <v>1</v>
      </c>
      <c r="AJ13" s="13" t="s">
        <v>41</v>
      </c>
      <c r="AK13" s="13" t="s">
        <v>41</v>
      </c>
      <c r="AL13" s="13" t="s">
        <v>41</v>
      </c>
      <c r="AM13" s="13" t="s">
        <v>41</v>
      </c>
      <c r="AN13" s="13" t="s">
        <v>41</v>
      </c>
      <c r="AO13" s="13" t="s">
        <v>41</v>
      </c>
      <c r="AP13" s="13" t="s">
        <v>41</v>
      </c>
      <c r="AQ13" s="13" t="s">
        <v>41</v>
      </c>
      <c r="AR13" s="13" t="s">
        <v>41</v>
      </c>
      <c r="AS13" s="13" t="s">
        <v>41</v>
      </c>
      <c r="AU13" s="13" t="s">
        <v>41</v>
      </c>
      <c r="AV13" s="13" t="s">
        <v>41</v>
      </c>
      <c r="AW13" s="13" t="s">
        <v>41</v>
      </c>
      <c r="AX13" s="13" t="s">
        <v>41</v>
      </c>
      <c r="AY13" s="13" t="s">
        <v>41</v>
      </c>
      <c r="AZ13" s="13" t="s">
        <v>41</v>
      </c>
      <c r="BA13" s="13" t="s">
        <v>41</v>
      </c>
      <c r="BB13" s="13" t="s">
        <v>41</v>
      </c>
      <c r="BC13" s="13" t="s">
        <v>41</v>
      </c>
      <c r="BD13" s="13" t="s">
        <v>41</v>
      </c>
      <c r="BE13" s="13" t="s">
        <v>41</v>
      </c>
      <c r="BF13" s="13" t="s">
        <v>41</v>
      </c>
      <c r="BG13" s="13" t="s">
        <v>41</v>
      </c>
      <c r="BH13" s="13" t="s">
        <v>41</v>
      </c>
      <c r="BI13" s="13" t="s">
        <v>41</v>
      </c>
      <c r="BJ13" s="13" t="s">
        <v>41</v>
      </c>
      <c r="BK13" s="13" t="s">
        <v>41</v>
      </c>
      <c r="BL13" s="13" t="s">
        <v>41</v>
      </c>
      <c r="BM13" s="13" t="s">
        <v>41</v>
      </c>
      <c r="BN13" s="13" t="s">
        <v>41</v>
      </c>
      <c r="BO13" s="13" t="s">
        <v>41</v>
      </c>
      <c r="BP13" s="65" t="s">
        <v>41</v>
      </c>
    </row>
    <row r="14" spans="1:68" x14ac:dyDescent="0.35">
      <c r="A14" s="13">
        <f>ROW()</f>
        <v>14</v>
      </c>
      <c r="B14" s="1">
        <v>40817</v>
      </c>
      <c r="C14" s="13" t="s">
        <v>43</v>
      </c>
      <c r="D14" s="13" t="s">
        <v>44</v>
      </c>
      <c r="E14" s="13" t="s">
        <v>83</v>
      </c>
      <c r="F14" s="13" t="s">
        <v>39</v>
      </c>
      <c r="G14" s="13" t="str">
        <f t="shared" si="0"/>
        <v>CVC Div 11. Rules of the Road. Chapter 3. Driving, Overtaking, and Passing -  21651.b</v>
      </c>
      <c r="H14" s="21" t="s">
        <v>454</v>
      </c>
      <c r="I14" s="13" t="s">
        <v>86</v>
      </c>
      <c r="J14" s="13" t="s">
        <v>40</v>
      </c>
      <c r="K14" s="13" t="s">
        <v>97</v>
      </c>
      <c r="L14" s="13" t="s">
        <v>98</v>
      </c>
      <c r="M14" s="13" t="b">
        <v>0</v>
      </c>
      <c r="N14" s="13" t="s">
        <v>41</v>
      </c>
      <c r="O14" s="13">
        <v>1</v>
      </c>
      <c r="P14" s="13" t="s">
        <v>38</v>
      </c>
      <c r="Q14" s="13" t="s">
        <v>41</v>
      </c>
      <c r="R14" s="13" t="s">
        <v>41</v>
      </c>
      <c r="S14" s="13" t="s">
        <v>41</v>
      </c>
      <c r="T14" s="13" t="s">
        <v>41</v>
      </c>
      <c r="U14" s="13" t="s">
        <v>41</v>
      </c>
      <c r="V14" s="13" t="s">
        <v>41</v>
      </c>
      <c r="W14" s="13" t="s">
        <v>91</v>
      </c>
      <c r="X14" s="13" t="s">
        <v>41</v>
      </c>
      <c r="Y14" s="13" t="s">
        <v>41</v>
      </c>
      <c r="Z14" s="13" t="s">
        <v>41</v>
      </c>
      <c r="AA14" s="16" t="s">
        <v>41</v>
      </c>
      <c r="AB14" s="13" t="s">
        <v>41</v>
      </c>
      <c r="AC14" s="13" t="s">
        <v>41</v>
      </c>
      <c r="AD14" s="13" t="s">
        <v>41</v>
      </c>
      <c r="AE14" s="13" t="s">
        <v>99</v>
      </c>
      <c r="AF14" s="13" t="s">
        <v>41</v>
      </c>
      <c r="AG14" s="13" t="s">
        <v>41</v>
      </c>
      <c r="AH14" s="13" t="s">
        <v>41</v>
      </c>
      <c r="AI14" s="13" t="s">
        <v>41</v>
      </c>
      <c r="AJ14" s="13" t="s">
        <v>41</v>
      </c>
      <c r="AK14" s="13" t="s">
        <v>41</v>
      </c>
      <c r="AL14" s="13" t="s">
        <v>41</v>
      </c>
      <c r="AM14" s="13" t="s">
        <v>41</v>
      </c>
      <c r="AN14" s="13" t="s">
        <v>41</v>
      </c>
      <c r="AO14" s="13" t="s">
        <v>41</v>
      </c>
      <c r="AP14" s="13" t="s">
        <v>41</v>
      </c>
      <c r="AQ14" s="13" t="s">
        <v>41</v>
      </c>
      <c r="AR14" s="13" t="s">
        <v>41</v>
      </c>
      <c r="AS14" s="13" t="s">
        <v>41</v>
      </c>
      <c r="AU14" s="13" t="s">
        <v>41</v>
      </c>
      <c r="AV14" s="13" t="s">
        <v>41</v>
      </c>
      <c r="AW14" s="13" t="s">
        <v>41</v>
      </c>
      <c r="AX14" s="13" t="s">
        <v>41</v>
      </c>
      <c r="AY14" s="13" t="s">
        <v>41</v>
      </c>
      <c r="AZ14" s="13" t="s">
        <v>41</v>
      </c>
      <c r="BA14" s="13" t="s">
        <v>41</v>
      </c>
      <c r="BB14" s="13" t="s">
        <v>41</v>
      </c>
      <c r="BC14" s="13" t="s">
        <v>41</v>
      </c>
      <c r="BD14" s="13" t="s">
        <v>41</v>
      </c>
      <c r="BE14" s="13" t="s">
        <v>41</v>
      </c>
      <c r="BF14" s="13" t="s">
        <v>41</v>
      </c>
      <c r="BG14" s="13" t="s">
        <v>41</v>
      </c>
      <c r="BH14" s="13" t="s">
        <v>41</v>
      </c>
      <c r="BI14" s="13" t="s">
        <v>41</v>
      </c>
      <c r="BJ14" s="13" t="s">
        <v>41</v>
      </c>
      <c r="BK14" s="13" t="s">
        <v>41</v>
      </c>
      <c r="BL14" s="13" t="s">
        <v>41</v>
      </c>
      <c r="BM14" s="13" t="s">
        <v>41</v>
      </c>
      <c r="BN14" s="13" t="s">
        <v>41</v>
      </c>
      <c r="BO14" s="13" t="s">
        <v>41</v>
      </c>
      <c r="BP14" s="65" t="s">
        <v>41</v>
      </c>
    </row>
    <row r="15" spans="1:68" x14ac:dyDescent="0.35">
      <c r="A15" s="13">
        <f>ROW()</f>
        <v>15</v>
      </c>
      <c r="B15" s="1">
        <v>40817</v>
      </c>
      <c r="C15" s="13" t="s">
        <v>43</v>
      </c>
      <c r="D15" s="13" t="s">
        <v>44</v>
      </c>
      <c r="E15" s="13" t="s">
        <v>83</v>
      </c>
      <c r="F15" s="13" t="s">
        <v>39</v>
      </c>
      <c r="G15" s="13" t="str">
        <f t="shared" si="0"/>
        <v>CVC Div 11. Rules of the Road. Chapter 3. Driving, Overtaking, and Passing -  21651.c</v>
      </c>
      <c r="H15" s="21" t="s">
        <v>455</v>
      </c>
      <c r="I15" s="13" t="s">
        <v>87</v>
      </c>
      <c r="J15" s="13" t="s">
        <v>67</v>
      </c>
    </row>
    <row r="16" spans="1:68" x14ac:dyDescent="0.35">
      <c r="A16" s="13">
        <f>ROW()</f>
        <v>16</v>
      </c>
      <c r="B16" s="2" t="s">
        <v>41</v>
      </c>
      <c r="C16" s="13" t="s">
        <v>43</v>
      </c>
      <c r="D16" s="13" t="s">
        <v>44</v>
      </c>
      <c r="E16" s="13" t="s">
        <v>101</v>
      </c>
      <c r="F16" s="13" t="s">
        <v>39</v>
      </c>
      <c r="G16" s="13" t="str">
        <f t="shared" si="0"/>
        <v>CVC Div 11. Rules of the Road. Chapter 3. Driving, Overtaking, and Passing -  21652</v>
      </c>
      <c r="H16" s="21" t="s">
        <v>456</v>
      </c>
      <c r="I16" s="13" t="s">
        <v>100</v>
      </c>
      <c r="J16" s="13" t="s">
        <v>40</v>
      </c>
      <c r="K16" s="13" t="s">
        <v>103</v>
      </c>
      <c r="L16" s="13" t="s">
        <v>104</v>
      </c>
      <c r="M16" s="13" t="b">
        <v>0</v>
      </c>
      <c r="N16" s="13" t="str">
        <f>_xlfn.CONCAT(A17)</f>
        <v>17</v>
      </c>
      <c r="O16" s="13">
        <v>1</v>
      </c>
      <c r="P16" s="13" t="s">
        <v>38</v>
      </c>
      <c r="Q16" s="13" t="s">
        <v>90</v>
      </c>
      <c r="R16" s="13" t="s">
        <v>41</v>
      </c>
      <c r="S16" s="13" t="s">
        <v>41</v>
      </c>
      <c r="T16" s="13" t="s">
        <v>41</v>
      </c>
      <c r="U16" s="13" t="s">
        <v>41</v>
      </c>
      <c r="V16" s="13" t="s">
        <v>41</v>
      </c>
      <c r="W16" s="13" t="s">
        <v>106</v>
      </c>
      <c r="X16" s="13" t="s">
        <v>41</v>
      </c>
      <c r="Y16" s="13" t="s">
        <v>41</v>
      </c>
      <c r="Z16" s="13" t="s">
        <v>41</v>
      </c>
      <c r="AA16" s="16" t="s">
        <v>41</v>
      </c>
      <c r="AB16" s="13" t="s">
        <v>41</v>
      </c>
      <c r="AC16" s="13" t="s">
        <v>41</v>
      </c>
      <c r="AD16" s="13" t="s">
        <v>99</v>
      </c>
      <c r="AE16" s="13" t="s">
        <v>41</v>
      </c>
      <c r="AF16" s="13" t="s">
        <v>41</v>
      </c>
      <c r="AG16" s="13" t="s">
        <v>41</v>
      </c>
      <c r="AH16" s="13" t="s">
        <v>41</v>
      </c>
      <c r="AI16" s="13" t="s">
        <v>41</v>
      </c>
      <c r="AJ16" s="13" t="s">
        <v>41</v>
      </c>
      <c r="AK16" s="13" t="s">
        <v>41</v>
      </c>
      <c r="AL16" s="13" t="s">
        <v>41</v>
      </c>
      <c r="AM16" s="13" t="s">
        <v>41</v>
      </c>
      <c r="AN16" s="13" t="s">
        <v>41</v>
      </c>
      <c r="AO16" s="13" t="s">
        <v>41</v>
      </c>
      <c r="AP16" s="13" t="s">
        <v>41</v>
      </c>
      <c r="AQ16" s="13" t="s">
        <v>41</v>
      </c>
      <c r="AR16" s="13" t="s">
        <v>41</v>
      </c>
      <c r="AS16" s="13" t="s">
        <v>41</v>
      </c>
      <c r="AU16" s="13" t="s">
        <v>41</v>
      </c>
      <c r="AV16" s="13" t="s">
        <v>41</v>
      </c>
      <c r="AW16" s="13" t="s">
        <v>41</v>
      </c>
      <c r="AX16" s="13" t="s">
        <v>41</v>
      </c>
      <c r="AY16" s="13" t="s">
        <v>41</v>
      </c>
      <c r="AZ16" s="13" t="s">
        <v>41</v>
      </c>
      <c r="BA16" s="13" t="s">
        <v>41</v>
      </c>
      <c r="BB16" s="13" t="s">
        <v>41</v>
      </c>
      <c r="BC16" s="13" t="s">
        <v>41</v>
      </c>
      <c r="BD16" s="13" t="s">
        <v>41</v>
      </c>
      <c r="BE16" s="13" t="s">
        <v>41</v>
      </c>
      <c r="BF16" s="13" t="s">
        <v>41</v>
      </c>
      <c r="BG16" s="13" t="s">
        <v>41</v>
      </c>
      <c r="BH16" s="13" t="s">
        <v>41</v>
      </c>
      <c r="BI16" s="13" t="s">
        <v>41</v>
      </c>
      <c r="BJ16" s="13" t="s">
        <v>41</v>
      </c>
      <c r="BK16" s="13" t="s">
        <v>41</v>
      </c>
      <c r="BL16" s="13" t="s">
        <v>41</v>
      </c>
      <c r="BM16" s="13" t="s">
        <v>41</v>
      </c>
      <c r="BN16" s="13" t="s">
        <v>41</v>
      </c>
      <c r="BO16" s="13" t="s">
        <v>41</v>
      </c>
      <c r="BP16" s="65" t="s">
        <v>41</v>
      </c>
    </row>
    <row r="17" spans="1:68" x14ac:dyDescent="0.35">
      <c r="A17" s="13">
        <f>ROW()</f>
        <v>17</v>
      </c>
      <c r="B17" s="2" t="s">
        <v>41</v>
      </c>
      <c r="C17" s="13" t="s">
        <v>43</v>
      </c>
      <c r="D17" s="13" t="s">
        <v>44</v>
      </c>
      <c r="E17" s="13" t="s">
        <v>164</v>
      </c>
      <c r="F17" s="13" t="s">
        <v>39</v>
      </c>
      <c r="G17" s="13" t="str">
        <f t="shared" si="0"/>
        <v>CVC Div 11. Rules of the Road. Chapter 3. Driving, Overtaking, and Passing -  21652</v>
      </c>
      <c r="H17" s="21" t="s">
        <v>456</v>
      </c>
      <c r="I17" s="13" t="s">
        <v>100</v>
      </c>
      <c r="J17" s="13" t="s">
        <v>40</v>
      </c>
      <c r="K17" s="13" t="s">
        <v>102</v>
      </c>
      <c r="L17" s="13" t="s">
        <v>105</v>
      </c>
      <c r="M17" s="13" t="b">
        <v>1</v>
      </c>
      <c r="N17" s="13" t="s">
        <v>41</v>
      </c>
      <c r="O17" s="13">
        <v>0</v>
      </c>
      <c r="P17" s="13" t="s">
        <v>38</v>
      </c>
      <c r="Q17" s="13" t="s">
        <v>56</v>
      </c>
      <c r="R17" s="13" t="s">
        <v>41</v>
      </c>
      <c r="S17" s="13" t="s">
        <v>41</v>
      </c>
      <c r="T17" s="13" t="s">
        <v>41</v>
      </c>
      <c r="U17" s="13" t="s">
        <v>41</v>
      </c>
      <c r="V17" s="13" t="s">
        <v>41</v>
      </c>
      <c r="W17" s="13" t="s">
        <v>106</v>
      </c>
      <c r="X17" s="13" t="s">
        <v>41</v>
      </c>
      <c r="Y17" s="13" t="s">
        <v>41</v>
      </c>
      <c r="Z17" s="13" t="s">
        <v>41</v>
      </c>
      <c r="AA17" s="16" t="s">
        <v>41</v>
      </c>
      <c r="AB17" s="13" t="s">
        <v>41</v>
      </c>
      <c r="AC17" s="13" t="s">
        <v>41</v>
      </c>
      <c r="AD17" s="13" t="s">
        <v>144</v>
      </c>
      <c r="AE17" s="13" t="s">
        <v>41</v>
      </c>
      <c r="AF17" s="13" t="s">
        <v>41</v>
      </c>
      <c r="AG17" s="13" t="s">
        <v>41</v>
      </c>
      <c r="AH17" s="13" t="s">
        <v>41</v>
      </c>
      <c r="AI17" s="13" t="s">
        <v>41</v>
      </c>
      <c r="AJ17" s="13" t="s">
        <v>41</v>
      </c>
      <c r="AK17" s="13" t="s">
        <v>41</v>
      </c>
      <c r="AL17" s="13" t="s">
        <v>41</v>
      </c>
      <c r="AM17" s="13" t="s">
        <v>41</v>
      </c>
      <c r="AN17" s="13" t="s">
        <v>41</v>
      </c>
      <c r="AO17" s="13" t="s">
        <v>41</v>
      </c>
      <c r="AP17" s="13" t="s">
        <v>41</v>
      </c>
      <c r="AQ17" s="13" t="s">
        <v>41</v>
      </c>
      <c r="AR17" s="13" t="s">
        <v>41</v>
      </c>
      <c r="AS17" s="13" t="s">
        <v>41</v>
      </c>
      <c r="AU17" s="13" t="s">
        <v>41</v>
      </c>
      <c r="AV17" s="13" t="s">
        <v>41</v>
      </c>
      <c r="AW17" s="13" t="s">
        <v>41</v>
      </c>
      <c r="AX17" s="13" t="s">
        <v>41</v>
      </c>
      <c r="AY17" s="13" t="s">
        <v>41</v>
      </c>
      <c r="AZ17" s="13" t="s">
        <v>41</v>
      </c>
      <c r="BA17" s="13" t="s">
        <v>41</v>
      </c>
      <c r="BB17" s="13" t="s">
        <v>41</v>
      </c>
      <c r="BC17" s="13" t="s">
        <v>41</v>
      </c>
      <c r="BD17" s="13" t="s">
        <v>41</v>
      </c>
      <c r="BE17" s="13" t="s">
        <v>41</v>
      </c>
      <c r="BF17" s="13" t="s">
        <v>41</v>
      </c>
      <c r="BG17" s="13" t="s">
        <v>41</v>
      </c>
      <c r="BH17" s="13" t="s">
        <v>41</v>
      </c>
      <c r="BI17" s="13" t="s">
        <v>41</v>
      </c>
      <c r="BJ17" s="13" t="s">
        <v>41</v>
      </c>
      <c r="BK17" s="13" t="s">
        <v>41</v>
      </c>
      <c r="BL17" s="13" t="s">
        <v>41</v>
      </c>
      <c r="BM17" s="13" t="s">
        <v>41</v>
      </c>
      <c r="BN17" s="13" t="s">
        <v>41</v>
      </c>
      <c r="BO17" s="13" t="s">
        <v>41</v>
      </c>
      <c r="BP17" s="65" t="s">
        <v>41</v>
      </c>
    </row>
    <row r="18" spans="1:68" x14ac:dyDescent="0.35">
      <c r="A18" s="13">
        <f>ROW()</f>
        <v>18</v>
      </c>
      <c r="B18" s="2" t="s">
        <v>41</v>
      </c>
      <c r="C18" s="13" t="s">
        <v>43</v>
      </c>
      <c r="D18" s="13" t="s">
        <v>44</v>
      </c>
      <c r="E18" s="13" t="s">
        <v>116</v>
      </c>
      <c r="F18" s="13" t="s">
        <v>39</v>
      </c>
      <c r="G18" s="13" t="str">
        <f t="shared" si="0"/>
        <v>CVC Div 11. Rules of the Road. Chapter 3. Driving, Overtaking, and Passing -  21654.a</v>
      </c>
      <c r="H18" s="21" t="s">
        <v>457</v>
      </c>
      <c r="I18" s="13" t="s">
        <v>109</v>
      </c>
      <c r="J18" s="13" t="s">
        <v>40</v>
      </c>
      <c r="K18" s="13" t="s">
        <v>113</v>
      </c>
      <c r="L18" s="13" t="s">
        <v>114</v>
      </c>
      <c r="M18" s="13" t="b">
        <v>1</v>
      </c>
      <c r="N18" s="13" t="s">
        <v>41</v>
      </c>
      <c r="O18" s="13">
        <v>2</v>
      </c>
      <c r="P18" s="13" t="s">
        <v>38</v>
      </c>
      <c r="Q18" s="13" t="s">
        <v>115</v>
      </c>
      <c r="R18" s="13" t="s">
        <v>41</v>
      </c>
      <c r="S18" s="13" t="s">
        <v>41</v>
      </c>
      <c r="T18" s="14" t="s">
        <v>148</v>
      </c>
      <c r="U18" s="13" t="s">
        <v>41</v>
      </c>
      <c r="V18" s="13" t="s">
        <v>41</v>
      </c>
      <c r="W18" s="13" t="s">
        <v>41</v>
      </c>
      <c r="X18" s="13" t="s">
        <v>41</v>
      </c>
      <c r="Y18" s="13" t="s">
        <v>41</v>
      </c>
      <c r="Z18" s="13" t="s">
        <v>41</v>
      </c>
      <c r="AA18" s="16" t="s">
        <v>41</v>
      </c>
      <c r="AB18" s="13" t="s">
        <v>41</v>
      </c>
      <c r="AC18" s="13" t="s">
        <v>41</v>
      </c>
      <c r="AD18" s="13" t="s">
        <v>41</v>
      </c>
      <c r="AE18" s="13" t="s">
        <v>41</v>
      </c>
      <c r="AF18" s="13" t="s">
        <v>41</v>
      </c>
      <c r="AG18" s="13" t="s">
        <v>41</v>
      </c>
      <c r="AH18" s="13" t="s">
        <v>41</v>
      </c>
      <c r="AI18" s="13" t="s">
        <v>41</v>
      </c>
      <c r="AJ18" s="13" t="s">
        <v>41</v>
      </c>
      <c r="AK18" s="13" t="s">
        <v>41</v>
      </c>
      <c r="AL18" s="13" t="s">
        <v>41</v>
      </c>
      <c r="AM18" s="13" t="s">
        <v>41</v>
      </c>
      <c r="AN18" s="13" t="s">
        <v>41</v>
      </c>
      <c r="AO18" s="13" t="s">
        <v>41</v>
      </c>
      <c r="AP18" s="13" t="s">
        <v>41</v>
      </c>
      <c r="AQ18" s="13" t="s">
        <v>41</v>
      </c>
      <c r="AR18" s="13" t="s">
        <v>41</v>
      </c>
      <c r="AS18" s="13" t="s">
        <v>41</v>
      </c>
      <c r="AU18" s="13" t="s">
        <v>41</v>
      </c>
      <c r="AV18" s="13" t="s">
        <v>41</v>
      </c>
      <c r="AW18" s="13" t="b">
        <v>1</v>
      </c>
      <c r="AX18" s="13" t="b">
        <v>1</v>
      </c>
      <c r="AY18" s="13" t="s">
        <v>41</v>
      </c>
      <c r="AZ18" s="13" t="s">
        <v>41</v>
      </c>
      <c r="BA18" s="13" t="s">
        <v>41</v>
      </c>
      <c r="BB18" s="13" t="s">
        <v>41</v>
      </c>
      <c r="BC18" s="13" t="s">
        <v>41</v>
      </c>
      <c r="BD18" s="13" t="s">
        <v>41</v>
      </c>
      <c r="BE18" s="13" t="s">
        <v>41</v>
      </c>
      <c r="BF18" s="13" t="s">
        <v>41</v>
      </c>
      <c r="BG18" s="13" t="s">
        <v>41</v>
      </c>
      <c r="BH18" s="13" t="s">
        <v>41</v>
      </c>
      <c r="BI18" s="13" t="s">
        <v>41</v>
      </c>
      <c r="BJ18" s="13" t="s">
        <v>41</v>
      </c>
      <c r="BK18" s="13" t="s">
        <v>41</v>
      </c>
      <c r="BL18" s="13" t="s">
        <v>41</v>
      </c>
      <c r="BM18" s="13" t="s">
        <v>41</v>
      </c>
      <c r="BN18" s="13" t="s">
        <v>41</v>
      </c>
      <c r="BO18" s="13" t="s">
        <v>41</v>
      </c>
      <c r="BP18" s="65" t="s">
        <v>41</v>
      </c>
    </row>
    <row r="19" spans="1:68" x14ac:dyDescent="0.35">
      <c r="A19" s="13">
        <f>ROW()</f>
        <v>19</v>
      </c>
      <c r="B19" s="2" t="s">
        <v>41</v>
      </c>
      <c r="C19" s="13" t="s">
        <v>43</v>
      </c>
      <c r="D19" s="13" t="s">
        <v>44</v>
      </c>
      <c r="E19" s="13" t="s">
        <v>116</v>
      </c>
      <c r="F19" s="13" t="s">
        <v>39</v>
      </c>
      <c r="G19" s="13" t="str">
        <f t="shared" si="0"/>
        <v>CVC Div 11. Rules of the Road. Chapter 3. Driving, Overtaking, and Passing -  21654.b</v>
      </c>
      <c r="H19" s="21" t="s">
        <v>458</v>
      </c>
      <c r="I19" s="13" t="s">
        <v>110</v>
      </c>
      <c r="J19" s="13" t="s">
        <v>40</v>
      </c>
      <c r="K19" s="13" t="s">
        <v>112</v>
      </c>
      <c r="L19" s="13" t="s">
        <v>709</v>
      </c>
      <c r="M19" s="13" t="b">
        <v>0</v>
      </c>
      <c r="N19" s="13" t="s">
        <v>41</v>
      </c>
      <c r="O19" s="13">
        <v>2</v>
      </c>
      <c r="P19" s="13" t="s">
        <v>38</v>
      </c>
      <c r="Q19" s="13" t="s">
        <v>38</v>
      </c>
      <c r="R19" s="13" t="s">
        <v>41</v>
      </c>
      <c r="S19" s="13" t="s">
        <v>710</v>
      </c>
      <c r="T19" s="14" t="s">
        <v>150</v>
      </c>
      <c r="U19" s="13" t="s">
        <v>41</v>
      </c>
      <c r="V19" s="13" t="s">
        <v>41</v>
      </c>
      <c r="W19" s="13" t="s">
        <v>41</v>
      </c>
      <c r="X19" s="13" t="s">
        <v>41</v>
      </c>
      <c r="Y19" s="13" t="s">
        <v>41</v>
      </c>
      <c r="Z19" s="13" t="s">
        <v>41</v>
      </c>
      <c r="AA19" s="16" t="s">
        <v>41</v>
      </c>
      <c r="AB19" s="13" t="s">
        <v>41</v>
      </c>
      <c r="AC19" s="13" t="s">
        <v>41</v>
      </c>
      <c r="AD19" s="13" t="s">
        <v>41</v>
      </c>
      <c r="AE19" s="13" t="s">
        <v>41</v>
      </c>
      <c r="AF19" s="13" t="s">
        <v>41</v>
      </c>
      <c r="AG19" s="13" t="s">
        <v>41</v>
      </c>
      <c r="AH19" s="13" t="s">
        <v>41</v>
      </c>
      <c r="AI19" s="13" t="s">
        <v>41</v>
      </c>
      <c r="AJ19" s="13" t="s">
        <v>41</v>
      </c>
      <c r="AK19" s="13" t="s">
        <v>41</v>
      </c>
      <c r="AL19" s="13" t="s">
        <v>41</v>
      </c>
      <c r="AM19" s="13" t="s">
        <v>41</v>
      </c>
      <c r="AN19" s="13" t="s">
        <v>41</v>
      </c>
      <c r="AO19" s="13" t="s">
        <v>41</v>
      </c>
      <c r="AP19" s="13" t="s">
        <v>41</v>
      </c>
      <c r="AQ19" s="13" t="s">
        <v>41</v>
      </c>
      <c r="AR19" s="13" t="s">
        <v>41</v>
      </c>
      <c r="AS19" s="13" t="s">
        <v>41</v>
      </c>
      <c r="AU19" s="13" t="s">
        <v>41</v>
      </c>
      <c r="AV19" s="13" t="s">
        <v>41</v>
      </c>
      <c r="AW19" s="13" t="s">
        <v>41</v>
      </c>
      <c r="AX19" s="13" t="s">
        <v>41</v>
      </c>
      <c r="AY19" s="13" t="s">
        <v>41</v>
      </c>
      <c r="AZ19" s="13" t="s">
        <v>41</v>
      </c>
      <c r="BA19" s="13" t="s">
        <v>41</v>
      </c>
      <c r="BB19" s="13" t="s">
        <v>41</v>
      </c>
      <c r="BC19" s="13" t="s">
        <v>41</v>
      </c>
      <c r="BD19" s="13" t="s">
        <v>41</v>
      </c>
      <c r="BE19" s="13" t="s">
        <v>41</v>
      </c>
      <c r="BF19" s="13" t="s">
        <v>41</v>
      </c>
      <c r="BG19" s="13" t="s">
        <v>41</v>
      </c>
      <c r="BH19" s="13" t="s">
        <v>41</v>
      </c>
      <c r="BI19" s="13" t="s">
        <v>41</v>
      </c>
      <c r="BJ19" s="13" t="s">
        <v>41</v>
      </c>
      <c r="BK19" s="13" t="s">
        <v>41</v>
      </c>
      <c r="BL19" s="13" t="s">
        <v>41</v>
      </c>
      <c r="BM19" s="13" t="s">
        <v>41</v>
      </c>
      <c r="BN19" s="13" t="s">
        <v>41</v>
      </c>
      <c r="BO19" s="13" t="s">
        <v>41</v>
      </c>
      <c r="BP19" s="65" t="s">
        <v>41</v>
      </c>
    </row>
    <row r="20" spans="1:68" x14ac:dyDescent="0.35">
      <c r="A20" s="13">
        <f>ROW()</f>
        <v>20</v>
      </c>
      <c r="B20" s="2" t="s">
        <v>41</v>
      </c>
      <c r="C20" s="13" t="s">
        <v>43</v>
      </c>
      <c r="D20" s="13" t="s">
        <v>44</v>
      </c>
      <c r="E20" s="13" t="s">
        <v>116</v>
      </c>
      <c r="F20" s="13" t="s">
        <v>39</v>
      </c>
      <c r="G20" s="13" t="str">
        <f t="shared" si="0"/>
        <v>CVC Div 11. Rules of the Road. Chapter 3. Driving, Overtaking, and Passing -  21654.c</v>
      </c>
      <c r="H20" s="21" t="s">
        <v>459</v>
      </c>
      <c r="I20" s="13" t="s">
        <v>111</v>
      </c>
      <c r="J20" s="13" t="s">
        <v>67</v>
      </c>
    </row>
    <row r="21" spans="1:68" x14ac:dyDescent="0.35">
      <c r="A21" s="13">
        <f>ROW()</f>
        <v>21</v>
      </c>
      <c r="B21" s="2" t="s">
        <v>41</v>
      </c>
      <c r="C21" s="13" t="s">
        <v>43</v>
      </c>
      <c r="D21" s="13" t="s">
        <v>44</v>
      </c>
      <c r="E21" s="13" t="s">
        <v>116</v>
      </c>
      <c r="F21" s="13" t="s">
        <v>39</v>
      </c>
      <c r="G21" s="13" t="str">
        <f t="shared" si="0"/>
        <v>CVC Div 11. Rules of the Road. Chapter 3. Driving, Overtaking, and Passing -  21655.a</v>
      </c>
      <c r="H21" s="21" t="s">
        <v>460</v>
      </c>
      <c r="I21" s="13" t="s">
        <v>117</v>
      </c>
      <c r="J21" s="13" t="s">
        <v>67</v>
      </c>
    </row>
    <row r="22" spans="1:68" x14ac:dyDescent="0.35">
      <c r="A22" s="13">
        <f>ROW()</f>
        <v>22</v>
      </c>
      <c r="B22" s="2" t="s">
        <v>41</v>
      </c>
      <c r="C22" s="13" t="s">
        <v>43</v>
      </c>
      <c r="D22" s="13" t="s">
        <v>44</v>
      </c>
      <c r="E22" s="13" t="s">
        <v>120</v>
      </c>
      <c r="F22" s="13" t="s">
        <v>39</v>
      </c>
      <c r="G22" s="13" t="str">
        <f t="shared" si="0"/>
        <v>CVC Div 11. Rules of the Road. Chapter 3. Driving, Overtaking, and Passing -  21655.b</v>
      </c>
      <c r="H22" s="21" t="s">
        <v>461</v>
      </c>
      <c r="I22" s="13" t="s">
        <v>118</v>
      </c>
      <c r="J22" s="13" t="s">
        <v>40</v>
      </c>
      <c r="K22" s="13" t="s">
        <v>122</v>
      </c>
      <c r="L22" s="13" t="s">
        <v>123</v>
      </c>
      <c r="M22" s="13" t="b">
        <v>1</v>
      </c>
      <c r="N22" s="13" t="s">
        <v>41</v>
      </c>
      <c r="O22" s="13">
        <v>1</v>
      </c>
      <c r="P22" s="13" t="s">
        <v>38</v>
      </c>
      <c r="Q22" s="13" t="s">
        <v>38</v>
      </c>
      <c r="R22" s="13" t="s">
        <v>121</v>
      </c>
      <c r="S22" s="13" t="s">
        <v>41</v>
      </c>
      <c r="T22" s="13" t="s">
        <v>151</v>
      </c>
      <c r="U22" s="13" t="s">
        <v>41</v>
      </c>
      <c r="V22" s="13" t="s">
        <v>41</v>
      </c>
      <c r="W22" s="13" t="s">
        <v>41</v>
      </c>
      <c r="X22" s="13" t="s">
        <v>41</v>
      </c>
      <c r="Y22" s="13" t="s">
        <v>41</v>
      </c>
      <c r="Z22" s="13" t="s">
        <v>41</v>
      </c>
      <c r="AA22" s="16" t="s">
        <v>41</v>
      </c>
      <c r="AB22" s="13" t="s">
        <v>41</v>
      </c>
      <c r="AC22" s="13" t="s">
        <v>41</v>
      </c>
      <c r="AD22" s="13" t="s">
        <v>41</v>
      </c>
      <c r="AE22" s="13" t="s">
        <v>41</v>
      </c>
      <c r="AF22" s="13" t="s">
        <v>41</v>
      </c>
      <c r="AG22" s="13" t="s">
        <v>41</v>
      </c>
      <c r="AH22" s="13" t="s">
        <v>41</v>
      </c>
      <c r="AI22" s="13" t="s">
        <v>41</v>
      </c>
      <c r="AJ22" s="13" t="b">
        <v>1</v>
      </c>
      <c r="AK22" s="13" t="s">
        <v>41</v>
      </c>
      <c r="AL22" s="13" t="s">
        <v>41</v>
      </c>
      <c r="AM22" s="13" t="s">
        <v>41</v>
      </c>
      <c r="AN22" s="13" t="s">
        <v>41</v>
      </c>
      <c r="AO22" s="13" t="s">
        <v>41</v>
      </c>
      <c r="AP22" s="13" t="s">
        <v>41</v>
      </c>
      <c r="AQ22" s="13" t="s">
        <v>41</v>
      </c>
      <c r="AR22" s="13" t="s">
        <v>41</v>
      </c>
      <c r="AS22" s="13" t="s">
        <v>41</v>
      </c>
      <c r="AU22" s="13" t="s">
        <v>41</v>
      </c>
      <c r="AV22" s="13" t="s">
        <v>41</v>
      </c>
      <c r="AW22" s="13" t="s">
        <v>41</v>
      </c>
      <c r="AX22" s="13" t="s">
        <v>41</v>
      </c>
      <c r="AY22" s="13" t="s">
        <v>41</v>
      </c>
      <c r="AZ22" s="13" t="s">
        <v>41</v>
      </c>
      <c r="BA22" s="13" t="s">
        <v>41</v>
      </c>
      <c r="BB22" s="13" t="s">
        <v>41</v>
      </c>
      <c r="BC22" s="13" t="s">
        <v>41</v>
      </c>
      <c r="BD22" s="13" t="s">
        <v>41</v>
      </c>
      <c r="BE22" s="13" t="s">
        <v>41</v>
      </c>
      <c r="BF22" s="13" t="s">
        <v>41</v>
      </c>
      <c r="BG22" s="13" t="s">
        <v>41</v>
      </c>
      <c r="BH22" s="13" t="s">
        <v>41</v>
      </c>
      <c r="BI22" s="13" t="s">
        <v>41</v>
      </c>
      <c r="BJ22" s="13" t="s">
        <v>41</v>
      </c>
      <c r="BK22" s="13" t="s">
        <v>41</v>
      </c>
      <c r="BL22" s="13" t="s">
        <v>41</v>
      </c>
      <c r="BM22" s="13" t="s">
        <v>41</v>
      </c>
      <c r="BN22" s="13" t="s">
        <v>41</v>
      </c>
      <c r="BO22" s="13" t="s">
        <v>41</v>
      </c>
      <c r="BP22" s="65" t="s">
        <v>41</v>
      </c>
    </row>
    <row r="23" spans="1:68" x14ac:dyDescent="0.35">
      <c r="A23" s="13">
        <f>ROW()</f>
        <v>23</v>
      </c>
      <c r="B23" s="2" t="s">
        <v>41</v>
      </c>
      <c r="C23" s="13" t="s">
        <v>43</v>
      </c>
      <c r="D23" s="13" t="s">
        <v>44</v>
      </c>
      <c r="E23" s="13" t="s">
        <v>120</v>
      </c>
      <c r="F23" s="13" t="s">
        <v>39</v>
      </c>
      <c r="G23" s="13" t="str">
        <f t="shared" si="0"/>
        <v>CVC Div 11. Rules of the Road. Chapter 3. Driving, Overtaking, and Passing -  21655.b</v>
      </c>
      <c r="H23" s="21" t="s">
        <v>461</v>
      </c>
      <c r="I23" s="13" t="s">
        <v>118</v>
      </c>
      <c r="J23" s="13" t="s">
        <v>40</v>
      </c>
      <c r="K23" s="13" t="s">
        <v>124</v>
      </c>
      <c r="L23" s="13" t="s">
        <v>153</v>
      </c>
      <c r="M23" s="13" t="b">
        <v>0</v>
      </c>
      <c r="N23" s="13" t="s">
        <v>41</v>
      </c>
      <c r="O23" s="13">
        <v>1</v>
      </c>
      <c r="P23" s="13" t="s">
        <v>38</v>
      </c>
      <c r="Q23" s="13" t="s">
        <v>38</v>
      </c>
      <c r="R23" s="13" t="s">
        <v>121</v>
      </c>
      <c r="S23" s="13" t="s">
        <v>41</v>
      </c>
      <c r="T23" s="14" t="s">
        <v>150</v>
      </c>
      <c r="U23" s="13" t="s">
        <v>41</v>
      </c>
      <c r="V23" s="13" t="s">
        <v>41</v>
      </c>
      <c r="W23" s="13" t="s">
        <v>41</v>
      </c>
      <c r="X23" s="13" t="s">
        <v>41</v>
      </c>
      <c r="Y23" s="13" t="s">
        <v>41</v>
      </c>
      <c r="Z23" s="13" t="s">
        <v>41</v>
      </c>
      <c r="AA23" s="16" t="s">
        <v>41</v>
      </c>
      <c r="AB23" s="13" t="s">
        <v>41</v>
      </c>
      <c r="AC23" s="13" t="s">
        <v>41</v>
      </c>
      <c r="AD23" s="13" t="s">
        <v>41</v>
      </c>
      <c r="AE23" s="13" t="s">
        <v>41</v>
      </c>
      <c r="AF23" s="13" t="s">
        <v>41</v>
      </c>
      <c r="AG23" s="13" t="s">
        <v>41</v>
      </c>
      <c r="AH23" s="13" t="s">
        <v>41</v>
      </c>
      <c r="AI23" s="13" t="s">
        <v>41</v>
      </c>
      <c r="AJ23" s="13" t="b">
        <v>0</v>
      </c>
      <c r="AK23" s="13" t="s">
        <v>41</v>
      </c>
      <c r="AL23" s="13" t="s">
        <v>41</v>
      </c>
      <c r="AM23" s="13" t="s">
        <v>41</v>
      </c>
      <c r="AN23" s="13" t="s">
        <v>41</v>
      </c>
      <c r="AO23" s="13" t="s">
        <v>41</v>
      </c>
      <c r="AP23" s="13" t="s">
        <v>41</v>
      </c>
      <c r="AQ23" s="13" t="s">
        <v>41</v>
      </c>
      <c r="AR23" s="13" t="s">
        <v>41</v>
      </c>
      <c r="AS23" s="13" t="s">
        <v>41</v>
      </c>
      <c r="AU23" s="13" t="s">
        <v>41</v>
      </c>
      <c r="AV23" s="13" t="s">
        <v>41</v>
      </c>
      <c r="AW23" s="13" t="s">
        <v>41</v>
      </c>
      <c r="AX23" s="13" t="s">
        <v>41</v>
      </c>
      <c r="AY23" s="13" t="s">
        <v>41</v>
      </c>
      <c r="AZ23" s="13" t="s">
        <v>41</v>
      </c>
      <c r="BA23" s="13" t="s">
        <v>41</v>
      </c>
      <c r="BB23" s="13" t="s">
        <v>41</v>
      </c>
      <c r="BC23" s="13" t="s">
        <v>41</v>
      </c>
      <c r="BD23" s="13" t="s">
        <v>41</v>
      </c>
      <c r="BE23" s="13" t="s">
        <v>41</v>
      </c>
      <c r="BF23" s="13" t="s">
        <v>41</v>
      </c>
      <c r="BG23" s="13" t="s">
        <v>41</v>
      </c>
      <c r="BH23" s="13" t="s">
        <v>41</v>
      </c>
      <c r="BI23" s="13" t="s">
        <v>41</v>
      </c>
      <c r="BJ23" s="13" t="s">
        <v>41</v>
      </c>
      <c r="BK23" s="13" t="s">
        <v>41</v>
      </c>
      <c r="BL23" s="13" t="s">
        <v>41</v>
      </c>
      <c r="BM23" s="13" t="s">
        <v>41</v>
      </c>
      <c r="BN23" s="13" t="s">
        <v>41</v>
      </c>
      <c r="BO23" s="13" t="s">
        <v>41</v>
      </c>
      <c r="BP23" s="65" t="s">
        <v>41</v>
      </c>
    </row>
    <row r="24" spans="1:68" x14ac:dyDescent="0.35">
      <c r="A24" s="13">
        <f>ROW()</f>
        <v>24</v>
      </c>
      <c r="B24" s="2" t="s">
        <v>41</v>
      </c>
      <c r="C24" s="13" t="s">
        <v>43</v>
      </c>
      <c r="D24" s="13" t="s">
        <v>44</v>
      </c>
      <c r="E24" s="13" t="s">
        <v>120</v>
      </c>
      <c r="F24" s="13" t="s">
        <v>39</v>
      </c>
      <c r="G24" s="13" t="str">
        <f t="shared" si="0"/>
        <v>CVC Div 11. Rules of the Road. Chapter 3. Driving, Overtaking, and Passing -  21655.b</v>
      </c>
      <c r="H24" s="21" t="s">
        <v>461</v>
      </c>
      <c r="I24" s="13" t="s">
        <v>118</v>
      </c>
      <c r="J24" s="13" t="s">
        <v>40</v>
      </c>
      <c r="K24" s="13" t="s">
        <v>152</v>
      </c>
      <c r="L24" s="13" t="s">
        <v>154</v>
      </c>
      <c r="M24" s="13" t="b">
        <v>1</v>
      </c>
      <c r="N24" s="13" t="s">
        <v>41</v>
      </c>
      <c r="O24" s="13">
        <v>1</v>
      </c>
      <c r="P24" s="13" t="s">
        <v>38</v>
      </c>
      <c r="Q24" s="13" t="s">
        <v>53</v>
      </c>
      <c r="R24" s="13" t="s">
        <v>121</v>
      </c>
      <c r="S24" s="13" t="s">
        <v>41</v>
      </c>
      <c r="T24" s="14" t="s">
        <v>155</v>
      </c>
      <c r="U24" s="13" t="s">
        <v>41</v>
      </c>
      <c r="V24" s="13" t="s">
        <v>41</v>
      </c>
      <c r="W24" s="13" t="s">
        <v>41</v>
      </c>
      <c r="X24" s="13" t="s">
        <v>41</v>
      </c>
      <c r="Y24" s="13" t="s">
        <v>41</v>
      </c>
      <c r="Z24" s="13" t="s">
        <v>41</v>
      </c>
      <c r="AA24" s="16" t="s">
        <v>41</v>
      </c>
      <c r="AB24" s="13" t="s">
        <v>41</v>
      </c>
      <c r="AC24" s="13" t="s">
        <v>41</v>
      </c>
      <c r="AD24" s="13" t="s">
        <v>41</v>
      </c>
      <c r="AE24" s="13" t="s">
        <v>41</v>
      </c>
      <c r="AF24" s="13" t="s">
        <v>41</v>
      </c>
      <c r="AG24" s="13" t="s">
        <v>41</v>
      </c>
      <c r="AH24" s="13" t="s">
        <v>41</v>
      </c>
      <c r="AI24" s="13" t="s">
        <v>41</v>
      </c>
      <c r="AJ24" s="13" t="b">
        <v>0</v>
      </c>
      <c r="AK24" s="13" t="s">
        <v>41</v>
      </c>
      <c r="AL24" s="13" t="s">
        <v>41</v>
      </c>
      <c r="AM24" s="13" t="s">
        <v>41</v>
      </c>
      <c r="AN24" s="13" t="s">
        <v>41</v>
      </c>
      <c r="AO24" s="13" t="s">
        <v>41</v>
      </c>
      <c r="AP24" s="13" t="s">
        <v>41</v>
      </c>
      <c r="AQ24" s="13" t="s">
        <v>41</v>
      </c>
      <c r="AR24" s="13" t="s">
        <v>41</v>
      </c>
      <c r="AS24" s="13" t="s">
        <v>41</v>
      </c>
      <c r="AU24" s="13" t="s">
        <v>41</v>
      </c>
      <c r="AV24" s="13" t="s">
        <v>41</v>
      </c>
      <c r="AW24" s="13" t="s">
        <v>41</v>
      </c>
      <c r="AX24" s="13" t="s">
        <v>41</v>
      </c>
      <c r="AY24" s="13" t="s">
        <v>41</v>
      </c>
      <c r="AZ24" s="13" t="s">
        <v>41</v>
      </c>
      <c r="BA24" s="13" t="s">
        <v>41</v>
      </c>
      <c r="BB24" s="13" t="s">
        <v>41</v>
      </c>
      <c r="BC24" s="13" t="s">
        <v>41</v>
      </c>
      <c r="BD24" s="13" t="s">
        <v>41</v>
      </c>
      <c r="BE24" s="13" t="s">
        <v>41</v>
      </c>
      <c r="BF24" s="13" t="s">
        <v>41</v>
      </c>
      <c r="BG24" s="13" t="s">
        <v>41</v>
      </c>
      <c r="BH24" s="13" t="s">
        <v>41</v>
      </c>
      <c r="BI24" s="13" t="s">
        <v>41</v>
      </c>
      <c r="BJ24" s="13" t="s">
        <v>41</v>
      </c>
      <c r="BK24" s="13" t="s">
        <v>41</v>
      </c>
      <c r="BL24" s="13" t="s">
        <v>41</v>
      </c>
      <c r="BM24" s="13" t="s">
        <v>41</v>
      </c>
      <c r="BN24" s="13" t="s">
        <v>41</v>
      </c>
      <c r="BO24" s="13" t="s">
        <v>41</v>
      </c>
      <c r="BP24" s="65" t="s">
        <v>41</v>
      </c>
    </row>
    <row r="25" spans="1:68" x14ac:dyDescent="0.35">
      <c r="A25" s="13">
        <f>ROW()</f>
        <v>25</v>
      </c>
      <c r="B25" s="2" t="s">
        <v>41</v>
      </c>
      <c r="C25" s="13" t="s">
        <v>43</v>
      </c>
      <c r="D25" s="13" t="s">
        <v>44</v>
      </c>
      <c r="E25" s="13" t="s">
        <v>120</v>
      </c>
      <c r="F25" s="13" t="s">
        <v>39</v>
      </c>
      <c r="G25" s="13" t="str">
        <f t="shared" si="0"/>
        <v>CVC Div 11. Rules of the Road. Chapter 3. Driving, Overtaking, and Passing -  21655.b</v>
      </c>
      <c r="H25" s="21" t="s">
        <v>461</v>
      </c>
      <c r="I25" s="13" t="s">
        <v>118</v>
      </c>
      <c r="J25" s="13" t="s">
        <v>40</v>
      </c>
      <c r="K25" s="13" t="s">
        <v>124</v>
      </c>
      <c r="L25" s="13" t="s">
        <v>153</v>
      </c>
      <c r="M25" s="13" t="b">
        <v>0</v>
      </c>
      <c r="N25" s="13" t="str">
        <f>_xlfn.CONCAT(A26,", ",A27,", ",A28)</f>
        <v>26, 27, 28</v>
      </c>
      <c r="O25" s="13">
        <v>1</v>
      </c>
      <c r="P25" s="13" t="s">
        <v>38</v>
      </c>
      <c r="Q25" s="13" t="s">
        <v>38</v>
      </c>
      <c r="R25" s="13" t="s">
        <v>121</v>
      </c>
      <c r="S25" s="13" t="s">
        <v>41</v>
      </c>
      <c r="T25" s="14" t="s">
        <v>150</v>
      </c>
      <c r="U25" s="13" t="s">
        <v>41</v>
      </c>
      <c r="V25" s="13" t="s">
        <v>41</v>
      </c>
      <c r="W25" s="13" t="s">
        <v>41</v>
      </c>
      <c r="X25" s="13" t="s">
        <v>41</v>
      </c>
      <c r="Y25" s="13" t="s">
        <v>41</v>
      </c>
      <c r="Z25" s="13" t="s">
        <v>41</v>
      </c>
      <c r="AA25" s="16" t="s">
        <v>41</v>
      </c>
      <c r="AB25" s="13" t="s">
        <v>41</v>
      </c>
      <c r="AC25" s="13" t="s">
        <v>41</v>
      </c>
      <c r="AD25" s="13" t="s">
        <v>41</v>
      </c>
      <c r="AE25" s="13" t="s">
        <v>41</v>
      </c>
      <c r="AF25" s="13" t="s">
        <v>41</v>
      </c>
      <c r="AG25" s="13" t="s">
        <v>41</v>
      </c>
      <c r="AH25" s="13" t="s">
        <v>41</v>
      </c>
      <c r="AI25" s="13" t="s">
        <v>41</v>
      </c>
      <c r="AJ25" s="13" t="b">
        <v>0</v>
      </c>
      <c r="AK25" s="13" t="s">
        <v>41</v>
      </c>
      <c r="AL25" s="13" t="s">
        <v>41</v>
      </c>
      <c r="AM25" s="13" t="s">
        <v>41</v>
      </c>
      <c r="AN25" s="13" t="s">
        <v>41</v>
      </c>
      <c r="AO25" s="13" t="s">
        <v>41</v>
      </c>
      <c r="AP25" s="13" t="s">
        <v>41</v>
      </c>
      <c r="AQ25" s="13" t="s">
        <v>41</v>
      </c>
      <c r="AR25" s="13" t="s">
        <v>41</v>
      </c>
      <c r="AS25" s="13" t="s">
        <v>41</v>
      </c>
      <c r="AU25" s="13" t="s">
        <v>41</v>
      </c>
      <c r="AV25" s="13" t="s">
        <v>41</v>
      </c>
      <c r="AW25" s="13" t="s">
        <v>41</v>
      </c>
      <c r="AX25" s="13" t="s">
        <v>41</v>
      </c>
      <c r="AY25" s="13" t="s">
        <v>41</v>
      </c>
      <c r="AZ25" s="13" t="s">
        <v>41</v>
      </c>
      <c r="BA25" s="13" t="s">
        <v>41</v>
      </c>
      <c r="BB25" s="13" t="s">
        <v>41</v>
      </c>
      <c r="BC25" s="13" t="s">
        <v>41</v>
      </c>
      <c r="BD25" s="13" t="s">
        <v>41</v>
      </c>
      <c r="BE25" s="13" t="s">
        <v>41</v>
      </c>
      <c r="BF25" s="13" t="s">
        <v>41</v>
      </c>
      <c r="BG25" s="13" t="s">
        <v>41</v>
      </c>
      <c r="BH25" s="13" t="s">
        <v>41</v>
      </c>
      <c r="BI25" s="13" t="s">
        <v>41</v>
      </c>
      <c r="BJ25" s="13" t="s">
        <v>41</v>
      </c>
      <c r="BK25" s="13" t="s">
        <v>41</v>
      </c>
      <c r="BL25" s="13" t="s">
        <v>41</v>
      </c>
      <c r="BM25" s="13" t="s">
        <v>41</v>
      </c>
      <c r="BN25" s="13" t="s">
        <v>41</v>
      </c>
      <c r="BO25" s="13" t="s">
        <v>41</v>
      </c>
      <c r="BP25" s="65" t="s">
        <v>41</v>
      </c>
    </row>
    <row r="26" spans="1:68" x14ac:dyDescent="0.35">
      <c r="A26" s="13">
        <f>ROW()</f>
        <v>26</v>
      </c>
      <c r="B26" s="2" t="s">
        <v>41</v>
      </c>
      <c r="C26" s="13" t="s">
        <v>43</v>
      </c>
      <c r="D26" s="13" t="s">
        <v>44</v>
      </c>
      <c r="E26" s="13" t="s">
        <v>119</v>
      </c>
      <c r="F26" s="13" t="s">
        <v>39</v>
      </c>
      <c r="G26" s="13" t="str">
        <f t="shared" si="0"/>
        <v>CVC Div 11. Rules of the Road. Chapter 3. Driving, Overtaking, and Passing -  21655.b</v>
      </c>
      <c r="H26" s="21" t="s">
        <v>461</v>
      </c>
      <c r="I26" s="13" t="s">
        <v>118</v>
      </c>
      <c r="J26" s="13" t="s">
        <v>40</v>
      </c>
      <c r="K26" s="13" t="s">
        <v>125</v>
      </c>
      <c r="L26" s="13" t="s">
        <v>154</v>
      </c>
      <c r="M26" s="13" t="b">
        <v>1</v>
      </c>
      <c r="N26" s="13" t="s">
        <v>41</v>
      </c>
      <c r="O26" s="13">
        <v>0</v>
      </c>
      <c r="P26" s="13" t="s">
        <v>38</v>
      </c>
      <c r="Q26" s="13" t="s">
        <v>53</v>
      </c>
      <c r="R26" s="13" t="s">
        <v>121</v>
      </c>
      <c r="S26" s="13" t="s">
        <v>41</v>
      </c>
      <c r="T26" s="14" t="s">
        <v>155</v>
      </c>
      <c r="U26" s="13" t="s">
        <v>41</v>
      </c>
      <c r="V26" s="13" t="s">
        <v>41</v>
      </c>
      <c r="W26" s="13" t="s">
        <v>41</v>
      </c>
      <c r="X26" s="13" t="s">
        <v>41</v>
      </c>
      <c r="Y26" s="13" t="s">
        <v>41</v>
      </c>
      <c r="Z26" s="13" t="s">
        <v>41</v>
      </c>
      <c r="AA26" s="16" t="s">
        <v>41</v>
      </c>
      <c r="AB26" s="13" t="s">
        <v>41</v>
      </c>
      <c r="AC26" s="13" t="s">
        <v>41</v>
      </c>
      <c r="AD26" s="13" t="s">
        <v>41</v>
      </c>
      <c r="AE26" s="13" t="s">
        <v>41</v>
      </c>
      <c r="AF26" s="13" t="s">
        <v>41</v>
      </c>
      <c r="AG26" s="13" t="s">
        <v>41</v>
      </c>
      <c r="AH26" s="13" t="s">
        <v>41</v>
      </c>
      <c r="AI26" s="13" t="s">
        <v>41</v>
      </c>
      <c r="AJ26" s="13" t="s">
        <v>41</v>
      </c>
      <c r="AK26" s="13" t="s">
        <v>41</v>
      </c>
      <c r="AL26" s="13" t="s">
        <v>41</v>
      </c>
      <c r="AM26" s="13" t="s">
        <v>41</v>
      </c>
      <c r="AN26" s="13" t="s">
        <v>41</v>
      </c>
      <c r="AO26" s="13" t="s">
        <v>41</v>
      </c>
      <c r="AP26" s="13" t="s">
        <v>41</v>
      </c>
      <c r="AQ26" s="13" t="s">
        <v>41</v>
      </c>
      <c r="AR26" s="13" t="s">
        <v>41</v>
      </c>
      <c r="AS26" s="13" t="s">
        <v>41</v>
      </c>
      <c r="AU26" s="13" t="s">
        <v>41</v>
      </c>
      <c r="AV26" s="13" t="s">
        <v>41</v>
      </c>
      <c r="AW26" s="13" t="s">
        <v>41</v>
      </c>
      <c r="AX26" s="13" t="s">
        <v>41</v>
      </c>
      <c r="AY26" s="13" t="s">
        <v>41</v>
      </c>
      <c r="AZ26" s="13" t="s">
        <v>41</v>
      </c>
      <c r="BA26" s="13" t="s">
        <v>41</v>
      </c>
      <c r="BB26" s="13" t="s">
        <v>41</v>
      </c>
      <c r="BC26" s="13" t="s">
        <v>41</v>
      </c>
      <c r="BD26" s="13" t="s">
        <v>41</v>
      </c>
      <c r="BE26" s="13" t="s">
        <v>41</v>
      </c>
      <c r="BF26" s="13" t="s">
        <v>41</v>
      </c>
      <c r="BG26" s="13" t="s">
        <v>41</v>
      </c>
      <c r="BH26" s="13" t="s">
        <v>41</v>
      </c>
      <c r="BI26" s="13" t="s">
        <v>41</v>
      </c>
      <c r="BJ26" s="13" t="s">
        <v>41</v>
      </c>
      <c r="BK26" s="13" t="s">
        <v>41</v>
      </c>
      <c r="BL26" s="13" t="s">
        <v>41</v>
      </c>
      <c r="BM26" s="13" t="s">
        <v>41</v>
      </c>
      <c r="BN26" s="13" t="s">
        <v>41</v>
      </c>
      <c r="BO26" s="13" t="s">
        <v>41</v>
      </c>
      <c r="BP26" s="65" t="s">
        <v>41</v>
      </c>
    </row>
    <row r="27" spans="1:68" x14ac:dyDescent="0.35">
      <c r="A27" s="13">
        <f>ROW()</f>
        <v>27</v>
      </c>
      <c r="B27" s="2" t="s">
        <v>41</v>
      </c>
      <c r="C27" s="13" t="s">
        <v>43</v>
      </c>
      <c r="D27" s="13" t="s">
        <v>44</v>
      </c>
      <c r="E27" s="13" t="s">
        <v>119</v>
      </c>
      <c r="F27" s="13" t="s">
        <v>39</v>
      </c>
      <c r="G27" s="13" t="str">
        <f t="shared" ref="G27:G30" si="1">_xlfn.CONCAT("CVC Div 11. Rules of the Road. Chapter 3. Driving, Overtaking, and Passing - ",H27)</f>
        <v>CVC Div 11. Rules of the Road. Chapter 3. Driving, Overtaking, and Passing -  21655.b</v>
      </c>
      <c r="H27" s="21" t="s">
        <v>461</v>
      </c>
      <c r="I27" s="13" t="s">
        <v>118</v>
      </c>
      <c r="J27" s="13" t="s">
        <v>40</v>
      </c>
      <c r="K27" s="13" t="s">
        <v>126</v>
      </c>
      <c r="L27" s="13" t="s">
        <v>123</v>
      </c>
      <c r="M27" s="13" t="b">
        <v>1</v>
      </c>
      <c r="N27" s="13" t="s">
        <v>41</v>
      </c>
      <c r="O27" s="13">
        <v>1</v>
      </c>
      <c r="P27" s="13" t="s">
        <v>38</v>
      </c>
      <c r="Q27" s="13" t="s">
        <v>127</v>
      </c>
      <c r="R27" s="13" t="s">
        <v>121</v>
      </c>
      <c r="S27" s="13" t="s">
        <v>41</v>
      </c>
      <c r="T27" s="14" t="s">
        <v>150</v>
      </c>
      <c r="U27" s="13" t="s">
        <v>41</v>
      </c>
      <c r="V27" s="13" t="s">
        <v>41</v>
      </c>
      <c r="W27" s="13" t="s">
        <v>41</v>
      </c>
      <c r="X27" s="13" t="s">
        <v>41</v>
      </c>
      <c r="Y27" s="13" t="s">
        <v>41</v>
      </c>
      <c r="Z27" s="13" t="s">
        <v>41</v>
      </c>
      <c r="AA27" s="16" t="s">
        <v>41</v>
      </c>
      <c r="AB27" s="13" t="s">
        <v>41</v>
      </c>
      <c r="AC27" s="13" t="s">
        <v>41</v>
      </c>
      <c r="AD27" s="13" t="s">
        <v>41</v>
      </c>
      <c r="AE27" s="13" t="s">
        <v>41</v>
      </c>
      <c r="AF27" s="13" t="s">
        <v>41</v>
      </c>
      <c r="AG27" s="13" t="s">
        <v>41</v>
      </c>
      <c r="AH27" s="13" t="s">
        <v>41</v>
      </c>
      <c r="AI27" s="13" t="s">
        <v>41</v>
      </c>
      <c r="AJ27" s="13" t="s">
        <v>41</v>
      </c>
      <c r="AK27" s="13" t="s">
        <v>41</v>
      </c>
      <c r="AL27" s="13" t="s">
        <v>41</v>
      </c>
      <c r="AM27" s="13" t="s">
        <v>41</v>
      </c>
      <c r="AN27" s="13" t="s">
        <v>41</v>
      </c>
      <c r="AO27" s="13" t="s">
        <v>41</v>
      </c>
      <c r="AP27" s="13" t="s">
        <v>41</v>
      </c>
      <c r="AQ27" s="13" t="s">
        <v>41</v>
      </c>
      <c r="AR27" s="13" t="s">
        <v>41</v>
      </c>
      <c r="AS27" s="13" t="s">
        <v>41</v>
      </c>
      <c r="AU27" s="13" t="s">
        <v>41</v>
      </c>
      <c r="AV27" s="13" t="s">
        <v>41</v>
      </c>
      <c r="AW27" s="13" t="s">
        <v>41</v>
      </c>
      <c r="AX27" s="13" t="s">
        <v>41</v>
      </c>
      <c r="AY27" s="13" t="s">
        <v>41</v>
      </c>
      <c r="AZ27" s="13" t="s">
        <v>41</v>
      </c>
      <c r="BA27" s="13" t="s">
        <v>41</v>
      </c>
      <c r="BB27" s="13" t="s">
        <v>41</v>
      </c>
      <c r="BC27" s="13" t="s">
        <v>41</v>
      </c>
      <c r="BD27" s="13" t="s">
        <v>41</v>
      </c>
      <c r="BE27" s="13" t="s">
        <v>41</v>
      </c>
      <c r="BF27" s="13" t="s">
        <v>41</v>
      </c>
      <c r="BG27" s="13" t="s">
        <v>41</v>
      </c>
      <c r="BH27" s="13" t="s">
        <v>41</v>
      </c>
      <c r="BI27" s="13" t="s">
        <v>41</v>
      </c>
      <c r="BJ27" s="13" t="s">
        <v>41</v>
      </c>
      <c r="BK27" s="13" t="s">
        <v>41</v>
      </c>
      <c r="BL27" s="13" t="s">
        <v>41</v>
      </c>
      <c r="BM27" s="13" t="s">
        <v>41</v>
      </c>
      <c r="BN27" s="13" t="s">
        <v>41</v>
      </c>
      <c r="BO27" s="13" t="s">
        <v>41</v>
      </c>
      <c r="BP27" s="65" t="s">
        <v>41</v>
      </c>
    </row>
    <row r="28" spans="1:68" x14ac:dyDescent="0.35">
      <c r="A28" s="13">
        <f>ROW()</f>
        <v>28</v>
      </c>
      <c r="B28" s="2" t="s">
        <v>41</v>
      </c>
      <c r="C28" s="13" t="s">
        <v>43</v>
      </c>
      <c r="D28" s="13" t="s">
        <v>44</v>
      </c>
      <c r="E28" s="13" t="s">
        <v>119</v>
      </c>
      <c r="F28" s="13" t="s">
        <v>39</v>
      </c>
      <c r="G28" s="13" t="str">
        <f t="shared" si="1"/>
        <v>CVC Div 11. Rules of the Road. Chapter 3. Driving, Overtaking, and Passing -  21655.b</v>
      </c>
      <c r="H28" s="21" t="s">
        <v>461</v>
      </c>
      <c r="I28" s="13" t="s">
        <v>118</v>
      </c>
      <c r="J28" s="13" t="s">
        <v>40</v>
      </c>
      <c r="K28" s="13" t="s">
        <v>128</v>
      </c>
      <c r="L28" s="13" t="s">
        <v>123</v>
      </c>
      <c r="M28" s="13" t="b">
        <v>1</v>
      </c>
      <c r="N28" s="13" t="s">
        <v>41</v>
      </c>
      <c r="O28" s="13">
        <v>2</v>
      </c>
      <c r="P28" s="13" t="s">
        <v>38</v>
      </c>
      <c r="Q28" s="13" t="s">
        <v>38</v>
      </c>
      <c r="R28" s="13" t="s">
        <v>121</v>
      </c>
      <c r="S28" s="13" t="s">
        <v>41</v>
      </c>
      <c r="T28" s="14" t="s">
        <v>150</v>
      </c>
      <c r="U28" s="13" t="s">
        <v>41</v>
      </c>
      <c r="V28" s="13" t="s">
        <v>41</v>
      </c>
      <c r="W28" s="13" t="s">
        <v>41</v>
      </c>
      <c r="X28" s="13" t="s">
        <v>41</v>
      </c>
      <c r="Y28" s="13" t="s">
        <v>41</v>
      </c>
      <c r="Z28" s="13" t="s">
        <v>41</v>
      </c>
      <c r="AA28" s="16" t="s">
        <v>41</v>
      </c>
      <c r="AB28" s="13" t="s">
        <v>41</v>
      </c>
      <c r="AC28" s="13" t="s">
        <v>41</v>
      </c>
      <c r="AD28" s="13" t="s">
        <v>41</v>
      </c>
      <c r="AE28" s="13" t="s">
        <v>41</v>
      </c>
      <c r="AF28" s="13" t="s">
        <v>41</v>
      </c>
      <c r="AG28" s="13" t="s">
        <v>41</v>
      </c>
      <c r="AH28" s="13" t="s">
        <v>41</v>
      </c>
      <c r="AI28" s="13" t="s">
        <v>41</v>
      </c>
      <c r="AJ28" s="13" t="s">
        <v>41</v>
      </c>
      <c r="AK28" s="13" t="s">
        <v>41</v>
      </c>
      <c r="AL28" s="13" t="s">
        <v>41</v>
      </c>
      <c r="AM28" s="13" t="s">
        <v>41</v>
      </c>
      <c r="AN28" s="13" t="s">
        <v>41</v>
      </c>
      <c r="AO28" s="13" t="s">
        <v>41</v>
      </c>
      <c r="AP28" s="13" t="s">
        <v>41</v>
      </c>
      <c r="AQ28" s="13" t="s">
        <v>41</v>
      </c>
      <c r="AR28" s="13" t="s">
        <v>41</v>
      </c>
      <c r="AS28" s="13" t="s">
        <v>41</v>
      </c>
      <c r="AU28" s="13" t="s">
        <v>41</v>
      </c>
      <c r="AV28" s="13" t="s">
        <v>41</v>
      </c>
      <c r="AW28" s="13" t="s">
        <v>41</v>
      </c>
      <c r="AX28" s="13" t="s">
        <v>41</v>
      </c>
      <c r="AY28" s="13" t="s">
        <v>41</v>
      </c>
      <c r="AZ28" s="13" t="s">
        <v>41</v>
      </c>
      <c r="BA28" s="13" t="s">
        <v>41</v>
      </c>
      <c r="BB28" s="13" t="s">
        <v>41</v>
      </c>
      <c r="BC28" s="13" t="s">
        <v>41</v>
      </c>
      <c r="BD28" s="13" t="s">
        <v>41</v>
      </c>
      <c r="BE28" s="13" t="s">
        <v>41</v>
      </c>
      <c r="BF28" s="13" t="s">
        <v>41</v>
      </c>
      <c r="BG28" s="13" t="s">
        <v>41</v>
      </c>
      <c r="BH28" s="13" t="s">
        <v>41</v>
      </c>
      <c r="BI28" s="13" t="s">
        <v>41</v>
      </c>
      <c r="BJ28" s="13" t="s">
        <v>41</v>
      </c>
      <c r="BK28" s="13" t="s">
        <v>41</v>
      </c>
      <c r="BL28" s="13" t="s">
        <v>41</v>
      </c>
      <c r="BM28" s="13" t="s">
        <v>41</v>
      </c>
      <c r="BN28" s="13" t="s">
        <v>41</v>
      </c>
      <c r="BO28" s="13" t="s">
        <v>41</v>
      </c>
      <c r="BP28" s="65" t="s">
        <v>41</v>
      </c>
    </row>
    <row r="29" spans="1:68" x14ac:dyDescent="0.35">
      <c r="A29" s="13">
        <f>ROW()</f>
        <v>29</v>
      </c>
      <c r="B29" s="2">
        <v>42736</v>
      </c>
      <c r="C29" s="13" t="s">
        <v>43</v>
      </c>
      <c r="D29" s="13" t="s">
        <v>44</v>
      </c>
      <c r="F29" s="13" t="s">
        <v>39</v>
      </c>
      <c r="G29" s="13" t="str">
        <f t="shared" si="1"/>
        <v>CVC Div 11. Rules of the Road. Chapter 3. Driving, Overtaking, and Passing -  21655.1a</v>
      </c>
      <c r="H29" s="21" t="s">
        <v>462</v>
      </c>
      <c r="I29" s="13" t="s">
        <v>165</v>
      </c>
      <c r="J29" s="13" t="s">
        <v>40</v>
      </c>
      <c r="K29" s="13" t="s">
        <v>166</v>
      </c>
      <c r="L29" s="13" t="s">
        <v>167</v>
      </c>
      <c r="M29" s="13" t="b">
        <v>0</v>
      </c>
      <c r="N29" s="13" t="str">
        <f>_xlfn.CONCAT(A31)</f>
        <v>31</v>
      </c>
      <c r="O29" s="13">
        <v>1</v>
      </c>
      <c r="P29" s="13" t="s">
        <v>38</v>
      </c>
      <c r="Q29" s="13" t="s">
        <v>38</v>
      </c>
      <c r="R29" s="13" t="s">
        <v>168</v>
      </c>
      <c r="S29" s="13" t="s">
        <v>41</v>
      </c>
      <c r="T29" s="17" t="s">
        <v>41</v>
      </c>
      <c r="U29" s="13" t="s">
        <v>41</v>
      </c>
      <c r="V29" s="17" t="s">
        <v>41</v>
      </c>
      <c r="W29" s="17" t="s">
        <v>41</v>
      </c>
      <c r="X29" s="17" t="s">
        <v>41</v>
      </c>
      <c r="Y29" s="17" t="s">
        <v>41</v>
      </c>
      <c r="Z29" s="17" t="s">
        <v>41</v>
      </c>
      <c r="AA29" s="17" t="s">
        <v>41</v>
      </c>
      <c r="AB29" s="13" t="s">
        <v>41</v>
      </c>
      <c r="AC29" s="13" t="s">
        <v>41</v>
      </c>
      <c r="AD29" s="17" t="s">
        <v>41</v>
      </c>
      <c r="AE29" s="17" t="s">
        <v>41</v>
      </c>
      <c r="AF29" s="17" t="s">
        <v>41</v>
      </c>
      <c r="AG29" s="17" t="s">
        <v>41</v>
      </c>
      <c r="AH29" s="17" t="s">
        <v>41</v>
      </c>
      <c r="AI29" s="17" t="s">
        <v>41</v>
      </c>
      <c r="AJ29" s="13" t="b">
        <v>0</v>
      </c>
      <c r="AK29" s="13" t="s">
        <v>41</v>
      </c>
      <c r="AL29" s="13" t="s">
        <v>41</v>
      </c>
      <c r="AM29" s="13" t="s">
        <v>41</v>
      </c>
      <c r="AN29" s="13" t="s">
        <v>41</v>
      </c>
      <c r="AO29" s="13" t="s">
        <v>41</v>
      </c>
      <c r="AP29" s="13" t="s">
        <v>41</v>
      </c>
      <c r="AQ29" s="13" t="s">
        <v>41</v>
      </c>
      <c r="AR29" s="13" t="s">
        <v>41</v>
      </c>
      <c r="AS29" s="17" t="s">
        <v>41</v>
      </c>
      <c r="AU29" s="17" t="s">
        <v>41</v>
      </c>
      <c r="AV29" s="13" t="s">
        <v>41</v>
      </c>
      <c r="AW29" s="13" t="s">
        <v>41</v>
      </c>
      <c r="AX29" s="13" t="s">
        <v>41</v>
      </c>
      <c r="AY29" s="13" t="s">
        <v>41</v>
      </c>
      <c r="AZ29" s="13" t="s">
        <v>41</v>
      </c>
      <c r="BA29" s="13" t="s">
        <v>41</v>
      </c>
      <c r="BB29" s="13" t="s">
        <v>41</v>
      </c>
      <c r="BC29" s="13" t="s">
        <v>41</v>
      </c>
      <c r="BD29" s="13" t="s">
        <v>41</v>
      </c>
      <c r="BE29" s="13" t="s">
        <v>41</v>
      </c>
      <c r="BF29" s="13" t="s">
        <v>41</v>
      </c>
      <c r="BG29" s="13" t="s">
        <v>41</v>
      </c>
      <c r="BH29" s="13" t="s">
        <v>41</v>
      </c>
      <c r="BI29" s="13" t="s">
        <v>41</v>
      </c>
      <c r="BJ29" s="13" t="s">
        <v>41</v>
      </c>
      <c r="BK29" s="13" t="s">
        <v>41</v>
      </c>
      <c r="BL29" s="13" t="s">
        <v>41</v>
      </c>
      <c r="BM29" s="13" t="s">
        <v>41</v>
      </c>
      <c r="BN29" s="13" t="s">
        <v>41</v>
      </c>
      <c r="BO29" s="13" t="s">
        <v>41</v>
      </c>
      <c r="BP29" s="65" t="s">
        <v>41</v>
      </c>
    </row>
    <row r="30" spans="1:68" x14ac:dyDescent="0.35">
      <c r="A30" s="13">
        <f>ROW()</f>
        <v>30</v>
      </c>
      <c r="B30" s="2">
        <v>42737</v>
      </c>
      <c r="C30" s="13" t="s">
        <v>43</v>
      </c>
      <c r="D30" s="13" t="s">
        <v>44</v>
      </c>
      <c r="F30" s="13" t="s">
        <v>39</v>
      </c>
      <c r="G30" s="13" t="str">
        <f t="shared" si="1"/>
        <v>CVC Div 11. Rules of the Road. Chapter 3. Driving, Overtaking, and Passing -  21655.1b</v>
      </c>
      <c r="H30" s="21" t="s">
        <v>463</v>
      </c>
      <c r="I30" s="13" t="s">
        <v>241</v>
      </c>
      <c r="J30" s="13" t="s">
        <v>40</v>
      </c>
      <c r="K30" s="13" t="s">
        <v>244</v>
      </c>
      <c r="L30" s="13" t="s">
        <v>243</v>
      </c>
      <c r="M30" s="13" t="b">
        <v>1</v>
      </c>
      <c r="N30" s="13" t="s">
        <v>41</v>
      </c>
      <c r="O30" s="13">
        <v>1</v>
      </c>
      <c r="P30" s="13" t="s">
        <v>38</v>
      </c>
      <c r="Q30" s="13" t="s">
        <v>245</v>
      </c>
      <c r="R30" s="13" t="s">
        <v>168</v>
      </c>
      <c r="S30" s="13" t="s">
        <v>41</v>
      </c>
      <c r="T30" s="13" t="s">
        <v>41</v>
      </c>
      <c r="U30" s="13" t="s">
        <v>41</v>
      </c>
      <c r="V30" s="13" t="s">
        <v>41</v>
      </c>
      <c r="W30" s="13" t="s">
        <v>41</v>
      </c>
      <c r="X30" s="13" t="s">
        <v>41</v>
      </c>
      <c r="Y30" s="13" t="s">
        <v>41</v>
      </c>
      <c r="Z30" s="13" t="s">
        <v>41</v>
      </c>
      <c r="AA30" s="13" t="s">
        <v>41</v>
      </c>
      <c r="AB30" s="13" t="s">
        <v>41</v>
      </c>
      <c r="AC30" s="13" t="s">
        <v>41</v>
      </c>
      <c r="AD30" s="13" t="s">
        <v>41</v>
      </c>
      <c r="AE30" s="13" t="s">
        <v>41</v>
      </c>
      <c r="AF30" s="13" t="s">
        <v>41</v>
      </c>
      <c r="AG30" s="13" t="s">
        <v>41</v>
      </c>
      <c r="AH30" s="13" t="s">
        <v>41</v>
      </c>
      <c r="AI30" s="13" t="s">
        <v>41</v>
      </c>
      <c r="AJ30" s="13" t="b">
        <v>1</v>
      </c>
      <c r="AK30" s="13" t="s">
        <v>41</v>
      </c>
      <c r="AL30" s="13" t="s">
        <v>41</v>
      </c>
      <c r="AM30" s="13" t="s">
        <v>41</v>
      </c>
      <c r="AN30" s="13" t="s">
        <v>41</v>
      </c>
      <c r="AO30" s="13" t="s">
        <v>41</v>
      </c>
      <c r="AP30" s="13" t="s">
        <v>41</v>
      </c>
      <c r="AQ30" s="13" t="s">
        <v>41</v>
      </c>
      <c r="AR30" s="13" t="s">
        <v>41</v>
      </c>
      <c r="AS30" s="13" t="s">
        <v>41</v>
      </c>
      <c r="AU30" s="13" t="s">
        <v>41</v>
      </c>
      <c r="AV30" s="13" t="s">
        <v>41</v>
      </c>
      <c r="AW30" s="13" t="s">
        <v>41</v>
      </c>
      <c r="AX30" s="13" t="s">
        <v>41</v>
      </c>
      <c r="AY30" s="13" t="s">
        <v>41</v>
      </c>
      <c r="AZ30" s="13" t="s">
        <v>41</v>
      </c>
      <c r="BA30" s="13" t="s">
        <v>41</v>
      </c>
      <c r="BB30" s="13" t="s">
        <v>41</v>
      </c>
      <c r="BC30" s="13" t="s">
        <v>41</v>
      </c>
      <c r="BD30" s="13" t="s">
        <v>41</v>
      </c>
      <c r="BE30" s="13" t="s">
        <v>41</v>
      </c>
      <c r="BF30" s="13" t="s">
        <v>41</v>
      </c>
      <c r="BG30" s="13" t="s">
        <v>41</v>
      </c>
      <c r="BH30" s="13" t="s">
        <v>41</v>
      </c>
      <c r="BI30" s="13" t="s">
        <v>41</v>
      </c>
      <c r="BJ30" s="13" t="s">
        <v>41</v>
      </c>
      <c r="BK30" s="13" t="s">
        <v>41</v>
      </c>
      <c r="BL30" s="13" t="s">
        <v>41</v>
      </c>
      <c r="BM30" s="13" t="s">
        <v>41</v>
      </c>
      <c r="BN30" s="13" t="s">
        <v>41</v>
      </c>
      <c r="BO30" s="13" t="s">
        <v>41</v>
      </c>
      <c r="BP30" s="65" t="s">
        <v>41</v>
      </c>
    </row>
    <row r="31" spans="1:68" x14ac:dyDescent="0.35">
      <c r="A31" s="13">
        <f>ROW()</f>
        <v>31</v>
      </c>
      <c r="B31" s="2">
        <v>42738</v>
      </c>
      <c r="C31" s="13" t="s">
        <v>43</v>
      </c>
      <c r="D31" s="13" t="s">
        <v>44</v>
      </c>
      <c r="F31" s="13" t="s">
        <v>39</v>
      </c>
      <c r="G31" s="13" t="str">
        <f>_xlfn.CONCAT("CVC Div 11. Rules of the Road. Chapter 3. Driving, Overtaking, and Passing - ",H31)</f>
        <v>CVC Div 11. Rules of the Road. Chapter 3. Driving, Overtaking, and Passing -  21655.1c</v>
      </c>
      <c r="H31" s="21" t="s">
        <v>464</v>
      </c>
      <c r="I31" s="13" t="s">
        <v>242</v>
      </c>
      <c r="J31" s="13" t="s">
        <v>67</v>
      </c>
      <c r="AA31" s="13"/>
      <c r="AB31" s="13"/>
      <c r="AC31" s="13"/>
    </row>
    <row r="32" spans="1:68" x14ac:dyDescent="0.35">
      <c r="A32" s="13">
        <f>ROW()</f>
        <v>32</v>
      </c>
      <c r="B32" s="2">
        <v>43101</v>
      </c>
      <c r="C32" s="13" t="s">
        <v>43</v>
      </c>
      <c r="D32" s="13" t="s">
        <v>44</v>
      </c>
      <c r="F32" s="13" t="s">
        <v>39</v>
      </c>
      <c r="G32" s="13" t="str">
        <f>_xlfn.CONCAT("CVC Div 11. Rules of the Road. Chapter 3. Driving, Overtaking, and Passing - ",H32)</f>
        <v>CVC Div 11. Rules of the Road. Chapter 3. Driving, Overtaking, and Passing - 21655.5a</v>
      </c>
      <c r="H32" s="20" t="s">
        <v>170</v>
      </c>
      <c r="I32" s="18" t="s">
        <v>177</v>
      </c>
      <c r="J32" s="13" t="s">
        <v>67</v>
      </c>
      <c r="AA32" s="13"/>
      <c r="AB32" s="13"/>
      <c r="AC32" s="13"/>
    </row>
    <row r="33" spans="1:68" x14ac:dyDescent="0.35">
      <c r="A33" s="13">
        <f>ROW()</f>
        <v>33</v>
      </c>
      <c r="B33" s="2">
        <v>43101</v>
      </c>
      <c r="C33" s="13" t="s">
        <v>43</v>
      </c>
      <c r="D33" s="13" t="s">
        <v>44</v>
      </c>
      <c r="F33" s="13" t="s">
        <v>39</v>
      </c>
      <c r="G33" s="13" t="str">
        <f t="shared" ref="G33:G67" si="2">_xlfn.CONCAT("CVC Div 11. Rules of the Road. Chapter 3. Driving, Overtaking, and Passing - ",H33)</f>
        <v>CVC Div 11. Rules of the Road. Chapter 3. Driving, Overtaking, and Passing - 21655.5b</v>
      </c>
      <c r="H33" s="20" t="s">
        <v>171</v>
      </c>
      <c r="I33" s="18" t="s">
        <v>178</v>
      </c>
      <c r="J33" s="13" t="s">
        <v>67</v>
      </c>
      <c r="AA33" s="13"/>
      <c r="AB33" s="13"/>
      <c r="AC33" s="13"/>
    </row>
    <row r="34" spans="1:68" x14ac:dyDescent="0.35">
      <c r="A34" s="13">
        <f>ROW()</f>
        <v>34</v>
      </c>
      <c r="B34" s="2">
        <v>43101</v>
      </c>
      <c r="C34" s="13" t="s">
        <v>43</v>
      </c>
      <c r="D34" s="13" t="s">
        <v>44</v>
      </c>
      <c r="F34" s="13" t="s">
        <v>39</v>
      </c>
      <c r="G34" s="13" t="str">
        <f t="shared" si="2"/>
        <v>CVC Div 11. Rules of the Road. Chapter 3. Driving, Overtaking, and Passing - 21655.5c</v>
      </c>
      <c r="H34" s="20" t="s">
        <v>172</v>
      </c>
      <c r="I34" s="18" t="s">
        <v>179</v>
      </c>
      <c r="J34" s="13" t="s">
        <v>67</v>
      </c>
      <c r="AA34" s="13"/>
      <c r="AB34" s="13"/>
      <c r="AC34" s="13"/>
    </row>
    <row r="35" spans="1:68" x14ac:dyDescent="0.35">
      <c r="A35" s="13">
        <f>ROW()</f>
        <v>35</v>
      </c>
      <c r="B35" s="2">
        <v>43101</v>
      </c>
      <c r="C35" s="13" t="s">
        <v>43</v>
      </c>
      <c r="D35" s="13" t="s">
        <v>44</v>
      </c>
      <c r="F35" s="13" t="s">
        <v>39</v>
      </c>
      <c r="G35" s="13" t="str">
        <f t="shared" si="2"/>
        <v>CVC Div 11. Rules of the Road. Chapter 3. Driving, Overtaking, and Passing - 21655.5d</v>
      </c>
      <c r="H35" s="20" t="s">
        <v>173</v>
      </c>
      <c r="I35" s="18" t="s">
        <v>180</v>
      </c>
      <c r="J35" s="13" t="s">
        <v>67</v>
      </c>
      <c r="AA35" s="13"/>
      <c r="AB35" s="13"/>
      <c r="AC35" s="13"/>
    </row>
    <row r="36" spans="1:68" x14ac:dyDescent="0.35">
      <c r="A36" s="13">
        <f>ROW()</f>
        <v>36</v>
      </c>
      <c r="B36" s="2">
        <v>43101</v>
      </c>
      <c r="C36" s="13" t="s">
        <v>43</v>
      </c>
      <c r="D36" s="13" t="s">
        <v>44</v>
      </c>
      <c r="F36" s="13" t="s">
        <v>39</v>
      </c>
      <c r="G36" s="13" t="str">
        <f t="shared" si="2"/>
        <v>CVC Div 11. Rules of the Road. Chapter 3. Driving, Overtaking, and Passing - 21655.5e</v>
      </c>
      <c r="H36" s="20" t="s">
        <v>174</v>
      </c>
      <c r="I36" s="18" t="s">
        <v>181</v>
      </c>
      <c r="J36" s="13" t="s">
        <v>67</v>
      </c>
      <c r="AA36" s="13"/>
      <c r="AB36" s="13"/>
      <c r="AC36" s="13"/>
    </row>
    <row r="37" spans="1:68" x14ac:dyDescent="0.35">
      <c r="A37" s="13">
        <f>ROW()</f>
        <v>37</v>
      </c>
      <c r="B37" s="2">
        <v>43101</v>
      </c>
      <c r="C37" s="13" t="s">
        <v>43</v>
      </c>
      <c r="D37" s="13" t="s">
        <v>44</v>
      </c>
      <c r="F37" s="13" t="s">
        <v>39</v>
      </c>
      <c r="G37" s="13" t="str">
        <f t="shared" si="2"/>
        <v>CVC Div 11. Rules of the Road. Chapter 3. Driving, Overtaking, and Passing - 21655.5f</v>
      </c>
      <c r="H37" s="20" t="s">
        <v>175</v>
      </c>
      <c r="I37" s="18" t="s">
        <v>182</v>
      </c>
      <c r="J37" s="13" t="s">
        <v>67</v>
      </c>
      <c r="AA37" s="13"/>
      <c r="AB37" s="13"/>
      <c r="AC37" s="13"/>
    </row>
    <row r="38" spans="1:68" x14ac:dyDescent="0.35">
      <c r="A38" s="13">
        <f>ROW()</f>
        <v>38</v>
      </c>
      <c r="B38" s="2">
        <v>43101</v>
      </c>
      <c r="C38" s="13" t="s">
        <v>43</v>
      </c>
      <c r="D38" s="13" t="s">
        <v>44</v>
      </c>
      <c r="F38" s="13" t="s">
        <v>39</v>
      </c>
      <c r="G38" s="13" t="str">
        <f t="shared" si="2"/>
        <v>CVC Div 11. Rules of the Road. Chapter 3. Driving, Overtaking, and Passing - 21655.5g</v>
      </c>
      <c r="H38" s="20" t="s">
        <v>176</v>
      </c>
      <c r="I38" s="18" t="s">
        <v>183</v>
      </c>
      <c r="J38" s="13" t="s">
        <v>67</v>
      </c>
      <c r="AA38" s="13"/>
      <c r="AB38" s="13"/>
      <c r="AC38" s="13"/>
    </row>
    <row r="39" spans="1:68" x14ac:dyDescent="0.35">
      <c r="A39" s="13">
        <f>ROW()</f>
        <v>39</v>
      </c>
      <c r="B39" s="2">
        <v>36161</v>
      </c>
      <c r="C39" s="13" t="s">
        <v>43</v>
      </c>
      <c r="D39" s="13" t="s">
        <v>44</v>
      </c>
      <c r="F39" s="13" t="s">
        <v>39</v>
      </c>
      <c r="G39" s="13" t="str">
        <f t="shared" si="2"/>
        <v>CVC Div 11. Rules of the Road. Chapter 3. Driving, Overtaking, and Passing - 21655.6a</v>
      </c>
      <c r="H39" s="20" t="s">
        <v>187</v>
      </c>
      <c r="I39" s="18" t="s">
        <v>184</v>
      </c>
      <c r="J39" s="13" t="s">
        <v>67</v>
      </c>
      <c r="AA39" s="13"/>
      <c r="AB39" s="13"/>
      <c r="AC39" s="13"/>
    </row>
    <row r="40" spans="1:68" x14ac:dyDescent="0.35">
      <c r="A40" s="13">
        <f>ROW()</f>
        <v>40</v>
      </c>
      <c r="B40" s="2">
        <v>36161</v>
      </c>
      <c r="C40" s="13" t="s">
        <v>43</v>
      </c>
      <c r="D40" s="13" t="s">
        <v>44</v>
      </c>
      <c r="F40" s="13" t="s">
        <v>39</v>
      </c>
      <c r="G40" s="13" t="str">
        <f t="shared" si="2"/>
        <v>CVC Div 11. Rules of the Road. Chapter 3. Driving, Overtaking, and Passing - 21655.6b</v>
      </c>
      <c r="H40" s="20" t="s">
        <v>188</v>
      </c>
      <c r="I40" s="18" t="s">
        <v>185</v>
      </c>
      <c r="J40" s="13" t="s">
        <v>67</v>
      </c>
    </row>
    <row r="41" spans="1:68" x14ac:dyDescent="0.35">
      <c r="A41" s="13">
        <f>ROW()</f>
        <v>41</v>
      </c>
      <c r="B41" s="2">
        <v>36161</v>
      </c>
      <c r="C41" s="13" t="s">
        <v>43</v>
      </c>
      <c r="D41" s="13" t="s">
        <v>44</v>
      </c>
      <c r="F41" s="13" t="s">
        <v>39</v>
      </c>
      <c r="G41" s="13" t="str">
        <f t="shared" si="2"/>
        <v>CVC Div 11. Rules of the Road. Chapter 3. Driving, Overtaking, and Passing - 21655.6c</v>
      </c>
      <c r="H41" s="20" t="s">
        <v>189</v>
      </c>
      <c r="I41" s="18" t="s">
        <v>186</v>
      </c>
      <c r="J41" s="13" t="s">
        <v>67</v>
      </c>
    </row>
    <row r="42" spans="1:68" x14ac:dyDescent="0.35">
      <c r="A42" s="13">
        <f>ROW()</f>
        <v>42</v>
      </c>
      <c r="B42" s="3">
        <v>1981</v>
      </c>
      <c r="C42" s="13" t="s">
        <v>43</v>
      </c>
      <c r="D42" s="13" t="s">
        <v>44</v>
      </c>
      <c r="F42" s="13" t="s">
        <v>39</v>
      </c>
      <c r="G42" s="13" t="str">
        <f t="shared" si="2"/>
        <v>CVC Div 11. Rules of the Road. Chapter 3. Driving, Overtaking, and Passing - 21655.7</v>
      </c>
      <c r="H42" s="22" t="s">
        <v>192</v>
      </c>
      <c r="I42" s="18" t="s">
        <v>190</v>
      </c>
      <c r="J42" s="13" t="s">
        <v>67</v>
      </c>
    </row>
    <row r="43" spans="1:68" x14ac:dyDescent="0.35">
      <c r="A43" s="13">
        <f>ROW()</f>
        <v>43</v>
      </c>
      <c r="B43" s="1">
        <v>35338</v>
      </c>
      <c r="C43" s="13" t="s">
        <v>43</v>
      </c>
      <c r="D43" s="13" t="s">
        <v>44</v>
      </c>
      <c r="F43" s="13" t="s">
        <v>39</v>
      </c>
      <c r="G43" s="13" t="str">
        <f t="shared" si="2"/>
        <v>CVC Div 11. Rules of the Road. Chapter 3. Driving, Overtaking, and Passing - 21655.8a</v>
      </c>
      <c r="H43" s="20" t="s">
        <v>191</v>
      </c>
      <c r="I43" s="18" t="s">
        <v>195</v>
      </c>
      <c r="J43" s="13" t="s">
        <v>40</v>
      </c>
      <c r="K43" s="13" t="s">
        <v>246</v>
      </c>
      <c r="L43" s="13" t="s">
        <v>247</v>
      </c>
      <c r="M43" s="13" t="b">
        <v>0</v>
      </c>
      <c r="N43" s="13" t="str">
        <f>_xlfn.CONCAT(A44)</f>
        <v>44</v>
      </c>
      <c r="O43" s="13">
        <v>0</v>
      </c>
      <c r="P43" s="13" t="s">
        <v>38</v>
      </c>
      <c r="Q43" s="13" t="s">
        <v>248</v>
      </c>
      <c r="R43" s="13" t="s">
        <v>41</v>
      </c>
      <c r="S43" s="13" t="s">
        <v>41</v>
      </c>
      <c r="T43" s="13" t="s">
        <v>41</v>
      </c>
      <c r="U43" s="13" t="s">
        <v>41</v>
      </c>
      <c r="V43" s="13" t="s">
        <v>41</v>
      </c>
      <c r="W43" s="13" t="s">
        <v>41</v>
      </c>
      <c r="X43" s="13" t="s">
        <v>41</v>
      </c>
      <c r="Y43" s="13" t="s">
        <v>41</v>
      </c>
      <c r="Z43" s="13" t="s">
        <v>41</v>
      </c>
      <c r="AA43" s="16" t="s">
        <v>41</v>
      </c>
      <c r="AB43" s="13" t="s">
        <v>41</v>
      </c>
      <c r="AC43" s="13" t="s">
        <v>41</v>
      </c>
      <c r="AD43" s="13" t="s">
        <v>41</v>
      </c>
      <c r="AE43" s="13" t="s">
        <v>249</v>
      </c>
      <c r="AF43" s="13" t="s">
        <v>41</v>
      </c>
      <c r="AG43" s="13" t="s">
        <v>41</v>
      </c>
      <c r="AH43" s="13" t="s">
        <v>41</v>
      </c>
      <c r="AI43" s="13" t="s">
        <v>41</v>
      </c>
      <c r="AJ43" s="13" t="s">
        <v>41</v>
      </c>
      <c r="AK43" s="13" t="s">
        <v>41</v>
      </c>
      <c r="AL43" s="13" t="s">
        <v>41</v>
      </c>
      <c r="AM43" s="13" t="s">
        <v>41</v>
      </c>
      <c r="AN43" s="13" t="s">
        <v>41</v>
      </c>
      <c r="AO43" s="13" t="s">
        <v>41</v>
      </c>
      <c r="AP43" s="13" t="s">
        <v>41</v>
      </c>
      <c r="AQ43" s="13" t="s">
        <v>41</v>
      </c>
      <c r="AR43" s="13" t="s">
        <v>41</v>
      </c>
      <c r="AS43" s="13" t="s">
        <v>41</v>
      </c>
      <c r="AU43" s="13" t="s">
        <v>41</v>
      </c>
      <c r="AV43" s="13" t="s">
        <v>41</v>
      </c>
      <c r="AW43" s="13" t="s">
        <v>41</v>
      </c>
      <c r="AX43" s="13" t="s">
        <v>41</v>
      </c>
      <c r="AY43" s="13" t="s">
        <v>41</v>
      </c>
      <c r="AZ43" s="13" t="s">
        <v>41</v>
      </c>
      <c r="BA43" s="13" t="s">
        <v>41</v>
      </c>
      <c r="BB43" s="13" t="s">
        <v>41</v>
      </c>
      <c r="BC43" s="13" t="s">
        <v>41</v>
      </c>
      <c r="BD43" s="13" t="s">
        <v>41</v>
      </c>
      <c r="BE43" s="13" t="s">
        <v>41</v>
      </c>
      <c r="BF43" s="13" t="s">
        <v>41</v>
      </c>
      <c r="BG43" s="13" t="s">
        <v>41</v>
      </c>
      <c r="BH43" s="13" t="s">
        <v>41</v>
      </c>
      <c r="BI43" s="13" t="s">
        <v>41</v>
      </c>
      <c r="BJ43" s="13" t="s">
        <v>41</v>
      </c>
      <c r="BK43" s="13" t="s">
        <v>41</v>
      </c>
      <c r="BL43" s="13" t="s">
        <v>41</v>
      </c>
      <c r="BM43" s="13" t="s">
        <v>41</v>
      </c>
      <c r="BN43" s="13" t="s">
        <v>41</v>
      </c>
      <c r="BO43" s="13" t="s">
        <v>41</v>
      </c>
      <c r="BP43" s="65" t="s">
        <v>41</v>
      </c>
    </row>
    <row r="44" spans="1:68" x14ac:dyDescent="0.35">
      <c r="A44" s="13">
        <f>ROW()</f>
        <v>44</v>
      </c>
      <c r="B44" s="1">
        <v>35338</v>
      </c>
      <c r="C44" s="13" t="s">
        <v>43</v>
      </c>
      <c r="D44" s="13" t="s">
        <v>44</v>
      </c>
      <c r="F44" s="13" t="s">
        <v>39</v>
      </c>
      <c r="G44" s="13" t="str">
        <f t="shared" si="2"/>
        <v>CVC Div 11. Rules of the Road. Chapter 3. Driving, Overtaking, and Passing - 21655.8b</v>
      </c>
      <c r="H44" s="20" t="s">
        <v>193</v>
      </c>
      <c r="I44" s="18" t="s">
        <v>196</v>
      </c>
      <c r="J44" s="13" t="s">
        <v>40</v>
      </c>
      <c r="K44" s="13" t="s">
        <v>250</v>
      </c>
      <c r="L44" s="13" t="s">
        <v>251</v>
      </c>
      <c r="M44" s="13" t="b">
        <v>1</v>
      </c>
      <c r="N44" s="13" t="s">
        <v>41</v>
      </c>
      <c r="O44" s="13">
        <v>1</v>
      </c>
      <c r="P44" s="13" t="s">
        <v>38</v>
      </c>
      <c r="Q44" s="13" t="s">
        <v>248</v>
      </c>
      <c r="R44" s="13" t="s">
        <v>41</v>
      </c>
      <c r="S44" s="13" t="s">
        <v>41</v>
      </c>
      <c r="T44" s="13" t="s">
        <v>41</v>
      </c>
      <c r="U44" s="13" t="s">
        <v>41</v>
      </c>
      <c r="V44" s="13" t="s">
        <v>41</v>
      </c>
      <c r="W44" s="13" t="s">
        <v>41</v>
      </c>
      <c r="X44" s="13" t="s">
        <v>41</v>
      </c>
      <c r="Y44" s="13" t="s">
        <v>41</v>
      </c>
      <c r="Z44" s="13" t="s">
        <v>41</v>
      </c>
      <c r="AA44" s="16" t="s">
        <v>41</v>
      </c>
      <c r="AB44" s="13" t="s">
        <v>41</v>
      </c>
      <c r="AC44" s="13" t="s">
        <v>41</v>
      </c>
      <c r="AD44" s="13" t="s">
        <v>41</v>
      </c>
      <c r="AE44" s="13" t="s">
        <v>41</v>
      </c>
      <c r="AF44" s="13" t="s">
        <v>41</v>
      </c>
      <c r="AG44" s="13" t="s">
        <v>41</v>
      </c>
      <c r="AH44" s="13" t="s">
        <v>41</v>
      </c>
      <c r="AI44" s="13" t="s">
        <v>41</v>
      </c>
      <c r="AJ44" s="13" t="s">
        <v>41</v>
      </c>
      <c r="AK44" s="13" t="s">
        <v>41</v>
      </c>
      <c r="AL44" s="13" t="s">
        <v>41</v>
      </c>
      <c r="AM44" s="13" t="s">
        <v>41</v>
      </c>
      <c r="AN44" s="13" t="s">
        <v>41</v>
      </c>
      <c r="AO44" s="13" t="s">
        <v>41</v>
      </c>
      <c r="AP44" s="13" t="s">
        <v>41</v>
      </c>
      <c r="AQ44" s="13" t="s">
        <v>41</v>
      </c>
      <c r="AR44" s="13" t="s">
        <v>41</v>
      </c>
      <c r="AS44" s="13" t="s">
        <v>41</v>
      </c>
      <c r="AU44" s="13" t="s">
        <v>41</v>
      </c>
      <c r="AV44" s="13" t="s">
        <v>41</v>
      </c>
      <c r="AW44" s="13" t="s">
        <v>41</v>
      </c>
      <c r="AX44" s="13" t="s">
        <v>41</v>
      </c>
      <c r="AY44" s="13" t="s">
        <v>41</v>
      </c>
      <c r="AZ44" s="13" t="s">
        <v>41</v>
      </c>
      <c r="BA44" s="13" t="s">
        <v>41</v>
      </c>
      <c r="BB44" s="13" t="s">
        <v>41</v>
      </c>
      <c r="BC44" s="13" t="s">
        <v>41</v>
      </c>
      <c r="BD44" s="13" t="s">
        <v>41</v>
      </c>
      <c r="BE44" s="13" t="s">
        <v>41</v>
      </c>
      <c r="BF44" s="13" t="s">
        <v>41</v>
      </c>
      <c r="BG44" s="13" t="s">
        <v>41</v>
      </c>
      <c r="BH44" s="13" t="s">
        <v>41</v>
      </c>
      <c r="BI44" s="13" t="b">
        <v>1</v>
      </c>
      <c r="BJ44" s="13" t="s">
        <v>41</v>
      </c>
      <c r="BK44" s="13" t="s">
        <v>41</v>
      </c>
      <c r="BL44" s="13" t="s">
        <v>41</v>
      </c>
      <c r="BM44" s="13" t="s">
        <v>41</v>
      </c>
      <c r="BN44" s="13" t="s">
        <v>41</v>
      </c>
      <c r="BO44" s="13" t="s">
        <v>41</v>
      </c>
      <c r="BP44" s="65" t="s">
        <v>41</v>
      </c>
    </row>
    <row r="45" spans="1:68" x14ac:dyDescent="0.35">
      <c r="A45" s="13">
        <f>ROW()</f>
        <v>45</v>
      </c>
      <c r="B45" s="1">
        <v>35338</v>
      </c>
      <c r="C45" s="13" t="s">
        <v>43</v>
      </c>
      <c r="D45" s="13" t="s">
        <v>44</v>
      </c>
      <c r="F45" s="13" t="s">
        <v>39</v>
      </c>
      <c r="G45" s="13" t="str">
        <f t="shared" si="2"/>
        <v>CVC Div 11. Rules of the Road. Chapter 3. Driving, Overtaking, and Passing - 21655.8c</v>
      </c>
      <c r="H45" s="20" t="s">
        <v>194</v>
      </c>
      <c r="I45" s="18" t="s">
        <v>197</v>
      </c>
      <c r="J45" s="13" t="s">
        <v>67</v>
      </c>
    </row>
    <row r="46" spans="1:68" x14ac:dyDescent="0.35">
      <c r="A46" s="13">
        <f>ROW()</f>
        <v>46</v>
      </c>
      <c r="B46" s="1">
        <v>43466</v>
      </c>
      <c r="C46" s="13" t="s">
        <v>43</v>
      </c>
      <c r="D46" s="13" t="s">
        <v>44</v>
      </c>
      <c r="F46" s="13" t="s">
        <v>39</v>
      </c>
      <c r="G46" s="13" t="str">
        <f t="shared" si="2"/>
        <v>CVC Div 11. Rules of the Road. Chapter 3. Driving, Overtaking, and Passing - 21655.9a</v>
      </c>
      <c r="H46" s="20" t="s">
        <v>198</v>
      </c>
      <c r="I46" s="19" t="s">
        <v>199</v>
      </c>
      <c r="J46" s="13" t="s">
        <v>67</v>
      </c>
    </row>
    <row r="47" spans="1:68" x14ac:dyDescent="0.35">
      <c r="A47" s="13">
        <f>ROW()</f>
        <v>47</v>
      </c>
      <c r="B47" s="1">
        <v>43466</v>
      </c>
      <c r="C47" s="13" t="s">
        <v>43</v>
      </c>
      <c r="D47" s="13" t="s">
        <v>44</v>
      </c>
      <c r="F47" s="13" t="s">
        <v>39</v>
      </c>
      <c r="G47" s="13" t="str">
        <f t="shared" si="2"/>
        <v>CVC Div 11. Rules of the Road. Chapter 3. Driving, Overtaking, and Passing - 21655.9b</v>
      </c>
      <c r="H47" s="20" t="s">
        <v>200</v>
      </c>
      <c r="I47" s="18" t="s">
        <v>204</v>
      </c>
      <c r="J47" s="13" t="s">
        <v>67</v>
      </c>
    </row>
    <row r="48" spans="1:68" x14ac:dyDescent="0.35">
      <c r="A48" s="13">
        <f>ROW()</f>
        <v>48</v>
      </c>
      <c r="B48" s="1">
        <v>43466</v>
      </c>
      <c r="C48" s="13" t="s">
        <v>43</v>
      </c>
      <c r="D48" s="13" t="s">
        <v>44</v>
      </c>
      <c r="F48" s="13" t="s">
        <v>39</v>
      </c>
      <c r="G48" s="13" t="str">
        <f t="shared" si="2"/>
        <v>CVC Div 11. Rules of the Road. Chapter 3. Driving, Overtaking, and Passing - 21655.9c</v>
      </c>
      <c r="H48" s="20" t="s">
        <v>201</v>
      </c>
      <c r="I48" s="13" t="s">
        <v>205</v>
      </c>
      <c r="J48" s="13" t="s">
        <v>67</v>
      </c>
    </row>
    <row r="49" spans="1:68" x14ac:dyDescent="0.35">
      <c r="A49" s="13">
        <f>ROW()</f>
        <v>49</v>
      </c>
      <c r="B49" s="1">
        <v>43466</v>
      </c>
      <c r="C49" s="13" t="s">
        <v>43</v>
      </c>
      <c r="D49" s="13" t="s">
        <v>44</v>
      </c>
      <c r="F49" s="13" t="s">
        <v>39</v>
      </c>
      <c r="G49" s="13" t="str">
        <f t="shared" si="2"/>
        <v>CVC Div 11. Rules of the Road. Chapter 3. Driving, Overtaking, and Passing - 21655.9d</v>
      </c>
      <c r="H49" s="20" t="s">
        <v>202</v>
      </c>
      <c r="I49" s="19" t="s">
        <v>206</v>
      </c>
      <c r="J49" s="13" t="s">
        <v>67</v>
      </c>
    </row>
    <row r="50" spans="1:68" x14ac:dyDescent="0.35">
      <c r="A50" s="13">
        <f>ROW()</f>
        <v>50</v>
      </c>
      <c r="B50" s="1">
        <v>43466</v>
      </c>
      <c r="C50" s="13" t="s">
        <v>43</v>
      </c>
      <c r="D50" s="13" t="s">
        <v>44</v>
      </c>
      <c r="F50" s="13" t="s">
        <v>39</v>
      </c>
      <c r="G50" s="13" t="str">
        <f t="shared" si="2"/>
        <v>CVC Div 11. Rules of the Road. Chapter 3. Driving, Overtaking, and Passing - 21655.9e</v>
      </c>
      <c r="H50" s="20" t="s">
        <v>203</v>
      </c>
      <c r="I50" s="19" t="s">
        <v>207</v>
      </c>
      <c r="J50" s="13" t="s">
        <v>67</v>
      </c>
    </row>
    <row r="51" spans="1:68" x14ac:dyDescent="0.35">
      <c r="A51" s="13">
        <f>ROW()</f>
        <v>51</v>
      </c>
      <c r="B51" s="1">
        <v>43466</v>
      </c>
      <c r="C51" s="13" t="s">
        <v>43</v>
      </c>
      <c r="D51" s="13" t="s">
        <v>44</v>
      </c>
      <c r="F51" s="13" t="s">
        <v>39</v>
      </c>
      <c r="G51" s="13" t="str">
        <f t="shared" si="2"/>
        <v>CVC Div 11. Rules of the Road. Chapter 3. Driving, Overtaking, and Passing - 21655.9f</v>
      </c>
      <c r="H51" s="20" t="s">
        <v>209</v>
      </c>
      <c r="I51" s="13" t="s">
        <v>208</v>
      </c>
      <c r="J51" s="13" t="s">
        <v>67</v>
      </c>
    </row>
    <row r="52" spans="1:68" x14ac:dyDescent="0.35">
      <c r="A52" s="13">
        <f>ROW()</f>
        <v>52</v>
      </c>
      <c r="B52" s="1">
        <v>43466</v>
      </c>
      <c r="C52" s="13" t="s">
        <v>43</v>
      </c>
      <c r="D52" s="13" t="s">
        <v>44</v>
      </c>
      <c r="F52" s="13" t="s">
        <v>39</v>
      </c>
      <c r="G52" s="13" t="str">
        <f t="shared" si="2"/>
        <v>CVC Div 11. Rules of the Road. Chapter 3. Driving, Overtaking, and Passing - 21655.9g</v>
      </c>
      <c r="H52" s="20" t="s">
        <v>211</v>
      </c>
      <c r="I52" s="13" t="s">
        <v>210</v>
      </c>
      <c r="J52" s="13" t="s">
        <v>67</v>
      </c>
    </row>
    <row r="53" spans="1:68" x14ac:dyDescent="0.35">
      <c r="A53" s="13">
        <f>ROW()</f>
        <v>53</v>
      </c>
      <c r="B53" s="1">
        <v>42370</v>
      </c>
      <c r="C53" s="13" t="s">
        <v>43</v>
      </c>
      <c r="D53" s="13" t="s">
        <v>44</v>
      </c>
      <c r="F53" s="13" t="s">
        <v>39</v>
      </c>
      <c r="G53" s="13" t="str">
        <f t="shared" si="2"/>
        <v>CVC Div 11. Rules of the Road. Chapter 3. Driving, Overtaking, and Passing - 21656</v>
      </c>
      <c r="H53" s="22" t="s">
        <v>213</v>
      </c>
      <c r="I53" s="18" t="s">
        <v>212</v>
      </c>
      <c r="J53" s="13" t="s">
        <v>40</v>
      </c>
      <c r="K53" s="13" t="s">
        <v>252</v>
      </c>
      <c r="L53" s="13" t="s">
        <v>253</v>
      </c>
      <c r="M53" s="13" t="b">
        <v>0</v>
      </c>
      <c r="N53" s="13" t="s">
        <v>41</v>
      </c>
      <c r="O53" s="13">
        <v>2</v>
      </c>
      <c r="P53" s="13" t="s">
        <v>38</v>
      </c>
      <c r="Q53" s="13" t="s">
        <v>38</v>
      </c>
      <c r="R53" s="13" t="s">
        <v>41</v>
      </c>
      <c r="S53" s="13" t="s">
        <v>41</v>
      </c>
      <c r="T53" s="13" t="s">
        <v>41</v>
      </c>
      <c r="U53" s="13" t="s">
        <v>41</v>
      </c>
      <c r="V53" s="13" t="s">
        <v>41</v>
      </c>
      <c r="W53" s="13" t="s">
        <v>41</v>
      </c>
      <c r="X53" s="13" t="s">
        <v>41</v>
      </c>
      <c r="Y53" s="13" t="s">
        <v>41</v>
      </c>
      <c r="Z53" s="13" t="s">
        <v>41</v>
      </c>
      <c r="AA53" s="16" t="s">
        <v>41</v>
      </c>
      <c r="AB53" s="13" t="s">
        <v>41</v>
      </c>
      <c r="AC53" s="13" t="s">
        <v>41</v>
      </c>
      <c r="AD53" s="13" t="s">
        <v>41</v>
      </c>
      <c r="AE53" s="13" t="s">
        <v>41</v>
      </c>
      <c r="AF53" s="13" t="s">
        <v>41</v>
      </c>
      <c r="AG53" s="13" t="s">
        <v>41</v>
      </c>
      <c r="AH53" s="13" t="s">
        <v>41</v>
      </c>
      <c r="AI53" s="13" t="s">
        <v>41</v>
      </c>
      <c r="AJ53" s="13" t="s">
        <v>41</v>
      </c>
      <c r="AK53" s="13" t="s">
        <v>41</v>
      </c>
      <c r="AL53" s="13" t="s">
        <v>41</v>
      </c>
      <c r="AM53" s="13" t="s">
        <v>41</v>
      </c>
      <c r="AN53" s="13" t="s">
        <v>41</v>
      </c>
      <c r="AO53" s="13" t="s">
        <v>41</v>
      </c>
      <c r="AP53" s="13" t="s">
        <v>41</v>
      </c>
      <c r="AQ53" s="13" t="s">
        <v>41</v>
      </c>
      <c r="AR53" s="13" t="s">
        <v>41</v>
      </c>
      <c r="AS53" s="13" t="s">
        <v>41</v>
      </c>
      <c r="AU53" s="13" t="s">
        <v>41</v>
      </c>
      <c r="AV53" s="13" t="b">
        <v>1</v>
      </c>
      <c r="AW53" s="13" t="s">
        <v>41</v>
      </c>
      <c r="AX53" s="13" t="s">
        <v>41</v>
      </c>
      <c r="AY53" s="13" t="s">
        <v>41</v>
      </c>
      <c r="AZ53" s="13" t="s">
        <v>41</v>
      </c>
      <c r="BA53" s="13" t="s">
        <v>41</v>
      </c>
      <c r="BB53" s="13" t="s">
        <v>41</v>
      </c>
      <c r="BC53" s="13" t="s">
        <v>41</v>
      </c>
      <c r="BD53" s="13" t="s">
        <v>41</v>
      </c>
      <c r="BE53" s="13" t="s">
        <v>41</v>
      </c>
      <c r="BF53" s="13" t="s">
        <v>41</v>
      </c>
      <c r="BG53" s="13" t="s">
        <v>41</v>
      </c>
      <c r="BH53" s="13" t="s">
        <v>41</v>
      </c>
      <c r="BI53" s="13" t="s">
        <v>41</v>
      </c>
      <c r="BJ53" s="13" t="s">
        <v>41</v>
      </c>
      <c r="BK53" s="13" t="s">
        <v>41</v>
      </c>
      <c r="BL53" s="13" t="s">
        <v>41</v>
      </c>
      <c r="BM53" s="13" t="s">
        <v>41</v>
      </c>
      <c r="BN53" s="13" t="s">
        <v>41</v>
      </c>
      <c r="BO53" s="13" t="s">
        <v>41</v>
      </c>
      <c r="BP53" s="65" t="s">
        <v>41</v>
      </c>
    </row>
    <row r="54" spans="1:68" x14ac:dyDescent="0.35">
      <c r="A54" s="13">
        <f>ROW()</f>
        <v>54</v>
      </c>
      <c r="B54" s="3">
        <v>1969</v>
      </c>
      <c r="C54" s="13" t="s">
        <v>43</v>
      </c>
      <c r="D54" s="13" t="s">
        <v>44</v>
      </c>
      <c r="F54" s="13" t="s">
        <v>39</v>
      </c>
      <c r="G54" s="13" t="str">
        <f t="shared" si="2"/>
        <v>CVC Div 11. Rules of the Road. Chapter 3. Driving, Overtaking, and Passing - 21657</v>
      </c>
      <c r="H54" s="23" t="s">
        <v>214</v>
      </c>
      <c r="I54" s="18" t="s">
        <v>215</v>
      </c>
      <c r="J54" s="13" t="s">
        <v>67</v>
      </c>
    </row>
    <row r="55" spans="1:68" x14ac:dyDescent="0.35">
      <c r="A55" s="13">
        <f>ROW()</f>
        <v>55</v>
      </c>
      <c r="B55" s="3">
        <v>1975</v>
      </c>
      <c r="C55" s="13" t="s">
        <v>43</v>
      </c>
      <c r="D55" s="13" t="s">
        <v>44</v>
      </c>
      <c r="F55" s="13" t="s">
        <v>39</v>
      </c>
      <c r="G55" s="13" t="str">
        <f t="shared" si="2"/>
        <v>CVC Div 11. Rules of the Road. Chapter 3. Driving, Overtaking, and Passing - 21658.a</v>
      </c>
      <c r="H55" s="23" t="s">
        <v>216</v>
      </c>
      <c r="I55" s="19" t="s">
        <v>217</v>
      </c>
      <c r="J55" s="13" t="s">
        <v>40</v>
      </c>
      <c r="K55" s="13" t="s">
        <v>255</v>
      </c>
      <c r="L55" s="13" t="s">
        <v>256</v>
      </c>
      <c r="M55" s="13" t="b">
        <v>0</v>
      </c>
      <c r="N55" s="13" t="s">
        <v>41</v>
      </c>
      <c r="O55" s="13">
        <v>2</v>
      </c>
      <c r="P55" s="13" t="s">
        <v>38</v>
      </c>
      <c r="Q55" s="13" t="s">
        <v>257</v>
      </c>
      <c r="R55" s="13" t="s">
        <v>41</v>
      </c>
      <c r="S55" s="13" t="s">
        <v>41</v>
      </c>
      <c r="T55" s="13" t="s">
        <v>41</v>
      </c>
      <c r="U55" s="13" t="s">
        <v>41</v>
      </c>
      <c r="V55" s="13" t="s">
        <v>41</v>
      </c>
      <c r="W55" s="13" t="s">
        <v>41</v>
      </c>
      <c r="X55" s="13" t="s">
        <v>41</v>
      </c>
      <c r="Y55" s="13" t="s">
        <v>41</v>
      </c>
      <c r="Z55" s="13" t="s">
        <v>41</v>
      </c>
      <c r="AA55" s="16" t="s">
        <v>41</v>
      </c>
      <c r="AB55" s="13" t="s">
        <v>41</v>
      </c>
      <c r="AC55" s="13" t="s">
        <v>41</v>
      </c>
      <c r="AD55" s="13" t="s">
        <v>41</v>
      </c>
      <c r="AE55" s="13" t="s">
        <v>41</v>
      </c>
      <c r="AF55" s="13" t="s">
        <v>41</v>
      </c>
      <c r="AG55" s="13" t="s">
        <v>41</v>
      </c>
      <c r="AH55" s="13" t="s">
        <v>41</v>
      </c>
      <c r="AI55" s="13" t="s">
        <v>41</v>
      </c>
      <c r="AJ55" s="13" t="s">
        <v>41</v>
      </c>
      <c r="AK55" s="13" t="s">
        <v>41</v>
      </c>
      <c r="AL55" s="13" t="s">
        <v>41</v>
      </c>
      <c r="AM55" s="13" t="s">
        <v>41</v>
      </c>
      <c r="AN55" s="13" t="s">
        <v>41</v>
      </c>
      <c r="AO55" s="13" t="s">
        <v>41</v>
      </c>
      <c r="AP55" s="13" t="s">
        <v>41</v>
      </c>
      <c r="AQ55" s="13" t="s">
        <v>41</v>
      </c>
      <c r="AR55" s="13" t="s">
        <v>41</v>
      </c>
      <c r="AS55" s="13" t="s">
        <v>41</v>
      </c>
      <c r="AU55" s="13" t="s">
        <v>41</v>
      </c>
      <c r="AV55" s="13" t="s">
        <v>41</v>
      </c>
      <c r="AW55" s="13" t="s">
        <v>41</v>
      </c>
      <c r="AX55" s="13" t="s">
        <v>41</v>
      </c>
      <c r="AY55" s="13" t="s">
        <v>41</v>
      </c>
      <c r="AZ55" s="13" t="s">
        <v>41</v>
      </c>
      <c r="BA55" s="13" t="s">
        <v>41</v>
      </c>
      <c r="BB55" s="13" t="s">
        <v>41</v>
      </c>
      <c r="BC55" s="13" t="s">
        <v>41</v>
      </c>
      <c r="BD55" s="13" t="s">
        <v>41</v>
      </c>
      <c r="BE55" s="13" t="s">
        <v>41</v>
      </c>
      <c r="BF55" s="13" t="s">
        <v>41</v>
      </c>
      <c r="BG55" s="13" t="s">
        <v>41</v>
      </c>
      <c r="BH55" s="13" t="s">
        <v>41</v>
      </c>
      <c r="BI55" s="13" t="s">
        <v>41</v>
      </c>
      <c r="BJ55" s="13" t="s">
        <v>41</v>
      </c>
      <c r="BK55" s="13" t="s">
        <v>41</v>
      </c>
      <c r="BL55" s="13" t="s">
        <v>41</v>
      </c>
      <c r="BM55" s="13" t="s">
        <v>41</v>
      </c>
      <c r="BN55" s="13" t="s">
        <v>41</v>
      </c>
      <c r="BO55" s="13" t="s">
        <v>41</v>
      </c>
      <c r="BP55" s="65" t="s">
        <v>41</v>
      </c>
    </row>
    <row r="56" spans="1:68" x14ac:dyDescent="0.35">
      <c r="A56" s="13">
        <f>ROW()</f>
        <v>56</v>
      </c>
      <c r="B56" s="3">
        <v>1975</v>
      </c>
      <c r="C56" s="13" t="s">
        <v>43</v>
      </c>
      <c r="D56" s="13" t="s">
        <v>44</v>
      </c>
      <c r="F56" s="13" t="s">
        <v>39</v>
      </c>
      <c r="G56" s="13" t="str">
        <f t="shared" si="2"/>
        <v>CVC Div 11. Rules of the Road. Chapter 3. Driving, Overtaking, and Passing - 21658.b</v>
      </c>
      <c r="H56" s="23" t="s">
        <v>219</v>
      </c>
      <c r="I56" s="19" t="s">
        <v>218</v>
      </c>
      <c r="J56" s="13" t="s">
        <v>67</v>
      </c>
    </row>
    <row r="57" spans="1:68" x14ac:dyDescent="0.35">
      <c r="A57" s="13">
        <f>ROW()</f>
        <v>57</v>
      </c>
      <c r="B57" s="1">
        <v>42736</v>
      </c>
      <c r="C57" s="13" t="s">
        <v>43</v>
      </c>
      <c r="D57" s="13" t="s">
        <v>44</v>
      </c>
      <c r="F57" s="13" t="s">
        <v>39</v>
      </c>
      <c r="G57" s="13" t="str">
        <f t="shared" si="2"/>
        <v>CVC Div 11. Rules of the Road. Chapter 3. Driving, Overtaking, and Passing - 21658.1a</v>
      </c>
      <c r="H57" s="22" t="s">
        <v>222</v>
      </c>
      <c r="I57" s="19" t="s">
        <v>221</v>
      </c>
      <c r="J57" s="13" t="s">
        <v>67</v>
      </c>
    </row>
    <row r="58" spans="1:68" x14ac:dyDescent="0.35">
      <c r="A58" s="13">
        <f>ROW()</f>
        <v>58</v>
      </c>
      <c r="B58" s="1">
        <v>42736</v>
      </c>
      <c r="C58" s="13" t="s">
        <v>43</v>
      </c>
      <c r="D58" s="13" t="s">
        <v>44</v>
      </c>
      <c r="F58" s="13" t="s">
        <v>39</v>
      </c>
      <c r="G58" s="13" t="str">
        <f t="shared" si="2"/>
        <v>CVC Div 11. Rules of the Road. Chapter 3. Driving, Overtaking, and Passing - 21658.1b</v>
      </c>
      <c r="H58" s="22" t="s">
        <v>223</v>
      </c>
      <c r="I58" s="18" t="s">
        <v>225</v>
      </c>
      <c r="J58" s="13" t="s">
        <v>67</v>
      </c>
    </row>
    <row r="59" spans="1:68" x14ac:dyDescent="0.35">
      <c r="A59" s="13">
        <f>ROW()</f>
        <v>59</v>
      </c>
      <c r="B59" s="1">
        <v>42736</v>
      </c>
      <c r="C59" s="13" t="s">
        <v>43</v>
      </c>
      <c r="D59" s="13" t="s">
        <v>44</v>
      </c>
      <c r="F59" s="13" t="s">
        <v>39</v>
      </c>
      <c r="G59" s="13" t="str">
        <f t="shared" si="2"/>
        <v>CVC Div 11. Rules of the Road. Chapter 3. Driving, Overtaking, and Passing - 21658.1c</v>
      </c>
      <c r="H59" s="22" t="s">
        <v>224</v>
      </c>
      <c r="I59" s="13" t="s">
        <v>226</v>
      </c>
      <c r="J59" s="13" t="s">
        <v>67</v>
      </c>
    </row>
    <row r="60" spans="1:68" x14ac:dyDescent="0.35">
      <c r="A60" s="13">
        <f>ROW()</f>
        <v>60</v>
      </c>
      <c r="B60" s="3">
        <v>1959</v>
      </c>
      <c r="C60" s="13" t="s">
        <v>43</v>
      </c>
      <c r="D60" s="13" t="s">
        <v>44</v>
      </c>
      <c r="F60" s="13" t="s">
        <v>39</v>
      </c>
      <c r="G60" s="13" t="str">
        <f t="shared" si="2"/>
        <v>CVC Div 11. Rules of the Road. Chapter 3. Driving, Overtaking, and Passing - 21659</v>
      </c>
      <c r="H60" s="22" t="s">
        <v>227</v>
      </c>
      <c r="I60" s="18" t="s">
        <v>228</v>
      </c>
      <c r="J60" s="13" t="s">
        <v>40</v>
      </c>
      <c r="K60" s="13" t="s">
        <v>258</v>
      </c>
      <c r="L60" s="13" t="s">
        <v>261</v>
      </c>
      <c r="M60" s="13" t="b">
        <v>0</v>
      </c>
      <c r="N60" s="13" t="str">
        <f>_xlfn.CONCAT(A61)</f>
        <v>61</v>
      </c>
      <c r="O60" s="13">
        <v>2</v>
      </c>
      <c r="P60" s="13" t="s">
        <v>38</v>
      </c>
      <c r="Q60" s="13" t="s">
        <v>38</v>
      </c>
      <c r="R60" s="13" t="s">
        <v>41</v>
      </c>
      <c r="S60" s="13" t="s">
        <v>41</v>
      </c>
      <c r="T60" s="13" t="s">
        <v>259</v>
      </c>
      <c r="U60" s="13" t="s">
        <v>41</v>
      </c>
      <c r="V60" s="13" t="s">
        <v>41</v>
      </c>
      <c r="W60" s="13" t="s">
        <v>41</v>
      </c>
      <c r="X60" s="13" t="s">
        <v>41</v>
      </c>
      <c r="Y60" s="13" t="s">
        <v>41</v>
      </c>
      <c r="Z60" s="13" t="s">
        <v>41</v>
      </c>
      <c r="AA60" s="13" t="s">
        <v>41</v>
      </c>
      <c r="AB60" s="13" t="s">
        <v>41</v>
      </c>
      <c r="AC60" s="13" t="s">
        <v>41</v>
      </c>
      <c r="AD60" s="13" t="s">
        <v>41</v>
      </c>
      <c r="AE60" s="13" t="s">
        <v>41</v>
      </c>
      <c r="AF60" s="13" t="s">
        <v>41</v>
      </c>
      <c r="AG60" s="13" t="s">
        <v>41</v>
      </c>
      <c r="AH60" s="13" t="s">
        <v>41</v>
      </c>
      <c r="AI60" s="13" t="s">
        <v>41</v>
      </c>
      <c r="AJ60" s="13" t="s">
        <v>41</v>
      </c>
      <c r="AK60" s="13" t="s">
        <v>41</v>
      </c>
      <c r="AL60" s="13" t="s">
        <v>41</v>
      </c>
      <c r="AM60" s="13" t="s">
        <v>41</v>
      </c>
      <c r="AN60" s="13" t="s">
        <v>41</v>
      </c>
      <c r="AO60" s="13" t="s">
        <v>41</v>
      </c>
      <c r="AP60" s="13" t="s">
        <v>41</v>
      </c>
      <c r="AQ60" s="13" t="s">
        <v>41</v>
      </c>
      <c r="AR60" s="13" t="s">
        <v>41</v>
      </c>
      <c r="AS60" s="13" t="s">
        <v>41</v>
      </c>
      <c r="AU60" s="13" t="s">
        <v>41</v>
      </c>
      <c r="AV60" s="13" t="s">
        <v>41</v>
      </c>
      <c r="AW60" s="13" t="s">
        <v>41</v>
      </c>
      <c r="AX60" s="13" t="s">
        <v>41</v>
      </c>
      <c r="AY60" s="13" t="s">
        <v>41</v>
      </c>
      <c r="AZ60" s="13" t="s">
        <v>41</v>
      </c>
      <c r="BA60" s="13" t="s">
        <v>41</v>
      </c>
      <c r="BB60" s="13" t="s">
        <v>41</v>
      </c>
      <c r="BC60" s="13" t="s">
        <v>41</v>
      </c>
      <c r="BD60" s="13" t="s">
        <v>41</v>
      </c>
      <c r="BE60" s="13" t="s">
        <v>41</v>
      </c>
      <c r="BF60" s="13" t="s">
        <v>41</v>
      </c>
      <c r="BG60" s="13" t="s">
        <v>41</v>
      </c>
      <c r="BH60" s="13" t="s">
        <v>41</v>
      </c>
      <c r="BI60" s="13" t="s">
        <v>41</v>
      </c>
      <c r="BJ60" s="13" t="s">
        <v>41</v>
      </c>
      <c r="BK60" s="13" t="s">
        <v>41</v>
      </c>
      <c r="BL60" s="13" t="s">
        <v>41</v>
      </c>
      <c r="BM60" s="13" t="s">
        <v>41</v>
      </c>
      <c r="BN60" s="13" t="s">
        <v>41</v>
      </c>
      <c r="BO60" s="13" t="s">
        <v>41</v>
      </c>
      <c r="BP60" s="65" t="s">
        <v>41</v>
      </c>
    </row>
    <row r="61" spans="1:68" x14ac:dyDescent="0.35">
      <c r="A61" s="13">
        <f>ROW()</f>
        <v>61</v>
      </c>
      <c r="B61" s="3">
        <v>1959</v>
      </c>
      <c r="C61" s="13" t="s">
        <v>43</v>
      </c>
      <c r="D61" s="13" t="s">
        <v>44</v>
      </c>
      <c r="F61" s="13" t="s">
        <v>39</v>
      </c>
      <c r="G61" s="13" t="str">
        <f t="shared" si="2"/>
        <v>CVC Div 11. Rules of the Road. Chapter 3. Driving, Overtaking, and Passing - 21659</v>
      </c>
      <c r="H61" s="22" t="s">
        <v>227</v>
      </c>
      <c r="I61" s="18" t="s">
        <v>228</v>
      </c>
      <c r="J61" s="13" t="s">
        <v>40</v>
      </c>
      <c r="K61" s="13" t="s">
        <v>258</v>
      </c>
      <c r="L61" s="13" t="s">
        <v>262</v>
      </c>
      <c r="M61" s="13" t="b">
        <v>1</v>
      </c>
      <c r="N61" s="13" t="s">
        <v>41</v>
      </c>
      <c r="O61" s="13">
        <v>2</v>
      </c>
      <c r="P61" s="13" t="s">
        <v>38</v>
      </c>
      <c r="Q61" s="13" t="s">
        <v>260</v>
      </c>
      <c r="R61" s="13" t="s">
        <v>41</v>
      </c>
      <c r="S61" s="13" t="s">
        <v>41</v>
      </c>
      <c r="T61" s="13" t="s">
        <v>259</v>
      </c>
      <c r="U61" s="13" t="s">
        <v>41</v>
      </c>
      <c r="V61" s="13" t="s">
        <v>41</v>
      </c>
      <c r="W61" s="13" t="s">
        <v>41</v>
      </c>
      <c r="X61" s="13" t="s">
        <v>41</v>
      </c>
      <c r="Y61" s="13" t="s">
        <v>41</v>
      </c>
      <c r="Z61" s="13" t="s">
        <v>41</v>
      </c>
      <c r="AA61" s="13" t="b">
        <v>1</v>
      </c>
      <c r="AB61" s="13" t="s">
        <v>41</v>
      </c>
      <c r="AC61" s="13" t="s">
        <v>41</v>
      </c>
      <c r="AD61" s="13" t="s">
        <v>41</v>
      </c>
      <c r="AE61" s="13" t="s">
        <v>41</v>
      </c>
      <c r="AF61" s="13" t="s">
        <v>41</v>
      </c>
      <c r="AG61" s="13" t="s">
        <v>41</v>
      </c>
      <c r="AH61" s="13" t="s">
        <v>41</v>
      </c>
      <c r="AI61" s="13" t="s">
        <v>41</v>
      </c>
      <c r="AJ61" s="13" t="s">
        <v>41</v>
      </c>
      <c r="AK61" s="13" t="s">
        <v>41</v>
      </c>
      <c r="AL61" s="13" t="s">
        <v>41</v>
      </c>
      <c r="AM61" s="13" t="s">
        <v>41</v>
      </c>
      <c r="AN61" s="13" t="s">
        <v>41</v>
      </c>
      <c r="AO61" s="13" t="s">
        <v>41</v>
      </c>
      <c r="AP61" s="13" t="s">
        <v>41</v>
      </c>
      <c r="AQ61" s="13" t="s">
        <v>41</v>
      </c>
      <c r="AR61" s="13" t="s">
        <v>41</v>
      </c>
      <c r="AS61" s="13" t="s">
        <v>41</v>
      </c>
      <c r="AU61" s="13" t="s">
        <v>41</v>
      </c>
      <c r="AV61" s="13" t="s">
        <v>41</v>
      </c>
      <c r="AW61" s="13" t="s">
        <v>41</v>
      </c>
      <c r="AX61" s="13" t="s">
        <v>41</v>
      </c>
      <c r="AY61" s="13" t="s">
        <v>41</v>
      </c>
      <c r="AZ61" s="13" t="s">
        <v>41</v>
      </c>
      <c r="BA61" s="13" t="s">
        <v>41</v>
      </c>
      <c r="BB61" s="13" t="s">
        <v>41</v>
      </c>
      <c r="BC61" s="13" t="s">
        <v>41</v>
      </c>
      <c r="BD61" s="13" t="s">
        <v>41</v>
      </c>
      <c r="BE61" s="13" t="s">
        <v>41</v>
      </c>
      <c r="BF61" s="13" t="s">
        <v>41</v>
      </c>
      <c r="BG61" s="13" t="s">
        <v>41</v>
      </c>
      <c r="BH61" s="13" t="s">
        <v>41</v>
      </c>
      <c r="BI61" s="13" t="s">
        <v>41</v>
      </c>
      <c r="BJ61" s="13" t="s">
        <v>41</v>
      </c>
      <c r="BK61" s="13" t="s">
        <v>41</v>
      </c>
      <c r="BL61" s="13" t="s">
        <v>41</v>
      </c>
      <c r="BM61" s="13" t="s">
        <v>41</v>
      </c>
      <c r="BN61" s="13" t="s">
        <v>41</v>
      </c>
      <c r="BO61" s="13" t="s">
        <v>41</v>
      </c>
      <c r="BP61" s="65" t="s">
        <v>41</v>
      </c>
    </row>
    <row r="62" spans="1:68" x14ac:dyDescent="0.35">
      <c r="A62" s="13">
        <f>ROW()</f>
        <v>62</v>
      </c>
      <c r="B62" s="3">
        <v>1959</v>
      </c>
      <c r="C62" s="13" t="s">
        <v>43</v>
      </c>
      <c r="D62" s="13" t="s">
        <v>44</v>
      </c>
      <c r="F62" s="13" t="s">
        <v>39</v>
      </c>
      <c r="G62" s="13" t="str">
        <f t="shared" si="2"/>
        <v>CVC Div 11. Rules of the Road. Chapter 3. Driving, Overtaking, and Passing - 21660</v>
      </c>
      <c r="H62" s="23" t="s">
        <v>229</v>
      </c>
      <c r="I62" s="18" t="s">
        <v>230</v>
      </c>
      <c r="J62" s="13" t="s">
        <v>263</v>
      </c>
      <c r="AA62" s="13"/>
      <c r="AB62" s="13"/>
      <c r="AC62" s="13"/>
    </row>
    <row r="63" spans="1:68" x14ac:dyDescent="0.35">
      <c r="A63" s="13">
        <f>ROW()</f>
        <v>63</v>
      </c>
      <c r="B63" s="3">
        <v>1959</v>
      </c>
      <c r="C63" s="13" t="s">
        <v>43</v>
      </c>
      <c r="D63" s="13" t="s">
        <v>44</v>
      </c>
      <c r="F63" s="13" t="s">
        <v>39</v>
      </c>
      <c r="G63" s="13" t="str">
        <f t="shared" si="2"/>
        <v>CVC Div 11. Rules of the Road. Chapter 3. Driving, Overtaking, and Passing - 21661</v>
      </c>
      <c r="H63" s="23" t="s">
        <v>231</v>
      </c>
      <c r="I63" s="18" t="s">
        <v>232</v>
      </c>
      <c r="J63" s="13" t="s">
        <v>263</v>
      </c>
      <c r="AA63" s="13"/>
      <c r="AB63" s="13"/>
      <c r="AC63" s="13"/>
    </row>
    <row r="64" spans="1:68" x14ac:dyDescent="0.35">
      <c r="A64" s="13">
        <f>ROW()</f>
        <v>64</v>
      </c>
      <c r="B64" s="3">
        <v>1984</v>
      </c>
      <c r="C64" s="13" t="s">
        <v>43</v>
      </c>
      <c r="D64" s="13" t="s">
        <v>44</v>
      </c>
      <c r="F64" s="13" t="s">
        <v>39</v>
      </c>
      <c r="G64" s="13" t="str">
        <f t="shared" si="2"/>
        <v>CVC Div 11. Rules of the Road. Chapter 3. Driving, Overtaking, and Passing - 21662.a</v>
      </c>
      <c r="H64" s="22" t="s">
        <v>233</v>
      </c>
      <c r="I64" s="19" t="s">
        <v>234</v>
      </c>
      <c r="J64" s="13" t="s">
        <v>263</v>
      </c>
      <c r="AA64" s="13"/>
      <c r="AB64" s="13"/>
      <c r="AC64" s="13"/>
    </row>
    <row r="65" spans="1:68" x14ac:dyDescent="0.35">
      <c r="A65" s="13">
        <f>ROW()</f>
        <v>65</v>
      </c>
      <c r="B65" s="3">
        <v>1984</v>
      </c>
      <c r="C65" s="13" t="s">
        <v>43</v>
      </c>
      <c r="D65" s="13" t="s">
        <v>44</v>
      </c>
      <c r="F65" s="13" t="s">
        <v>39</v>
      </c>
      <c r="G65" s="13" t="str">
        <f t="shared" si="2"/>
        <v>CVC Div 11. Rules of the Road. Chapter 3. Driving, Overtaking, and Passing - 21662.b</v>
      </c>
      <c r="H65" s="22" t="s">
        <v>235</v>
      </c>
      <c r="I65" s="19" t="s">
        <v>236</v>
      </c>
      <c r="J65" s="13" t="s">
        <v>263</v>
      </c>
      <c r="AA65" s="13"/>
      <c r="AB65" s="13"/>
      <c r="AC65" s="13"/>
    </row>
    <row r="66" spans="1:68" x14ac:dyDescent="0.35">
      <c r="A66" s="13">
        <f>ROW()</f>
        <v>66</v>
      </c>
      <c r="B66" s="1">
        <v>35431</v>
      </c>
      <c r="C66" s="13" t="s">
        <v>43</v>
      </c>
      <c r="D66" s="13" t="s">
        <v>44</v>
      </c>
      <c r="F66" s="13" t="s">
        <v>39</v>
      </c>
      <c r="G66" s="13" t="str">
        <f t="shared" si="2"/>
        <v>CVC Div 11. Rules of the Road. Chapter 3. Driving, Overtaking, and Passing - 21663</v>
      </c>
      <c r="H66" s="22" t="s">
        <v>237</v>
      </c>
      <c r="I66" s="18" t="s">
        <v>238</v>
      </c>
      <c r="J66" s="13" t="s">
        <v>40</v>
      </c>
      <c r="K66" s="13" t="s">
        <v>265</v>
      </c>
      <c r="L66" s="13" t="s">
        <v>264</v>
      </c>
      <c r="M66" s="13" t="b">
        <v>0</v>
      </c>
      <c r="N66" s="13" t="str">
        <f>_xlfn.CONCAT(A67)</f>
        <v>67</v>
      </c>
      <c r="O66" s="13">
        <v>0</v>
      </c>
      <c r="P66" s="13" t="s">
        <v>38</v>
      </c>
      <c r="Q66" s="13" t="s">
        <v>41</v>
      </c>
      <c r="R66" s="13" t="s">
        <v>41</v>
      </c>
      <c r="S66" s="13" t="s">
        <v>41</v>
      </c>
      <c r="T66" s="13" t="s">
        <v>41</v>
      </c>
      <c r="U66" s="13" t="s">
        <v>41</v>
      </c>
      <c r="V66" s="13" t="s">
        <v>41</v>
      </c>
      <c r="W66" s="13" t="s">
        <v>268</v>
      </c>
      <c r="X66" s="13" t="s">
        <v>41</v>
      </c>
      <c r="Y66" s="13" t="s">
        <v>41</v>
      </c>
      <c r="Z66" s="13" t="s">
        <v>41</v>
      </c>
      <c r="AA66" s="13" t="s">
        <v>41</v>
      </c>
      <c r="AB66" s="13" t="s">
        <v>41</v>
      </c>
      <c r="AC66" s="13" t="s">
        <v>41</v>
      </c>
      <c r="AD66" s="13" t="s">
        <v>41</v>
      </c>
      <c r="AE66" s="13" t="s">
        <v>41</v>
      </c>
      <c r="AF66" s="13" t="s">
        <v>41</v>
      </c>
      <c r="AG66" s="13" t="s">
        <v>41</v>
      </c>
      <c r="AH66" s="13" t="s">
        <v>41</v>
      </c>
      <c r="AI66" s="13" t="s">
        <v>41</v>
      </c>
      <c r="AJ66" s="13" t="s">
        <v>41</v>
      </c>
      <c r="AK66" s="13" t="s">
        <v>41</v>
      </c>
      <c r="AL66" s="13" t="s">
        <v>41</v>
      </c>
      <c r="AM66" s="13" t="s">
        <v>41</v>
      </c>
      <c r="AN66" s="13" t="s">
        <v>41</v>
      </c>
      <c r="AO66" s="13" t="s">
        <v>41</v>
      </c>
      <c r="AP66" s="13" t="s">
        <v>41</v>
      </c>
      <c r="AQ66" s="13" t="s">
        <v>41</v>
      </c>
      <c r="AR66" s="13" t="s">
        <v>41</v>
      </c>
      <c r="AS66" s="13" t="s">
        <v>41</v>
      </c>
      <c r="AU66" s="13" t="s">
        <v>41</v>
      </c>
      <c r="AV66" s="13" t="s">
        <v>41</v>
      </c>
      <c r="AW66" s="13" t="s">
        <v>41</v>
      </c>
      <c r="AX66" s="13" t="s">
        <v>41</v>
      </c>
      <c r="AY66" s="13" t="s">
        <v>41</v>
      </c>
      <c r="AZ66" s="13" t="s">
        <v>41</v>
      </c>
      <c r="BA66" s="13" t="s">
        <v>41</v>
      </c>
      <c r="BB66" s="13" t="s">
        <v>41</v>
      </c>
      <c r="BC66" s="13" t="s">
        <v>41</v>
      </c>
      <c r="BD66" s="13" t="s">
        <v>41</v>
      </c>
      <c r="BE66" s="13" t="s">
        <v>41</v>
      </c>
      <c r="BF66" s="13" t="s">
        <v>41</v>
      </c>
      <c r="BG66" s="13" t="s">
        <v>41</v>
      </c>
      <c r="BH66" s="13" t="s">
        <v>41</v>
      </c>
      <c r="BI66" s="13" t="s">
        <v>41</v>
      </c>
      <c r="BJ66" s="13" t="s">
        <v>41</v>
      </c>
      <c r="BK66" s="13" t="s">
        <v>41</v>
      </c>
      <c r="BL66" s="13" t="s">
        <v>41</v>
      </c>
      <c r="BM66" s="13" t="s">
        <v>41</v>
      </c>
      <c r="BN66" s="13" t="s">
        <v>41</v>
      </c>
      <c r="BO66" s="13" t="s">
        <v>41</v>
      </c>
      <c r="BP66" s="65" t="s">
        <v>41</v>
      </c>
    </row>
    <row r="67" spans="1:68" x14ac:dyDescent="0.35">
      <c r="A67" s="13">
        <f>ROW()</f>
        <v>67</v>
      </c>
      <c r="B67" s="3">
        <v>1988</v>
      </c>
      <c r="C67" s="13" t="s">
        <v>43</v>
      </c>
      <c r="D67" s="13" t="s">
        <v>44</v>
      </c>
      <c r="F67" s="13" t="s">
        <v>39</v>
      </c>
      <c r="G67" s="13" t="str">
        <f t="shared" si="2"/>
        <v>CVC Div 11. Rules of the Road. Chapter 3. Driving, Overtaking, and Passing - 21664</v>
      </c>
      <c r="H67" s="23" t="s">
        <v>239</v>
      </c>
      <c r="I67" s="18" t="s">
        <v>240</v>
      </c>
      <c r="J67" s="13" t="s">
        <v>40</v>
      </c>
      <c r="K67" s="13" t="s">
        <v>423</v>
      </c>
      <c r="L67" s="13" t="s">
        <v>266</v>
      </c>
      <c r="M67" s="13" t="b">
        <v>1</v>
      </c>
      <c r="N67" s="13" t="s">
        <v>41</v>
      </c>
      <c r="O67" s="13">
        <v>0</v>
      </c>
      <c r="P67" s="13" t="s">
        <v>38</v>
      </c>
      <c r="Q67" s="13" t="s">
        <v>267</v>
      </c>
      <c r="R67" s="13" t="s">
        <v>41</v>
      </c>
      <c r="S67" s="13" t="s">
        <v>41</v>
      </c>
      <c r="T67" s="13" t="s">
        <v>41</v>
      </c>
      <c r="U67" s="13" t="s">
        <v>41</v>
      </c>
      <c r="V67" s="13" t="s">
        <v>41</v>
      </c>
      <c r="W67" s="13" t="s">
        <v>268</v>
      </c>
      <c r="X67" s="13" t="s">
        <v>41</v>
      </c>
      <c r="Y67" s="13" t="s">
        <v>41</v>
      </c>
      <c r="Z67" s="13" t="s">
        <v>41</v>
      </c>
      <c r="AA67" s="13" t="s">
        <v>41</v>
      </c>
      <c r="AB67" s="13" t="s">
        <v>41</v>
      </c>
      <c r="AC67" s="13" t="s">
        <v>41</v>
      </c>
      <c r="AD67" s="13" t="s">
        <v>41</v>
      </c>
      <c r="AE67" s="13" t="s">
        <v>41</v>
      </c>
      <c r="AF67" s="13" t="s">
        <v>41</v>
      </c>
      <c r="AG67" s="13" t="s">
        <v>41</v>
      </c>
      <c r="AH67" s="13" t="s">
        <v>41</v>
      </c>
      <c r="AI67" s="13" t="s">
        <v>41</v>
      </c>
      <c r="AJ67" s="13" t="s">
        <v>41</v>
      </c>
      <c r="AK67" s="13" t="s">
        <v>41</v>
      </c>
      <c r="AL67" s="13" t="s">
        <v>41</v>
      </c>
      <c r="AM67" s="13" t="s">
        <v>41</v>
      </c>
      <c r="AN67" s="13" t="s">
        <v>41</v>
      </c>
      <c r="AO67" s="13" t="s">
        <v>41</v>
      </c>
      <c r="AP67" s="13" t="s">
        <v>41</v>
      </c>
      <c r="AQ67" s="13" t="s">
        <v>41</v>
      </c>
      <c r="AR67" s="13" t="s">
        <v>41</v>
      </c>
      <c r="AS67" s="13" t="s">
        <v>41</v>
      </c>
      <c r="AU67" s="13" t="s">
        <v>41</v>
      </c>
      <c r="AV67" s="13" t="s">
        <v>41</v>
      </c>
      <c r="AW67" s="13" t="s">
        <v>41</v>
      </c>
      <c r="AX67" s="13" t="s">
        <v>41</v>
      </c>
      <c r="AY67" s="13" t="s">
        <v>41</v>
      </c>
      <c r="AZ67" s="13" t="s">
        <v>41</v>
      </c>
      <c r="BA67" s="13" t="s">
        <v>41</v>
      </c>
      <c r="BB67" s="13" t="s">
        <v>41</v>
      </c>
      <c r="BC67" s="13" t="s">
        <v>41</v>
      </c>
      <c r="BD67" s="13" t="s">
        <v>41</v>
      </c>
      <c r="BE67" s="13" t="s">
        <v>41</v>
      </c>
      <c r="BF67" s="13" t="s">
        <v>41</v>
      </c>
      <c r="BG67" s="13" t="s">
        <v>41</v>
      </c>
      <c r="BH67" s="13" t="s">
        <v>41</v>
      </c>
      <c r="BI67" s="13" t="s">
        <v>41</v>
      </c>
      <c r="BJ67" s="13" t="s">
        <v>41</v>
      </c>
      <c r="BK67" s="13" t="s">
        <v>41</v>
      </c>
      <c r="BL67" s="13" t="s">
        <v>41</v>
      </c>
      <c r="BM67" s="13" t="s">
        <v>41</v>
      </c>
      <c r="BN67" s="13" t="s">
        <v>41</v>
      </c>
      <c r="BO67" s="13" t="s">
        <v>41</v>
      </c>
      <c r="BP67" s="65" t="s">
        <v>41</v>
      </c>
    </row>
    <row r="68" spans="1:68" x14ac:dyDescent="0.35">
      <c r="A68" s="13">
        <f>ROW()</f>
        <v>68</v>
      </c>
      <c r="B68" s="3">
        <v>1965</v>
      </c>
      <c r="C68" s="13" t="s">
        <v>43</v>
      </c>
      <c r="D68" s="13" t="s">
        <v>133</v>
      </c>
      <c r="F68" s="13" t="s">
        <v>39</v>
      </c>
      <c r="G68" s="13" t="str">
        <f>_xlfn.CONCAT("CVC Div 11. Rules of the Road. Chapter 3. ",D68," - ",H68)</f>
        <v>CVC Div 11. Rules of the Road. Chapter 3. Additional Driving Rules - 21700</v>
      </c>
      <c r="H68" s="22" t="s">
        <v>342</v>
      </c>
      <c r="I68" t="s">
        <v>301</v>
      </c>
      <c r="J68" s="13" t="s">
        <v>67</v>
      </c>
    </row>
    <row r="69" spans="1:68" x14ac:dyDescent="0.35">
      <c r="A69" s="13">
        <f>ROW()</f>
        <v>69</v>
      </c>
      <c r="B69" s="3">
        <v>1972</v>
      </c>
      <c r="C69" s="13" t="s">
        <v>43</v>
      </c>
      <c r="D69" s="13" t="s">
        <v>133</v>
      </c>
      <c r="F69" s="13" t="s">
        <v>39</v>
      </c>
      <c r="G69" s="13" t="str">
        <f t="shared" ref="G69:G109" si="3">_xlfn.CONCAT("CVC Div 11. Rules of the Road. Chapter 3. ",D69," - ",H69)</f>
        <v>CVC Div 11. Rules of the Road. Chapter 3. Additional Driving Rules - 21700.5.</v>
      </c>
      <c r="H69" s="20" t="s">
        <v>270</v>
      </c>
      <c r="I69" t="s">
        <v>302</v>
      </c>
      <c r="J69" s="13" t="s">
        <v>67</v>
      </c>
    </row>
    <row r="70" spans="1:68" x14ac:dyDescent="0.35">
      <c r="A70" s="13">
        <f>ROW()</f>
        <v>70</v>
      </c>
      <c r="B70" s="1">
        <v>30586</v>
      </c>
      <c r="C70" s="13" t="s">
        <v>43</v>
      </c>
      <c r="D70" s="13" t="s">
        <v>133</v>
      </c>
      <c r="F70" s="13" t="s">
        <v>39</v>
      </c>
      <c r="G70" s="13" t="str">
        <f t="shared" si="3"/>
        <v>CVC Div 11. Rules of the Road. Chapter 3. Additional Driving Rules - 21701</v>
      </c>
      <c r="H70" s="22" t="s">
        <v>343</v>
      </c>
      <c r="I70" t="s">
        <v>303</v>
      </c>
      <c r="J70" s="13" t="s">
        <v>67</v>
      </c>
    </row>
    <row r="71" spans="1:68" x14ac:dyDescent="0.35">
      <c r="A71" s="13">
        <f>ROW()</f>
        <v>71</v>
      </c>
      <c r="B71" s="1">
        <v>30586</v>
      </c>
      <c r="C71" s="13" t="s">
        <v>43</v>
      </c>
      <c r="D71" s="13" t="s">
        <v>133</v>
      </c>
      <c r="F71" s="13" t="s">
        <v>39</v>
      </c>
      <c r="G71" s="13" t="str">
        <f t="shared" si="3"/>
        <v>CVC Div 11. Rules of the Road. Chapter 3. Additional Driving Rules - 21702</v>
      </c>
      <c r="H71" s="20">
        <v>21702</v>
      </c>
      <c r="I71" s="13" t="s">
        <v>304</v>
      </c>
      <c r="J71" s="13" t="s">
        <v>67</v>
      </c>
    </row>
    <row r="72" spans="1:68" x14ac:dyDescent="0.35">
      <c r="A72" s="13">
        <f>ROW()</f>
        <v>72</v>
      </c>
      <c r="B72" s="1">
        <v>30586</v>
      </c>
      <c r="C72" s="13" t="s">
        <v>43</v>
      </c>
      <c r="D72" s="13" t="s">
        <v>133</v>
      </c>
      <c r="F72" s="13" t="s">
        <v>39</v>
      </c>
      <c r="G72" s="13" t="str">
        <f t="shared" si="3"/>
        <v>CVC Div 11. Rules of the Road. Chapter 3. Additional Driving Rules - 21702</v>
      </c>
      <c r="H72" s="20">
        <v>21702</v>
      </c>
      <c r="I72" s="13" t="s">
        <v>305</v>
      </c>
      <c r="J72" s="13" t="s">
        <v>67</v>
      </c>
    </row>
    <row r="73" spans="1:68" x14ac:dyDescent="0.35">
      <c r="A73" s="13">
        <f>ROW()</f>
        <v>73</v>
      </c>
      <c r="B73" s="1">
        <v>30586</v>
      </c>
      <c r="C73" s="13" t="s">
        <v>43</v>
      </c>
      <c r="D73" s="13" t="s">
        <v>133</v>
      </c>
      <c r="F73" s="13" t="s">
        <v>39</v>
      </c>
      <c r="G73" s="13" t="str">
        <f t="shared" si="3"/>
        <v>CVC Div 11. Rules of the Road. Chapter 3. Additional Driving Rules - 21702</v>
      </c>
      <c r="H73" s="20">
        <v>21702</v>
      </c>
      <c r="I73" s="13" t="s">
        <v>306</v>
      </c>
      <c r="J73" s="13" t="s">
        <v>67</v>
      </c>
    </row>
    <row r="74" spans="1:68" x14ac:dyDescent="0.35">
      <c r="A74" s="13">
        <f>ROW()</f>
        <v>74</v>
      </c>
      <c r="B74" s="1">
        <v>30586</v>
      </c>
      <c r="C74" s="13" t="s">
        <v>43</v>
      </c>
      <c r="D74" s="13" t="s">
        <v>133</v>
      </c>
      <c r="F74" s="13" t="s">
        <v>39</v>
      </c>
      <c r="G74" s="13" t="str">
        <f t="shared" si="3"/>
        <v>CVC Div 11. Rules of the Road. Chapter 3. Additional Driving Rules - 21702</v>
      </c>
      <c r="H74" s="20">
        <v>21702</v>
      </c>
      <c r="I74" s="13" t="s">
        <v>307</v>
      </c>
      <c r="J74" s="13" t="s">
        <v>67</v>
      </c>
    </row>
    <row r="75" spans="1:68" x14ac:dyDescent="0.35">
      <c r="A75" s="13">
        <f>ROW()</f>
        <v>75</v>
      </c>
      <c r="B75" s="1">
        <v>30586</v>
      </c>
      <c r="C75" s="13" t="s">
        <v>43</v>
      </c>
      <c r="D75" s="13" t="s">
        <v>133</v>
      </c>
      <c r="F75" s="13" t="s">
        <v>39</v>
      </c>
      <c r="G75" s="13" t="str">
        <f t="shared" si="3"/>
        <v>CVC Div 11. Rules of the Road. Chapter 3. Additional Driving Rules - 21702</v>
      </c>
      <c r="H75" s="20">
        <v>21702</v>
      </c>
      <c r="I75" s="13" t="s">
        <v>308</v>
      </c>
      <c r="J75" s="13" t="s">
        <v>67</v>
      </c>
    </row>
    <row r="76" spans="1:68" x14ac:dyDescent="0.35">
      <c r="A76" s="13">
        <f>ROW()</f>
        <v>76</v>
      </c>
      <c r="B76" s="1">
        <v>30586</v>
      </c>
      <c r="C76" s="13" t="s">
        <v>43</v>
      </c>
      <c r="D76" s="13" t="s">
        <v>133</v>
      </c>
      <c r="F76" s="13" t="s">
        <v>39</v>
      </c>
      <c r="G76" s="13" t="str">
        <f t="shared" si="3"/>
        <v>CVC Div 11. Rules of the Road. Chapter 3. Additional Driving Rules - 21702</v>
      </c>
      <c r="H76" s="20">
        <v>21702</v>
      </c>
      <c r="I76" t="s">
        <v>309</v>
      </c>
      <c r="J76" s="13" t="s">
        <v>67</v>
      </c>
    </row>
    <row r="77" spans="1:68" x14ac:dyDescent="0.35">
      <c r="A77" s="13">
        <f>ROW()</f>
        <v>77</v>
      </c>
      <c r="B77" s="1">
        <v>30586</v>
      </c>
      <c r="C77" s="13" t="s">
        <v>43</v>
      </c>
      <c r="D77" s="13" t="s">
        <v>133</v>
      </c>
      <c r="F77" s="13" t="s">
        <v>39</v>
      </c>
      <c r="G77" s="13" t="str">
        <f t="shared" ref="G77" si="4">_xlfn.CONCAT("CVC Div 11. Rules of the Road. Chapter 3. ",D77," - ",H77)</f>
        <v>CVC Div 11. Rules of the Road. Chapter 3. Additional Driving Rules - 21702</v>
      </c>
      <c r="H77" s="20">
        <v>21702</v>
      </c>
      <c r="I77" t="s">
        <v>310</v>
      </c>
      <c r="J77" s="13" t="s">
        <v>67</v>
      </c>
    </row>
    <row r="78" spans="1:68" x14ac:dyDescent="0.35">
      <c r="A78" s="13">
        <f>ROW()</f>
        <v>78</v>
      </c>
      <c r="B78" s="3">
        <v>1959</v>
      </c>
      <c r="C78" s="13" t="s">
        <v>43</v>
      </c>
      <c r="D78" s="13" t="s">
        <v>133</v>
      </c>
      <c r="F78" s="13" t="s">
        <v>39</v>
      </c>
      <c r="G78" s="13" t="str">
        <f t="shared" si="3"/>
        <v>CVC Div 11. Rules of the Road. Chapter 3. Additional Driving Rules - 21703</v>
      </c>
      <c r="H78" s="25">
        <v>21703</v>
      </c>
      <c r="I78" t="s">
        <v>311</v>
      </c>
      <c r="J78" s="13" t="s">
        <v>40</v>
      </c>
      <c r="K78" s="13" t="s">
        <v>346</v>
      </c>
      <c r="L78" s="13" t="s">
        <v>347</v>
      </c>
      <c r="M78" s="13" t="b">
        <v>0</v>
      </c>
      <c r="O78" s="13">
        <v>2</v>
      </c>
      <c r="P78" s="13" t="s">
        <v>38</v>
      </c>
      <c r="Q78" s="13" t="s">
        <v>41</v>
      </c>
      <c r="R78" s="13" t="s">
        <v>41</v>
      </c>
      <c r="S78" s="13" t="s">
        <v>41</v>
      </c>
      <c r="T78" s="13" t="s">
        <v>41</v>
      </c>
      <c r="U78" s="13" t="s">
        <v>41</v>
      </c>
      <c r="V78" s="13" t="s">
        <v>41</v>
      </c>
      <c r="W78" s="13" t="s">
        <v>41</v>
      </c>
      <c r="X78" s="13" t="s">
        <v>41</v>
      </c>
      <c r="Y78" s="13" t="s">
        <v>41</v>
      </c>
      <c r="Z78" s="13" t="s">
        <v>41</v>
      </c>
      <c r="AA78" s="13" t="s">
        <v>41</v>
      </c>
      <c r="AB78" s="13" t="s">
        <v>41</v>
      </c>
      <c r="AC78" s="13" t="s">
        <v>41</v>
      </c>
      <c r="AD78" s="13" t="s">
        <v>41</v>
      </c>
      <c r="AE78" s="13" t="s">
        <v>41</v>
      </c>
      <c r="AF78" s="13" t="s">
        <v>41</v>
      </c>
      <c r="AG78" s="13" t="s">
        <v>41</v>
      </c>
      <c r="AH78" s="13" t="s">
        <v>41</v>
      </c>
      <c r="AI78" s="13" t="s">
        <v>41</v>
      </c>
      <c r="AJ78" s="13" t="s">
        <v>41</v>
      </c>
      <c r="AK78" s="13" t="s">
        <v>41</v>
      </c>
      <c r="AL78" s="13" t="s">
        <v>41</v>
      </c>
      <c r="AM78" s="13" t="s">
        <v>41</v>
      </c>
      <c r="AN78" s="13" t="s">
        <v>41</v>
      </c>
      <c r="AO78" s="13" t="s">
        <v>41</v>
      </c>
      <c r="AP78" s="13" t="s">
        <v>41</v>
      </c>
      <c r="AQ78" s="13" t="s">
        <v>41</v>
      </c>
      <c r="AR78" s="13" t="s">
        <v>41</v>
      </c>
      <c r="AS78" s="13" t="s">
        <v>41</v>
      </c>
      <c r="AU78" s="13" t="s">
        <v>41</v>
      </c>
      <c r="AV78" s="13" t="s">
        <v>41</v>
      </c>
      <c r="AW78" s="13" t="b">
        <v>1</v>
      </c>
      <c r="AX78" s="13" t="s">
        <v>41</v>
      </c>
      <c r="AY78" s="13" t="s">
        <v>41</v>
      </c>
      <c r="AZ78" s="24" t="s">
        <v>348</v>
      </c>
      <c r="BA78" s="13" t="s">
        <v>41</v>
      </c>
      <c r="BB78" s="13" t="s">
        <v>41</v>
      </c>
      <c r="BC78" s="13" t="s">
        <v>41</v>
      </c>
      <c r="BD78" s="13" t="s">
        <v>41</v>
      </c>
      <c r="BE78" s="13" t="s">
        <v>41</v>
      </c>
      <c r="BF78" s="13" t="s">
        <v>41</v>
      </c>
      <c r="BG78" s="13" t="s">
        <v>41</v>
      </c>
      <c r="BH78" s="13" t="s">
        <v>41</v>
      </c>
      <c r="BI78" s="13" t="s">
        <v>41</v>
      </c>
      <c r="BJ78" s="13" t="s">
        <v>41</v>
      </c>
      <c r="BK78" s="13" t="s">
        <v>41</v>
      </c>
      <c r="BL78" s="13" t="s">
        <v>41</v>
      </c>
      <c r="BM78" s="13" t="s">
        <v>41</v>
      </c>
      <c r="BN78" s="13" t="s">
        <v>41</v>
      </c>
      <c r="BO78" s="13" t="s">
        <v>41</v>
      </c>
      <c r="BP78" s="65" t="s">
        <v>41</v>
      </c>
    </row>
    <row r="79" spans="1:68" x14ac:dyDescent="0.35">
      <c r="A79" s="13">
        <f>ROW()</f>
        <v>79</v>
      </c>
      <c r="B79" s="3">
        <v>1969</v>
      </c>
      <c r="C79" s="13" t="s">
        <v>43</v>
      </c>
      <c r="D79" s="13" t="s">
        <v>133</v>
      </c>
      <c r="F79" s="13" t="s">
        <v>39</v>
      </c>
      <c r="G79" s="13" t="str">
        <f t="shared" si="3"/>
        <v>CVC Div 11. Rules of the Road. Chapter 3. Additional Driving Rules - 21704</v>
      </c>
      <c r="H79" s="20">
        <v>21704</v>
      </c>
      <c r="I79" t="s">
        <v>312</v>
      </c>
      <c r="J79" s="13" t="s">
        <v>40</v>
      </c>
      <c r="K79" s="13" t="s">
        <v>349</v>
      </c>
      <c r="L79" s="13" t="s">
        <v>352</v>
      </c>
      <c r="M79" s="13" t="b">
        <v>0</v>
      </c>
      <c r="N79" s="13" t="str">
        <f>_xlfn.CONCAT(A80,", ",A81)</f>
        <v>80, 81</v>
      </c>
      <c r="O79" s="13">
        <v>0</v>
      </c>
      <c r="P79" s="13" t="s">
        <v>38</v>
      </c>
      <c r="Q79" s="13" t="s">
        <v>41</v>
      </c>
      <c r="R79" s="13" t="s">
        <v>121</v>
      </c>
      <c r="S79" s="13" t="s">
        <v>41</v>
      </c>
      <c r="T79" s="13" t="s">
        <v>41</v>
      </c>
      <c r="U79" s="13" t="s">
        <v>41</v>
      </c>
      <c r="V79" s="13" t="s">
        <v>41</v>
      </c>
      <c r="W79" s="13" t="s">
        <v>41</v>
      </c>
      <c r="X79" s="13" t="s">
        <v>41</v>
      </c>
      <c r="Y79" s="13" t="s">
        <v>41</v>
      </c>
      <c r="Z79" s="13" t="s">
        <v>41</v>
      </c>
      <c r="AA79" s="13" t="s">
        <v>41</v>
      </c>
      <c r="AB79" s="13" t="s">
        <v>41</v>
      </c>
      <c r="AC79" s="13" t="s">
        <v>41</v>
      </c>
      <c r="AD79" s="13" t="s">
        <v>41</v>
      </c>
      <c r="AE79" s="13" t="s">
        <v>41</v>
      </c>
      <c r="AF79" s="13" t="s">
        <v>41</v>
      </c>
      <c r="AG79" s="13" t="s">
        <v>41</v>
      </c>
      <c r="AH79" s="13" t="s">
        <v>41</v>
      </c>
      <c r="AI79" s="13" t="s">
        <v>41</v>
      </c>
      <c r="AJ79" s="13" t="s">
        <v>41</v>
      </c>
      <c r="AK79" s="13" t="s">
        <v>41</v>
      </c>
      <c r="AL79" s="13" t="s">
        <v>41</v>
      </c>
      <c r="AM79" s="13" t="s">
        <v>41</v>
      </c>
      <c r="AN79" s="13" t="s">
        <v>41</v>
      </c>
      <c r="AO79" s="13" t="s">
        <v>41</v>
      </c>
      <c r="AP79" s="13" t="s">
        <v>41</v>
      </c>
      <c r="AQ79" s="13" t="s">
        <v>41</v>
      </c>
      <c r="AR79" s="13" t="s">
        <v>41</v>
      </c>
      <c r="AS79" s="13" t="s">
        <v>41</v>
      </c>
      <c r="AU79" s="13" t="s">
        <v>41</v>
      </c>
      <c r="AV79" s="13" t="s">
        <v>41</v>
      </c>
      <c r="AW79" s="13" t="b">
        <v>1</v>
      </c>
      <c r="AX79" s="13" t="s">
        <v>41</v>
      </c>
      <c r="AY79" s="13" t="s">
        <v>41</v>
      </c>
      <c r="AZ79" s="24" t="s">
        <v>351</v>
      </c>
      <c r="BA79" s="13" t="s">
        <v>41</v>
      </c>
      <c r="BB79" s="13" t="s">
        <v>41</v>
      </c>
      <c r="BC79" s="13" t="s">
        <v>41</v>
      </c>
      <c r="BD79" s="13" t="s">
        <v>41</v>
      </c>
      <c r="BE79" s="13" t="s">
        <v>41</v>
      </c>
      <c r="BF79" s="13" t="s">
        <v>41</v>
      </c>
      <c r="BG79" s="13" t="s">
        <v>41</v>
      </c>
      <c r="BH79" s="13" t="s">
        <v>41</v>
      </c>
      <c r="BI79" s="13" t="s">
        <v>41</v>
      </c>
      <c r="BJ79" s="13" t="s">
        <v>41</v>
      </c>
      <c r="BK79" s="13" t="s">
        <v>41</v>
      </c>
      <c r="BL79" s="13" t="s">
        <v>41</v>
      </c>
      <c r="BM79" s="13" t="s">
        <v>41</v>
      </c>
      <c r="BN79" s="13" t="s">
        <v>41</v>
      </c>
      <c r="BO79" s="13" t="s">
        <v>41</v>
      </c>
      <c r="BP79" s="65" t="s">
        <v>41</v>
      </c>
    </row>
    <row r="80" spans="1:68" x14ac:dyDescent="0.35">
      <c r="A80" s="13">
        <f>ROW()</f>
        <v>80</v>
      </c>
      <c r="B80" s="3">
        <v>1969</v>
      </c>
      <c r="C80" s="13" t="s">
        <v>43</v>
      </c>
      <c r="D80" s="13" t="s">
        <v>133</v>
      </c>
      <c r="F80" s="13" t="s">
        <v>39</v>
      </c>
      <c r="G80" s="13" t="str">
        <f t="shared" ref="G80" si="5">_xlfn.CONCAT("CVC Div 11. Rules of the Road. Chapter 3. ",D80," - ",H80)</f>
        <v>CVC Div 11. Rules of the Road. Chapter 3. Additional Driving Rules - 21704</v>
      </c>
      <c r="H80" s="20">
        <v>21704</v>
      </c>
      <c r="I80" t="s">
        <v>313</v>
      </c>
      <c r="J80" s="13" t="s">
        <v>40</v>
      </c>
      <c r="K80" s="13" t="s">
        <v>354</v>
      </c>
      <c r="L80" s="13" t="s">
        <v>353</v>
      </c>
      <c r="M80" s="13" t="b">
        <v>1</v>
      </c>
      <c r="O80" s="13">
        <v>1</v>
      </c>
      <c r="P80" s="13" t="s">
        <v>38</v>
      </c>
      <c r="Q80" s="13" t="s">
        <v>53</v>
      </c>
      <c r="R80" s="13" t="s">
        <v>121</v>
      </c>
      <c r="S80" s="13" t="s">
        <v>41</v>
      </c>
      <c r="T80" s="13" t="s">
        <v>41</v>
      </c>
      <c r="U80" s="13" t="s">
        <v>41</v>
      </c>
      <c r="V80" s="13" t="s">
        <v>41</v>
      </c>
      <c r="W80" s="13" t="s">
        <v>41</v>
      </c>
      <c r="X80" s="13" t="s">
        <v>41</v>
      </c>
      <c r="Y80" s="13" t="s">
        <v>41</v>
      </c>
      <c r="Z80" s="13" t="s">
        <v>41</v>
      </c>
      <c r="AA80" s="13" t="s">
        <v>41</v>
      </c>
      <c r="AB80" s="13" t="s">
        <v>41</v>
      </c>
      <c r="AC80" s="13" t="s">
        <v>41</v>
      </c>
      <c r="AD80" s="13" t="s">
        <v>41</v>
      </c>
      <c r="AE80" s="13" t="s">
        <v>41</v>
      </c>
      <c r="AF80" s="13" t="s">
        <v>41</v>
      </c>
      <c r="AG80" s="13" t="s">
        <v>41</v>
      </c>
      <c r="AH80" s="13" t="s">
        <v>41</v>
      </c>
      <c r="AI80" s="13" t="s">
        <v>41</v>
      </c>
      <c r="AJ80" s="13" t="s">
        <v>41</v>
      </c>
      <c r="AK80" s="13" t="s">
        <v>41</v>
      </c>
      <c r="AL80" s="13" t="s">
        <v>41</v>
      </c>
      <c r="AM80" s="13" t="s">
        <v>41</v>
      </c>
      <c r="AN80" s="13" t="s">
        <v>41</v>
      </c>
      <c r="AO80" s="13" t="s">
        <v>41</v>
      </c>
      <c r="AP80" s="13" t="s">
        <v>41</v>
      </c>
      <c r="AQ80" s="13" t="s">
        <v>41</v>
      </c>
      <c r="AR80" s="13" t="s">
        <v>41</v>
      </c>
      <c r="AS80" s="13" t="s">
        <v>41</v>
      </c>
      <c r="AU80" s="13" t="s">
        <v>41</v>
      </c>
      <c r="AV80" s="13" t="s">
        <v>41</v>
      </c>
      <c r="AW80" s="13" t="b">
        <v>1</v>
      </c>
      <c r="AX80" s="13" t="s">
        <v>41</v>
      </c>
      <c r="AY80" s="13" t="s">
        <v>41</v>
      </c>
      <c r="AZ80" s="24" t="s">
        <v>351</v>
      </c>
      <c r="BA80" s="13" t="s">
        <v>41</v>
      </c>
      <c r="BB80" s="13" t="s">
        <v>41</v>
      </c>
      <c r="BC80" s="13" t="s">
        <v>41</v>
      </c>
      <c r="BD80" s="13" t="s">
        <v>41</v>
      </c>
      <c r="BE80" s="13" t="s">
        <v>41</v>
      </c>
      <c r="BF80" s="13" t="s">
        <v>41</v>
      </c>
      <c r="BG80" s="13" t="s">
        <v>41</v>
      </c>
      <c r="BH80" s="13" t="s">
        <v>41</v>
      </c>
      <c r="BI80" s="13" t="s">
        <v>41</v>
      </c>
      <c r="BJ80" s="13" t="s">
        <v>41</v>
      </c>
      <c r="BK80" s="13" t="s">
        <v>41</v>
      </c>
      <c r="BL80" s="13" t="s">
        <v>41</v>
      </c>
      <c r="BM80" s="13" t="s">
        <v>41</v>
      </c>
      <c r="BN80" s="13" t="s">
        <v>41</v>
      </c>
      <c r="BO80" s="13" t="s">
        <v>41</v>
      </c>
      <c r="BP80" s="65" t="s">
        <v>41</v>
      </c>
    </row>
    <row r="81" spans="1:68" x14ac:dyDescent="0.35">
      <c r="A81" s="13">
        <f>ROW()</f>
        <v>81</v>
      </c>
      <c r="B81" s="3">
        <v>1969</v>
      </c>
      <c r="C81" s="13" t="s">
        <v>43</v>
      </c>
      <c r="D81" s="13" t="s">
        <v>133</v>
      </c>
      <c r="F81" s="13" t="s">
        <v>39</v>
      </c>
      <c r="G81" s="13" t="str">
        <f t="shared" ref="G81" si="6">_xlfn.CONCAT("CVC Div 11. Rules of the Road. Chapter 3. ",D81," - ",H81)</f>
        <v>CVC Div 11. Rules of the Road. Chapter 3. Additional Driving Rules - 21704</v>
      </c>
      <c r="H81" s="20">
        <v>21704</v>
      </c>
      <c r="I81" t="s">
        <v>313</v>
      </c>
      <c r="J81" s="13" t="s">
        <v>40</v>
      </c>
      <c r="K81" s="13" t="s">
        <v>355</v>
      </c>
      <c r="L81" s="13" t="s">
        <v>353</v>
      </c>
      <c r="M81" s="13" t="b">
        <v>1</v>
      </c>
      <c r="O81" s="13">
        <v>1</v>
      </c>
      <c r="P81" s="13" t="s">
        <v>38</v>
      </c>
      <c r="Q81" s="13" t="s">
        <v>41</v>
      </c>
      <c r="R81" s="13" t="s">
        <v>121</v>
      </c>
      <c r="S81" s="13" t="s">
        <v>41</v>
      </c>
      <c r="T81" s="13" t="s">
        <v>41</v>
      </c>
      <c r="U81" s="13" t="s">
        <v>41</v>
      </c>
      <c r="V81" s="13" t="s">
        <v>41</v>
      </c>
      <c r="W81" s="13" t="s">
        <v>41</v>
      </c>
      <c r="X81" s="13" t="s">
        <v>41</v>
      </c>
      <c r="Y81" s="13" t="s">
        <v>41</v>
      </c>
      <c r="Z81" s="13" t="s">
        <v>41</v>
      </c>
      <c r="AA81" s="13" t="s">
        <v>41</v>
      </c>
      <c r="AB81" s="13" t="s">
        <v>41</v>
      </c>
      <c r="AC81" s="13" t="s">
        <v>41</v>
      </c>
      <c r="AD81" s="13" t="s">
        <v>41</v>
      </c>
      <c r="AE81" s="13" t="s">
        <v>41</v>
      </c>
      <c r="AF81" s="13" t="s">
        <v>41</v>
      </c>
      <c r="AG81" s="13" t="s">
        <v>41</v>
      </c>
      <c r="AH81" s="13" t="s">
        <v>41</v>
      </c>
      <c r="AI81" s="13" t="s">
        <v>41</v>
      </c>
      <c r="AJ81" s="13" t="s">
        <v>41</v>
      </c>
      <c r="AK81" s="13" t="s">
        <v>41</v>
      </c>
      <c r="AL81" s="13" t="s">
        <v>41</v>
      </c>
      <c r="AM81" s="13" t="s">
        <v>41</v>
      </c>
      <c r="AN81" s="13" t="s">
        <v>41</v>
      </c>
      <c r="AO81" s="13" t="s">
        <v>41</v>
      </c>
      <c r="AP81" s="13" t="s">
        <v>41</v>
      </c>
      <c r="AQ81" s="13" t="s">
        <v>41</v>
      </c>
      <c r="AR81" s="13" t="s">
        <v>41</v>
      </c>
      <c r="AS81" s="13" t="s">
        <v>41</v>
      </c>
      <c r="AU81" s="13" t="s">
        <v>41</v>
      </c>
      <c r="AV81" s="13" t="s">
        <v>41</v>
      </c>
      <c r="AW81" s="13" t="b">
        <v>1</v>
      </c>
      <c r="AX81" s="13" t="s">
        <v>41</v>
      </c>
      <c r="AY81" s="13" t="s">
        <v>41</v>
      </c>
      <c r="AZ81" s="24" t="s">
        <v>351</v>
      </c>
      <c r="BA81" s="13" t="s">
        <v>41</v>
      </c>
      <c r="BB81" s="13" t="s">
        <v>41</v>
      </c>
      <c r="BC81" s="13" t="s">
        <v>41</v>
      </c>
      <c r="BD81" s="13" t="s">
        <v>41</v>
      </c>
      <c r="BE81" s="13" t="s">
        <v>41</v>
      </c>
      <c r="BF81" s="13" t="s">
        <v>41</v>
      </c>
      <c r="BG81" s="13" t="s">
        <v>41</v>
      </c>
      <c r="BH81" s="13" t="s">
        <v>41</v>
      </c>
      <c r="BI81" s="13" t="s">
        <v>41</v>
      </c>
      <c r="BJ81" s="13" t="s">
        <v>41</v>
      </c>
      <c r="BK81" s="13" t="s">
        <v>41</v>
      </c>
      <c r="BL81" s="13" t="s">
        <v>41</v>
      </c>
      <c r="BM81" s="13" t="s">
        <v>41</v>
      </c>
      <c r="BN81" s="13" t="s">
        <v>41</v>
      </c>
      <c r="BO81" s="13" t="s">
        <v>41</v>
      </c>
      <c r="BP81" s="65" t="s">
        <v>41</v>
      </c>
    </row>
    <row r="82" spans="1:68" x14ac:dyDescent="0.35">
      <c r="A82" s="13">
        <f>ROW()</f>
        <v>82</v>
      </c>
      <c r="B82" s="3">
        <v>1959</v>
      </c>
      <c r="C82" s="13" t="s">
        <v>43</v>
      </c>
      <c r="D82" s="13" t="s">
        <v>133</v>
      </c>
      <c r="F82" s="13" t="s">
        <v>39</v>
      </c>
      <c r="G82" s="13" t="str">
        <f t="shared" si="3"/>
        <v>CVC Div 11. Rules of the Road. Chapter 3. Additional Driving Rules - 21705</v>
      </c>
      <c r="H82" s="20">
        <v>21705</v>
      </c>
      <c r="I82" t="s">
        <v>314</v>
      </c>
      <c r="J82" s="13" t="s">
        <v>40</v>
      </c>
      <c r="K82" s="13" t="s">
        <v>357</v>
      </c>
      <c r="L82" s="13" t="s">
        <v>358</v>
      </c>
      <c r="M82" s="13" t="b">
        <v>0</v>
      </c>
      <c r="O82" s="13">
        <v>0</v>
      </c>
      <c r="P82" s="13" t="s">
        <v>359</v>
      </c>
      <c r="Q82" s="13" t="s">
        <v>41</v>
      </c>
      <c r="R82" s="13" t="s">
        <v>41</v>
      </c>
      <c r="S82" s="13" t="s">
        <v>41</v>
      </c>
      <c r="T82" s="13" t="s">
        <v>41</v>
      </c>
      <c r="U82" s="13" t="s">
        <v>41</v>
      </c>
      <c r="V82" s="13" t="s">
        <v>41</v>
      </c>
      <c r="W82" s="13" t="s">
        <v>42</v>
      </c>
      <c r="X82" s="13" t="s">
        <v>41</v>
      </c>
      <c r="Y82" s="13" t="s">
        <v>41</v>
      </c>
      <c r="Z82" s="13" t="s">
        <v>41</v>
      </c>
      <c r="AA82" s="13" t="s">
        <v>41</v>
      </c>
      <c r="AB82" s="13" t="s">
        <v>41</v>
      </c>
      <c r="AC82" s="13" t="s">
        <v>41</v>
      </c>
      <c r="AD82" s="13" t="s">
        <v>41</v>
      </c>
      <c r="AE82" s="13" t="s">
        <v>41</v>
      </c>
      <c r="AF82" s="13" t="s">
        <v>41</v>
      </c>
      <c r="AG82" s="13" t="s">
        <v>41</v>
      </c>
      <c r="AH82" s="13" t="s">
        <v>41</v>
      </c>
      <c r="AI82" s="13" t="s">
        <v>41</v>
      </c>
      <c r="AJ82" s="13" t="s">
        <v>41</v>
      </c>
      <c r="AK82" s="13" t="s">
        <v>41</v>
      </c>
      <c r="AL82" s="13" t="s">
        <v>41</v>
      </c>
      <c r="AM82" s="13" t="s">
        <v>41</v>
      </c>
      <c r="AN82" s="13" t="s">
        <v>41</v>
      </c>
      <c r="AO82" s="13" t="s">
        <v>41</v>
      </c>
      <c r="AP82" s="13" t="s">
        <v>41</v>
      </c>
      <c r="AQ82" s="13" t="s">
        <v>41</v>
      </c>
      <c r="AR82" s="13" t="s">
        <v>41</v>
      </c>
      <c r="AS82" s="13" t="s">
        <v>41</v>
      </c>
      <c r="AU82" s="13" t="s">
        <v>41</v>
      </c>
      <c r="AV82" s="13" t="s">
        <v>41</v>
      </c>
      <c r="AW82" s="13" t="s">
        <v>41</v>
      </c>
      <c r="AX82" s="13" t="s">
        <v>41</v>
      </c>
      <c r="AY82" s="13" t="s">
        <v>41</v>
      </c>
      <c r="AZ82" s="13" t="s">
        <v>360</v>
      </c>
      <c r="BA82" s="13" t="s">
        <v>41</v>
      </c>
      <c r="BB82" s="13" t="s">
        <v>41</v>
      </c>
      <c r="BC82" s="13" t="s">
        <v>41</v>
      </c>
      <c r="BD82" s="13" t="s">
        <v>41</v>
      </c>
      <c r="BE82" s="13" t="s">
        <v>41</v>
      </c>
      <c r="BF82" s="13" t="s">
        <v>41</v>
      </c>
      <c r="BG82" s="13" t="s">
        <v>41</v>
      </c>
      <c r="BH82" s="13" t="s">
        <v>41</v>
      </c>
      <c r="BI82" s="13" t="s">
        <v>41</v>
      </c>
      <c r="BJ82" s="13" t="s">
        <v>41</v>
      </c>
      <c r="BK82" s="13" t="s">
        <v>41</v>
      </c>
      <c r="BL82" s="13" t="s">
        <v>41</v>
      </c>
      <c r="BM82" s="13" t="s">
        <v>41</v>
      </c>
      <c r="BN82" s="13" t="s">
        <v>41</v>
      </c>
      <c r="BO82" s="13" t="s">
        <v>41</v>
      </c>
      <c r="BP82" s="65" t="s">
        <v>41</v>
      </c>
    </row>
    <row r="83" spans="1:68" x14ac:dyDescent="0.35">
      <c r="A83" s="13">
        <f>ROW()</f>
        <v>83</v>
      </c>
      <c r="B83" s="3">
        <v>1972</v>
      </c>
      <c r="C83" s="13" t="s">
        <v>43</v>
      </c>
      <c r="D83" s="13" t="s">
        <v>133</v>
      </c>
      <c r="F83" s="13" t="s">
        <v>39</v>
      </c>
      <c r="G83" s="13" t="str">
        <f t="shared" si="3"/>
        <v>CVC Div 11. Rules of the Road. Chapter 3. Additional Driving Rules - 21706</v>
      </c>
      <c r="H83" s="20">
        <v>21706</v>
      </c>
      <c r="I83" t="s">
        <v>315</v>
      </c>
      <c r="J83" s="13" t="s">
        <v>40</v>
      </c>
      <c r="K83" s="13" t="s">
        <v>361</v>
      </c>
      <c r="L83" s="13" t="s">
        <v>350</v>
      </c>
      <c r="M83" s="13" t="b">
        <v>0</v>
      </c>
      <c r="O83" s="13">
        <v>0</v>
      </c>
      <c r="P83" s="13" t="s">
        <v>38</v>
      </c>
      <c r="Q83" s="13" t="s">
        <v>41</v>
      </c>
      <c r="R83" s="13" t="s">
        <v>41</v>
      </c>
      <c r="S83" s="13" t="s">
        <v>41</v>
      </c>
      <c r="T83" s="13" t="s">
        <v>41</v>
      </c>
      <c r="U83" s="13" t="s">
        <v>41</v>
      </c>
      <c r="V83" s="13" t="s">
        <v>41</v>
      </c>
      <c r="W83" s="13" t="s">
        <v>41</v>
      </c>
      <c r="X83" s="13" t="s">
        <v>41</v>
      </c>
      <c r="Y83" s="13" t="s">
        <v>41</v>
      </c>
      <c r="Z83" s="13" t="s">
        <v>41</v>
      </c>
      <c r="AA83" s="13" t="s">
        <v>41</v>
      </c>
      <c r="AB83" s="13" t="s">
        <v>41</v>
      </c>
      <c r="AC83" s="13" t="s">
        <v>41</v>
      </c>
      <c r="AD83" s="13" t="s">
        <v>41</v>
      </c>
      <c r="AE83" s="13" t="s">
        <v>41</v>
      </c>
      <c r="AF83" s="13" t="s">
        <v>41</v>
      </c>
      <c r="AG83" s="13" t="s">
        <v>41</v>
      </c>
      <c r="AH83" s="13" t="s">
        <v>41</v>
      </c>
      <c r="AI83" s="13" t="s">
        <v>41</v>
      </c>
      <c r="AJ83" s="13" t="s">
        <v>41</v>
      </c>
      <c r="AK83" s="13" t="s">
        <v>41</v>
      </c>
      <c r="AL83" s="13" t="s">
        <v>41</v>
      </c>
      <c r="AM83" s="13" t="s">
        <v>41</v>
      </c>
      <c r="AN83" s="13" t="s">
        <v>41</v>
      </c>
      <c r="AO83" s="13" t="s">
        <v>41</v>
      </c>
      <c r="AP83" s="13" t="s">
        <v>41</v>
      </c>
      <c r="AQ83" s="13" t="s">
        <v>41</v>
      </c>
      <c r="AR83" s="13" t="s">
        <v>41</v>
      </c>
      <c r="AS83" s="13" t="s">
        <v>41</v>
      </c>
      <c r="AU83" s="13" t="s">
        <v>41</v>
      </c>
      <c r="AV83" s="13" t="s">
        <v>41</v>
      </c>
      <c r="AW83" s="13" t="b">
        <v>1</v>
      </c>
      <c r="AX83" s="13" t="s">
        <v>41</v>
      </c>
      <c r="AY83" s="13" t="s">
        <v>41</v>
      </c>
      <c r="AZ83" s="13" t="s">
        <v>351</v>
      </c>
      <c r="BA83" s="13" t="s">
        <v>41</v>
      </c>
      <c r="BB83" s="13" t="s">
        <v>41</v>
      </c>
      <c r="BC83" s="13" t="s">
        <v>41</v>
      </c>
      <c r="BD83" s="13" t="s">
        <v>41</v>
      </c>
      <c r="BE83" s="13" t="s">
        <v>41</v>
      </c>
      <c r="BF83" s="13" t="s">
        <v>41</v>
      </c>
      <c r="BG83" s="13" t="s">
        <v>41</v>
      </c>
      <c r="BH83" s="13" t="s">
        <v>41</v>
      </c>
      <c r="BI83" s="13" t="b">
        <v>1</v>
      </c>
      <c r="BJ83" s="13" t="s">
        <v>351</v>
      </c>
      <c r="BK83" s="13" t="s">
        <v>41</v>
      </c>
      <c r="BL83" s="13" t="s">
        <v>41</v>
      </c>
      <c r="BM83" s="13" t="s">
        <v>41</v>
      </c>
      <c r="BN83" s="13" t="s">
        <v>41</v>
      </c>
      <c r="BO83" s="13" t="s">
        <v>41</v>
      </c>
      <c r="BP83" s="65" t="s">
        <v>41</v>
      </c>
    </row>
    <row r="84" spans="1:68" x14ac:dyDescent="0.35">
      <c r="A84" s="13">
        <f>ROW()</f>
        <v>84</v>
      </c>
      <c r="B84" s="1">
        <v>39083</v>
      </c>
      <c r="C84" s="13" t="s">
        <v>43</v>
      </c>
      <c r="D84" s="13" t="s">
        <v>133</v>
      </c>
      <c r="F84" s="13" t="s">
        <v>39</v>
      </c>
      <c r="G84" s="13" t="str">
        <f t="shared" si="3"/>
        <v>CVC Div 11. Rules of the Road. Chapter 3. Additional Driving Rules - 21706.5.</v>
      </c>
      <c r="H84" s="20" t="s">
        <v>271</v>
      </c>
      <c r="I84" t="s">
        <v>316</v>
      </c>
      <c r="J84" s="13" t="s">
        <v>40</v>
      </c>
      <c r="K84" s="13" t="s">
        <v>362</v>
      </c>
      <c r="L84" s="13" t="s">
        <v>363</v>
      </c>
      <c r="M84" s="13" t="b">
        <v>0</v>
      </c>
      <c r="O84" s="13">
        <v>2</v>
      </c>
      <c r="P84" s="13" t="s">
        <v>38</v>
      </c>
      <c r="Q84" s="13" t="s">
        <v>38</v>
      </c>
      <c r="R84" s="13" t="s">
        <v>41</v>
      </c>
      <c r="S84" s="13" t="s">
        <v>41</v>
      </c>
      <c r="T84" s="13" t="s">
        <v>41</v>
      </c>
      <c r="U84" s="13" t="s">
        <v>41</v>
      </c>
      <c r="V84" s="13" t="s">
        <v>41</v>
      </c>
      <c r="W84" s="13" t="s">
        <v>41</v>
      </c>
      <c r="X84" s="13" t="s">
        <v>41</v>
      </c>
      <c r="Y84" s="13" t="s">
        <v>41</v>
      </c>
      <c r="Z84" s="13" t="s">
        <v>41</v>
      </c>
      <c r="AA84" s="13" t="s">
        <v>41</v>
      </c>
      <c r="AB84" s="13" t="s">
        <v>41</v>
      </c>
      <c r="AC84" s="13" t="s">
        <v>41</v>
      </c>
      <c r="AD84" s="13" t="s">
        <v>41</v>
      </c>
      <c r="AE84" s="13" t="s">
        <v>41</v>
      </c>
      <c r="AF84" s="13" t="s">
        <v>41</v>
      </c>
      <c r="AG84" s="13" t="s">
        <v>41</v>
      </c>
      <c r="AH84" s="13" t="s">
        <v>41</v>
      </c>
      <c r="AI84" s="13" t="s">
        <v>41</v>
      </c>
      <c r="AJ84" s="13" t="s">
        <v>41</v>
      </c>
      <c r="AK84" s="13" t="s">
        <v>41</v>
      </c>
      <c r="AL84" s="13" t="s">
        <v>41</v>
      </c>
      <c r="AM84" s="13" t="s">
        <v>41</v>
      </c>
      <c r="AN84" s="13" t="s">
        <v>41</v>
      </c>
      <c r="AO84" s="13" t="s">
        <v>41</v>
      </c>
      <c r="AP84" s="13" t="s">
        <v>41</v>
      </c>
      <c r="AQ84" s="13" t="s">
        <v>41</v>
      </c>
      <c r="AR84" s="13" t="s">
        <v>41</v>
      </c>
      <c r="AS84" s="13" t="s">
        <v>41</v>
      </c>
      <c r="AU84" s="13" t="s">
        <v>41</v>
      </c>
      <c r="AV84" s="13" t="s">
        <v>41</v>
      </c>
      <c r="AW84" s="13" t="s">
        <v>41</v>
      </c>
      <c r="AX84" s="13" t="s">
        <v>41</v>
      </c>
      <c r="AY84" s="13" t="s">
        <v>41</v>
      </c>
      <c r="AZ84" s="13" t="s">
        <v>41</v>
      </c>
      <c r="BA84" s="13" t="s">
        <v>41</v>
      </c>
      <c r="BB84" s="13" t="s">
        <v>41</v>
      </c>
      <c r="BC84" s="13" t="s">
        <v>41</v>
      </c>
      <c r="BD84" s="13" t="s">
        <v>41</v>
      </c>
      <c r="BE84" s="13" t="s">
        <v>41</v>
      </c>
      <c r="BF84" s="13" t="s">
        <v>41</v>
      </c>
      <c r="BG84" s="13" t="s">
        <v>41</v>
      </c>
      <c r="BH84" s="13" t="s">
        <v>41</v>
      </c>
      <c r="BI84" s="13" t="b">
        <v>1</v>
      </c>
      <c r="BJ84" s="13" t="s">
        <v>364</v>
      </c>
      <c r="BK84" s="13" t="s">
        <v>41</v>
      </c>
      <c r="BL84" s="13" t="s">
        <v>41</v>
      </c>
      <c r="BM84" s="13" t="s">
        <v>41</v>
      </c>
      <c r="BN84" s="13" t="s">
        <v>41</v>
      </c>
      <c r="BO84" s="13" t="s">
        <v>41</v>
      </c>
      <c r="BP84" s="65" t="s">
        <v>41</v>
      </c>
    </row>
    <row r="85" spans="1:68" x14ac:dyDescent="0.35">
      <c r="A85" s="13">
        <f>ROW()</f>
        <v>85</v>
      </c>
      <c r="B85" s="3">
        <v>1959</v>
      </c>
      <c r="C85" s="13" t="s">
        <v>43</v>
      </c>
      <c r="D85" s="13" t="s">
        <v>133</v>
      </c>
      <c r="F85" s="13" t="s">
        <v>39</v>
      </c>
      <c r="G85" s="13" t="str">
        <f t="shared" si="3"/>
        <v>CVC Div 11. Rules of the Road. Chapter 3. Additional Driving Rules - 21707</v>
      </c>
      <c r="H85" s="20">
        <v>21707</v>
      </c>
      <c r="I85" t="s">
        <v>317</v>
      </c>
      <c r="J85" s="13" t="s">
        <v>40</v>
      </c>
      <c r="K85" s="13" t="s">
        <v>362</v>
      </c>
      <c r="L85" s="13" t="s">
        <v>365</v>
      </c>
      <c r="M85" s="13" t="b">
        <v>0</v>
      </c>
      <c r="O85" s="13">
        <v>1</v>
      </c>
      <c r="P85" s="13" t="s">
        <v>38</v>
      </c>
      <c r="Q85" s="13" t="s">
        <v>41</v>
      </c>
      <c r="R85" s="13" t="s">
        <v>41</v>
      </c>
      <c r="S85" s="13" t="s">
        <v>41</v>
      </c>
      <c r="T85" s="13" t="s">
        <v>41</v>
      </c>
      <c r="U85" s="13" t="s">
        <v>41</v>
      </c>
      <c r="V85" s="13" t="s">
        <v>41</v>
      </c>
      <c r="W85" s="13" t="s">
        <v>41</v>
      </c>
      <c r="X85" s="13" t="s">
        <v>41</v>
      </c>
      <c r="Y85" s="13" t="s">
        <v>41</v>
      </c>
      <c r="Z85" s="13" t="s">
        <v>41</v>
      </c>
      <c r="AA85" s="13" t="s">
        <v>41</v>
      </c>
      <c r="AB85" s="13" t="s">
        <v>41</v>
      </c>
      <c r="AC85" s="13" t="s">
        <v>41</v>
      </c>
      <c r="AD85" s="13" t="s">
        <v>41</v>
      </c>
      <c r="AE85" s="13" t="s">
        <v>41</v>
      </c>
      <c r="AF85" s="13" t="s">
        <v>41</v>
      </c>
      <c r="AG85" s="13" t="s">
        <v>41</v>
      </c>
      <c r="AH85" s="13" t="s">
        <v>41</v>
      </c>
      <c r="AI85" s="13" t="s">
        <v>41</v>
      </c>
      <c r="AJ85" s="13" t="s">
        <v>41</v>
      </c>
      <c r="AK85" s="13" t="s">
        <v>41</v>
      </c>
      <c r="AL85" s="13" t="s">
        <v>41</v>
      </c>
      <c r="AM85" s="13" t="s">
        <v>41</v>
      </c>
      <c r="AN85" s="13" t="s">
        <v>41</v>
      </c>
      <c r="AO85" s="13" t="s">
        <v>41</v>
      </c>
      <c r="AP85" s="13" t="s">
        <v>41</v>
      </c>
      <c r="AQ85" s="13" t="s">
        <v>41</v>
      </c>
      <c r="AR85" s="13" t="s">
        <v>41</v>
      </c>
      <c r="AS85" s="13" t="s">
        <v>41</v>
      </c>
      <c r="AU85" s="13" t="s">
        <v>41</v>
      </c>
      <c r="AV85" s="13" t="s">
        <v>41</v>
      </c>
      <c r="AW85" s="13" t="s">
        <v>41</v>
      </c>
      <c r="AX85" s="13" t="s">
        <v>41</v>
      </c>
      <c r="AY85" s="13" t="s">
        <v>41</v>
      </c>
      <c r="AZ85" s="13" t="s">
        <v>41</v>
      </c>
      <c r="BA85" s="13" t="s">
        <v>41</v>
      </c>
      <c r="BB85" s="13" t="s">
        <v>41</v>
      </c>
      <c r="BC85" s="13" t="s">
        <v>41</v>
      </c>
      <c r="BD85" s="13" t="s">
        <v>41</v>
      </c>
      <c r="BE85" s="13" t="s">
        <v>41</v>
      </c>
      <c r="BF85" s="13" t="s">
        <v>41</v>
      </c>
      <c r="BG85" s="13" t="s">
        <v>41</v>
      </c>
      <c r="BH85" s="13" t="s">
        <v>41</v>
      </c>
      <c r="BI85" s="13" t="b">
        <v>1</v>
      </c>
      <c r="BJ85" s="13" t="s">
        <v>351</v>
      </c>
      <c r="BK85" s="13" t="s">
        <v>41</v>
      </c>
      <c r="BL85" s="13" t="s">
        <v>41</v>
      </c>
      <c r="BM85" s="13" t="s">
        <v>41</v>
      </c>
      <c r="BN85" s="13" t="s">
        <v>41</v>
      </c>
      <c r="BO85" s="13" t="s">
        <v>41</v>
      </c>
      <c r="BP85" s="65" t="s">
        <v>41</v>
      </c>
    </row>
    <row r="86" spans="1:68" x14ac:dyDescent="0.35">
      <c r="A86" s="13">
        <f>ROW()</f>
        <v>86</v>
      </c>
      <c r="B86" s="3">
        <v>1959</v>
      </c>
      <c r="C86" s="13" t="s">
        <v>43</v>
      </c>
      <c r="D86" s="13" t="s">
        <v>133</v>
      </c>
      <c r="F86" s="13" t="s">
        <v>39</v>
      </c>
      <c r="G86" s="13" t="str">
        <f t="shared" si="3"/>
        <v>CVC Div 11. Rules of the Road. Chapter 3. Additional Driving Rules - 21708</v>
      </c>
      <c r="H86" s="20">
        <v>21708</v>
      </c>
      <c r="I86" t="s">
        <v>318</v>
      </c>
      <c r="J86" s="13" t="s">
        <v>40</v>
      </c>
      <c r="K86" s="13" t="s">
        <v>366</v>
      </c>
      <c r="L86" s="13" t="s">
        <v>367</v>
      </c>
      <c r="M86" s="13" t="b">
        <v>0</v>
      </c>
      <c r="O86" s="13">
        <v>1</v>
      </c>
      <c r="P86" s="13" t="s">
        <v>38</v>
      </c>
      <c r="Q86" s="13" t="s">
        <v>41</v>
      </c>
      <c r="R86" s="13" t="s">
        <v>41</v>
      </c>
      <c r="S86" s="13" t="s">
        <v>41</v>
      </c>
      <c r="T86" s="13" t="s">
        <v>41</v>
      </c>
      <c r="U86" s="13" t="s">
        <v>41</v>
      </c>
      <c r="V86" s="13" t="s">
        <v>41</v>
      </c>
      <c r="W86" s="13" t="s">
        <v>41</v>
      </c>
      <c r="X86" s="13" t="s">
        <v>41</v>
      </c>
      <c r="Y86" s="13" t="s">
        <v>41</v>
      </c>
      <c r="Z86" s="13" t="s">
        <v>41</v>
      </c>
      <c r="AA86" s="13" t="s">
        <v>41</v>
      </c>
      <c r="AB86" s="13" t="s">
        <v>41</v>
      </c>
      <c r="AC86" s="13" t="s">
        <v>41</v>
      </c>
      <c r="AD86" s="13" t="s">
        <v>41</v>
      </c>
      <c r="AE86" s="13" t="s">
        <v>41</v>
      </c>
      <c r="AF86" s="13" t="s">
        <v>41</v>
      </c>
      <c r="AG86" s="13" t="s">
        <v>41</v>
      </c>
      <c r="AH86" s="13" t="s">
        <v>41</v>
      </c>
      <c r="AI86" s="13" t="s">
        <v>41</v>
      </c>
      <c r="AJ86" s="13" t="s">
        <v>41</v>
      </c>
      <c r="AK86" s="13" t="s">
        <v>41</v>
      </c>
      <c r="AL86" s="13" t="s">
        <v>41</v>
      </c>
      <c r="AM86" s="13" t="s">
        <v>41</v>
      </c>
      <c r="AN86" s="13" t="s">
        <v>41</v>
      </c>
      <c r="AO86" s="13" t="s">
        <v>41</v>
      </c>
      <c r="AP86" s="13" t="s">
        <v>41</v>
      </c>
      <c r="AQ86" s="13" t="s">
        <v>41</v>
      </c>
      <c r="AR86" s="13" t="s">
        <v>41</v>
      </c>
      <c r="AS86" s="13" t="s">
        <v>41</v>
      </c>
      <c r="AU86" s="13" t="s">
        <v>41</v>
      </c>
      <c r="AV86" s="13" t="s">
        <v>41</v>
      </c>
      <c r="AW86" s="13" t="s">
        <v>41</v>
      </c>
      <c r="AX86" s="13" t="s">
        <v>41</v>
      </c>
      <c r="AY86" s="13" t="s">
        <v>41</v>
      </c>
      <c r="AZ86" s="13" t="s">
        <v>41</v>
      </c>
      <c r="BA86" s="13" t="s">
        <v>41</v>
      </c>
      <c r="BB86" s="13" t="s">
        <v>41</v>
      </c>
      <c r="BC86" s="13" t="s">
        <v>369</v>
      </c>
      <c r="BD86" s="13" t="s">
        <v>41</v>
      </c>
      <c r="BE86" s="13" t="s">
        <v>41</v>
      </c>
      <c r="BF86" s="13" t="s">
        <v>41</v>
      </c>
      <c r="BG86" s="13" t="s">
        <v>41</v>
      </c>
      <c r="BH86" s="13" t="s">
        <v>41</v>
      </c>
      <c r="BI86" s="13" t="s">
        <v>41</v>
      </c>
      <c r="BJ86" s="13" t="s">
        <v>41</v>
      </c>
      <c r="BK86" s="13" t="s">
        <v>41</v>
      </c>
      <c r="BL86" s="13" t="s">
        <v>41</v>
      </c>
      <c r="BM86" s="13" t="s">
        <v>41</v>
      </c>
      <c r="BN86" s="13" t="s">
        <v>41</v>
      </c>
      <c r="BO86" s="13" t="s">
        <v>41</v>
      </c>
      <c r="BP86" s="65" t="s">
        <v>41</v>
      </c>
    </row>
    <row r="87" spans="1:68" x14ac:dyDescent="0.35">
      <c r="A87" s="13">
        <f>ROW()</f>
        <v>87</v>
      </c>
      <c r="B87" s="3">
        <v>1959</v>
      </c>
      <c r="C87" s="13" t="s">
        <v>43</v>
      </c>
      <c r="D87" s="13" t="s">
        <v>133</v>
      </c>
      <c r="F87" s="13" t="s">
        <v>39</v>
      </c>
      <c r="G87" s="13" t="str">
        <f t="shared" si="3"/>
        <v>CVC Div 11. Rules of the Road. Chapter 3. Additional Driving Rules - 21709</v>
      </c>
      <c r="H87" s="20">
        <v>21709</v>
      </c>
      <c r="I87" t="s">
        <v>319</v>
      </c>
      <c r="J87" s="13" t="s">
        <v>40</v>
      </c>
      <c r="K87" s="13" t="s">
        <v>368</v>
      </c>
      <c r="L87" s="13" t="s">
        <v>365</v>
      </c>
      <c r="M87" s="13" t="b">
        <v>0</v>
      </c>
      <c r="O87" s="13">
        <v>2</v>
      </c>
      <c r="P87" s="13" t="s">
        <v>38</v>
      </c>
      <c r="Q87" s="13" t="s">
        <v>41</v>
      </c>
      <c r="R87" s="13" t="s">
        <v>41</v>
      </c>
      <c r="S87" s="13" t="s">
        <v>41</v>
      </c>
      <c r="T87" s="13" t="s">
        <v>41</v>
      </c>
      <c r="U87" s="13" t="s">
        <v>41</v>
      </c>
      <c r="V87" s="13" t="s">
        <v>41</v>
      </c>
      <c r="W87" s="13" t="s">
        <v>41</v>
      </c>
      <c r="X87" s="13" t="s">
        <v>41</v>
      </c>
      <c r="Y87" s="13" t="s">
        <v>41</v>
      </c>
      <c r="Z87" s="13" t="s">
        <v>41</v>
      </c>
      <c r="AA87" s="13" t="s">
        <v>41</v>
      </c>
      <c r="AB87" s="13" t="s">
        <v>41</v>
      </c>
      <c r="AC87" s="13" t="s">
        <v>41</v>
      </c>
      <c r="AD87" s="13" t="s">
        <v>41</v>
      </c>
      <c r="AE87" s="13" t="s">
        <v>41</v>
      </c>
      <c r="AF87" s="13" t="s">
        <v>41</v>
      </c>
      <c r="AG87" s="13" t="s">
        <v>41</v>
      </c>
      <c r="AH87" s="13" t="s">
        <v>41</v>
      </c>
      <c r="AI87" s="13" t="s">
        <v>41</v>
      </c>
      <c r="AJ87" s="13" t="s">
        <v>41</v>
      </c>
      <c r="AK87" s="13" t="s">
        <v>41</v>
      </c>
      <c r="AL87" s="13" t="s">
        <v>41</v>
      </c>
      <c r="AM87" s="13" t="s">
        <v>41</v>
      </c>
      <c r="AN87" s="13" t="s">
        <v>41</v>
      </c>
      <c r="AO87" s="13" t="s">
        <v>41</v>
      </c>
      <c r="AP87" s="13" t="s">
        <v>41</v>
      </c>
      <c r="AQ87" s="13" t="s">
        <v>41</v>
      </c>
      <c r="AR87" s="13" t="s">
        <v>41</v>
      </c>
      <c r="AS87" s="13" t="s">
        <v>41</v>
      </c>
      <c r="AU87" s="13" t="s">
        <v>41</v>
      </c>
      <c r="AV87" s="13" t="s">
        <v>41</v>
      </c>
      <c r="AW87" s="13" t="s">
        <v>41</v>
      </c>
      <c r="AX87" s="13" t="s">
        <v>41</v>
      </c>
      <c r="AY87" s="13" t="s">
        <v>41</v>
      </c>
      <c r="AZ87" s="13" t="s">
        <v>41</v>
      </c>
      <c r="BA87" s="13" t="s">
        <v>41</v>
      </c>
      <c r="BB87" s="13" t="s">
        <v>41</v>
      </c>
      <c r="BC87" s="13" t="s">
        <v>41</v>
      </c>
      <c r="BD87" s="13" t="s">
        <v>41</v>
      </c>
      <c r="BE87" s="13" t="s">
        <v>41</v>
      </c>
      <c r="BF87" s="13" t="s">
        <v>41</v>
      </c>
      <c r="BG87" s="13" t="s">
        <v>41</v>
      </c>
      <c r="BH87" s="13" t="s">
        <v>41</v>
      </c>
      <c r="BI87" s="13" t="b">
        <v>1</v>
      </c>
      <c r="BJ87" s="13" t="s">
        <v>351</v>
      </c>
      <c r="BK87" s="13" t="s">
        <v>41</v>
      </c>
      <c r="BL87" s="13" t="s">
        <v>41</v>
      </c>
      <c r="BM87" s="13" t="s">
        <v>41</v>
      </c>
      <c r="BN87" s="13" t="s">
        <v>41</v>
      </c>
      <c r="BO87" s="13" t="s">
        <v>41</v>
      </c>
      <c r="BP87" s="65" t="s">
        <v>41</v>
      </c>
    </row>
    <row r="88" spans="1:68" x14ac:dyDescent="0.35">
      <c r="A88" s="13">
        <f>ROW()</f>
        <v>88</v>
      </c>
      <c r="B88" s="3">
        <v>1959</v>
      </c>
      <c r="C88" s="13" t="s">
        <v>43</v>
      </c>
      <c r="D88" s="13" t="s">
        <v>133</v>
      </c>
      <c r="F88" s="13" t="s">
        <v>39</v>
      </c>
      <c r="G88" s="13" t="str">
        <f t="shared" si="3"/>
        <v>CVC Div 11. Rules of the Road. Chapter 3. Additional Driving Rules - 21710</v>
      </c>
      <c r="H88" s="20">
        <v>21710</v>
      </c>
      <c r="I88" t="s">
        <v>320</v>
      </c>
      <c r="J88" s="13" t="s">
        <v>67</v>
      </c>
      <c r="AA88" s="13"/>
      <c r="AB88" s="13"/>
      <c r="AC88" s="13"/>
    </row>
    <row r="89" spans="1:68" x14ac:dyDescent="0.35">
      <c r="A89" s="13">
        <f>ROW()</f>
        <v>89</v>
      </c>
      <c r="B89" s="3">
        <v>1959</v>
      </c>
      <c r="C89" s="13" t="s">
        <v>43</v>
      </c>
      <c r="D89" s="13" t="s">
        <v>133</v>
      </c>
      <c r="F89" s="13" t="s">
        <v>39</v>
      </c>
      <c r="G89" s="13" t="str">
        <f t="shared" si="3"/>
        <v>CVC Div 11. Rules of the Road. Chapter 3. Additional Driving Rules - 21711</v>
      </c>
      <c r="H89" s="20">
        <v>21711</v>
      </c>
      <c r="I89" t="s">
        <v>321</v>
      </c>
      <c r="J89" s="13" t="s">
        <v>263</v>
      </c>
      <c r="AA89" s="13"/>
      <c r="AB89" s="13"/>
      <c r="AC89" s="13"/>
    </row>
    <row r="90" spans="1:68" x14ac:dyDescent="0.35">
      <c r="A90" s="13">
        <f>ROW()</f>
        <v>90</v>
      </c>
      <c r="B90" s="3">
        <v>1959</v>
      </c>
      <c r="C90" s="13" t="s">
        <v>43</v>
      </c>
      <c r="D90" s="13" t="s">
        <v>133</v>
      </c>
      <c r="F90" s="13" t="s">
        <v>39</v>
      </c>
      <c r="G90" s="13" t="str">
        <f t="shared" si="3"/>
        <v>CVC Div 11. Rules of the Road. Chapter 3. Additional Driving Rules - 21712</v>
      </c>
      <c r="H90" s="20">
        <v>21712</v>
      </c>
      <c r="I90" t="s">
        <v>322</v>
      </c>
      <c r="J90" s="13" t="s">
        <v>67</v>
      </c>
    </row>
    <row r="91" spans="1:68" x14ac:dyDescent="0.35">
      <c r="A91" s="13">
        <f>ROW()</f>
        <v>91</v>
      </c>
      <c r="B91" s="3">
        <v>1959</v>
      </c>
      <c r="C91" s="13" t="s">
        <v>43</v>
      </c>
      <c r="D91" s="13" t="s">
        <v>133</v>
      </c>
      <c r="F91" s="13" t="s">
        <v>39</v>
      </c>
      <c r="G91" s="13" t="str">
        <f t="shared" si="3"/>
        <v>CVC Div 11. Rules of the Road. Chapter 3. Additional Driving Rules - 21712</v>
      </c>
      <c r="H91" s="20">
        <v>21712</v>
      </c>
      <c r="I91" t="s">
        <v>323</v>
      </c>
      <c r="J91" s="13" t="s">
        <v>67</v>
      </c>
    </row>
    <row r="92" spans="1:68" x14ac:dyDescent="0.35">
      <c r="A92" s="13">
        <f>ROW()</f>
        <v>92</v>
      </c>
      <c r="B92" s="3">
        <v>1959</v>
      </c>
      <c r="C92" s="13" t="s">
        <v>43</v>
      </c>
      <c r="D92" s="13" t="s">
        <v>133</v>
      </c>
      <c r="F92" s="13" t="s">
        <v>39</v>
      </c>
      <c r="G92" s="13" t="str">
        <f t="shared" si="3"/>
        <v>CVC Div 11. Rules of the Road. Chapter 3. Additional Driving Rules - 21712</v>
      </c>
      <c r="H92" s="20">
        <v>21712</v>
      </c>
      <c r="I92" t="s">
        <v>324</v>
      </c>
      <c r="J92" s="13" t="s">
        <v>67</v>
      </c>
    </row>
    <row r="93" spans="1:68" x14ac:dyDescent="0.35">
      <c r="A93" s="13">
        <f>ROW()</f>
        <v>93</v>
      </c>
      <c r="B93" s="3">
        <v>1959</v>
      </c>
      <c r="C93" s="13" t="s">
        <v>43</v>
      </c>
      <c r="D93" s="13" t="s">
        <v>133</v>
      </c>
      <c r="F93" s="13" t="s">
        <v>39</v>
      </c>
      <c r="G93" s="13" t="str">
        <f t="shared" si="3"/>
        <v>CVC Div 11. Rules of the Road. Chapter 3. Additional Driving Rules - 21712</v>
      </c>
      <c r="H93" s="20">
        <v>21712</v>
      </c>
      <c r="I93" t="s">
        <v>325</v>
      </c>
      <c r="J93" s="13" t="s">
        <v>67</v>
      </c>
    </row>
    <row r="94" spans="1:68" x14ac:dyDescent="0.35">
      <c r="A94" s="13">
        <f>ROW()</f>
        <v>94</v>
      </c>
      <c r="B94" s="3">
        <v>1959</v>
      </c>
      <c r="C94" s="13" t="s">
        <v>43</v>
      </c>
      <c r="D94" s="13" t="s">
        <v>133</v>
      </c>
      <c r="F94" s="13" t="s">
        <v>39</v>
      </c>
      <c r="G94" s="13" t="str">
        <f t="shared" si="3"/>
        <v>CVC Div 11. Rules of the Road. Chapter 3. Additional Driving Rules - 21712</v>
      </c>
      <c r="H94" s="20">
        <v>21712</v>
      </c>
      <c r="I94" t="s">
        <v>326</v>
      </c>
      <c r="J94" s="13" t="s">
        <v>67</v>
      </c>
    </row>
    <row r="95" spans="1:68" x14ac:dyDescent="0.35">
      <c r="A95" s="13">
        <f>ROW()</f>
        <v>95</v>
      </c>
      <c r="B95" s="3">
        <v>1959</v>
      </c>
      <c r="C95" s="13" t="s">
        <v>43</v>
      </c>
      <c r="D95" s="13" t="s">
        <v>133</v>
      </c>
      <c r="F95" s="13" t="s">
        <v>39</v>
      </c>
      <c r="G95" s="13" t="str">
        <f t="shared" si="3"/>
        <v>CVC Div 11. Rules of the Road. Chapter 3. Additional Driving Rules - 21712</v>
      </c>
      <c r="H95" s="20">
        <v>21712</v>
      </c>
      <c r="I95" s="13" t="s">
        <v>327</v>
      </c>
      <c r="J95" s="13" t="s">
        <v>67</v>
      </c>
    </row>
    <row r="96" spans="1:68" x14ac:dyDescent="0.35">
      <c r="A96" s="13">
        <f>ROW()</f>
        <v>96</v>
      </c>
      <c r="B96" s="3">
        <v>1959</v>
      </c>
      <c r="C96" s="13" t="s">
        <v>43</v>
      </c>
      <c r="D96" s="13" t="s">
        <v>133</v>
      </c>
      <c r="F96" s="13" t="s">
        <v>39</v>
      </c>
      <c r="G96" s="13" t="str">
        <f t="shared" si="3"/>
        <v>CVC Div 11. Rules of the Road. Chapter 3. Additional Driving Rules - 21712</v>
      </c>
      <c r="H96" s="20">
        <v>21712</v>
      </c>
      <c r="I96" t="s">
        <v>328</v>
      </c>
      <c r="J96" s="13" t="s">
        <v>67</v>
      </c>
    </row>
    <row r="97" spans="1:68" x14ac:dyDescent="0.35">
      <c r="A97" s="13">
        <f>ROW()</f>
        <v>97</v>
      </c>
      <c r="B97" s="3">
        <v>1959</v>
      </c>
      <c r="C97" s="13" t="s">
        <v>43</v>
      </c>
      <c r="D97" s="13" t="s">
        <v>133</v>
      </c>
      <c r="F97" s="13" t="s">
        <v>39</v>
      </c>
      <c r="G97" s="13" t="str">
        <f t="shared" si="3"/>
        <v>CVC Div 11. Rules of the Road. Chapter 3. Additional Driving Rules - 21712</v>
      </c>
      <c r="H97" s="20">
        <v>21712</v>
      </c>
      <c r="I97" t="s">
        <v>329</v>
      </c>
      <c r="J97" s="13" t="s">
        <v>67</v>
      </c>
    </row>
    <row r="98" spans="1:68" x14ac:dyDescent="0.35">
      <c r="A98" s="13">
        <f>ROW()</f>
        <v>98</v>
      </c>
      <c r="B98" s="1">
        <v>39083</v>
      </c>
      <c r="C98" s="13" t="s">
        <v>43</v>
      </c>
      <c r="D98" s="13" t="s">
        <v>133</v>
      </c>
      <c r="F98" s="13" t="s">
        <v>39</v>
      </c>
      <c r="G98" s="13" t="str">
        <f t="shared" si="3"/>
        <v>CVC Div 11. Rules of the Road. Chapter 3. Additional Driving Rules - 21712</v>
      </c>
      <c r="H98" s="20">
        <v>21712</v>
      </c>
      <c r="I98" t="s">
        <v>330</v>
      </c>
      <c r="J98" s="13" t="s">
        <v>67</v>
      </c>
    </row>
    <row r="99" spans="1:68" x14ac:dyDescent="0.35">
      <c r="A99" s="13">
        <f>ROW()</f>
        <v>99</v>
      </c>
      <c r="B99" s="1">
        <v>30586</v>
      </c>
      <c r="C99" s="13" t="s">
        <v>43</v>
      </c>
      <c r="D99" s="13" t="s">
        <v>133</v>
      </c>
      <c r="F99" s="13" t="s">
        <v>39</v>
      </c>
      <c r="G99" s="13" t="str">
        <f t="shared" si="3"/>
        <v>CVC Div 11. Rules of the Road. Chapter 3. Additional Driving Rules - 21713</v>
      </c>
      <c r="H99" s="20">
        <v>21713</v>
      </c>
      <c r="I99" t="s">
        <v>331</v>
      </c>
      <c r="J99" s="13" t="s">
        <v>67</v>
      </c>
    </row>
    <row r="100" spans="1:68" x14ac:dyDescent="0.35">
      <c r="A100" s="13">
        <f>ROW()</f>
        <v>100</v>
      </c>
      <c r="B100" s="1">
        <v>39814</v>
      </c>
      <c r="C100" s="13" t="s">
        <v>43</v>
      </c>
      <c r="D100" s="13" t="s">
        <v>133</v>
      </c>
      <c r="F100" s="13" t="s">
        <v>39</v>
      </c>
      <c r="G100" s="13" t="str">
        <f t="shared" si="3"/>
        <v>CVC Div 11. Rules of the Road. Chapter 3. Additional Driving Rules - 21714</v>
      </c>
      <c r="H100" s="20">
        <v>21714</v>
      </c>
      <c r="I100" t="s">
        <v>332</v>
      </c>
      <c r="J100" s="13" t="s">
        <v>263</v>
      </c>
      <c r="AA100" s="13"/>
      <c r="AB100" s="13"/>
      <c r="AC100" s="13"/>
    </row>
    <row r="101" spans="1:68" x14ac:dyDescent="0.35">
      <c r="A101" s="13">
        <f>ROW()</f>
        <v>101</v>
      </c>
      <c r="B101" s="1">
        <v>39814</v>
      </c>
      <c r="C101" s="13" t="s">
        <v>43</v>
      </c>
      <c r="D101" s="13" t="s">
        <v>133</v>
      </c>
      <c r="F101" s="13" t="s">
        <v>39</v>
      </c>
      <c r="G101" s="13" t="str">
        <f t="shared" si="3"/>
        <v>CVC Div 11. Rules of the Road. Chapter 3. Additional Driving Rules - 21714</v>
      </c>
      <c r="H101" s="20">
        <v>21714</v>
      </c>
      <c r="I101" t="s">
        <v>333</v>
      </c>
      <c r="J101" s="13" t="s">
        <v>263</v>
      </c>
      <c r="AA101" s="13"/>
      <c r="AB101" s="13"/>
      <c r="AC101" s="13"/>
    </row>
    <row r="102" spans="1:68" x14ac:dyDescent="0.35">
      <c r="A102" s="13">
        <f>ROW()</f>
        <v>102</v>
      </c>
      <c r="B102" s="3">
        <v>1983</v>
      </c>
      <c r="C102" s="13" t="s">
        <v>43</v>
      </c>
      <c r="D102" s="13" t="s">
        <v>133</v>
      </c>
      <c r="F102" s="13" t="s">
        <v>39</v>
      </c>
      <c r="G102" s="13" t="str">
        <f t="shared" si="3"/>
        <v>CVC Div 11. Rules of the Road. Chapter 3. Additional Driving Rules - 21715</v>
      </c>
      <c r="H102" s="20">
        <v>21715</v>
      </c>
      <c r="I102" t="s">
        <v>334</v>
      </c>
      <c r="J102" s="13" t="s">
        <v>67</v>
      </c>
    </row>
    <row r="103" spans="1:68" x14ac:dyDescent="0.35">
      <c r="A103" s="13">
        <f>ROW()</f>
        <v>103</v>
      </c>
      <c r="B103" s="3">
        <v>1983</v>
      </c>
      <c r="C103" s="13" t="s">
        <v>43</v>
      </c>
      <c r="D103" s="13" t="s">
        <v>133</v>
      </c>
      <c r="F103" s="13" t="s">
        <v>39</v>
      </c>
      <c r="G103" s="13" t="str">
        <f t="shared" si="3"/>
        <v>CVC Div 11. Rules of the Road. Chapter 3. Additional Driving Rules - 21715</v>
      </c>
      <c r="H103" s="20">
        <v>21715</v>
      </c>
      <c r="I103" t="s">
        <v>335</v>
      </c>
      <c r="J103" s="13" t="s">
        <v>67</v>
      </c>
    </row>
    <row r="104" spans="1:68" x14ac:dyDescent="0.35">
      <c r="A104" s="13">
        <f>ROW()</f>
        <v>104</v>
      </c>
      <c r="B104" s="1">
        <v>36892</v>
      </c>
      <c r="C104" s="13" t="s">
        <v>43</v>
      </c>
      <c r="D104" s="13" t="s">
        <v>133</v>
      </c>
      <c r="F104" s="13" t="s">
        <v>39</v>
      </c>
      <c r="G104" s="13" t="str">
        <f t="shared" si="3"/>
        <v>CVC Div 11. Rules of the Road. Chapter 3. Additional Driving Rules - 21716</v>
      </c>
      <c r="H104" s="20">
        <v>21716</v>
      </c>
      <c r="I104" t="s">
        <v>336</v>
      </c>
      <c r="J104" s="13" t="s">
        <v>40</v>
      </c>
      <c r="K104" s="13" t="s">
        <v>370</v>
      </c>
      <c r="L104" s="13" t="s">
        <v>371</v>
      </c>
      <c r="M104" s="13" t="b">
        <v>0</v>
      </c>
      <c r="O104" s="13">
        <v>0</v>
      </c>
      <c r="P104" s="13" t="s">
        <v>38</v>
      </c>
      <c r="Q104" s="13" t="s">
        <v>41</v>
      </c>
      <c r="R104" s="13" t="s">
        <v>372</v>
      </c>
      <c r="S104" s="13" t="s">
        <v>41</v>
      </c>
      <c r="T104" s="13" t="s">
        <v>41</v>
      </c>
      <c r="U104" s="13" t="s">
        <v>41</v>
      </c>
      <c r="V104" s="13" t="s">
        <v>41</v>
      </c>
      <c r="W104" s="13" t="s">
        <v>42</v>
      </c>
      <c r="X104" s="13" t="s">
        <v>41</v>
      </c>
      <c r="Y104" s="13" t="s">
        <v>41</v>
      </c>
      <c r="Z104" s="13" t="s">
        <v>41</v>
      </c>
      <c r="AA104" s="13" t="s">
        <v>41</v>
      </c>
      <c r="AB104" s="13" t="s">
        <v>41</v>
      </c>
      <c r="AC104" s="13" t="s">
        <v>41</v>
      </c>
      <c r="AD104" s="13" t="s">
        <v>41</v>
      </c>
      <c r="AE104" s="13" t="s">
        <v>41</v>
      </c>
      <c r="AF104" s="13">
        <v>25</v>
      </c>
      <c r="AG104" s="13" t="s">
        <v>41</v>
      </c>
      <c r="AH104" s="13" t="s">
        <v>41</v>
      </c>
      <c r="AI104" s="13" t="s">
        <v>41</v>
      </c>
      <c r="AJ104" s="13" t="s">
        <v>41</v>
      </c>
      <c r="AK104" s="13" t="s">
        <v>41</v>
      </c>
      <c r="AL104" s="13" t="s">
        <v>41</v>
      </c>
      <c r="AM104" s="13" t="s">
        <v>41</v>
      </c>
      <c r="AN104" s="13" t="s">
        <v>41</v>
      </c>
      <c r="AO104" s="13" t="s">
        <v>41</v>
      </c>
      <c r="AP104" s="13" t="s">
        <v>41</v>
      </c>
      <c r="AQ104" s="13" t="s">
        <v>41</v>
      </c>
      <c r="AR104" s="13" t="s">
        <v>41</v>
      </c>
      <c r="AS104" s="13" t="s">
        <v>41</v>
      </c>
      <c r="AU104" s="13" t="s">
        <v>41</v>
      </c>
      <c r="AV104" s="13" t="s">
        <v>41</v>
      </c>
      <c r="AW104" s="13" t="s">
        <v>41</v>
      </c>
      <c r="AX104" s="13" t="s">
        <v>41</v>
      </c>
      <c r="AY104" s="13" t="s">
        <v>41</v>
      </c>
      <c r="AZ104" s="13" t="s">
        <v>41</v>
      </c>
      <c r="BA104" s="13" t="s">
        <v>41</v>
      </c>
      <c r="BB104" s="13" t="s">
        <v>41</v>
      </c>
      <c r="BC104" s="13" t="s">
        <v>41</v>
      </c>
      <c r="BD104" s="13" t="s">
        <v>41</v>
      </c>
      <c r="BE104" s="13" t="s">
        <v>41</v>
      </c>
      <c r="BF104" s="13" t="s">
        <v>41</v>
      </c>
      <c r="BG104" s="13" t="s">
        <v>41</v>
      </c>
      <c r="BH104" s="13" t="s">
        <v>41</v>
      </c>
      <c r="BI104" s="13" t="s">
        <v>41</v>
      </c>
      <c r="BJ104" s="13" t="s">
        <v>41</v>
      </c>
      <c r="BK104" s="13" t="s">
        <v>41</v>
      </c>
      <c r="BL104" s="13" t="s">
        <v>41</v>
      </c>
      <c r="BM104" s="13" t="s">
        <v>41</v>
      </c>
      <c r="BN104" s="13" t="s">
        <v>41</v>
      </c>
      <c r="BO104" s="13" t="s">
        <v>41</v>
      </c>
      <c r="BP104" s="65" t="s">
        <v>41</v>
      </c>
    </row>
    <row r="105" spans="1:68" x14ac:dyDescent="0.35">
      <c r="A105" s="13">
        <f>ROW()</f>
        <v>105</v>
      </c>
      <c r="B105" s="3">
        <v>1976</v>
      </c>
      <c r="C105" s="13" t="s">
        <v>43</v>
      </c>
      <c r="D105" s="13" t="s">
        <v>133</v>
      </c>
      <c r="F105" s="13" t="s">
        <v>39</v>
      </c>
      <c r="G105" s="13" t="str">
        <f t="shared" si="3"/>
        <v>CVC Div 11. Rules of the Road. Chapter 3. Additional Driving Rules - 21717</v>
      </c>
      <c r="H105" s="20">
        <v>21717</v>
      </c>
      <c r="I105" t="s">
        <v>337</v>
      </c>
      <c r="J105" s="13" t="s">
        <v>263</v>
      </c>
    </row>
    <row r="106" spans="1:68" x14ac:dyDescent="0.35">
      <c r="A106" s="13">
        <f>ROW()</f>
        <v>106</v>
      </c>
      <c r="B106" s="1">
        <v>35796</v>
      </c>
      <c r="C106" s="13" t="s">
        <v>43</v>
      </c>
      <c r="D106" s="13" t="s">
        <v>133</v>
      </c>
      <c r="F106" s="13" t="s">
        <v>39</v>
      </c>
      <c r="G106" s="13" t="str">
        <f t="shared" si="3"/>
        <v>CVC Div 11. Rules of the Road. Chapter 3. Additional Driving Rules - 21718</v>
      </c>
      <c r="H106" s="20">
        <v>21718</v>
      </c>
      <c r="I106" t="s">
        <v>338</v>
      </c>
      <c r="J106" s="13" t="s">
        <v>67</v>
      </c>
    </row>
    <row r="107" spans="1:68" x14ac:dyDescent="0.35">
      <c r="A107" s="13">
        <f>ROW()</f>
        <v>107</v>
      </c>
      <c r="B107" s="1">
        <v>42736</v>
      </c>
      <c r="C107" s="13" t="s">
        <v>43</v>
      </c>
      <c r="D107" s="13" t="s">
        <v>133</v>
      </c>
      <c r="F107" s="13" t="s">
        <v>39</v>
      </c>
      <c r="G107" s="13" t="str">
        <f t="shared" si="3"/>
        <v>CVC Div 11. Rules of the Road. Chapter 3. Additional Driving Rules - 21719</v>
      </c>
      <c r="H107" s="20">
        <v>21719</v>
      </c>
      <c r="I107" t="s">
        <v>339</v>
      </c>
      <c r="J107" s="13" t="s">
        <v>67</v>
      </c>
    </row>
    <row r="108" spans="1:68" x14ac:dyDescent="0.35">
      <c r="A108" s="13">
        <f>ROW()</f>
        <v>108</v>
      </c>
      <c r="B108" s="1">
        <v>38718</v>
      </c>
      <c r="C108" s="13" t="s">
        <v>43</v>
      </c>
      <c r="D108" s="13" t="s">
        <v>133</v>
      </c>
      <c r="F108" s="13" t="s">
        <v>39</v>
      </c>
      <c r="G108" s="13" t="str">
        <f t="shared" si="3"/>
        <v>CVC Div 11. Rules of the Road. Chapter 3. Additional Driving Rules - 21720</v>
      </c>
      <c r="H108" s="20">
        <v>21720</v>
      </c>
      <c r="I108" t="s">
        <v>340</v>
      </c>
      <c r="J108" s="13" t="s">
        <v>67</v>
      </c>
    </row>
    <row r="109" spans="1:68" x14ac:dyDescent="0.35">
      <c r="A109" s="13">
        <f>ROW()</f>
        <v>109</v>
      </c>
      <c r="B109" s="1">
        <v>38718</v>
      </c>
      <c r="C109" s="13" t="s">
        <v>43</v>
      </c>
      <c r="D109" s="13" t="s">
        <v>133</v>
      </c>
      <c r="F109" s="13" t="s">
        <v>39</v>
      </c>
      <c r="G109" s="13" t="str">
        <f t="shared" si="3"/>
        <v>CVC Div 11. Rules of the Road. Chapter 3. Additional Driving Rules - 21721</v>
      </c>
      <c r="H109" s="20">
        <v>21721</v>
      </c>
      <c r="I109" s="13" t="s">
        <v>341</v>
      </c>
      <c r="J109" s="13" t="s">
        <v>67</v>
      </c>
    </row>
    <row r="110" spans="1:68" x14ac:dyDescent="0.35">
      <c r="A110" s="13">
        <f>ROW()</f>
        <v>110</v>
      </c>
      <c r="B110" s="1">
        <v>41640</v>
      </c>
      <c r="C110" s="13" t="s">
        <v>43</v>
      </c>
      <c r="D110" s="13" t="s">
        <v>69</v>
      </c>
      <c r="F110" s="13" t="s">
        <v>39</v>
      </c>
      <c r="G110" s="13" t="str">
        <f t="shared" ref="G110:G145" si="7">_xlfn.CONCAT("CVC Div 11. Rules of the Road. Chapter 3. ",D110," - ",H110)</f>
        <v>CVC Div 11. Rules of the Road. Chapter 3. Overtaking and Passing - 21750.a</v>
      </c>
      <c r="H110" s="26" t="s">
        <v>272</v>
      </c>
      <c r="I110" s="13" t="s">
        <v>70</v>
      </c>
      <c r="J110" s="13" t="s">
        <v>40</v>
      </c>
      <c r="K110" s="13" t="s">
        <v>156</v>
      </c>
      <c r="L110" s="13" t="s">
        <v>157</v>
      </c>
      <c r="M110" s="13" t="b">
        <v>1</v>
      </c>
      <c r="O110" s="13">
        <v>2</v>
      </c>
      <c r="P110" s="13" t="s">
        <v>38</v>
      </c>
      <c r="Q110" s="13" t="s">
        <v>382</v>
      </c>
      <c r="R110" s="13" t="s">
        <v>41</v>
      </c>
      <c r="S110" s="13" t="s">
        <v>41</v>
      </c>
      <c r="T110" s="13" t="s">
        <v>41</v>
      </c>
      <c r="U110" s="13" t="s">
        <v>41</v>
      </c>
      <c r="V110" s="13" t="s">
        <v>41</v>
      </c>
      <c r="W110" s="13" t="s">
        <v>41</v>
      </c>
      <c r="X110" s="13" t="s">
        <v>41</v>
      </c>
      <c r="Y110" s="13" t="s">
        <v>41</v>
      </c>
      <c r="Z110" s="13" t="s">
        <v>41</v>
      </c>
      <c r="AA110" s="16" t="b">
        <v>1</v>
      </c>
      <c r="AB110" s="13" t="s">
        <v>41</v>
      </c>
      <c r="AC110" s="13" t="s">
        <v>41</v>
      </c>
      <c r="AD110" s="13" t="s">
        <v>41</v>
      </c>
      <c r="AE110" s="13" t="s">
        <v>41</v>
      </c>
      <c r="AF110" s="13" t="s">
        <v>41</v>
      </c>
      <c r="AG110" s="13" t="s">
        <v>41</v>
      </c>
      <c r="AH110" s="13" t="s">
        <v>41</v>
      </c>
      <c r="AI110" s="13" t="s">
        <v>41</v>
      </c>
      <c r="AJ110" s="13" t="s">
        <v>41</v>
      </c>
      <c r="AK110" s="13" t="s">
        <v>41</v>
      </c>
      <c r="AL110" s="13" t="s">
        <v>41</v>
      </c>
      <c r="AM110" s="13" t="s">
        <v>41</v>
      </c>
      <c r="AN110" s="13" t="s">
        <v>41</v>
      </c>
      <c r="AO110" s="13" t="s">
        <v>41</v>
      </c>
      <c r="AP110" s="13" t="s">
        <v>41</v>
      </c>
      <c r="AQ110" s="13" t="s">
        <v>41</v>
      </c>
      <c r="AR110" s="13" t="s">
        <v>41</v>
      </c>
      <c r="AS110" s="13" t="s">
        <v>41</v>
      </c>
      <c r="AU110" s="13" t="s">
        <v>41</v>
      </c>
      <c r="AV110" s="13" t="s">
        <v>41</v>
      </c>
      <c r="AW110" s="13" t="s">
        <v>41</v>
      </c>
      <c r="AX110" s="13" t="s">
        <v>41</v>
      </c>
      <c r="AY110" s="13" t="s">
        <v>41</v>
      </c>
      <c r="AZ110" s="13" t="s">
        <v>41</v>
      </c>
      <c r="BA110" s="13" t="s">
        <v>41</v>
      </c>
      <c r="BB110" s="13" t="s">
        <v>41</v>
      </c>
      <c r="BC110" s="13" t="s">
        <v>41</v>
      </c>
      <c r="BD110" s="13" t="s">
        <v>41</v>
      </c>
      <c r="BE110" s="13" t="s">
        <v>41</v>
      </c>
      <c r="BF110" s="13" t="s">
        <v>41</v>
      </c>
      <c r="BG110" s="13" t="s">
        <v>41</v>
      </c>
      <c r="BH110" s="13" t="s">
        <v>41</v>
      </c>
      <c r="BI110" s="13" t="s">
        <v>41</v>
      </c>
      <c r="BJ110" s="13" t="s">
        <v>41</v>
      </c>
      <c r="BK110" s="13" t="s">
        <v>41</v>
      </c>
      <c r="BL110" s="13" t="s">
        <v>41</v>
      </c>
      <c r="BM110" s="13" t="s">
        <v>41</v>
      </c>
      <c r="BN110" s="13" t="s">
        <v>41</v>
      </c>
      <c r="BO110" s="13" t="s">
        <v>41</v>
      </c>
      <c r="BP110" s="65" t="s">
        <v>41</v>
      </c>
    </row>
    <row r="111" spans="1:68" x14ac:dyDescent="0.35">
      <c r="A111" s="13">
        <f>ROW()</f>
        <v>111</v>
      </c>
      <c r="B111" s="1">
        <v>41640</v>
      </c>
      <c r="C111" s="13" t="s">
        <v>43</v>
      </c>
      <c r="D111" s="13" t="s">
        <v>69</v>
      </c>
      <c r="F111" s="13" t="s">
        <v>39</v>
      </c>
      <c r="G111" s="13" t="str">
        <f t="shared" si="7"/>
        <v>CVC Div 11. Rules of the Road. Chapter 3. Overtaking and Passing - 21750.b</v>
      </c>
      <c r="H111" s="21" t="s">
        <v>437</v>
      </c>
      <c r="I111" s="13" t="s">
        <v>71</v>
      </c>
      <c r="J111" s="13" t="s">
        <v>67</v>
      </c>
    </row>
    <row r="112" spans="1:68" x14ac:dyDescent="0.35">
      <c r="A112" s="13">
        <f>ROW()</f>
        <v>112</v>
      </c>
      <c r="B112" s="1">
        <v>1973</v>
      </c>
      <c r="C112" s="13" t="s">
        <v>43</v>
      </c>
      <c r="D112" s="13" t="s">
        <v>69</v>
      </c>
      <c r="F112" s="13" t="s">
        <v>39</v>
      </c>
      <c r="G112" s="13" t="str">
        <f t="shared" si="7"/>
        <v>CVC Div 11. Rules of the Road. Chapter 3. Overtaking and Passing - 21751</v>
      </c>
      <c r="H112" s="26">
        <v>21751</v>
      </c>
      <c r="I112" s="13" t="s">
        <v>345</v>
      </c>
      <c r="J112" s="13" t="s">
        <v>40</v>
      </c>
      <c r="K112" s="13" t="s">
        <v>374</v>
      </c>
      <c r="L112" s="13" t="s">
        <v>373</v>
      </c>
      <c r="M112" s="13" t="b">
        <v>0</v>
      </c>
      <c r="O112" s="13">
        <v>2</v>
      </c>
      <c r="P112" s="13" t="s">
        <v>38</v>
      </c>
      <c r="Q112" s="13" t="s">
        <v>382</v>
      </c>
      <c r="R112" s="13" t="s">
        <v>41</v>
      </c>
      <c r="S112" s="13" t="s">
        <v>41</v>
      </c>
      <c r="T112" s="13" t="s">
        <v>41</v>
      </c>
      <c r="U112" s="13" t="s">
        <v>41</v>
      </c>
      <c r="V112" s="13" t="s">
        <v>41</v>
      </c>
      <c r="W112" s="13" t="s">
        <v>41</v>
      </c>
      <c r="X112" s="13" t="s">
        <v>41</v>
      </c>
      <c r="Y112" s="13" t="s">
        <v>41</v>
      </c>
      <c r="Z112" s="13" t="s">
        <v>41</v>
      </c>
      <c r="AA112" s="13" t="b">
        <v>0</v>
      </c>
      <c r="AB112" s="13" t="s">
        <v>41</v>
      </c>
      <c r="AC112" s="13" t="s">
        <v>41</v>
      </c>
      <c r="AD112" s="13" t="s">
        <v>41</v>
      </c>
      <c r="AE112" s="13" t="s">
        <v>41</v>
      </c>
      <c r="AF112" s="13" t="s">
        <v>41</v>
      </c>
      <c r="AG112" s="13" t="s">
        <v>41</v>
      </c>
      <c r="AH112" s="13" t="s">
        <v>41</v>
      </c>
      <c r="AI112" s="13" t="s">
        <v>41</v>
      </c>
      <c r="AJ112" s="13" t="s">
        <v>41</v>
      </c>
      <c r="AK112" s="13" t="s">
        <v>41</v>
      </c>
      <c r="AL112" s="13" t="s">
        <v>41</v>
      </c>
      <c r="AM112" s="13" t="s">
        <v>41</v>
      </c>
      <c r="AN112" s="13" t="s">
        <v>41</v>
      </c>
      <c r="AO112" s="13" t="s">
        <v>41</v>
      </c>
      <c r="AP112" s="13" t="s">
        <v>41</v>
      </c>
      <c r="AQ112" s="13" t="s">
        <v>41</v>
      </c>
      <c r="AR112" s="13" t="s">
        <v>41</v>
      </c>
      <c r="AS112" s="13" t="s">
        <v>41</v>
      </c>
      <c r="AU112" s="13" t="s">
        <v>41</v>
      </c>
      <c r="AV112" s="13" t="s">
        <v>41</v>
      </c>
      <c r="AW112" s="13" t="s">
        <v>41</v>
      </c>
      <c r="AX112" s="13" t="s">
        <v>41</v>
      </c>
      <c r="AY112" s="13" t="s">
        <v>41</v>
      </c>
      <c r="AZ112" s="13" t="s">
        <v>41</v>
      </c>
      <c r="BA112" s="13" t="s">
        <v>41</v>
      </c>
      <c r="BB112" s="13" t="s">
        <v>41</v>
      </c>
      <c r="BC112" s="13" t="s">
        <v>41</v>
      </c>
      <c r="BD112" s="13" t="s">
        <v>41</v>
      </c>
      <c r="BE112" s="13" t="s">
        <v>41</v>
      </c>
      <c r="BF112" s="13" t="s">
        <v>41</v>
      </c>
      <c r="BG112" s="13" t="s">
        <v>41</v>
      </c>
      <c r="BH112" s="13" t="s">
        <v>41</v>
      </c>
      <c r="BI112" s="13" t="s">
        <v>41</v>
      </c>
      <c r="BJ112" s="13" t="s">
        <v>41</v>
      </c>
      <c r="BK112" s="13" t="s">
        <v>41</v>
      </c>
      <c r="BL112" s="13" t="s">
        <v>41</v>
      </c>
      <c r="BM112" s="13" t="s">
        <v>41</v>
      </c>
      <c r="BN112" s="13" t="s">
        <v>41</v>
      </c>
      <c r="BO112" s="13" t="s">
        <v>41</v>
      </c>
      <c r="BP112" s="65" t="s">
        <v>41</v>
      </c>
    </row>
    <row r="113" spans="1:68" x14ac:dyDescent="0.35">
      <c r="A113" s="13">
        <f>ROW()</f>
        <v>113</v>
      </c>
      <c r="B113" s="1">
        <v>36892</v>
      </c>
      <c r="C113" s="13" t="s">
        <v>43</v>
      </c>
      <c r="D113" s="13" t="s">
        <v>69</v>
      </c>
      <c r="F113" s="13" t="s">
        <v>39</v>
      </c>
      <c r="G113" s="13" t="str">
        <f t="shared" si="7"/>
        <v>CVC Div 11. Rules of the Road. Chapter 3. Overtaking and Passing -  21752.a</v>
      </c>
      <c r="H113" s="26" t="s">
        <v>438</v>
      </c>
      <c r="I113" s="13" t="s">
        <v>159</v>
      </c>
      <c r="J113" s="13" t="s">
        <v>40</v>
      </c>
      <c r="K113" s="13" t="s">
        <v>72</v>
      </c>
      <c r="L113" s="13" t="s">
        <v>158</v>
      </c>
      <c r="M113" s="13" t="b">
        <v>0</v>
      </c>
      <c r="N113" s="13" t="str">
        <f>_xlfn.CONCAT(A117)</f>
        <v>117</v>
      </c>
      <c r="O113" s="13">
        <v>2</v>
      </c>
      <c r="P113" s="13" t="s">
        <v>38</v>
      </c>
      <c r="Q113" s="13" t="s">
        <v>382</v>
      </c>
      <c r="R113" s="13" t="s">
        <v>41</v>
      </c>
      <c r="S113" s="13" t="s">
        <v>41</v>
      </c>
      <c r="T113" s="13" t="s">
        <v>41</v>
      </c>
      <c r="U113" s="13" t="s">
        <v>41</v>
      </c>
      <c r="V113" s="13" t="s">
        <v>41</v>
      </c>
      <c r="W113" s="13" t="s">
        <v>41</v>
      </c>
      <c r="X113" s="13" t="s">
        <v>41</v>
      </c>
      <c r="Y113" s="13" t="s">
        <v>73</v>
      </c>
      <c r="Z113" s="13" t="s">
        <v>41</v>
      </c>
      <c r="AA113" s="16" t="b">
        <v>1</v>
      </c>
      <c r="AB113" s="13" t="s">
        <v>41</v>
      </c>
      <c r="AC113" s="13" t="s">
        <v>41</v>
      </c>
      <c r="AD113" s="13" t="s">
        <v>41</v>
      </c>
      <c r="AE113" s="13" t="s">
        <v>41</v>
      </c>
      <c r="AF113" s="13" t="s">
        <v>41</v>
      </c>
      <c r="AG113" s="13" t="s">
        <v>41</v>
      </c>
      <c r="AH113" s="13" t="s">
        <v>41</v>
      </c>
      <c r="AI113" s="13" t="s">
        <v>41</v>
      </c>
      <c r="AJ113" s="13" t="s">
        <v>41</v>
      </c>
      <c r="AK113" s="13" t="s">
        <v>41</v>
      </c>
      <c r="AL113" s="13" t="s">
        <v>41</v>
      </c>
      <c r="AM113" s="13" t="s">
        <v>41</v>
      </c>
      <c r="AN113" s="13" t="s">
        <v>41</v>
      </c>
      <c r="AO113" s="13" t="s">
        <v>41</v>
      </c>
      <c r="AP113" s="13" t="s">
        <v>41</v>
      </c>
      <c r="AQ113" s="13" t="s">
        <v>41</v>
      </c>
      <c r="AR113" s="13" t="s">
        <v>41</v>
      </c>
      <c r="AS113" s="13" t="s">
        <v>41</v>
      </c>
      <c r="AU113" s="13" t="s">
        <v>41</v>
      </c>
      <c r="AV113" s="13" t="s">
        <v>41</v>
      </c>
      <c r="AW113" s="13" t="s">
        <v>41</v>
      </c>
      <c r="AX113" s="13" t="s">
        <v>41</v>
      </c>
      <c r="AY113" s="13" t="s">
        <v>41</v>
      </c>
      <c r="AZ113" s="13" t="s">
        <v>41</v>
      </c>
      <c r="BA113" s="13" t="s">
        <v>41</v>
      </c>
      <c r="BB113" s="13" t="s">
        <v>41</v>
      </c>
      <c r="BC113" s="13" t="s">
        <v>41</v>
      </c>
      <c r="BD113" s="13" t="s">
        <v>41</v>
      </c>
      <c r="BE113" s="13" t="s">
        <v>41</v>
      </c>
      <c r="BF113" s="13" t="s">
        <v>41</v>
      </c>
      <c r="BG113" s="13" t="s">
        <v>41</v>
      </c>
      <c r="BH113" s="13" t="s">
        <v>41</v>
      </c>
      <c r="BI113" s="13" t="s">
        <v>41</v>
      </c>
      <c r="BJ113" s="13" t="s">
        <v>41</v>
      </c>
      <c r="BK113" s="13" t="s">
        <v>41</v>
      </c>
      <c r="BL113" s="13" t="s">
        <v>41</v>
      </c>
      <c r="BM113" s="13" t="s">
        <v>41</v>
      </c>
      <c r="BN113" s="13" t="s">
        <v>41</v>
      </c>
      <c r="BO113" s="13" t="s">
        <v>41</v>
      </c>
      <c r="BP113" s="65" t="s">
        <v>41</v>
      </c>
    </row>
    <row r="114" spans="1:68" x14ac:dyDescent="0.35">
      <c r="A114" s="13">
        <f>ROW()</f>
        <v>114</v>
      </c>
      <c r="B114" s="1">
        <v>36892</v>
      </c>
      <c r="C114" s="13" t="s">
        <v>43</v>
      </c>
      <c r="D114" s="13" t="s">
        <v>69</v>
      </c>
      <c r="F114" s="13" t="s">
        <v>39</v>
      </c>
      <c r="G114" s="13" t="str">
        <f t="shared" si="7"/>
        <v>CVC Div 11. Rules of the Road. Chapter 3. Overtaking and Passing -  21752.b</v>
      </c>
      <c r="H114" s="26" t="s">
        <v>439</v>
      </c>
      <c r="I114" s="13" t="s">
        <v>160</v>
      </c>
      <c r="J114" s="13" t="s">
        <v>40</v>
      </c>
      <c r="K114" s="13" t="s">
        <v>74</v>
      </c>
      <c r="L114" s="13" t="s">
        <v>158</v>
      </c>
      <c r="M114" s="13" t="b">
        <v>0</v>
      </c>
      <c r="N114" s="13" t="str">
        <f>_xlfn.CONCAT(A117)</f>
        <v>117</v>
      </c>
      <c r="O114" s="13">
        <v>2</v>
      </c>
      <c r="P114" s="13" t="s">
        <v>38</v>
      </c>
      <c r="Q114" s="13" t="s">
        <v>382</v>
      </c>
      <c r="R114" s="13" t="s">
        <v>41</v>
      </c>
      <c r="S114" s="13" t="s">
        <v>41</v>
      </c>
      <c r="T114" s="13" t="s">
        <v>41</v>
      </c>
      <c r="U114" s="13" t="s">
        <v>41</v>
      </c>
      <c r="V114" s="13" t="s">
        <v>41</v>
      </c>
      <c r="W114" s="13" t="s">
        <v>41</v>
      </c>
      <c r="X114" s="13" t="s">
        <v>41</v>
      </c>
      <c r="Y114" s="13" t="s">
        <v>41</v>
      </c>
      <c r="Z114" s="13" t="s">
        <v>41</v>
      </c>
      <c r="AA114" s="16" t="s">
        <v>41</v>
      </c>
      <c r="AB114" s="13" t="s">
        <v>41</v>
      </c>
      <c r="AC114" s="13" t="s">
        <v>41</v>
      </c>
      <c r="AD114" s="13" t="s">
        <v>41</v>
      </c>
      <c r="AE114" s="13" t="s">
        <v>41</v>
      </c>
      <c r="AF114" s="13" t="s">
        <v>41</v>
      </c>
      <c r="AG114" s="13" t="s">
        <v>41</v>
      </c>
      <c r="AH114" s="13" t="s">
        <v>41</v>
      </c>
      <c r="AI114" s="13" t="s">
        <v>41</v>
      </c>
      <c r="AJ114" s="13" t="s">
        <v>41</v>
      </c>
      <c r="AK114" s="13" t="s">
        <v>41</v>
      </c>
      <c r="AL114" s="13" t="s">
        <v>41</v>
      </c>
      <c r="AM114" s="13" t="s">
        <v>41</v>
      </c>
      <c r="AN114" s="13" t="s">
        <v>41</v>
      </c>
      <c r="AO114" s="13" t="s">
        <v>41</v>
      </c>
      <c r="AP114" s="13" t="b">
        <v>1</v>
      </c>
      <c r="AQ114" s="13">
        <v>100</v>
      </c>
      <c r="AR114" s="13" t="s">
        <v>41</v>
      </c>
      <c r="AS114" s="13" t="s">
        <v>41</v>
      </c>
      <c r="AU114" s="13" t="s">
        <v>41</v>
      </c>
      <c r="AV114" s="13" t="s">
        <v>41</v>
      </c>
      <c r="AW114" s="13" t="s">
        <v>41</v>
      </c>
      <c r="AX114" s="13" t="s">
        <v>41</v>
      </c>
      <c r="AY114" s="13" t="s">
        <v>41</v>
      </c>
      <c r="AZ114" s="13" t="s">
        <v>41</v>
      </c>
      <c r="BA114" s="13" t="s">
        <v>41</v>
      </c>
      <c r="BB114" s="13" t="s">
        <v>41</v>
      </c>
      <c r="BC114" s="13" t="s">
        <v>41</v>
      </c>
      <c r="BD114" s="13" t="s">
        <v>41</v>
      </c>
      <c r="BE114" s="13" t="s">
        <v>41</v>
      </c>
      <c r="BF114" s="13" t="s">
        <v>41</v>
      </c>
      <c r="BG114" s="13" t="s">
        <v>41</v>
      </c>
      <c r="BH114" s="13" t="s">
        <v>41</v>
      </c>
      <c r="BI114" s="13" t="s">
        <v>41</v>
      </c>
      <c r="BJ114" s="13" t="s">
        <v>41</v>
      </c>
      <c r="BK114" s="13" t="s">
        <v>41</v>
      </c>
      <c r="BL114" s="13" t="s">
        <v>41</v>
      </c>
      <c r="BM114" s="13" t="s">
        <v>41</v>
      </c>
      <c r="BN114" s="13" t="s">
        <v>41</v>
      </c>
      <c r="BO114" s="13" t="s">
        <v>41</v>
      </c>
      <c r="BP114" s="65" t="s">
        <v>41</v>
      </c>
    </row>
    <row r="115" spans="1:68" x14ac:dyDescent="0.35">
      <c r="A115" s="13">
        <f>ROW()</f>
        <v>115</v>
      </c>
      <c r="B115" s="1">
        <v>36892</v>
      </c>
      <c r="C115" s="13" t="s">
        <v>43</v>
      </c>
      <c r="D115" s="13" t="s">
        <v>69</v>
      </c>
      <c r="F115" s="13" t="s">
        <v>39</v>
      </c>
      <c r="G115" s="13" t="str">
        <f t="shared" si="7"/>
        <v>CVC Div 11. Rules of the Road. Chapter 3. Overtaking and Passing -  21752.c</v>
      </c>
      <c r="H115" s="26" t="s">
        <v>440</v>
      </c>
      <c r="I115" s="13" t="s">
        <v>161</v>
      </c>
      <c r="J115" s="13" t="s">
        <v>40</v>
      </c>
      <c r="K115" s="13" t="s">
        <v>75</v>
      </c>
      <c r="L115" s="13" t="s">
        <v>158</v>
      </c>
      <c r="M115" s="13" t="b">
        <v>0</v>
      </c>
      <c r="N115" s="13" t="str">
        <f>_xlfn.CONCAT(A117)</f>
        <v>117</v>
      </c>
      <c r="O115" s="13">
        <v>0</v>
      </c>
      <c r="P115" s="13" t="s">
        <v>38</v>
      </c>
      <c r="Q115" s="13" t="s">
        <v>382</v>
      </c>
      <c r="R115" s="13" t="s">
        <v>41</v>
      </c>
      <c r="S115" s="13" t="s">
        <v>41</v>
      </c>
      <c r="T115" s="13" t="s">
        <v>41</v>
      </c>
      <c r="U115" s="13" t="s">
        <v>41</v>
      </c>
      <c r="V115" s="13" t="s">
        <v>41</v>
      </c>
      <c r="W115" s="13" t="s">
        <v>41</v>
      </c>
      <c r="X115" s="13" t="s">
        <v>41</v>
      </c>
      <c r="Y115" s="13" t="s">
        <v>41</v>
      </c>
      <c r="Z115" s="13" t="s">
        <v>41</v>
      </c>
      <c r="AA115" s="16" t="s">
        <v>41</v>
      </c>
      <c r="AB115" s="13" t="s">
        <v>41</v>
      </c>
      <c r="AC115" s="13" t="s">
        <v>41</v>
      </c>
      <c r="AD115" s="13" t="s">
        <v>41</v>
      </c>
      <c r="AE115" s="13" t="s">
        <v>41</v>
      </c>
      <c r="AF115" s="13" t="s">
        <v>41</v>
      </c>
      <c r="AG115" s="13" t="s">
        <v>41</v>
      </c>
      <c r="AH115" s="13" t="s">
        <v>41</v>
      </c>
      <c r="AI115" s="13" t="s">
        <v>41</v>
      </c>
      <c r="AJ115" s="13" t="s">
        <v>41</v>
      </c>
      <c r="AK115" s="13" t="s">
        <v>41</v>
      </c>
      <c r="AL115" s="13" t="s">
        <v>41</v>
      </c>
      <c r="AM115" s="13" t="b">
        <v>1</v>
      </c>
      <c r="AN115" s="13" t="s">
        <v>360</v>
      </c>
      <c r="AO115" s="13" t="s">
        <v>41</v>
      </c>
      <c r="AP115" s="13" t="s">
        <v>41</v>
      </c>
      <c r="AQ115" s="13" t="s">
        <v>41</v>
      </c>
      <c r="AR115" s="13" t="s">
        <v>41</v>
      </c>
      <c r="AS115" s="13" t="s">
        <v>41</v>
      </c>
      <c r="AU115" s="13" t="s">
        <v>41</v>
      </c>
      <c r="AV115" s="13" t="s">
        <v>41</v>
      </c>
      <c r="AW115" s="13" t="s">
        <v>41</v>
      </c>
      <c r="AX115" s="13" t="s">
        <v>41</v>
      </c>
      <c r="AY115" s="13" t="s">
        <v>41</v>
      </c>
      <c r="AZ115" s="13" t="s">
        <v>41</v>
      </c>
      <c r="BA115" s="13" t="s">
        <v>41</v>
      </c>
      <c r="BB115" s="13" t="s">
        <v>41</v>
      </c>
      <c r="BC115" s="13" t="s">
        <v>41</v>
      </c>
      <c r="BD115" s="13" t="s">
        <v>41</v>
      </c>
      <c r="BE115" s="13" t="s">
        <v>41</v>
      </c>
      <c r="BF115" s="13" t="s">
        <v>41</v>
      </c>
      <c r="BG115" s="13" t="s">
        <v>41</v>
      </c>
      <c r="BH115" s="13" t="s">
        <v>41</v>
      </c>
      <c r="BI115" s="13" t="s">
        <v>41</v>
      </c>
      <c r="BJ115" s="13" t="s">
        <v>41</v>
      </c>
      <c r="BK115" s="13" t="s">
        <v>41</v>
      </c>
      <c r="BL115" s="13" t="s">
        <v>41</v>
      </c>
      <c r="BM115" s="13" t="s">
        <v>41</v>
      </c>
      <c r="BN115" s="13" t="s">
        <v>41</v>
      </c>
      <c r="BO115" s="13" t="s">
        <v>41</v>
      </c>
      <c r="BP115" s="65" t="s">
        <v>41</v>
      </c>
    </row>
    <row r="116" spans="1:68" x14ac:dyDescent="0.35">
      <c r="A116" s="13">
        <f>ROW()</f>
        <v>116</v>
      </c>
      <c r="B116" s="1">
        <v>36892</v>
      </c>
      <c r="C116" s="13" t="s">
        <v>43</v>
      </c>
      <c r="D116" s="13" t="s">
        <v>69</v>
      </c>
      <c r="F116" s="13" t="s">
        <v>39</v>
      </c>
      <c r="G116" s="13" t="str">
        <f t="shared" si="7"/>
        <v>CVC Div 11. Rules of the Road. Chapter 3. Overtaking and Passing -  21752.d</v>
      </c>
      <c r="H116" s="26" t="s">
        <v>441</v>
      </c>
      <c r="I116" s="13" t="s">
        <v>162</v>
      </c>
      <c r="J116" s="13" t="s">
        <v>40</v>
      </c>
      <c r="K116" s="13" t="s">
        <v>76</v>
      </c>
      <c r="L116" s="13" t="s">
        <v>158</v>
      </c>
      <c r="M116" s="13" t="b">
        <v>0</v>
      </c>
      <c r="N116" s="13" t="str">
        <f t="shared" ref="N116" si="8">_xlfn.CONCAT(A117)</f>
        <v>117</v>
      </c>
      <c r="O116" s="13">
        <v>0</v>
      </c>
      <c r="P116" s="13" t="s">
        <v>38</v>
      </c>
      <c r="Q116" s="13" t="s">
        <v>382</v>
      </c>
      <c r="R116" s="13" t="s">
        <v>41</v>
      </c>
      <c r="S116" s="13" t="s">
        <v>41</v>
      </c>
      <c r="T116" s="13" t="s">
        <v>41</v>
      </c>
      <c r="U116" s="13" t="s">
        <v>41</v>
      </c>
      <c r="V116" s="13" t="s">
        <v>41</v>
      </c>
      <c r="W116" s="13" t="s">
        <v>41</v>
      </c>
      <c r="X116" s="13" t="s">
        <v>41</v>
      </c>
      <c r="Y116" s="13" t="s">
        <v>41</v>
      </c>
      <c r="Z116" s="13" t="s">
        <v>41</v>
      </c>
      <c r="AA116" s="16" t="s">
        <v>41</v>
      </c>
      <c r="AB116" s="13" t="s">
        <v>41</v>
      </c>
      <c r="AC116" s="13" t="s">
        <v>41</v>
      </c>
      <c r="AD116" s="13" t="s">
        <v>41</v>
      </c>
      <c r="AE116" s="13" t="s">
        <v>41</v>
      </c>
      <c r="AF116" s="13" t="s">
        <v>41</v>
      </c>
      <c r="AG116" s="13" t="s">
        <v>41</v>
      </c>
      <c r="AH116" s="13" t="s">
        <v>41</v>
      </c>
      <c r="AI116" s="13" t="s">
        <v>41</v>
      </c>
      <c r="AJ116" s="13" t="s">
        <v>41</v>
      </c>
      <c r="AK116" s="13" t="s">
        <v>41</v>
      </c>
      <c r="AL116" s="13" t="s">
        <v>41</v>
      </c>
      <c r="AM116" s="13" t="s">
        <v>41</v>
      </c>
      <c r="AN116" s="13" t="s">
        <v>41</v>
      </c>
      <c r="AO116" s="13" t="s">
        <v>41</v>
      </c>
      <c r="AP116" s="13" t="s">
        <v>41</v>
      </c>
      <c r="AQ116" s="13" t="s">
        <v>41</v>
      </c>
      <c r="AR116" s="13" t="s">
        <v>41</v>
      </c>
      <c r="AS116" s="13" t="b">
        <v>1</v>
      </c>
      <c r="AU116" s="13" t="s">
        <v>360</v>
      </c>
      <c r="AV116" s="13" t="s">
        <v>41</v>
      </c>
      <c r="AW116" s="13" t="s">
        <v>41</v>
      </c>
      <c r="AX116" s="13" t="s">
        <v>41</v>
      </c>
      <c r="AY116" s="13" t="s">
        <v>41</v>
      </c>
      <c r="AZ116" s="13" t="s">
        <v>41</v>
      </c>
      <c r="BA116" s="13" t="s">
        <v>41</v>
      </c>
      <c r="BB116" s="13" t="s">
        <v>41</v>
      </c>
      <c r="BC116" s="13" t="s">
        <v>41</v>
      </c>
      <c r="BD116" s="13" t="s">
        <v>41</v>
      </c>
      <c r="BE116" s="13" t="s">
        <v>41</v>
      </c>
      <c r="BF116" s="13" t="s">
        <v>41</v>
      </c>
      <c r="BG116" s="13" t="s">
        <v>41</v>
      </c>
      <c r="BH116" s="13" t="s">
        <v>41</v>
      </c>
      <c r="BI116" s="13" t="s">
        <v>41</v>
      </c>
      <c r="BJ116" s="13" t="s">
        <v>41</v>
      </c>
      <c r="BK116" s="13" t="s">
        <v>41</v>
      </c>
      <c r="BL116" s="13" t="s">
        <v>41</v>
      </c>
      <c r="BM116" s="13" t="s">
        <v>41</v>
      </c>
      <c r="BN116" s="13" t="s">
        <v>41</v>
      </c>
      <c r="BO116" s="13" t="s">
        <v>41</v>
      </c>
      <c r="BP116" s="65" t="s">
        <v>41</v>
      </c>
    </row>
    <row r="117" spans="1:68" x14ac:dyDescent="0.35">
      <c r="A117" s="13">
        <f>ROW()</f>
        <v>117</v>
      </c>
      <c r="B117" s="1">
        <v>36892</v>
      </c>
      <c r="C117" s="13" t="s">
        <v>43</v>
      </c>
      <c r="D117" s="13" t="s">
        <v>69</v>
      </c>
      <c r="F117" s="13" t="s">
        <v>39</v>
      </c>
      <c r="G117" s="13" t="str">
        <f t="shared" si="7"/>
        <v>CVC Div 11. Rules of the Road. Chapter 3. Overtaking and Passing -  21752</v>
      </c>
      <c r="H117" s="26" t="s">
        <v>442</v>
      </c>
      <c r="I117" s="13" t="s">
        <v>163</v>
      </c>
      <c r="J117" s="13" t="s">
        <v>40</v>
      </c>
      <c r="K117" s="13" t="s">
        <v>77</v>
      </c>
      <c r="L117" s="13" t="s">
        <v>108</v>
      </c>
      <c r="M117" s="13" t="b">
        <v>1</v>
      </c>
      <c r="N117" s="13" t="s">
        <v>41</v>
      </c>
      <c r="O117" s="13">
        <v>0</v>
      </c>
      <c r="P117" s="13" t="s">
        <v>38</v>
      </c>
      <c r="Q117" s="13" t="s">
        <v>382</v>
      </c>
      <c r="R117" s="13" t="s">
        <v>41</v>
      </c>
      <c r="S117" s="13" t="s">
        <v>41</v>
      </c>
      <c r="T117" s="13" t="s">
        <v>41</v>
      </c>
      <c r="U117" s="13" t="s">
        <v>41</v>
      </c>
      <c r="V117" s="13" t="s">
        <v>41</v>
      </c>
      <c r="W117" s="13" t="s">
        <v>78</v>
      </c>
      <c r="X117" s="13" t="s">
        <v>41</v>
      </c>
      <c r="Y117" s="13" t="s">
        <v>41</v>
      </c>
      <c r="Z117" s="13" t="s">
        <v>41</v>
      </c>
      <c r="AA117" s="16" t="s">
        <v>41</v>
      </c>
      <c r="AB117" s="13" t="s">
        <v>41</v>
      </c>
      <c r="AC117" s="13" t="s">
        <v>41</v>
      </c>
      <c r="AD117" s="13" t="s">
        <v>41</v>
      </c>
      <c r="AE117" s="13" t="s">
        <v>41</v>
      </c>
      <c r="AF117" s="13" t="s">
        <v>41</v>
      </c>
      <c r="AG117" s="13" t="s">
        <v>41</v>
      </c>
      <c r="AH117" s="13" t="s">
        <v>41</v>
      </c>
      <c r="AI117" s="13" t="s">
        <v>41</v>
      </c>
      <c r="AJ117" s="13" t="s">
        <v>41</v>
      </c>
      <c r="AK117" s="13" t="s">
        <v>41</v>
      </c>
      <c r="AL117" s="13" t="s">
        <v>41</v>
      </c>
      <c r="AM117" s="13" t="s">
        <v>41</v>
      </c>
      <c r="AN117" s="13" t="s">
        <v>41</v>
      </c>
      <c r="AO117" s="13" t="s">
        <v>41</v>
      </c>
      <c r="AP117" s="13" t="s">
        <v>41</v>
      </c>
      <c r="AQ117" s="13" t="s">
        <v>41</v>
      </c>
      <c r="AR117" s="13" t="s">
        <v>41</v>
      </c>
      <c r="AS117" s="13" t="s">
        <v>41</v>
      </c>
      <c r="AT117" s="13" t="s">
        <v>41</v>
      </c>
      <c r="AU117" s="13" t="s">
        <v>41</v>
      </c>
      <c r="AV117" s="13" t="s">
        <v>41</v>
      </c>
      <c r="AW117" s="13" t="s">
        <v>41</v>
      </c>
      <c r="AX117" s="13" t="s">
        <v>41</v>
      </c>
      <c r="AY117" s="13" t="s">
        <v>41</v>
      </c>
      <c r="AZ117" s="13" t="s">
        <v>41</v>
      </c>
      <c r="BA117" s="13" t="s">
        <v>41</v>
      </c>
      <c r="BB117" s="13" t="s">
        <v>41</v>
      </c>
      <c r="BC117" s="13" t="s">
        <v>41</v>
      </c>
      <c r="BD117" s="13" t="s">
        <v>41</v>
      </c>
      <c r="BE117" s="13" t="s">
        <v>41</v>
      </c>
      <c r="BF117" s="13" t="s">
        <v>41</v>
      </c>
      <c r="BG117" s="13" t="s">
        <v>41</v>
      </c>
      <c r="BH117" s="13" t="s">
        <v>41</v>
      </c>
      <c r="BI117" s="13" t="s">
        <v>41</v>
      </c>
      <c r="BJ117" s="13" t="s">
        <v>41</v>
      </c>
      <c r="BK117" s="13" t="s">
        <v>41</v>
      </c>
      <c r="BL117" s="13" t="s">
        <v>41</v>
      </c>
      <c r="BM117" s="13" t="s">
        <v>41</v>
      </c>
      <c r="BN117" s="13" t="s">
        <v>41</v>
      </c>
      <c r="BO117" s="13" t="s">
        <v>41</v>
      </c>
      <c r="BP117" s="65" t="s">
        <v>41</v>
      </c>
    </row>
    <row r="118" spans="1:68" x14ac:dyDescent="0.35">
      <c r="A118" s="13">
        <f>ROW()</f>
        <v>118</v>
      </c>
      <c r="B118" s="1">
        <v>36526</v>
      </c>
      <c r="C118" s="13" t="s">
        <v>43</v>
      </c>
      <c r="D118" s="13" t="s">
        <v>69</v>
      </c>
      <c r="F118" s="13" t="s">
        <v>39</v>
      </c>
      <c r="G118" s="13" t="str">
        <f t="shared" si="7"/>
        <v>CVC Div 11. Rules of the Road. Chapter 3. Overtaking and Passing - 21753</v>
      </c>
      <c r="H118" s="20">
        <v>21753</v>
      </c>
      <c r="I118" s="13" t="s">
        <v>278</v>
      </c>
      <c r="J118" s="13" t="s">
        <v>263</v>
      </c>
      <c r="AA118" s="13"/>
      <c r="AB118" s="13"/>
      <c r="AC118" s="13"/>
    </row>
    <row r="119" spans="1:68" x14ac:dyDescent="0.35">
      <c r="A119" s="13">
        <f>ROW()</f>
        <v>119</v>
      </c>
      <c r="B119" s="1">
        <v>40544</v>
      </c>
      <c r="C119" s="13" t="s">
        <v>43</v>
      </c>
      <c r="D119" s="13" t="s">
        <v>69</v>
      </c>
      <c r="F119" s="13" t="s">
        <v>39</v>
      </c>
      <c r="G119" s="13" t="str">
        <f t="shared" si="7"/>
        <v>CVC Div 11. Rules of the Road. Chapter 3. Overtaking and Passing - 21754</v>
      </c>
      <c r="H119" s="20">
        <v>21754</v>
      </c>
      <c r="I119" s="13" t="s">
        <v>279</v>
      </c>
      <c r="J119" s="13" t="s">
        <v>40</v>
      </c>
      <c r="K119" s="13" t="s">
        <v>376</v>
      </c>
      <c r="L119" s="13" t="s">
        <v>377</v>
      </c>
      <c r="M119" s="13" t="b">
        <v>1</v>
      </c>
      <c r="O119" s="13">
        <v>1</v>
      </c>
      <c r="P119" s="13" t="s">
        <v>38</v>
      </c>
      <c r="Q119" s="13" t="s">
        <v>381</v>
      </c>
      <c r="R119" s="13" t="s">
        <v>41</v>
      </c>
      <c r="S119" s="13" t="s">
        <v>41</v>
      </c>
      <c r="T119" s="13" t="s">
        <v>41</v>
      </c>
      <c r="U119" s="13" t="s">
        <v>41</v>
      </c>
      <c r="V119" s="13" t="s">
        <v>41</v>
      </c>
      <c r="W119" s="13" t="s">
        <v>41</v>
      </c>
      <c r="X119" s="13" t="s">
        <v>41</v>
      </c>
      <c r="Y119" s="13" t="s">
        <v>41</v>
      </c>
      <c r="Z119" s="13" t="s">
        <v>41</v>
      </c>
      <c r="AA119" s="13" t="s">
        <v>41</v>
      </c>
      <c r="AB119" s="13" t="s">
        <v>41</v>
      </c>
      <c r="AC119" s="13" t="s">
        <v>41</v>
      </c>
      <c r="AD119" s="13" t="s">
        <v>41</v>
      </c>
      <c r="AE119" s="13" t="s">
        <v>41</v>
      </c>
      <c r="AF119" s="13" t="s">
        <v>41</v>
      </c>
      <c r="AG119" s="13" t="s">
        <v>41</v>
      </c>
      <c r="AH119" s="13" t="s">
        <v>41</v>
      </c>
      <c r="AI119" s="13" t="s">
        <v>41</v>
      </c>
      <c r="AJ119" s="13" t="s">
        <v>41</v>
      </c>
      <c r="AK119" s="13" t="s">
        <v>41</v>
      </c>
      <c r="AL119" s="13" t="s">
        <v>41</v>
      </c>
      <c r="AM119" s="13" t="s">
        <v>41</v>
      </c>
      <c r="AN119" s="13" t="s">
        <v>41</v>
      </c>
      <c r="AO119" s="13" t="s">
        <v>41</v>
      </c>
      <c r="AP119" s="13" t="s">
        <v>41</v>
      </c>
      <c r="AQ119" s="13" t="s">
        <v>41</v>
      </c>
      <c r="AR119" s="13" t="s">
        <v>41</v>
      </c>
      <c r="AS119" s="13" t="s">
        <v>41</v>
      </c>
      <c r="AT119" s="13" t="s">
        <v>41</v>
      </c>
      <c r="AU119" s="13" t="s">
        <v>41</v>
      </c>
      <c r="AV119" s="13" t="s">
        <v>41</v>
      </c>
      <c r="AW119" s="13" t="b">
        <v>1</v>
      </c>
      <c r="AX119" s="13" t="s">
        <v>41</v>
      </c>
      <c r="AY119" s="13" t="b">
        <v>1</v>
      </c>
      <c r="AZ119" s="13" t="s">
        <v>41</v>
      </c>
      <c r="BA119" s="13" t="s">
        <v>41</v>
      </c>
      <c r="BB119" s="13" t="s">
        <v>41</v>
      </c>
      <c r="BC119" s="13" t="s">
        <v>41</v>
      </c>
      <c r="BD119" s="13" t="s">
        <v>41</v>
      </c>
      <c r="BE119" s="13" t="s">
        <v>41</v>
      </c>
      <c r="BF119" s="13" t="s">
        <v>41</v>
      </c>
      <c r="BG119" s="13" t="s">
        <v>41</v>
      </c>
      <c r="BH119" s="13" t="s">
        <v>41</v>
      </c>
      <c r="BI119" s="13" t="s">
        <v>41</v>
      </c>
      <c r="BJ119" s="13" t="s">
        <v>41</v>
      </c>
      <c r="BK119" s="13" t="s">
        <v>41</v>
      </c>
      <c r="BL119" s="13" t="s">
        <v>41</v>
      </c>
      <c r="BM119" s="13" t="s">
        <v>41</v>
      </c>
      <c r="BN119" s="13" t="s">
        <v>41</v>
      </c>
      <c r="BO119" s="13" t="s">
        <v>41</v>
      </c>
      <c r="BP119" s="65" t="s">
        <v>41</v>
      </c>
    </row>
    <row r="120" spans="1:68" x14ac:dyDescent="0.35">
      <c r="A120" s="13">
        <f>ROW()</f>
        <v>120</v>
      </c>
      <c r="B120" s="1">
        <v>40544</v>
      </c>
      <c r="C120" s="13" t="s">
        <v>43</v>
      </c>
      <c r="D120" s="13" t="s">
        <v>69</v>
      </c>
      <c r="F120" s="13" t="s">
        <v>39</v>
      </c>
      <c r="G120" s="13" t="str">
        <f t="shared" si="7"/>
        <v>CVC Div 11. Rules of the Road. Chapter 3. Overtaking and Passing - 21754</v>
      </c>
      <c r="H120" s="20">
        <v>21754</v>
      </c>
      <c r="I120" s="13" t="s">
        <v>280</v>
      </c>
      <c r="J120" s="13" t="s">
        <v>40</v>
      </c>
      <c r="K120" s="13" t="s">
        <v>380</v>
      </c>
      <c r="L120" s="13" t="s">
        <v>379</v>
      </c>
      <c r="M120" s="13" t="b">
        <v>1</v>
      </c>
      <c r="O120" s="13">
        <v>2</v>
      </c>
      <c r="P120" s="13" t="s">
        <v>38</v>
      </c>
      <c r="Q120" s="13" t="s">
        <v>381</v>
      </c>
      <c r="R120" s="13" t="s">
        <v>41</v>
      </c>
      <c r="S120" s="13" t="s">
        <v>41</v>
      </c>
      <c r="T120" s="13" t="s">
        <v>41</v>
      </c>
      <c r="U120" s="13">
        <v>2</v>
      </c>
      <c r="V120" s="13" t="s">
        <v>41</v>
      </c>
      <c r="W120" s="13" t="s">
        <v>42</v>
      </c>
      <c r="X120" s="13" t="s">
        <v>41</v>
      </c>
      <c r="Y120" s="13" t="s">
        <v>41</v>
      </c>
      <c r="Z120" s="13" t="s">
        <v>41</v>
      </c>
      <c r="AA120" s="13" t="b">
        <v>1</v>
      </c>
      <c r="AB120" s="13" t="s">
        <v>41</v>
      </c>
      <c r="AC120" s="13" t="s">
        <v>41</v>
      </c>
      <c r="AD120" s="13" t="s">
        <v>41</v>
      </c>
      <c r="AE120" s="13" t="s">
        <v>41</v>
      </c>
      <c r="AF120" s="13" t="s">
        <v>41</v>
      </c>
      <c r="AG120" s="13" t="s">
        <v>41</v>
      </c>
      <c r="AH120" s="13" t="s">
        <v>41</v>
      </c>
      <c r="AI120" s="13" t="s">
        <v>41</v>
      </c>
      <c r="AJ120" s="13" t="s">
        <v>41</v>
      </c>
      <c r="AK120" s="13" t="s">
        <v>41</v>
      </c>
      <c r="AL120" s="13" t="s">
        <v>41</v>
      </c>
      <c r="AM120" s="13" t="s">
        <v>41</v>
      </c>
      <c r="AN120" s="13" t="s">
        <v>41</v>
      </c>
      <c r="AO120" s="13" t="s">
        <v>41</v>
      </c>
      <c r="AP120" s="13" t="s">
        <v>41</v>
      </c>
      <c r="AQ120" s="13" t="s">
        <v>41</v>
      </c>
      <c r="AR120" s="13" t="s">
        <v>41</v>
      </c>
      <c r="AS120" s="13" t="s">
        <v>41</v>
      </c>
      <c r="AT120" s="13" t="s">
        <v>41</v>
      </c>
      <c r="AU120" s="13" t="s">
        <v>41</v>
      </c>
      <c r="AV120" s="13" t="s">
        <v>41</v>
      </c>
      <c r="AW120" s="13" t="s">
        <v>41</v>
      </c>
      <c r="AX120" s="13" t="s">
        <v>41</v>
      </c>
      <c r="AY120" s="13" t="s">
        <v>41</v>
      </c>
      <c r="AZ120" s="13" t="s">
        <v>41</v>
      </c>
      <c r="BA120" s="13" t="s">
        <v>41</v>
      </c>
      <c r="BB120" s="13" t="s">
        <v>41</v>
      </c>
      <c r="BC120" s="13" t="s">
        <v>41</v>
      </c>
      <c r="BD120" s="13" t="s">
        <v>41</v>
      </c>
      <c r="BE120" s="13" t="s">
        <v>41</v>
      </c>
      <c r="BF120" s="13" t="s">
        <v>41</v>
      </c>
      <c r="BG120" s="13" t="s">
        <v>41</v>
      </c>
      <c r="BH120" s="13" t="s">
        <v>41</v>
      </c>
      <c r="BI120" s="13" t="s">
        <v>41</v>
      </c>
      <c r="BJ120" s="13" t="s">
        <v>41</v>
      </c>
      <c r="BK120" s="13" t="s">
        <v>41</v>
      </c>
      <c r="BL120" s="13" t="s">
        <v>41</v>
      </c>
      <c r="BM120" s="13" t="s">
        <v>41</v>
      </c>
      <c r="BN120" s="13" t="s">
        <v>41</v>
      </c>
      <c r="BO120" s="13" t="s">
        <v>41</v>
      </c>
      <c r="BP120" s="65" t="s">
        <v>41</v>
      </c>
    </row>
    <row r="121" spans="1:68" x14ac:dyDescent="0.35">
      <c r="A121" s="13">
        <f>ROW()</f>
        <v>121</v>
      </c>
      <c r="B121" s="1">
        <v>40544</v>
      </c>
      <c r="C121" s="13" t="s">
        <v>43</v>
      </c>
      <c r="D121" s="13" t="s">
        <v>69</v>
      </c>
      <c r="F121" s="13" t="s">
        <v>39</v>
      </c>
      <c r="G121" s="13" t="str">
        <f t="shared" si="7"/>
        <v>CVC Div 11. Rules of the Road. Chapter 3. Overtaking and Passing - 21754</v>
      </c>
      <c r="H121" s="20">
        <v>21754</v>
      </c>
      <c r="I121" s="13" t="s">
        <v>281</v>
      </c>
      <c r="J121" s="13" t="s">
        <v>40</v>
      </c>
      <c r="K121" s="13" t="s">
        <v>380</v>
      </c>
      <c r="L121" s="13" t="s">
        <v>379</v>
      </c>
      <c r="M121" s="13" t="b">
        <v>1</v>
      </c>
      <c r="O121" s="13">
        <v>2</v>
      </c>
      <c r="P121" s="13" t="s">
        <v>38</v>
      </c>
      <c r="Q121" s="13" t="s">
        <v>381</v>
      </c>
      <c r="R121" s="13" t="s">
        <v>41</v>
      </c>
      <c r="S121" s="13" t="s">
        <v>41</v>
      </c>
      <c r="T121" s="13" t="s">
        <v>41</v>
      </c>
      <c r="U121" s="13">
        <v>2</v>
      </c>
      <c r="V121" s="13" t="s">
        <v>41</v>
      </c>
      <c r="W121" s="13" t="s">
        <v>42</v>
      </c>
      <c r="X121" s="13" t="s">
        <v>41</v>
      </c>
      <c r="Y121" s="13" t="s">
        <v>41</v>
      </c>
      <c r="Z121" s="13" t="s">
        <v>41</v>
      </c>
      <c r="AA121" s="13" t="b">
        <v>1</v>
      </c>
      <c r="AB121" s="13" t="s">
        <v>41</v>
      </c>
      <c r="AC121" s="13" t="s">
        <v>41</v>
      </c>
      <c r="AD121" s="13" t="s">
        <v>41</v>
      </c>
      <c r="AE121" s="13" t="s">
        <v>41</v>
      </c>
      <c r="AF121" s="13" t="s">
        <v>41</v>
      </c>
      <c r="AG121" s="13" t="s">
        <v>41</v>
      </c>
      <c r="AH121" s="13" t="s">
        <v>41</v>
      </c>
      <c r="AI121" s="13" t="s">
        <v>41</v>
      </c>
      <c r="AJ121" s="13" t="s">
        <v>41</v>
      </c>
      <c r="AK121" s="13" t="s">
        <v>41</v>
      </c>
      <c r="AL121" s="13" t="s">
        <v>41</v>
      </c>
      <c r="AM121" s="13" t="s">
        <v>41</v>
      </c>
      <c r="AN121" s="13" t="s">
        <v>41</v>
      </c>
      <c r="AO121" s="13" t="s">
        <v>41</v>
      </c>
      <c r="AP121" s="13" t="s">
        <v>41</v>
      </c>
      <c r="AQ121" s="13" t="s">
        <v>41</v>
      </c>
      <c r="AR121" s="13" t="s">
        <v>41</v>
      </c>
      <c r="AS121" s="13" t="s">
        <v>41</v>
      </c>
      <c r="AT121" s="13" t="s">
        <v>41</v>
      </c>
      <c r="AU121" s="13" t="s">
        <v>41</v>
      </c>
      <c r="AV121" s="13" t="s">
        <v>41</v>
      </c>
      <c r="AW121" s="13" t="s">
        <v>41</v>
      </c>
      <c r="AX121" s="13" t="s">
        <v>41</v>
      </c>
      <c r="AY121" s="13" t="s">
        <v>41</v>
      </c>
      <c r="AZ121" s="13" t="s">
        <v>41</v>
      </c>
      <c r="BA121" s="13" t="s">
        <v>41</v>
      </c>
      <c r="BB121" s="13" t="s">
        <v>41</v>
      </c>
      <c r="BC121" s="13" t="s">
        <v>41</v>
      </c>
      <c r="BD121" s="13" t="s">
        <v>41</v>
      </c>
      <c r="BE121" s="13" t="s">
        <v>41</v>
      </c>
      <c r="BF121" s="13" t="s">
        <v>41</v>
      </c>
      <c r="BG121" s="13" t="s">
        <v>41</v>
      </c>
      <c r="BH121" s="13" t="s">
        <v>41</v>
      </c>
      <c r="BI121" s="13" t="s">
        <v>41</v>
      </c>
      <c r="BJ121" s="13" t="s">
        <v>41</v>
      </c>
      <c r="BK121" s="13" t="s">
        <v>41</v>
      </c>
      <c r="BL121" s="13" t="s">
        <v>41</v>
      </c>
      <c r="BM121" s="13" t="s">
        <v>41</v>
      </c>
      <c r="BN121" s="13" t="s">
        <v>41</v>
      </c>
      <c r="BO121" s="13" t="s">
        <v>41</v>
      </c>
      <c r="BP121" s="65" t="s">
        <v>41</v>
      </c>
    </row>
    <row r="122" spans="1:68" x14ac:dyDescent="0.35">
      <c r="A122" s="13">
        <f>ROW()</f>
        <v>122</v>
      </c>
      <c r="B122" s="1">
        <v>40544</v>
      </c>
      <c r="C122" s="13" t="s">
        <v>43</v>
      </c>
      <c r="D122" s="13" t="s">
        <v>69</v>
      </c>
      <c r="F122" s="13" t="s">
        <v>39</v>
      </c>
      <c r="G122" s="13" t="str">
        <f t="shared" si="7"/>
        <v>CVC Div 11. Rules of the Road. Chapter 3. Overtaking and Passing - 21754</v>
      </c>
      <c r="H122" s="20">
        <v>21754</v>
      </c>
      <c r="I122" s="13" t="s">
        <v>282</v>
      </c>
      <c r="J122" s="13" t="s">
        <v>40</v>
      </c>
      <c r="K122" s="13" t="s">
        <v>383</v>
      </c>
      <c r="L122" s="13" t="s">
        <v>379</v>
      </c>
      <c r="M122" s="13" t="b">
        <v>1</v>
      </c>
      <c r="O122" s="13">
        <v>0</v>
      </c>
      <c r="P122" s="13" t="s">
        <v>38</v>
      </c>
      <c r="Q122" s="13" t="s">
        <v>381</v>
      </c>
      <c r="R122" s="13" t="s">
        <v>41</v>
      </c>
      <c r="S122" s="13" t="s">
        <v>41</v>
      </c>
      <c r="T122" s="13" t="s">
        <v>41</v>
      </c>
      <c r="U122" s="13" t="s">
        <v>41</v>
      </c>
      <c r="V122" s="13" t="s">
        <v>41</v>
      </c>
      <c r="W122" s="13" t="s">
        <v>78</v>
      </c>
      <c r="X122" s="13" t="s">
        <v>41</v>
      </c>
      <c r="Y122" s="13" t="s">
        <v>41</v>
      </c>
      <c r="Z122" s="13" t="s">
        <v>41</v>
      </c>
      <c r="AA122" s="13" t="s">
        <v>41</v>
      </c>
      <c r="AB122" s="13" t="s">
        <v>41</v>
      </c>
      <c r="AC122" s="13" t="s">
        <v>41</v>
      </c>
      <c r="AD122" s="13" t="s">
        <v>41</v>
      </c>
      <c r="AE122" s="13" t="s">
        <v>41</v>
      </c>
      <c r="AF122" s="13" t="s">
        <v>41</v>
      </c>
      <c r="AG122" s="13" t="s">
        <v>41</v>
      </c>
      <c r="AH122" s="13" t="s">
        <v>41</v>
      </c>
      <c r="AI122" s="13" t="s">
        <v>41</v>
      </c>
      <c r="AJ122" s="13" t="s">
        <v>41</v>
      </c>
      <c r="AK122" s="13" t="s">
        <v>41</v>
      </c>
      <c r="AL122" s="13" t="s">
        <v>41</v>
      </c>
      <c r="AM122" s="13" t="s">
        <v>41</v>
      </c>
      <c r="AN122" s="13" t="s">
        <v>41</v>
      </c>
      <c r="AO122" s="13" t="s">
        <v>41</v>
      </c>
      <c r="AP122" s="13" t="s">
        <v>41</v>
      </c>
      <c r="AQ122" s="13" t="s">
        <v>41</v>
      </c>
      <c r="AR122" s="13" t="s">
        <v>41</v>
      </c>
      <c r="AS122" s="13" t="s">
        <v>41</v>
      </c>
      <c r="AT122" s="13" t="s">
        <v>41</v>
      </c>
      <c r="AU122" s="13" t="s">
        <v>41</v>
      </c>
      <c r="AV122" s="13" t="s">
        <v>41</v>
      </c>
      <c r="AW122" s="13" t="s">
        <v>41</v>
      </c>
      <c r="AX122" s="13" t="s">
        <v>41</v>
      </c>
      <c r="AY122" s="13" t="s">
        <v>41</v>
      </c>
      <c r="AZ122" s="13" t="s">
        <v>41</v>
      </c>
      <c r="BA122" s="13" t="s">
        <v>41</v>
      </c>
      <c r="BB122" s="13" t="s">
        <v>41</v>
      </c>
      <c r="BC122" s="13" t="s">
        <v>41</v>
      </c>
      <c r="BD122" s="13" t="s">
        <v>41</v>
      </c>
      <c r="BE122" s="13" t="s">
        <v>41</v>
      </c>
      <c r="BF122" s="13" t="s">
        <v>41</v>
      </c>
      <c r="BG122" s="13" t="s">
        <v>41</v>
      </c>
      <c r="BH122" s="13" t="s">
        <v>41</v>
      </c>
      <c r="BI122" s="13" t="s">
        <v>41</v>
      </c>
      <c r="BJ122" s="13" t="s">
        <v>41</v>
      </c>
      <c r="BK122" s="13" t="s">
        <v>41</v>
      </c>
      <c r="BL122" s="13" t="s">
        <v>41</v>
      </c>
      <c r="BM122" s="13" t="s">
        <v>41</v>
      </c>
      <c r="BN122" s="13" t="s">
        <v>41</v>
      </c>
      <c r="BO122" s="13" t="s">
        <v>41</v>
      </c>
      <c r="BP122" s="65" t="s">
        <v>41</v>
      </c>
    </row>
    <row r="123" spans="1:68" x14ac:dyDescent="0.35">
      <c r="A123" s="13">
        <f>ROW()</f>
        <v>123</v>
      </c>
      <c r="B123" s="1">
        <v>40544</v>
      </c>
      <c r="C123" s="13" t="s">
        <v>43</v>
      </c>
      <c r="D123" s="13" t="s">
        <v>69</v>
      </c>
      <c r="F123" s="13" t="s">
        <v>39</v>
      </c>
      <c r="G123" s="13" t="str">
        <f t="shared" si="7"/>
        <v>CVC Div 11. Rules of the Road. Chapter 3. Overtaking and Passing - 21754</v>
      </c>
      <c r="H123" s="20">
        <v>21754</v>
      </c>
      <c r="I123" s="13" t="s">
        <v>283</v>
      </c>
      <c r="J123" s="13" t="s">
        <v>40</v>
      </c>
      <c r="K123" s="13" t="s">
        <v>384</v>
      </c>
      <c r="L123" s="13" t="s">
        <v>379</v>
      </c>
      <c r="M123" s="13" t="b">
        <v>1</v>
      </c>
      <c r="O123" s="13">
        <v>0</v>
      </c>
      <c r="P123" s="13" t="s">
        <v>38</v>
      </c>
      <c r="Q123" s="13" t="s">
        <v>381</v>
      </c>
      <c r="R123" s="13" t="s">
        <v>41</v>
      </c>
      <c r="S123" s="13" t="s">
        <v>41</v>
      </c>
      <c r="T123" s="13" t="s">
        <v>41</v>
      </c>
      <c r="U123" s="13" t="s">
        <v>41</v>
      </c>
      <c r="V123" s="13" t="s">
        <v>41</v>
      </c>
      <c r="W123" s="13" t="s">
        <v>91</v>
      </c>
      <c r="X123" s="13" t="s">
        <v>41</v>
      </c>
      <c r="Y123" s="13" t="s">
        <v>41</v>
      </c>
      <c r="Z123" s="13" t="s">
        <v>41</v>
      </c>
      <c r="AA123" s="13" t="s">
        <v>41</v>
      </c>
      <c r="AB123" s="13" t="s">
        <v>41</v>
      </c>
      <c r="AC123" s="13" t="s">
        <v>41</v>
      </c>
      <c r="AD123" s="13" t="s">
        <v>41</v>
      </c>
      <c r="AE123" s="13" t="s">
        <v>41</v>
      </c>
      <c r="AF123" s="13" t="s">
        <v>41</v>
      </c>
      <c r="AG123" s="13" t="s">
        <v>41</v>
      </c>
      <c r="AH123" s="13" t="s">
        <v>41</v>
      </c>
      <c r="AI123" s="13" t="s">
        <v>41</v>
      </c>
      <c r="AJ123" s="13" t="s">
        <v>41</v>
      </c>
      <c r="AK123" s="13" t="s">
        <v>41</v>
      </c>
      <c r="AL123" s="13" t="s">
        <v>41</v>
      </c>
      <c r="AM123" s="13" t="s">
        <v>41</v>
      </c>
      <c r="AN123" s="13" t="s">
        <v>41</v>
      </c>
      <c r="AO123" s="13" t="s">
        <v>41</v>
      </c>
      <c r="AP123" s="13" t="s">
        <v>41</v>
      </c>
      <c r="AQ123" s="13" t="s">
        <v>41</v>
      </c>
      <c r="AR123" s="13" t="s">
        <v>41</v>
      </c>
      <c r="AS123" s="13" t="s">
        <v>41</v>
      </c>
      <c r="AT123" s="13" t="s">
        <v>41</v>
      </c>
      <c r="AU123" s="13" t="s">
        <v>41</v>
      </c>
      <c r="AV123" s="13" t="s">
        <v>41</v>
      </c>
      <c r="AW123" s="13" t="s">
        <v>41</v>
      </c>
      <c r="AX123" s="13" t="s">
        <v>41</v>
      </c>
      <c r="AY123" s="13" t="s">
        <v>41</v>
      </c>
      <c r="AZ123" s="13" t="s">
        <v>41</v>
      </c>
      <c r="BA123" s="13" t="s">
        <v>41</v>
      </c>
      <c r="BB123" s="13" t="s">
        <v>41</v>
      </c>
      <c r="BC123" s="13" t="s">
        <v>41</v>
      </c>
      <c r="BD123" s="13" t="s">
        <v>41</v>
      </c>
      <c r="BE123" s="13" t="s">
        <v>41</v>
      </c>
      <c r="BF123" s="13" t="s">
        <v>41</v>
      </c>
      <c r="BG123" s="13" t="s">
        <v>41</v>
      </c>
      <c r="BH123" s="13" t="s">
        <v>41</v>
      </c>
      <c r="BI123" s="13" t="s">
        <v>41</v>
      </c>
      <c r="BJ123" s="13" t="s">
        <v>41</v>
      </c>
      <c r="BK123" s="13" t="s">
        <v>41</v>
      </c>
      <c r="BL123" s="13" t="s">
        <v>41</v>
      </c>
      <c r="BM123" s="13" t="s">
        <v>41</v>
      </c>
      <c r="BN123" s="13" t="s">
        <v>41</v>
      </c>
      <c r="BO123" s="13" t="s">
        <v>41</v>
      </c>
      <c r="BP123" s="65" t="s">
        <v>41</v>
      </c>
    </row>
    <row r="124" spans="1:68" x14ac:dyDescent="0.35">
      <c r="A124" s="13">
        <f>ROW()</f>
        <v>124</v>
      </c>
      <c r="B124" s="3">
        <v>1959</v>
      </c>
      <c r="C124" s="13" t="s">
        <v>43</v>
      </c>
      <c r="D124" s="13" t="s">
        <v>69</v>
      </c>
      <c r="F124" s="13" t="s">
        <v>39</v>
      </c>
      <c r="G124" s="13" t="str">
        <f t="shared" si="7"/>
        <v>CVC Div 11. Rules of the Road. Chapter 3. Overtaking and Passing - 21755</v>
      </c>
      <c r="H124" s="20">
        <v>21755</v>
      </c>
      <c r="I124" s="13" t="s">
        <v>284</v>
      </c>
      <c r="J124" s="13" t="s">
        <v>40</v>
      </c>
      <c r="K124" s="13" t="s">
        <v>386</v>
      </c>
      <c r="L124" s="13" t="s">
        <v>385</v>
      </c>
      <c r="M124" s="13" t="b">
        <v>0</v>
      </c>
      <c r="O124" s="13">
        <v>1</v>
      </c>
      <c r="P124" s="13" t="s">
        <v>38</v>
      </c>
      <c r="Q124" s="13" t="s">
        <v>381</v>
      </c>
      <c r="R124" s="13" t="s">
        <v>41</v>
      </c>
      <c r="S124" s="13" t="s">
        <v>41</v>
      </c>
      <c r="T124" s="13" t="s">
        <v>41</v>
      </c>
      <c r="U124" s="13" t="s">
        <v>41</v>
      </c>
      <c r="V124" s="13" t="s">
        <v>41</v>
      </c>
      <c r="W124" s="13" t="s">
        <v>41</v>
      </c>
      <c r="X124" s="13" t="s">
        <v>41</v>
      </c>
      <c r="Y124" s="13" t="s">
        <v>41</v>
      </c>
      <c r="Z124" s="13" t="b">
        <v>1</v>
      </c>
      <c r="AA124" s="13" t="b">
        <v>1</v>
      </c>
      <c r="AB124" s="13" t="s">
        <v>41</v>
      </c>
      <c r="AC124" s="13" t="s">
        <v>41</v>
      </c>
      <c r="AD124" s="13" t="s">
        <v>41</v>
      </c>
      <c r="AE124" s="13" t="s">
        <v>41</v>
      </c>
      <c r="AF124" s="13" t="s">
        <v>41</v>
      </c>
      <c r="AG124" s="13" t="s">
        <v>41</v>
      </c>
      <c r="AH124" s="13" t="s">
        <v>41</v>
      </c>
      <c r="AI124" s="13" t="s">
        <v>41</v>
      </c>
      <c r="AJ124" s="13" t="s">
        <v>41</v>
      </c>
      <c r="AK124" s="13" t="s">
        <v>41</v>
      </c>
      <c r="AL124" s="13" t="s">
        <v>41</v>
      </c>
      <c r="AM124" s="13" t="s">
        <v>41</v>
      </c>
      <c r="AN124" s="13" t="s">
        <v>41</v>
      </c>
      <c r="AO124" s="13" t="s">
        <v>41</v>
      </c>
      <c r="AP124" s="13" t="s">
        <v>41</v>
      </c>
      <c r="AQ124" s="13" t="s">
        <v>41</v>
      </c>
      <c r="AR124" s="13" t="s">
        <v>41</v>
      </c>
      <c r="AS124" s="13" t="s">
        <v>41</v>
      </c>
      <c r="AT124" s="13" t="s">
        <v>41</v>
      </c>
      <c r="AU124" s="13" t="s">
        <v>41</v>
      </c>
      <c r="AV124" s="13" t="s">
        <v>41</v>
      </c>
      <c r="AW124" s="13" t="s">
        <v>41</v>
      </c>
      <c r="AX124" s="13" t="s">
        <v>41</v>
      </c>
      <c r="AY124" s="13" t="s">
        <v>41</v>
      </c>
      <c r="AZ124" s="13" t="s">
        <v>41</v>
      </c>
      <c r="BA124" s="13" t="s">
        <v>41</v>
      </c>
      <c r="BB124" s="13" t="s">
        <v>41</v>
      </c>
      <c r="BC124" s="13" t="s">
        <v>41</v>
      </c>
      <c r="BD124" s="13" t="s">
        <v>41</v>
      </c>
      <c r="BE124" s="13" t="s">
        <v>41</v>
      </c>
      <c r="BF124" s="13" t="s">
        <v>41</v>
      </c>
      <c r="BG124" s="13" t="s">
        <v>41</v>
      </c>
      <c r="BH124" s="13" t="s">
        <v>41</v>
      </c>
      <c r="BI124" s="13" t="s">
        <v>41</v>
      </c>
      <c r="BJ124" s="13" t="s">
        <v>41</v>
      </c>
      <c r="BK124" s="13" t="s">
        <v>41</v>
      </c>
      <c r="BL124" s="13" t="s">
        <v>41</v>
      </c>
      <c r="BM124" s="13" t="s">
        <v>41</v>
      </c>
      <c r="BN124" s="13" t="s">
        <v>41</v>
      </c>
      <c r="BO124" s="13" t="s">
        <v>41</v>
      </c>
      <c r="BP124" s="65" t="s">
        <v>41</v>
      </c>
    </row>
    <row r="125" spans="1:68" x14ac:dyDescent="0.35">
      <c r="A125" s="13">
        <f>ROW()</f>
        <v>125</v>
      </c>
      <c r="B125" s="3">
        <v>1959</v>
      </c>
      <c r="C125" s="13" t="s">
        <v>43</v>
      </c>
      <c r="D125" s="13" t="s">
        <v>69</v>
      </c>
      <c r="F125" s="13" t="s">
        <v>39</v>
      </c>
      <c r="G125" s="13" t="str">
        <f t="shared" si="7"/>
        <v>CVC Div 11. Rules of the Road. Chapter 3. Overtaking and Passing - 21755</v>
      </c>
      <c r="H125" s="20">
        <v>21755</v>
      </c>
      <c r="I125" s="13" t="s">
        <v>285</v>
      </c>
      <c r="J125" s="13" t="s">
        <v>67</v>
      </c>
    </row>
    <row r="126" spans="1:68" x14ac:dyDescent="0.35">
      <c r="A126" s="13">
        <f>ROW()</f>
        <v>126</v>
      </c>
      <c r="B126" s="3">
        <v>1959</v>
      </c>
      <c r="C126" s="13" t="s">
        <v>43</v>
      </c>
      <c r="D126" s="13" t="s">
        <v>69</v>
      </c>
      <c r="F126" s="13" t="s">
        <v>39</v>
      </c>
      <c r="G126" s="13" t="str">
        <f t="shared" si="7"/>
        <v>CVC Div 11. Rules of the Road. Chapter 3. Overtaking and Passing - 21756</v>
      </c>
      <c r="H126" s="20">
        <v>21756</v>
      </c>
      <c r="I126" s="13" t="s">
        <v>286</v>
      </c>
      <c r="J126" s="13" t="s">
        <v>40</v>
      </c>
      <c r="K126" s="13" t="s">
        <v>389</v>
      </c>
      <c r="L126" s="13" t="s">
        <v>387</v>
      </c>
      <c r="M126" s="13" t="b">
        <v>0</v>
      </c>
      <c r="N126" s="13" t="str">
        <f>_xlfn.CONCAT(A127)</f>
        <v>127</v>
      </c>
      <c r="O126" s="13">
        <v>1</v>
      </c>
      <c r="P126" s="13" t="s">
        <v>38</v>
      </c>
      <c r="Q126" s="13" t="s">
        <v>53</v>
      </c>
      <c r="R126" s="13" t="s">
        <v>41</v>
      </c>
      <c r="S126" s="13" t="s">
        <v>41</v>
      </c>
      <c r="T126" s="13" t="s">
        <v>41</v>
      </c>
      <c r="U126" s="13" t="s">
        <v>41</v>
      </c>
      <c r="V126" s="13" t="s">
        <v>41</v>
      </c>
      <c r="W126" s="13" t="s">
        <v>41</v>
      </c>
      <c r="X126" s="13" t="s">
        <v>41</v>
      </c>
      <c r="Y126" s="13" t="s">
        <v>41</v>
      </c>
      <c r="Z126" s="13" t="s">
        <v>41</v>
      </c>
      <c r="AA126" s="13" t="s">
        <v>41</v>
      </c>
      <c r="AB126" s="13" t="s">
        <v>41</v>
      </c>
      <c r="AC126" s="13" t="s">
        <v>41</v>
      </c>
      <c r="AD126" s="13" t="s">
        <v>41</v>
      </c>
      <c r="AE126" s="13" t="s">
        <v>41</v>
      </c>
      <c r="AF126" s="13" t="s">
        <v>41</v>
      </c>
      <c r="AG126" s="13" t="s">
        <v>41</v>
      </c>
      <c r="AH126" s="13" t="s">
        <v>41</v>
      </c>
      <c r="AI126" s="13" t="s">
        <v>41</v>
      </c>
      <c r="AJ126" s="13" t="s">
        <v>41</v>
      </c>
      <c r="AK126" s="13" t="s">
        <v>41</v>
      </c>
      <c r="AL126" s="13" t="s">
        <v>41</v>
      </c>
      <c r="AM126" s="13" t="s">
        <v>41</v>
      </c>
      <c r="AN126" s="13" t="s">
        <v>41</v>
      </c>
      <c r="AO126" s="13" t="s">
        <v>41</v>
      </c>
      <c r="AP126" s="13" t="s">
        <v>41</v>
      </c>
      <c r="AQ126" s="13" t="s">
        <v>41</v>
      </c>
      <c r="AR126" s="13" t="s">
        <v>41</v>
      </c>
      <c r="AS126" s="13" t="s">
        <v>41</v>
      </c>
      <c r="AT126" s="13" t="s">
        <v>41</v>
      </c>
      <c r="AU126" s="13" t="s">
        <v>41</v>
      </c>
      <c r="AV126" s="13" t="s">
        <v>41</v>
      </c>
      <c r="AW126" s="13" t="s">
        <v>41</v>
      </c>
      <c r="AX126" s="13" t="s">
        <v>41</v>
      </c>
      <c r="AY126" s="13" t="s">
        <v>41</v>
      </c>
      <c r="AZ126" s="13" t="s">
        <v>41</v>
      </c>
      <c r="BA126" s="13" t="b">
        <v>1</v>
      </c>
      <c r="BB126" s="13" t="s">
        <v>41</v>
      </c>
      <c r="BC126" s="13" t="s">
        <v>41</v>
      </c>
      <c r="BD126" s="13" t="s">
        <v>41</v>
      </c>
      <c r="BE126" s="13" t="s">
        <v>41</v>
      </c>
      <c r="BF126" s="13" t="s">
        <v>41</v>
      </c>
      <c r="BG126" s="13" t="s">
        <v>41</v>
      </c>
      <c r="BH126" s="13" t="s">
        <v>41</v>
      </c>
      <c r="BI126" s="13" t="s">
        <v>41</v>
      </c>
      <c r="BJ126" s="13" t="s">
        <v>41</v>
      </c>
      <c r="BK126" s="13" t="s">
        <v>41</v>
      </c>
      <c r="BL126" s="13" t="s">
        <v>41</v>
      </c>
      <c r="BM126" s="13" t="s">
        <v>41</v>
      </c>
      <c r="BN126" s="13" t="s">
        <v>41</v>
      </c>
      <c r="BO126" s="13" t="s">
        <v>41</v>
      </c>
      <c r="BP126" s="65" t="s">
        <v>41</v>
      </c>
    </row>
    <row r="127" spans="1:68" x14ac:dyDescent="0.35">
      <c r="A127" s="13">
        <f>ROW()</f>
        <v>127</v>
      </c>
      <c r="B127" s="3">
        <v>1959</v>
      </c>
      <c r="C127" s="13" t="s">
        <v>43</v>
      </c>
      <c r="D127" s="13" t="s">
        <v>69</v>
      </c>
      <c r="F127" s="13" t="s">
        <v>39</v>
      </c>
      <c r="G127" s="13" t="str">
        <f t="shared" si="7"/>
        <v>CVC Div 11. Rules of the Road. Chapter 3. Overtaking and Passing - 21756</v>
      </c>
      <c r="H127" s="20">
        <v>21756</v>
      </c>
      <c r="I127" s="13" t="s">
        <v>287</v>
      </c>
      <c r="J127" s="13" t="s">
        <v>40</v>
      </c>
      <c r="K127" s="13" t="s">
        <v>390</v>
      </c>
      <c r="L127" s="13" t="s">
        <v>388</v>
      </c>
      <c r="M127" s="13" t="b">
        <v>1</v>
      </c>
      <c r="O127" s="13">
        <v>1</v>
      </c>
      <c r="P127" s="13" t="s">
        <v>38</v>
      </c>
      <c r="Q127" s="13" t="s">
        <v>53</v>
      </c>
      <c r="R127" s="13" t="s">
        <v>41</v>
      </c>
      <c r="S127" s="13" t="s">
        <v>348</v>
      </c>
      <c r="T127" s="13" t="s">
        <v>41</v>
      </c>
      <c r="U127" s="13" t="s">
        <v>41</v>
      </c>
      <c r="V127" s="13" t="s">
        <v>41</v>
      </c>
      <c r="W127" s="13" t="s">
        <v>41</v>
      </c>
      <c r="X127" s="13" t="s">
        <v>41</v>
      </c>
      <c r="Y127" s="13" t="s">
        <v>41</v>
      </c>
      <c r="Z127" s="13" t="s">
        <v>41</v>
      </c>
      <c r="AA127" s="13" t="s">
        <v>41</v>
      </c>
      <c r="AB127" s="13" t="s">
        <v>41</v>
      </c>
      <c r="AC127" s="13" t="s">
        <v>41</v>
      </c>
      <c r="AD127" s="13" t="s">
        <v>41</v>
      </c>
      <c r="AE127" s="13" t="s">
        <v>41</v>
      </c>
      <c r="AF127" s="13" t="s">
        <v>41</v>
      </c>
      <c r="AG127" s="13" t="s">
        <v>41</v>
      </c>
      <c r="AH127" s="13" t="s">
        <v>41</v>
      </c>
      <c r="AI127" s="13" t="s">
        <v>41</v>
      </c>
      <c r="AJ127" s="13" t="s">
        <v>41</v>
      </c>
      <c r="AK127" s="13" t="s">
        <v>41</v>
      </c>
      <c r="AL127" s="13" t="s">
        <v>41</v>
      </c>
      <c r="AM127" s="13" t="s">
        <v>41</v>
      </c>
      <c r="AN127" s="13" t="s">
        <v>41</v>
      </c>
      <c r="AO127" s="13" t="s">
        <v>41</v>
      </c>
      <c r="AP127" s="13" t="s">
        <v>41</v>
      </c>
      <c r="AQ127" s="13" t="s">
        <v>41</v>
      </c>
      <c r="AR127" s="13" t="s">
        <v>41</v>
      </c>
      <c r="AS127" s="13" t="s">
        <v>41</v>
      </c>
      <c r="AT127" s="13" t="s">
        <v>41</v>
      </c>
      <c r="AU127" s="13" t="s">
        <v>41</v>
      </c>
      <c r="AV127" s="13" t="s">
        <v>41</v>
      </c>
      <c r="AW127" s="13" t="s">
        <v>41</v>
      </c>
      <c r="AX127" s="13" t="s">
        <v>41</v>
      </c>
      <c r="AY127" s="13" t="s">
        <v>41</v>
      </c>
      <c r="AZ127" s="13" t="s">
        <v>41</v>
      </c>
      <c r="BA127" s="13" t="b">
        <v>1</v>
      </c>
      <c r="BB127" s="13" t="s">
        <v>41</v>
      </c>
      <c r="BC127" s="13" t="s">
        <v>41</v>
      </c>
      <c r="BD127" s="13" t="s">
        <v>41</v>
      </c>
      <c r="BE127" s="13" t="s">
        <v>41</v>
      </c>
      <c r="BF127" s="13" t="s">
        <v>41</v>
      </c>
      <c r="BG127" s="13" t="s">
        <v>41</v>
      </c>
      <c r="BH127" s="13" t="s">
        <v>41</v>
      </c>
      <c r="BI127" s="13" t="s">
        <v>41</v>
      </c>
      <c r="BJ127" s="13" t="s">
        <v>41</v>
      </c>
      <c r="BK127" s="13" t="s">
        <v>41</v>
      </c>
      <c r="BL127" s="13" t="s">
        <v>41</v>
      </c>
      <c r="BM127" s="13" t="s">
        <v>41</v>
      </c>
      <c r="BN127" s="13" t="s">
        <v>41</v>
      </c>
      <c r="BO127" s="13" t="s">
        <v>41</v>
      </c>
      <c r="BP127" s="65" t="s">
        <v>41</v>
      </c>
    </row>
    <row r="128" spans="1:68" x14ac:dyDescent="0.35">
      <c r="A128" s="13">
        <f>ROW()</f>
        <v>128</v>
      </c>
      <c r="B128" s="3">
        <v>1959</v>
      </c>
      <c r="C128" s="13" t="s">
        <v>43</v>
      </c>
      <c r="D128" s="13" t="s">
        <v>69</v>
      </c>
      <c r="F128" s="13" t="s">
        <v>39</v>
      </c>
      <c r="G128" s="13" t="str">
        <f t="shared" si="7"/>
        <v>CVC Div 11. Rules of the Road. Chapter 3. Overtaking and Passing - 21756</v>
      </c>
      <c r="H128" s="20">
        <v>21756</v>
      </c>
      <c r="I128" s="13" t="s">
        <v>288</v>
      </c>
      <c r="J128" s="13" t="s">
        <v>40</v>
      </c>
      <c r="K128" s="13" t="s">
        <v>392</v>
      </c>
      <c r="L128" s="13" t="s">
        <v>391</v>
      </c>
      <c r="M128" s="13" t="b">
        <v>1</v>
      </c>
      <c r="O128" s="13">
        <v>1</v>
      </c>
      <c r="P128" s="13" t="s">
        <v>38</v>
      </c>
      <c r="Q128" s="13" t="s">
        <v>53</v>
      </c>
      <c r="R128" s="13" t="s">
        <v>41</v>
      </c>
      <c r="S128" s="13" t="s">
        <v>348</v>
      </c>
      <c r="T128" s="13" t="s">
        <v>41</v>
      </c>
      <c r="U128" s="13" t="s">
        <v>41</v>
      </c>
      <c r="V128" s="13" t="s">
        <v>41</v>
      </c>
      <c r="W128" s="13" t="s">
        <v>41</v>
      </c>
      <c r="X128" s="13" t="s">
        <v>41</v>
      </c>
      <c r="Y128" s="13" t="s">
        <v>41</v>
      </c>
      <c r="Z128" s="13" t="s">
        <v>41</v>
      </c>
      <c r="AA128" s="13" t="s">
        <v>41</v>
      </c>
      <c r="AB128" s="13" t="s">
        <v>41</v>
      </c>
      <c r="AC128" s="13" t="s">
        <v>41</v>
      </c>
      <c r="AD128" s="13" t="s">
        <v>41</v>
      </c>
      <c r="AE128" s="13" t="s">
        <v>41</v>
      </c>
      <c r="AF128" s="13" t="s">
        <v>41</v>
      </c>
      <c r="AG128" s="13" t="s">
        <v>41</v>
      </c>
      <c r="AH128" s="13" t="s">
        <v>41</v>
      </c>
      <c r="AI128" s="13" t="s">
        <v>41</v>
      </c>
      <c r="AJ128" s="13" t="s">
        <v>41</v>
      </c>
      <c r="AK128" s="13" t="s">
        <v>41</v>
      </c>
      <c r="AL128" s="13" t="s">
        <v>41</v>
      </c>
      <c r="AM128" s="13" t="s">
        <v>41</v>
      </c>
      <c r="AN128" s="13" t="s">
        <v>41</v>
      </c>
      <c r="AO128" s="13" t="s">
        <v>41</v>
      </c>
      <c r="AP128" s="13" t="s">
        <v>41</v>
      </c>
      <c r="AQ128" s="13" t="s">
        <v>41</v>
      </c>
      <c r="AR128" s="13" t="s">
        <v>41</v>
      </c>
      <c r="AS128" s="13" t="s">
        <v>41</v>
      </c>
      <c r="AT128" s="13" t="s">
        <v>41</v>
      </c>
      <c r="AU128" s="13" t="s">
        <v>41</v>
      </c>
      <c r="AV128" s="13" t="s">
        <v>41</v>
      </c>
      <c r="AW128" s="13" t="s">
        <v>41</v>
      </c>
      <c r="AX128" s="13" t="s">
        <v>41</v>
      </c>
      <c r="AY128" s="13" t="s">
        <v>41</v>
      </c>
      <c r="AZ128" s="13" t="s">
        <v>41</v>
      </c>
      <c r="BA128" s="13" t="b">
        <v>1</v>
      </c>
      <c r="BB128" s="13" t="s">
        <v>41</v>
      </c>
      <c r="BC128" s="13" t="s">
        <v>41</v>
      </c>
      <c r="BD128" s="13" t="s">
        <v>41</v>
      </c>
      <c r="BE128" s="13" t="s">
        <v>41</v>
      </c>
      <c r="BF128" s="13" t="s">
        <v>41</v>
      </c>
      <c r="BG128" s="13" t="s">
        <v>41</v>
      </c>
      <c r="BH128" s="13" t="s">
        <v>41</v>
      </c>
      <c r="BI128" s="13" t="s">
        <v>41</v>
      </c>
      <c r="BJ128" s="13" t="s">
        <v>41</v>
      </c>
      <c r="BK128" s="13" t="s">
        <v>41</v>
      </c>
      <c r="BL128" s="13" t="s">
        <v>41</v>
      </c>
      <c r="BM128" s="13" t="s">
        <v>41</v>
      </c>
      <c r="BN128" s="13" t="s">
        <v>41</v>
      </c>
      <c r="BO128" s="13" t="s">
        <v>41</v>
      </c>
      <c r="BP128" s="65" t="s">
        <v>41</v>
      </c>
    </row>
    <row r="129" spans="1:68" x14ac:dyDescent="0.35">
      <c r="A129" s="13">
        <f>ROW()</f>
        <v>129</v>
      </c>
      <c r="B129" s="3">
        <v>1959</v>
      </c>
      <c r="C129" s="13" t="s">
        <v>43</v>
      </c>
      <c r="D129" s="13" t="s">
        <v>69</v>
      </c>
      <c r="F129" s="13" t="s">
        <v>39</v>
      </c>
      <c r="G129" s="13" t="str">
        <f t="shared" si="7"/>
        <v>CVC Div 11. Rules of the Road. Chapter 3. Overtaking and Passing - 21757</v>
      </c>
      <c r="H129" s="20">
        <v>21757</v>
      </c>
      <c r="I129" s="13" t="s">
        <v>289</v>
      </c>
      <c r="J129" s="13" t="s">
        <v>40</v>
      </c>
      <c r="K129" s="13" t="s">
        <v>395</v>
      </c>
      <c r="L129" s="13" t="s">
        <v>394</v>
      </c>
      <c r="M129" s="13" t="b">
        <v>0</v>
      </c>
      <c r="N129" s="13" t="str">
        <f>_xlfn.CONCAT(A130)</f>
        <v>130</v>
      </c>
      <c r="O129" s="13">
        <v>2</v>
      </c>
      <c r="P129" s="13" t="s">
        <v>38</v>
      </c>
      <c r="Q129" s="13" t="s">
        <v>53</v>
      </c>
      <c r="R129" s="13" t="s">
        <v>41</v>
      </c>
      <c r="S129" s="13" t="s">
        <v>41</v>
      </c>
      <c r="T129" s="13" t="s">
        <v>41</v>
      </c>
      <c r="U129" s="13" t="s">
        <v>41</v>
      </c>
      <c r="V129" s="13" t="s">
        <v>41</v>
      </c>
      <c r="W129" s="13" t="s">
        <v>41</v>
      </c>
      <c r="X129" s="13" t="s">
        <v>41</v>
      </c>
      <c r="Y129" s="13" t="s">
        <v>41</v>
      </c>
      <c r="Z129" s="13" t="s">
        <v>41</v>
      </c>
      <c r="AA129" s="13" t="s">
        <v>41</v>
      </c>
      <c r="AB129" s="13" t="s">
        <v>41</v>
      </c>
      <c r="AC129" s="13" t="s">
        <v>41</v>
      </c>
      <c r="AD129" s="13" t="s">
        <v>41</v>
      </c>
      <c r="AE129" s="13" t="s">
        <v>41</v>
      </c>
      <c r="AF129" s="13" t="s">
        <v>41</v>
      </c>
      <c r="AG129" s="13" t="s">
        <v>41</v>
      </c>
      <c r="AH129" s="13" t="s">
        <v>41</v>
      </c>
      <c r="AI129" s="13" t="s">
        <v>41</v>
      </c>
      <c r="AJ129" s="13" t="s">
        <v>41</v>
      </c>
      <c r="AK129" s="13" t="s">
        <v>41</v>
      </c>
      <c r="AL129" s="13" t="s">
        <v>41</v>
      </c>
      <c r="AM129" s="13" t="s">
        <v>41</v>
      </c>
      <c r="AN129" s="13" t="s">
        <v>41</v>
      </c>
      <c r="AO129" s="13" t="s">
        <v>41</v>
      </c>
      <c r="AP129" s="13" t="s">
        <v>41</v>
      </c>
      <c r="AQ129" s="13" t="s">
        <v>41</v>
      </c>
      <c r="AR129" s="13" t="s">
        <v>41</v>
      </c>
      <c r="AS129" s="13" t="s">
        <v>41</v>
      </c>
      <c r="AT129" s="13" t="s">
        <v>41</v>
      </c>
      <c r="AU129" s="13" t="s">
        <v>41</v>
      </c>
      <c r="AV129" s="13" t="s">
        <v>41</v>
      </c>
      <c r="AW129" s="13" t="s">
        <v>41</v>
      </c>
      <c r="AX129" s="13" t="s">
        <v>41</v>
      </c>
      <c r="AY129" s="13" t="s">
        <v>41</v>
      </c>
      <c r="AZ129" s="13" t="s">
        <v>41</v>
      </c>
      <c r="BA129" s="13" t="b">
        <v>1</v>
      </c>
      <c r="BB129" s="13" t="s">
        <v>41</v>
      </c>
      <c r="BC129" s="13" t="s">
        <v>41</v>
      </c>
      <c r="BD129" s="13" t="s">
        <v>41</v>
      </c>
      <c r="BE129" s="13" t="s">
        <v>41</v>
      </c>
      <c r="BF129" s="13" t="s">
        <v>41</v>
      </c>
      <c r="BG129" s="13" t="s">
        <v>41</v>
      </c>
      <c r="BH129" s="13" t="s">
        <v>41</v>
      </c>
      <c r="BI129" s="13" t="s">
        <v>41</v>
      </c>
      <c r="BJ129" s="13" t="s">
        <v>41</v>
      </c>
      <c r="BK129" s="13" t="s">
        <v>41</v>
      </c>
      <c r="BL129" s="13" t="s">
        <v>41</v>
      </c>
      <c r="BM129" s="13" t="s">
        <v>41</v>
      </c>
      <c r="BN129" s="13" t="s">
        <v>41</v>
      </c>
      <c r="BO129" s="13" t="s">
        <v>41</v>
      </c>
      <c r="BP129" s="65" t="s">
        <v>41</v>
      </c>
    </row>
    <row r="130" spans="1:68" x14ac:dyDescent="0.35">
      <c r="A130" s="13">
        <f>ROW()</f>
        <v>130</v>
      </c>
      <c r="B130" s="3">
        <v>1959</v>
      </c>
      <c r="C130" s="13" t="s">
        <v>43</v>
      </c>
      <c r="D130" s="13" t="s">
        <v>69</v>
      </c>
      <c r="F130" s="13" t="s">
        <v>39</v>
      </c>
      <c r="G130" s="13" t="str">
        <f t="shared" si="7"/>
        <v>CVC Div 11. Rules of the Road. Chapter 3. Overtaking and Passing - 21757</v>
      </c>
      <c r="H130" s="20">
        <v>21757</v>
      </c>
      <c r="I130" s="13" t="s">
        <v>291</v>
      </c>
      <c r="J130" s="13" t="s">
        <v>40</v>
      </c>
      <c r="K130" s="13" t="s">
        <v>396</v>
      </c>
      <c r="L130" s="13" t="s">
        <v>397</v>
      </c>
      <c r="M130" s="13" t="b">
        <v>1</v>
      </c>
      <c r="O130" s="13">
        <v>0</v>
      </c>
      <c r="P130" s="13" t="s">
        <v>38</v>
      </c>
      <c r="Q130" s="13" t="s">
        <v>53</v>
      </c>
      <c r="R130" s="13" t="s">
        <v>41</v>
      </c>
      <c r="S130" s="13" t="s">
        <v>41</v>
      </c>
      <c r="T130" s="13" t="s">
        <v>41</v>
      </c>
      <c r="U130" s="13" t="s">
        <v>41</v>
      </c>
      <c r="V130" s="13" t="s">
        <v>41</v>
      </c>
      <c r="W130" s="13" t="s">
        <v>78</v>
      </c>
      <c r="X130" s="13" t="s">
        <v>41</v>
      </c>
      <c r="Y130" s="13" t="s">
        <v>41</v>
      </c>
      <c r="Z130" s="13" t="s">
        <v>41</v>
      </c>
      <c r="AA130" s="13" t="s">
        <v>41</v>
      </c>
      <c r="AB130" s="13" t="s">
        <v>41</v>
      </c>
      <c r="AC130" s="13" t="s">
        <v>41</v>
      </c>
      <c r="AD130" s="13" t="s">
        <v>41</v>
      </c>
      <c r="AE130" s="13" t="s">
        <v>41</v>
      </c>
      <c r="AF130" s="13" t="s">
        <v>41</v>
      </c>
      <c r="AG130" s="13" t="s">
        <v>41</v>
      </c>
      <c r="AH130" s="13" t="s">
        <v>41</v>
      </c>
      <c r="AI130" s="13" t="s">
        <v>41</v>
      </c>
      <c r="AJ130" s="13" t="s">
        <v>41</v>
      </c>
      <c r="AK130" s="13" t="s">
        <v>41</v>
      </c>
      <c r="AL130" s="13" t="s">
        <v>41</v>
      </c>
      <c r="AM130" s="13" t="s">
        <v>41</v>
      </c>
      <c r="AN130" s="13" t="s">
        <v>41</v>
      </c>
      <c r="AO130" s="13" t="s">
        <v>41</v>
      </c>
      <c r="AP130" s="13" t="s">
        <v>41</v>
      </c>
      <c r="AQ130" s="13" t="s">
        <v>41</v>
      </c>
      <c r="AR130" s="13" t="s">
        <v>41</v>
      </c>
      <c r="AS130" s="13" t="s">
        <v>41</v>
      </c>
      <c r="AT130" s="13" t="s">
        <v>41</v>
      </c>
      <c r="AU130" s="13" t="s">
        <v>41</v>
      </c>
      <c r="AV130" s="13" t="s">
        <v>41</v>
      </c>
      <c r="AW130" s="13" t="s">
        <v>41</v>
      </c>
      <c r="AX130" s="13" t="s">
        <v>41</v>
      </c>
      <c r="AY130" s="13" t="s">
        <v>41</v>
      </c>
      <c r="AZ130" s="13" t="s">
        <v>41</v>
      </c>
      <c r="BA130" s="13" t="b">
        <v>1</v>
      </c>
      <c r="BB130" s="13" t="s">
        <v>41</v>
      </c>
      <c r="BC130" s="13" t="s">
        <v>41</v>
      </c>
      <c r="BD130" s="13" t="s">
        <v>41</v>
      </c>
      <c r="BE130" s="13" t="s">
        <v>41</v>
      </c>
      <c r="BF130" s="13" t="s">
        <v>41</v>
      </c>
      <c r="BG130" s="13" t="s">
        <v>41</v>
      </c>
      <c r="BH130" s="13" t="s">
        <v>41</v>
      </c>
      <c r="BI130" s="13" t="s">
        <v>41</v>
      </c>
      <c r="BJ130" s="13" t="s">
        <v>41</v>
      </c>
      <c r="BK130" s="13" t="s">
        <v>41</v>
      </c>
      <c r="BL130" s="13" t="s">
        <v>41</v>
      </c>
      <c r="BM130" s="13" t="s">
        <v>41</v>
      </c>
      <c r="BN130" s="13" t="s">
        <v>41</v>
      </c>
      <c r="BO130" s="13" t="s">
        <v>41</v>
      </c>
      <c r="BP130" s="65" t="s">
        <v>41</v>
      </c>
    </row>
    <row r="131" spans="1:68" x14ac:dyDescent="0.35">
      <c r="A131" s="13">
        <f>ROW()</f>
        <v>131</v>
      </c>
      <c r="B131" s="3">
        <v>1959</v>
      </c>
      <c r="C131" s="13" t="s">
        <v>43</v>
      </c>
      <c r="D131" s="13" t="s">
        <v>69</v>
      </c>
      <c r="F131" s="13" t="s">
        <v>39</v>
      </c>
      <c r="G131" s="13" t="str">
        <f t="shared" si="7"/>
        <v>CVC Div 11. Rules of the Road. Chapter 3. Overtaking and Passing - 21757</v>
      </c>
      <c r="H131" s="20">
        <v>21757</v>
      </c>
      <c r="I131" s="13" t="s">
        <v>290</v>
      </c>
      <c r="J131" s="13" t="s">
        <v>263</v>
      </c>
      <c r="AA131" s="13"/>
      <c r="AB131" s="13"/>
      <c r="AC131" s="13"/>
    </row>
    <row r="132" spans="1:68" x14ac:dyDescent="0.35">
      <c r="A132" s="13">
        <f>ROW()</f>
        <v>132</v>
      </c>
      <c r="B132" s="3">
        <v>1959</v>
      </c>
      <c r="C132" s="13" t="s">
        <v>43</v>
      </c>
      <c r="D132" s="13" t="s">
        <v>69</v>
      </c>
      <c r="F132" s="13" t="s">
        <v>39</v>
      </c>
      <c r="G132" s="13" t="str">
        <f t="shared" si="7"/>
        <v>CVC Div 11. Rules of the Road. Chapter 3. Overtaking and Passing - 21758</v>
      </c>
      <c r="H132" s="20">
        <v>21758</v>
      </c>
      <c r="I132" s="13" t="s">
        <v>292</v>
      </c>
      <c r="J132" s="13" t="s">
        <v>40</v>
      </c>
      <c r="K132" s="13" t="s">
        <v>398</v>
      </c>
      <c r="L132" s="13" t="s">
        <v>397</v>
      </c>
      <c r="M132" s="13" t="b">
        <v>1</v>
      </c>
      <c r="O132" s="13">
        <v>2</v>
      </c>
      <c r="P132" s="13" t="s">
        <v>38</v>
      </c>
      <c r="Q132" s="13" t="s">
        <v>403</v>
      </c>
      <c r="R132" s="13" t="s">
        <v>41</v>
      </c>
      <c r="S132" s="13" t="s">
        <v>399</v>
      </c>
      <c r="T132" s="13" t="s">
        <v>41</v>
      </c>
      <c r="U132" s="13" t="s">
        <v>41</v>
      </c>
      <c r="V132" s="13" t="s">
        <v>41</v>
      </c>
      <c r="W132" s="13" t="s">
        <v>41</v>
      </c>
      <c r="X132" s="13" t="s">
        <v>41</v>
      </c>
      <c r="Y132" s="13" t="s">
        <v>41</v>
      </c>
      <c r="Z132" s="13" t="s">
        <v>41</v>
      </c>
      <c r="AA132" s="13" t="s">
        <v>41</v>
      </c>
      <c r="AB132" s="13" t="s">
        <v>41</v>
      </c>
      <c r="AC132" s="13" t="s">
        <v>41</v>
      </c>
      <c r="AD132" s="13" t="s">
        <v>41</v>
      </c>
      <c r="AE132" s="13" t="s">
        <v>41</v>
      </c>
      <c r="AF132" s="13" t="s">
        <v>41</v>
      </c>
      <c r="AG132" s="13" t="s">
        <v>41</v>
      </c>
      <c r="AH132" s="13" t="s">
        <v>41</v>
      </c>
      <c r="AI132" s="13" t="s">
        <v>41</v>
      </c>
      <c r="AJ132" s="13" t="s">
        <v>41</v>
      </c>
      <c r="AK132" s="13" t="s">
        <v>41</v>
      </c>
      <c r="AL132" s="13" t="s">
        <v>41</v>
      </c>
      <c r="AM132" s="13" t="s">
        <v>41</v>
      </c>
      <c r="AN132" s="13" t="s">
        <v>41</v>
      </c>
      <c r="AO132" s="13" t="s">
        <v>41</v>
      </c>
      <c r="AP132" s="13" t="s">
        <v>41</v>
      </c>
      <c r="AQ132" s="13" t="s">
        <v>41</v>
      </c>
      <c r="AR132" s="13" t="s">
        <v>41</v>
      </c>
      <c r="AS132" s="13" t="s">
        <v>41</v>
      </c>
      <c r="AT132" s="13" t="s">
        <v>41</v>
      </c>
      <c r="AU132" s="13" t="s">
        <v>41</v>
      </c>
      <c r="AV132" s="13" t="b">
        <v>1</v>
      </c>
      <c r="AW132" s="13" t="b">
        <v>1</v>
      </c>
      <c r="AX132" s="13" t="s">
        <v>41</v>
      </c>
      <c r="AY132" s="13" t="s">
        <v>41</v>
      </c>
      <c r="AZ132" s="13" t="s">
        <v>41</v>
      </c>
      <c r="BA132" s="13" t="s">
        <v>41</v>
      </c>
      <c r="BB132" s="13" t="s">
        <v>41</v>
      </c>
      <c r="BC132" s="13" t="s">
        <v>41</v>
      </c>
      <c r="BD132" s="13" t="s">
        <v>41</v>
      </c>
      <c r="BE132" s="13" t="s">
        <v>41</v>
      </c>
      <c r="BF132" s="13" t="s">
        <v>41</v>
      </c>
      <c r="BG132" s="13" t="s">
        <v>41</v>
      </c>
      <c r="BH132" s="13" t="s">
        <v>41</v>
      </c>
      <c r="BI132" s="13" t="s">
        <v>41</v>
      </c>
      <c r="BJ132" s="13" t="s">
        <v>41</v>
      </c>
      <c r="BK132" s="13" t="s">
        <v>41</v>
      </c>
      <c r="BL132" s="13" t="s">
        <v>41</v>
      </c>
      <c r="BM132" s="13" t="s">
        <v>41</v>
      </c>
      <c r="BN132" s="13" t="s">
        <v>41</v>
      </c>
      <c r="BO132" s="13" t="s">
        <v>41</v>
      </c>
      <c r="BP132" s="65" t="s">
        <v>41</v>
      </c>
    </row>
    <row r="133" spans="1:68" x14ac:dyDescent="0.35">
      <c r="A133" s="13">
        <f>ROW()</f>
        <v>133</v>
      </c>
      <c r="B133" s="3">
        <v>1959</v>
      </c>
      <c r="C133" s="13" t="s">
        <v>43</v>
      </c>
      <c r="D133" s="13" t="s">
        <v>69</v>
      </c>
      <c r="F133" s="13" t="s">
        <v>39</v>
      </c>
      <c r="G133" s="13" t="str">
        <f t="shared" si="7"/>
        <v>CVC Div 11. Rules of the Road. Chapter 3. Overtaking and Passing - 21759</v>
      </c>
      <c r="H133" s="20">
        <v>21759</v>
      </c>
      <c r="I133" s="13" t="s">
        <v>293</v>
      </c>
      <c r="J133" s="13" t="s">
        <v>263</v>
      </c>
    </row>
    <row r="134" spans="1:68" x14ac:dyDescent="0.35">
      <c r="A134" s="13">
        <f>ROW()</f>
        <v>134</v>
      </c>
      <c r="B134" s="1">
        <v>44927</v>
      </c>
      <c r="C134" s="13" t="s">
        <v>43</v>
      </c>
      <c r="D134" s="13" t="s">
        <v>69</v>
      </c>
      <c r="F134" s="13" t="s">
        <v>39</v>
      </c>
      <c r="G134" s="13" t="str">
        <f t="shared" si="7"/>
        <v>CVC Div 11. Rules of the Road. Chapter 3. Overtaking and Passing - 21760</v>
      </c>
      <c r="H134" s="20">
        <v>21760</v>
      </c>
      <c r="I134" s="13" t="s">
        <v>294</v>
      </c>
      <c r="J134" s="13" t="s">
        <v>67</v>
      </c>
    </row>
    <row r="135" spans="1:68" x14ac:dyDescent="0.35">
      <c r="A135" s="13">
        <f>ROW()</f>
        <v>135</v>
      </c>
      <c r="B135" s="1">
        <v>44927</v>
      </c>
      <c r="C135" s="13" t="s">
        <v>43</v>
      </c>
      <c r="D135" s="13" t="s">
        <v>69</v>
      </c>
      <c r="F135" s="13" t="s">
        <v>39</v>
      </c>
      <c r="G135" s="13" t="str">
        <f t="shared" si="7"/>
        <v>CVC Div 11. Rules of the Road. Chapter 3. Overtaking and Passing - 21760</v>
      </c>
      <c r="H135" s="20">
        <v>21760</v>
      </c>
      <c r="I135" s="13" t="s">
        <v>295</v>
      </c>
      <c r="J135" s="13" t="s">
        <v>40</v>
      </c>
      <c r="K135" s="13" t="s">
        <v>400</v>
      </c>
      <c r="L135" s="13" t="s">
        <v>401</v>
      </c>
      <c r="M135" s="13" t="b">
        <v>1</v>
      </c>
      <c r="O135" s="13">
        <v>2</v>
      </c>
      <c r="P135" s="13" t="s">
        <v>38</v>
      </c>
      <c r="Q135" s="13" t="s">
        <v>403</v>
      </c>
      <c r="R135" s="13" t="s">
        <v>41</v>
      </c>
      <c r="S135" s="13" t="s">
        <v>41</v>
      </c>
      <c r="T135" s="13" t="s">
        <v>41</v>
      </c>
      <c r="U135" s="13" t="s">
        <v>41</v>
      </c>
      <c r="V135" s="13" t="s">
        <v>41</v>
      </c>
      <c r="W135" s="13" t="s">
        <v>41</v>
      </c>
      <c r="X135" s="13" t="s">
        <v>41</v>
      </c>
      <c r="Y135" s="13" t="s">
        <v>41</v>
      </c>
      <c r="Z135" s="13" t="s">
        <v>41</v>
      </c>
      <c r="AA135" s="13" t="s">
        <v>41</v>
      </c>
      <c r="AB135" s="13" t="b">
        <v>1</v>
      </c>
      <c r="AC135" s="13" t="s">
        <v>41</v>
      </c>
      <c r="AD135" s="13" t="s">
        <v>41</v>
      </c>
      <c r="AE135" s="13" t="s">
        <v>41</v>
      </c>
      <c r="AF135" s="13" t="s">
        <v>41</v>
      </c>
      <c r="AG135" s="13" t="s">
        <v>41</v>
      </c>
      <c r="AH135" s="13" t="s">
        <v>41</v>
      </c>
      <c r="AI135" s="13" t="s">
        <v>41</v>
      </c>
      <c r="AJ135" s="13" t="s">
        <v>41</v>
      </c>
      <c r="AK135" s="13" t="s">
        <v>41</v>
      </c>
      <c r="AL135" s="13" t="s">
        <v>41</v>
      </c>
      <c r="AM135" s="13" t="s">
        <v>41</v>
      </c>
      <c r="AN135" s="13" t="s">
        <v>41</v>
      </c>
      <c r="AO135" s="13" t="s">
        <v>41</v>
      </c>
      <c r="AP135" s="13" t="s">
        <v>41</v>
      </c>
      <c r="AQ135" s="13" t="s">
        <v>41</v>
      </c>
      <c r="AR135" s="13" t="s">
        <v>41</v>
      </c>
      <c r="AS135" s="13" t="s">
        <v>41</v>
      </c>
      <c r="AT135" s="13" t="s">
        <v>41</v>
      </c>
      <c r="AU135" s="13" t="s">
        <v>41</v>
      </c>
      <c r="AV135" s="13" t="s">
        <v>41</v>
      </c>
      <c r="AW135" s="13" t="s">
        <v>41</v>
      </c>
      <c r="AX135" s="13" t="s">
        <v>41</v>
      </c>
      <c r="AY135" s="13" t="s">
        <v>41</v>
      </c>
      <c r="AZ135" s="13" t="s">
        <v>41</v>
      </c>
      <c r="BA135" s="13" t="s">
        <v>41</v>
      </c>
      <c r="BB135" s="13" t="s">
        <v>41</v>
      </c>
      <c r="BC135" s="13" t="s">
        <v>41</v>
      </c>
      <c r="BD135" s="13" t="s">
        <v>41</v>
      </c>
      <c r="BE135" s="13" t="s">
        <v>41</v>
      </c>
      <c r="BF135" s="13" t="s">
        <v>41</v>
      </c>
      <c r="BG135" s="13" t="s">
        <v>41</v>
      </c>
      <c r="BH135" s="13" t="s">
        <v>41</v>
      </c>
      <c r="BI135" s="13" t="s">
        <v>41</v>
      </c>
      <c r="BJ135" s="13" t="s">
        <v>41</v>
      </c>
      <c r="BK135" s="13" t="s">
        <v>41</v>
      </c>
      <c r="BL135" s="13" t="s">
        <v>41</v>
      </c>
      <c r="BM135" s="13" t="s">
        <v>41</v>
      </c>
      <c r="BN135" s="13" t="s">
        <v>41</v>
      </c>
      <c r="BO135" s="13" t="s">
        <v>41</v>
      </c>
      <c r="BP135" s="65" t="s">
        <v>41</v>
      </c>
    </row>
    <row r="136" spans="1:68" x14ac:dyDescent="0.35">
      <c r="A136" s="13">
        <f>ROW()</f>
        <v>136</v>
      </c>
      <c r="B136" s="1">
        <v>44927</v>
      </c>
      <c r="C136" s="13" t="s">
        <v>43</v>
      </c>
      <c r="D136" s="13" t="s">
        <v>69</v>
      </c>
      <c r="F136" s="13" t="s">
        <v>39</v>
      </c>
      <c r="G136" s="13" t="str">
        <f t="shared" si="7"/>
        <v>CVC Div 11. Rules of the Road. Chapter 3. Overtaking and Passing - 21760</v>
      </c>
      <c r="H136" s="20">
        <v>21760</v>
      </c>
      <c r="I136" s="13" t="s">
        <v>296</v>
      </c>
      <c r="J136" s="13" t="s">
        <v>40</v>
      </c>
      <c r="K136" s="13" t="s">
        <v>404</v>
      </c>
      <c r="L136" s="13" t="s">
        <v>405</v>
      </c>
      <c r="M136" s="13" t="b">
        <v>0</v>
      </c>
      <c r="O136" s="13">
        <v>1</v>
      </c>
      <c r="P136" s="13" t="s">
        <v>38</v>
      </c>
      <c r="Q136" s="13" t="s">
        <v>403</v>
      </c>
      <c r="R136" s="13" t="s">
        <v>41</v>
      </c>
      <c r="S136" s="13" t="s">
        <v>41</v>
      </c>
      <c r="T136" s="13" t="s">
        <v>41</v>
      </c>
      <c r="U136" s="13" t="s">
        <v>41</v>
      </c>
      <c r="V136" s="13" t="s">
        <v>41</v>
      </c>
      <c r="W136" s="13" t="s">
        <v>41</v>
      </c>
      <c r="X136" s="13" t="s">
        <v>41</v>
      </c>
      <c r="Y136" s="13" t="s">
        <v>41</v>
      </c>
      <c r="Z136" s="13" t="s">
        <v>41</v>
      </c>
      <c r="AA136" s="13" t="s">
        <v>41</v>
      </c>
      <c r="AB136" s="13" t="s">
        <v>41</v>
      </c>
      <c r="AC136" s="13" t="b">
        <v>1</v>
      </c>
      <c r="AD136" s="13" t="s">
        <v>41</v>
      </c>
      <c r="AE136" s="13" t="s">
        <v>41</v>
      </c>
      <c r="AF136" s="13" t="s">
        <v>41</v>
      </c>
      <c r="AG136" s="13" t="s">
        <v>41</v>
      </c>
      <c r="AH136" s="13" t="s">
        <v>41</v>
      </c>
      <c r="AI136" s="13" t="s">
        <v>41</v>
      </c>
      <c r="AJ136" s="13" t="s">
        <v>41</v>
      </c>
      <c r="AK136" s="13" t="s">
        <v>41</v>
      </c>
      <c r="AL136" s="13" t="s">
        <v>41</v>
      </c>
      <c r="AM136" s="13" t="s">
        <v>41</v>
      </c>
      <c r="AN136" s="13" t="s">
        <v>41</v>
      </c>
      <c r="AO136" s="13" t="s">
        <v>41</v>
      </c>
      <c r="AP136" s="13" t="s">
        <v>41</v>
      </c>
      <c r="AQ136" s="13" t="s">
        <v>41</v>
      </c>
      <c r="AR136" s="13" t="s">
        <v>41</v>
      </c>
      <c r="AS136" s="13" t="s">
        <v>41</v>
      </c>
      <c r="AT136" s="13" t="s">
        <v>41</v>
      </c>
      <c r="AU136" s="13" t="s">
        <v>41</v>
      </c>
      <c r="AV136" s="13" t="s">
        <v>41</v>
      </c>
      <c r="AW136" s="13" t="s">
        <v>41</v>
      </c>
      <c r="AX136" s="13" t="s">
        <v>41</v>
      </c>
      <c r="AY136" s="13" t="s">
        <v>41</v>
      </c>
      <c r="AZ136" s="13" t="s">
        <v>41</v>
      </c>
      <c r="BA136" s="13" t="s">
        <v>41</v>
      </c>
      <c r="BB136" s="13" t="s">
        <v>41</v>
      </c>
      <c r="BC136" s="13" t="s">
        <v>41</v>
      </c>
      <c r="BD136" s="13" t="s">
        <v>41</v>
      </c>
      <c r="BE136" s="13" t="s">
        <v>41</v>
      </c>
      <c r="BF136" s="13" t="s">
        <v>41</v>
      </c>
      <c r="BG136" s="13" t="s">
        <v>41</v>
      </c>
      <c r="BH136" s="13" t="s">
        <v>41</v>
      </c>
      <c r="BI136" s="13" t="s">
        <v>41</v>
      </c>
      <c r="BJ136" s="13" t="s">
        <v>41</v>
      </c>
      <c r="BK136" s="13" t="s">
        <v>41</v>
      </c>
      <c r="BL136" s="13" t="s">
        <v>41</v>
      </c>
      <c r="BM136" s="13" t="s">
        <v>41</v>
      </c>
      <c r="BN136" s="13" t="s">
        <v>41</v>
      </c>
      <c r="BO136" s="13" t="s">
        <v>41</v>
      </c>
      <c r="BP136" s="65" t="s">
        <v>41</v>
      </c>
    </row>
    <row r="137" spans="1:68" x14ac:dyDescent="0.35">
      <c r="A137" s="13">
        <f>ROW()</f>
        <v>137</v>
      </c>
      <c r="B137" s="1">
        <v>44927</v>
      </c>
      <c r="C137" s="13" t="s">
        <v>43</v>
      </c>
      <c r="D137" s="13" t="s">
        <v>69</v>
      </c>
      <c r="F137" s="13" t="s">
        <v>39</v>
      </c>
      <c r="G137" s="13" t="str">
        <f t="shared" si="7"/>
        <v>CVC Div 11. Rules of the Road. Chapter 3. Overtaking and Passing - 21760</v>
      </c>
      <c r="H137" s="20">
        <v>21760</v>
      </c>
      <c r="I137" s="13" t="s">
        <v>297</v>
      </c>
      <c r="J137" s="13" t="s">
        <v>40</v>
      </c>
      <c r="K137" s="13" t="s">
        <v>407</v>
      </c>
      <c r="L137" s="13" t="s">
        <v>409</v>
      </c>
      <c r="M137" s="13" t="b">
        <v>1</v>
      </c>
      <c r="O137" s="13">
        <v>0</v>
      </c>
      <c r="P137" s="13" t="s">
        <v>38</v>
      </c>
      <c r="Q137" s="13" t="s">
        <v>408</v>
      </c>
      <c r="R137" s="13" t="s">
        <v>41</v>
      </c>
      <c r="S137" s="13" t="s">
        <v>41</v>
      </c>
      <c r="T137" s="13" t="s">
        <v>41</v>
      </c>
      <c r="U137" s="13" t="s">
        <v>41</v>
      </c>
      <c r="V137" s="13" t="s">
        <v>41</v>
      </c>
      <c r="W137" s="13" t="s">
        <v>41</v>
      </c>
      <c r="X137" s="13" t="s">
        <v>41</v>
      </c>
      <c r="Y137" s="13" t="s">
        <v>41</v>
      </c>
      <c r="Z137" s="13" t="s">
        <v>41</v>
      </c>
      <c r="AA137" s="13" t="s">
        <v>41</v>
      </c>
      <c r="AB137" s="13" t="b">
        <v>0</v>
      </c>
      <c r="AC137" s="13" t="s">
        <v>41</v>
      </c>
      <c r="AD137" s="13" t="s">
        <v>41</v>
      </c>
      <c r="AE137" s="13" t="s">
        <v>41</v>
      </c>
      <c r="AF137" s="13" t="s">
        <v>41</v>
      </c>
      <c r="AG137" s="13" t="s">
        <v>41</v>
      </c>
      <c r="AH137" s="13" t="s">
        <v>41</v>
      </c>
      <c r="AI137" s="13" t="s">
        <v>41</v>
      </c>
      <c r="AJ137" s="13" t="s">
        <v>41</v>
      </c>
      <c r="AK137" s="13" t="s">
        <v>41</v>
      </c>
      <c r="AL137" s="13" t="s">
        <v>41</v>
      </c>
      <c r="AM137" s="13" t="s">
        <v>41</v>
      </c>
      <c r="AN137" s="13" t="s">
        <v>41</v>
      </c>
      <c r="AO137" s="13" t="s">
        <v>41</v>
      </c>
      <c r="AP137" s="13" t="s">
        <v>41</v>
      </c>
      <c r="AQ137" s="13" t="s">
        <v>41</v>
      </c>
      <c r="AR137" s="13" t="s">
        <v>41</v>
      </c>
      <c r="AS137" s="13" t="s">
        <v>41</v>
      </c>
      <c r="AT137" s="13" t="s">
        <v>41</v>
      </c>
      <c r="AU137" s="13" t="s">
        <v>41</v>
      </c>
      <c r="AV137" s="13" t="s">
        <v>41</v>
      </c>
      <c r="AW137" s="13" t="s">
        <v>41</v>
      </c>
      <c r="AX137" s="13" t="s">
        <v>41</v>
      </c>
      <c r="AY137" s="13" t="s">
        <v>41</v>
      </c>
      <c r="AZ137" s="13" t="s">
        <v>41</v>
      </c>
      <c r="BA137" s="13" t="s">
        <v>41</v>
      </c>
      <c r="BB137" s="13" t="s">
        <v>41</v>
      </c>
      <c r="BC137" s="13" t="s">
        <v>41</v>
      </c>
      <c r="BD137" s="13" t="s">
        <v>41</v>
      </c>
      <c r="BE137" s="13" t="s">
        <v>41</v>
      </c>
      <c r="BF137" s="13" t="s">
        <v>41</v>
      </c>
      <c r="BG137" s="13" t="s">
        <v>41</v>
      </c>
      <c r="BH137" s="13" t="s">
        <v>41</v>
      </c>
      <c r="BI137" s="13" t="s">
        <v>41</v>
      </c>
      <c r="BJ137" s="13" t="s">
        <v>41</v>
      </c>
      <c r="BK137" s="13" t="s">
        <v>41</v>
      </c>
      <c r="BL137" s="13" t="s">
        <v>41</v>
      </c>
      <c r="BM137" s="13" t="s">
        <v>41</v>
      </c>
      <c r="BN137" s="13" t="s">
        <v>41</v>
      </c>
      <c r="BO137" s="13" t="s">
        <v>41</v>
      </c>
      <c r="BP137" s="65" t="s">
        <v>41</v>
      </c>
    </row>
    <row r="138" spans="1:68" x14ac:dyDescent="0.35">
      <c r="A138" s="13">
        <f>ROW()</f>
        <v>138</v>
      </c>
      <c r="B138" s="1">
        <v>44927</v>
      </c>
      <c r="C138" s="13" t="s">
        <v>43</v>
      </c>
      <c r="D138" s="13" t="s">
        <v>69</v>
      </c>
      <c r="F138" s="13" t="s">
        <v>39</v>
      </c>
      <c r="G138" s="13" t="str">
        <f t="shared" si="7"/>
        <v>CVC Div 11. Rules of the Road. Chapter 3. Overtaking and Passing - 21760</v>
      </c>
      <c r="H138" s="20">
        <v>21760</v>
      </c>
      <c r="I138" s="13" t="s">
        <v>298</v>
      </c>
      <c r="J138" s="13" t="s">
        <v>67</v>
      </c>
    </row>
    <row r="139" spans="1:68" x14ac:dyDescent="0.35">
      <c r="A139" s="13">
        <f>ROW()</f>
        <v>139</v>
      </c>
      <c r="B139" s="1">
        <v>44927</v>
      </c>
      <c r="C139" s="13" t="s">
        <v>43</v>
      </c>
      <c r="D139" s="13" t="s">
        <v>69</v>
      </c>
      <c r="F139" s="13" t="s">
        <v>39</v>
      </c>
      <c r="G139" s="13" t="str">
        <f t="shared" si="7"/>
        <v>CVC Div 11. Rules of the Road. Chapter 3. Overtaking and Passing - 21760</v>
      </c>
      <c r="H139" s="20">
        <v>21760</v>
      </c>
      <c r="I139" s="13" t="s">
        <v>299</v>
      </c>
      <c r="J139" s="13" t="s">
        <v>67</v>
      </c>
    </row>
    <row r="140" spans="1:68" x14ac:dyDescent="0.35">
      <c r="A140" s="13">
        <f>ROW()</f>
        <v>140</v>
      </c>
      <c r="B140" s="1">
        <v>43466</v>
      </c>
      <c r="C140" s="13" t="s">
        <v>43</v>
      </c>
      <c r="D140" s="13" t="s">
        <v>69</v>
      </c>
      <c r="F140" s="13" t="s">
        <v>39</v>
      </c>
      <c r="G140" s="13" t="str">
        <f t="shared" si="7"/>
        <v>CVC Div 11. Rules of the Road. Chapter 3. Overtaking and Passing - 21761</v>
      </c>
      <c r="H140" s="20">
        <v>21761</v>
      </c>
      <c r="I140" s="13" t="s">
        <v>273</v>
      </c>
      <c r="J140" s="13" t="s">
        <v>40</v>
      </c>
      <c r="K140" s="13" t="s">
        <v>410</v>
      </c>
      <c r="L140" s="13" t="s">
        <v>411</v>
      </c>
      <c r="M140" s="13" t="b">
        <v>1</v>
      </c>
      <c r="O140" s="13">
        <v>1</v>
      </c>
      <c r="P140" s="13" t="s">
        <v>38</v>
      </c>
      <c r="Q140" s="13" t="s">
        <v>412</v>
      </c>
      <c r="R140" s="13" t="s">
        <v>41</v>
      </c>
      <c r="S140" s="13" t="s">
        <v>41</v>
      </c>
      <c r="T140" s="13" t="s">
        <v>41</v>
      </c>
      <c r="U140" s="13" t="s">
        <v>41</v>
      </c>
      <c r="V140" s="13" t="s">
        <v>41</v>
      </c>
      <c r="W140" s="13" t="s">
        <v>41</v>
      </c>
      <c r="X140" s="13" t="s">
        <v>41</v>
      </c>
      <c r="Y140" s="13" t="s">
        <v>41</v>
      </c>
      <c r="Z140" s="13" t="s">
        <v>41</v>
      </c>
      <c r="AA140" s="13" t="b">
        <v>1</v>
      </c>
      <c r="AB140" s="13" t="s">
        <v>41</v>
      </c>
      <c r="AC140" s="13" t="s">
        <v>41</v>
      </c>
      <c r="AD140" s="13" t="s">
        <v>41</v>
      </c>
      <c r="AE140" s="13" t="s">
        <v>41</v>
      </c>
      <c r="AF140" s="13" t="s">
        <v>41</v>
      </c>
      <c r="AG140" s="13" t="s">
        <v>41</v>
      </c>
      <c r="AH140" s="13" t="s">
        <v>41</v>
      </c>
      <c r="AI140" s="13" t="s">
        <v>41</v>
      </c>
      <c r="AJ140" s="13" t="s">
        <v>41</v>
      </c>
      <c r="AK140" s="13" t="s">
        <v>41</v>
      </c>
      <c r="AL140" s="13" t="s">
        <v>41</v>
      </c>
      <c r="AM140" s="13" t="s">
        <v>41</v>
      </c>
      <c r="AN140" s="13" t="s">
        <v>41</v>
      </c>
      <c r="AO140" s="13" t="s">
        <v>41</v>
      </c>
      <c r="AP140" s="13" t="s">
        <v>41</v>
      </c>
      <c r="AQ140" s="13" t="s">
        <v>41</v>
      </c>
      <c r="AR140" s="13" t="s">
        <v>41</v>
      </c>
      <c r="AS140" s="13" t="s">
        <v>41</v>
      </c>
      <c r="AT140" s="13" t="s">
        <v>41</v>
      </c>
      <c r="AU140" s="13" t="s">
        <v>41</v>
      </c>
      <c r="AV140" s="13" t="s">
        <v>41</v>
      </c>
      <c r="AW140" s="13" t="s">
        <v>41</v>
      </c>
      <c r="AX140" s="13" t="s">
        <v>41</v>
      </c>
      <c r="AY140" s="13" t="s">
        <v>41</v>
      </c>
      <c r="AZ140" s="13" t="s">
        <v>41</v>
      </c>
      <c r="BA140" s="13" t="s">
        <v>41</v>
      </c>
      <c r="BB140" s="13" t="s">
        <v>41</v>
      </c>
      <c r="BC140" s="13" t="s">
        <v>41</v>
      </c>
      <c r="BD140" s="13" t="s">
        <v>41</v>
      </c>
      <c r="BE140" s="13" t="s">
        <v>41</v>
      </c>
      <c r="BF140" s="13" t="s">
        <v>41</v>
      </c>
      <c r="BG140" s="13" t="s">
        <v>41</v>
      </c>
      <c r="BH140" s="13" t="s">
        <v>41</v>
      </c>
      <c r="BI140" s="13" t="s">
        <v>41</v>
      </c>
      <c r="BJ140" s="13" t="s">
        <v>41</v>
      </c>
      <c r="BK140" s="13" t="s">
        <v>41</v>
      </c>
      <c r="BL140" s="13" t="s">
        <v>41</v>
      </c>
      <c r="BM140" s="13" t="s">
        <v>41</v>
      </c>
      <c r="BN140" s="13" t="s">
        <v>41</v>
      </c>
      <c r="BO140" s="13" t="s">
        <v>41</v>
      </c>
      <c r="BP140" s="65" t="s">
        <v>41</v>
      </c>
    </row>
    <row r="141" spans="1:68" x14ac:dyDescent="0.35">
      <c r="A141" s="13">
        <f>ROW()</f>
        <v>141</v>
      </c>
      <c r="B141" s="1">
        <v>43466</v>
      </c>
      <c r="C141" s="13" t="s">
        <v>43</v>
      </c>
      <c r="D141" s="13" t="s">
        <v>69</v>
      </c>
      <c r="F141" s="13" t="s">
        <v>39</v>
      </c>
      <c r="G141" s="13" t="str">
        <f t="shared" si="7"/>
        <v>CVC Div 11. Rules of the Road. Chapter 3. Overtaking and Passing - 21761</v>
      </c>
      <c r="H141" s="20">
        <v>21761</v>
      </c>
      <c r="I141" s="13" t="s">
        <v>274</v>
      </c>
      <c r="J141" s="13" t="s">
        <v>40</v>
      </c>
      <c r="K141" s="13" t="s">
        <v>413</v>
      </c>
      <c r="L141" s="13" t="s">
        <v>414</v>
      </c>
      <c r="M141" s="13" t="b">
        <v>1</v>
      </c>
      <c r="O141" s="13">
        <v>1</v>
      </c>
      <c r="P141" s="13" t="s">
        <v>38</v>
      </c>
      <c r="Q141" s="13" t="s">
        <v>415</v>
      </c>
      <c r="R141" s="13" t="s">
        <v>41</v>
      </c>
      <c r="S141" s="13" t="s">
        <v>41</v>
      </c>
      <c r="T141" s="13" t="s">
        <v>41</v>
      </c>
      <c r="U141" s="13" t="s">
        <v>41</v>
      </c>
      <c r="V141" s="13" t="s">
        <v>41</v>
      </c>
      <c r="W141" s="13" t="s">
        <v>41</v>
      </c>
      <c r="X141" s="13" t="s">
        <v>41</v>
      </c>
      <c r="Y141" s="13" t="s">
        <v>41</v>
      </c>
      <c r="Z141" s="13" t="s">
        <v>41</v>
      </c>
      <c r="AA141" s="13" t="s">
        <v>41</v>
      </c>
      <c r="AB141" s="13" t="s">
        <v>41</v>
      </c>
      <c r="AC141" s="13" t="s">
        <v>41</v>
      </c>
      <c r="AD141" s="13" t="s">
        <v>41</v>
      </c>
      <c r="AE141" s="13" t="s">
        <v>41</v>
      </c>
      <c r="AF141" s="13" t="s">
        <v>41</v>
      </c>
      <c r="AG141" s="13" t="s">
        <v>41</v>
      </c>
      <c r="AH141" s="13" t="s">
        <v>41</v>
      </c>
      <c r="AI141" s="13" t="s">
        <v>41</v>
      </c>
      <c r="AJ141" s="13" t="s">
        <v>41</v>
      </c>
      <c r="AK141" s="13" t="s">
        <v>41</v>
      </c>
      <c r="AL141" s="13" t="s">
        <v>41</v>
      </c>
      <c r="AM141" s="13" t="s">
        <v>41</v>
      </c>
      <c r="AN141" s="13" t="s">
        <v>41</v>
      </c>
      <c r="AO141" s="13" t="s">
        <v>41</v>
      </c>
      <c r="AP141" s="13" t="s">
        <v>41</v>
      </c>
      <c r="AQ141" s="13" t="s">
        <v>41</v>
      </c>
      <c r="AR141" s="13" t="s">
        <v>41</v>
      </c>
      <c r="AS141" s="13" t="s">
        <v>41</v>
      </c>
      <c r="AT141" s="13" t="s">
        <v>41</v>
      </c>
      <c r="AU141" s="13" t="s">
        <v>41</v>
      </c>
      <c r="AV141" s="13" t="s">
        <v>41</v>
      </c>
      <c r="AW141" s="13" t="s">
        <v>41</v>
      </c>
      <c r="AX141" s="13" t="s">
        <v>41</v>
      </c>
      <c r="AY141" s="13" t="s">
        <v>41</v>
      </c>
      <c r="AZ141" s="13" t="s">
        <v>41</v>
      </c>
      <c r="BA141" s="13" t="s">
        <v>41</v>
      </c>
      <c r="BB141" s="13" t="s">
        <v>41</v>
      </c>
      <c r="BC141" s="13" t="s">
        <v>41</v>
      </c>
      <c r="BD141" s="13" t="s">
        <v>41</v>
      </c>
      <c r="BE141" s="13" t="s">
        <v>41</v>
      </c>
      <c r="BF141" s="13" t="s">
        <v>41</v>
      </c>
      <c r="BG141" s="13" t="s">
        <v>41</v>
      </c>
      <c r="BH141" s="13" t="s">
        <v>41</v>
      </c>
      <c r="BI141" s="13" t="s">
        <v>41</v>
      </c>
      <c r="BJ141" s="13" t="s">
        <v>41</v>
      </c>
      <c r="BK141" s="13" t="s">
        <v>41</v>
      </c>
      <c r="BL141" s="13" t="s">
        <v>41</v>
      </c>
      <c r="BM141" s="13" t="s">
        <v>41</v>
      </c>
      <c r="BN141" s="13" t="s">
        <v>41</v>
      </c>
      <c r="BO141" s="13" t="s">
        <v>41</v>
      </c>
      <c r="BP141" s="65" t="s">
        <v>41</v>
      </c>
    </row>
    <row r="142" spans="1:68" x14ac:dyDescent="0.35">
      <c r="A142" s="13">
        <f>ROW()</f>
        <v>142</v>
      </c>
      <c r="B142" s="1">
        <v>43466</v>
      </c>
      <c r="C142" s="13" t="s">
        <v>43</v>
      </c>
      <c r="D142" s="13" t="s">
        <v>69</v>
      </c>
      <c r="F142" s="13" t="s">
        <v>39</v>
      </c>
      <c r="G142" s="13" t="str">
        <f t="shared" si="7"/>
        <v>CVC Div 11. Rules of the Road. Chapter 3. Overtaking and Passing - 21761</v>
      </c>
      <c r="H142" s="20">
        <v>21761</v>
      </c>
      <c r="I142" s="13" t="s">
        <v>275</v>
      </c>
      <c r="J142" s="13" t="s">
        <v>67</v>
      </c>
    </row>
    <row r="143" spans="1:68" x14ac:dyDescent="0.35">
      <c r="A143" s="13">
        <f>ROW()</f>
        <v>143</v>
      </c>
      <c r="B143" s="1">
        <v>43466</v>
      </c>
      <c r="C143" s="13" t="s">
        <v>43</v>
      </c>
      <c r="D143" s="13" t="s">
        <v>69</v>
      </c>
      <c r="F143" s="13" t="s">
        <v>39</v>
      </c>
      <c r="G143" s="13" t="str">
        <f t="shared" si="7"/>
        <v>CVC Div 11. Rules of the Road. Chapter 3. Overtaking and Passing - 21761</v>
      </c>
      <c r="H143" s="20">
        <v>21761</v>
      </c>
      <c r="I143" s="13" t="s">
        <v>300</v>
      </c>
      <c r="J143" s="13" t="s">
        <v>67</v>
      </c>
    </row>
    <row r="144" spans="1:68" x14ac:dyDescent="0.35">
      <c r="A144" s="13">
        <f>ROW()</f>
        <v>144</v>
      </c>
      <c r="B144" s="1">
        <v>43466</v>
      </c>
      <c r="C144" s="13" t="s">
        <v>43</v>
      </c>
      <c r="D144" s="13" t="s">
        <v>69</v>
      </c>
      <c r="F144" s="13" t="s">
        <v>39</v>
      </c>
      <c r="G144" s="13" t="str">
        <f t="shared" si="7"/>
        <v>CVC Div 11. Rules of the Road. Chapter 3. Overtaking and Passing - 21761</v>
      </c>
      <c r="H144" s="20">
        <v>21761</v>
      </c>
      <c r="I144" s="13" t="s">
        <v>276</v>
      </c>
      <c r="J144" s="13" t="s">
        <v>67</v>
      </c>
    </row>
    <row r="145" spans="1:68" s="27" customFormat="1" x14ac:dyDescent="0.35">
      <c r="A145" s="27">
        <f>ROW()</f>
        <v>145</v>
      </c>
      <c r="B145" s="28">
        <v>43466</v>
      </c>
      <c r="C145" s="27" t="s">
        <v>43</v>
      </c>
      <c r="D145" s="27" t="s">
        <v>69</v>
      </c>
      <c r="F145" s="27" t="s">
        <v>39</v>
      </c>
      <c r="G145" s="27" t="str">
        <f t="shared" si="7"/>
        <v>CVC Div 11. Rules of the Road. Chapter 3. Overtaking and Passing - 21761</v>
      </c>
      <c r="H145" s="29">
        <v>21761</v>
      </c>
      <c r="I145" s="27" t="s">
        <v>277</v>
      </c>
      <c r="J145" s="27" t="s">
        <v>67</v>
      </c>
      <c r="AA145" s="30"/>
      <c r="AB145" s="30"/>
      <c r="AC145" s="30"/>
      <c r="BP145" s="66"/>
    </row>
    <row r="146" spans="1:68" x14ac:dyDescent="0.35">
      <c r="A146" s="13" t="s">
        <v>416</v>
      </c>
      <c r="H146" s="20"/>
      <c r="J146" s="31" t="s">
        <v>418</v>
      </c>
      <c r="O146" s="13" t="s">
        <v>418</v>
      </c>
      <c r="P146" s="13" t="s">
        <v>418</v>
      </c>
      <c r="Q146" s="13" t="s">
        <v>418</v>
      </c>
      <c r="R146" s="13" t="s">
        <v>418</v>
      </c>
      <c r="S146" s="13" t="s">
        <v>418</v>
      </c>
      <c r="T146" s="13" t="s">
        <v>418</v>
      </c>
      <c r="U146" s="13" t="s">
        <v>418</v>
      </c>
      <c r="V146" s="13" t="s">
        <v>418</v>
      </c>
      <c r="W146" s="13" t="s">
        <v>418</v>
      </c>
      <c r="X146" s="13" t="s">
        <v>418</v>
      </c>
      <c r="Y146" s="13" t="s">
        <v>418</v>
      </c>
      <c r="Z146" s="13" t="s">
        <v>418</v>
      </c>
      <c r="AA146" s="13" t="s">
        <v>418</v>
      </c>
      <c r="AB146" s="13" t="s">
        <v>418</v>
      </c>
      <c r="AC146" s="13" t="s">
        <v>418</v>
      </c>
      <c r="AD146" s="13" t="s">
        <v>418</v>
      </c>
      <c r="AE146" s="13" t="s">
        <v>418</v>
      </c>
      <c r="AF146" s="13" t="s">
        <v>418</v>
      </c>
      <c r="AG146" s="13" t="s">
        <v>418</v>
      </c>
      <c r="AH146" s="13" t="s">
        <v>418</v>
      </c>
      <c r="AI146" s="13" t="s">
        <v>418</v>
      </c>
      <c r="AJ146" s="13" t="s">
        <v>418</v>
      </c>
      <c r="AK146" s="13" t="s">
        <v>418</v>
      </c>
      <c r="AL146" s="13" t="s">
        <v>418</v>
      </c>
      <c r="AM146" s="13" t="s">
        <v>418</v>
      </c>
      <c r="AN146" s="13" t="s">
        <v>418</v>
      </c>
      <c r="AO146" s="13" t="s">
        <v>418</v>
      </c>
      <c r="AP146" s="13" t="s">
        <v>418</v>
      </c>
      <c r="AQ146" s="13" t="s">
        <v>418</v>
      </c>
      <c r="AR146" s="13" t="s">
        <v>418</v>
      </c>
      <c r="AS146" s="13" t="s">
        <v>418</v>
      </c>
      <c r="AT146" s="13" t="s">
        <v>418</v>
      </c>
      <c r="AU146" s="13" t="s">
        <v>418</v>
      </c>
      <c r="AV146" s="13" t="s">
        <v>418</v>
      </c>
      <c r="AW146" s="13" t="s">
        <v>418</v>
      </c>
      <c r="AX146" s="13" t="s">
        <v>418</v>
      </c>
      <c r="AY146" s="13" t="s">
        <v>418</v>
      </c>
      <c r="AZ146" s="13" t="s">
        <v>418</v>
      </c>
      <c r="BA146" s="13" t="s">
        <v>418</v>
      </c>
      <c r="BB146" s="13" t="s">
        <v>418</v>
      </c>
      <c r="BC146" s="13" t="s">
        <v>418</v>
      </c>
      <c r="BD146" s="13" t="s">
        <v>418</v>
      </c>
      <c r="BE146" s="13" t="s">
        <v>418</v>
      </c>
      <c r="BF146" s="13" t="s">
        <v>418</v>
      </c>
      <c r="BG146" s="13" t="s">
        <v>418</v>
      </c>
      <c r="BH146" s="13" t="s">
        <v>418</v>
      </c>
      <c r="BI146" s="13" t="s">
        <v>418</v>
      </c>
      <c r="BJ146" s="13" t="s">
        <v>418</v>
      </c>
      <c r="BK146" s="13" t="s">
        <v>418</v>
      </c>
      <c r="BL146" s="13" t="s">
        <v>418</v>
      </c>
      <c r="BM146" s="13" t="s">
        <v>418</v>
      </c>
      <c r="BN146" s="13" t="s">
        <v>418</v>
      </c>
      <c r="BO146" s="13" t="s">
        <v>418</v>
      </c>
      <c r="BP146" s="65" t="s">
        <v>418</v>
      </c>
    </row>
    <row r="147" spans="1:68" s="27" customFormat="1" x14ac:dyDescent="0.35">
      <c r="B147" s="6"/>
      <c r="H147" s="29"/>
      <c r="J147" s="27">
        <f>COUNTA(J2:J145)</f>
        <v>144</v>
      </c>
      <c r="O147" s="27">
        <f>COUNTA(O2:O145)</f>
        <v>67</v>
      </c>
      <c r="P147" s="27">
        <f>COUNTA(P2:P145)-COUNTIF(P2:P145,"-")</f>
        <v>67</v>
      </c>
      <c r="Q147" s="27">
        <f>COUNTA(Q2:Q145)-COUNTIF(Q2:Q145,"-")</f>
        <v>51</v>
      </c>
      <c r="R147" s="27">
        <f>COUNTA(R2:R145)-COUNTIF(R2:R145,"-")</f>
        <v>13</v>
      </c>
      <c r="S147" s="27">
        <f>COUNTA(S2:S145)-COUNTIF(S2:S145,"-")</f>
        <v>4</v>
      </c>
      <c r="T147" s="27">
        <f t="shared" ref="S147:AH147" si="9">COUNTA(T2:T145)-COUNTIF(T2:T145,"-")</f>
        <v>12</v>
      </c>
      <c r="U147" s="27">
        <f t="shared" si="9"/>
        <v>2</v>
      </c>
      <c r="V147" s="27">
        <f t="shared" si="9"/>
        <v>0</v>
      </c>
      <c r="W147" s="27">
        <f t="shared" si="9"/>
        <v>18</v>
      </c>
      <c r="X147" s="27">
        <f t="shared" si="9"/>
        <v>0</v>
      </c>
      <c r="Y147" s="27">
        <f t="shared" si="9"/>
        <v>1</v>
      </c>
      <c r="Z147" s="27">
        <f t="shared" si="9"/>
        <v>2</v>
      </c>
      <c r="AA147" s="27">
        <f t="shared" si="9"/>
        <v>8</v>
      </c>
      <c r="AB147" s="27">
        <f t="shared" si="9"/>
        <v>2</v>
      </c>
      <c r="AC147" s="27">
        <f t="shared" si="9"/>
        <v>1</v>
      </c>
      <c r="AD147" s="27">
        <f t="shared" si="9"/>
        <v>4</v>
      </c>
      <c r="AE147" s="27">
        <f t="shared" si="9"/>
        <v>2</v>
      </c>
      <c r="AF147" s="27">
        <f t="shared" si="9"/>
        <v>1</v>
      </c>
      <c r="AG147" s="27">
        <f t="shared" si="9"/>
        <v>0</v>
      </c>
      <c r="AH147" s="27">
        <f t="shared" si="9"/>
        <v>0</v>
      </c>
      <c r="AI147" s="27">
        <f>COUNTA(AI2:AI145)-COUNTIF(AI2:AI145,"-")</f>
        <v>1</v>
      </c>
      <c r="AJ147" s="27">
        <f t="shared" ref="AJ147:BP147" si="10">COUNTA(AJ2:AJ145)-COUNTIF(AJ2:AJ145,"-")</f>
        <v>6</v>
      </c>
      <c r="AK147" s="27">
        <f t="shared" si="10"/>
        <v>0</v>
      </c>
      <c r="AL147" s="27">
        <f t="shared" si="10"/>
        <v>0</v>
      </c>
      <c r="AM147" s="27">
        <f t="shared" si="10"/>
        <v>1</v>
      </c>
      <c r="AN147" s="27">
        <f t="shared" si="10"/>
        <v>1</v>
      </c>
      <c r="AO147" s="27">
        <f t="shared" si="10"/>
        <v>0</v>
      </c>
      <c r="AP147" s="27">
        <f t="shared" si="10"/>
        <v>1</v>
      </c>
      <c r="AQ147" s="27">
        <f t="shared" si="10"/>
        <v>1</v>
      </c>
      <c r="AR147" s="27">
        <f t="shared" si="10"/>
        <v>0</v>
      </c>
      <c r="AS147" s="27">
        <f t="shared" si="10"/>
        <v>1</v>
      </c>
      <c r="AT147" s="27">
        <f t="shared" si="10"/>
        <v>0</v>
      </c>
      <c r="AU147" s="27">
        <f t="shared" si="10"/>
        <v>1</v>
      </c>
      <c r="AV147" s="27">
        <f t="shared" si="10"/>
        <v>2</v>
      </c>
      <c r="AW147" s="27">
        <f t="shared" si="10"/>
        <v>9</v>
      </c>
      <c r="AX147" s="27">
        <f t="shared" si="10"/>
        <v>2</v>
      </c>
      <c r="AY147" s="27">
        <f t="shared" si="10"/>
        <v>1</v>
      </c>
      <c r="AZ147" s="27">
        <f t="shared" si="10"/>
        <v>6</v>
      </c>
      <c r="BA147" s="27">
        <f t="shared" si="10"/>
        <v>5</v>
      </c>
      <c r="BB147" s="27">
        <f t="shared" si="10"/>
        <v>0</v>
      </c>
      <c r="BC147" s="27">
        <f t="shared" si="10"/>
        <v>2</v>
      </c>
      <c r="BD147" s="27">
        <f t="shared" ref="BD147:BE147" si="11">COUNTA(BD2:BD145)-COUNTIF(BD2:BD145,"-")</f>
        <v>0</v>
      </c>
      <c r="BE147" s="27">
        <f t="shared" si="11"/>
        <v>0</v>
      </c>
      <c r="BF147" s="27">
        <f t="shared" si="10"/>
        <v>0</v>
      </c>
      <c r="BG147" s="27">
        <f t="shared" si="10"/>
        <v>1</v>
      </c>
      <c r="BH147" s="27">
        <f t="shared" si="10"/>
        <v>0</v>
      </c>
      <c r="BI147" s="27">
        <f t="shared" si="10"/>
        <v>5</v>
      </c>
      <c r="BJ147" s="27">
        <f t="shared" si="10"/>
        <v>4</v>
      </c>
      <c r="BK147" s="27">
        <f t="shared" si="10"/>
        <v>0</v>
      </c>
      <c r="BL147" s="27">
        <f t="shared" si="10"/>
        <v>0</v>
      </c>
      <c r="BM147" s="27">
        <f t="shared" si="10"/>
        <v>0</v>
      </c>
      <c r="BN147" s="27">
        <f t="shared" si="10"/>
        <v>0</v>
      </c>
      <c r="BO147" s="27">
        <f t="shared" si="10"/>
        <v>0</v>
      </c>
      <c r="BP147" s="66">
        <f t="shared" si="10"/>
        <v>0</v>
      </c>
    </row>
    <row r="148" spans="1:68" x14ac:dyDescent="0.35">
      <c r="H148" s="20"/>
      <c r="O148" s="13" t="s">
        <v>713</v>
      </c>
      <c r="P148" s="13">
        <f>COUNTIF(P187:P328,"0")</f>
        <v>19</v>
      </c>
      <c r="Q148" s="13">
        <f t="shared" ref="Q148:BP148" si="12">COUNTIF(Q187:Q328,"0")</f>
        <v>13</v>
      </c>
      <c r="R148" s="13">
        <f t="shared" si="12"/>
        <v>3</v>
      </c>
      <c r="S148" s="13">
        <f t="shared" si="12"/>
        <v>0</v>
      </c>
      <c r="T148" s="13">
        <f t="shared" si="12"/>
        <v>1</v>
      </c>
      <c r="U148" s="13">
        <f t="shared" si="12"/>
        <v>0</v>
      </c>
      <c r="V148" s="13">
        <f t="shared" si="12"/>
        <v>0</v>
      </c>
      <c r="W148" s="13">
        <f t="shared" si="12"/>
        <v>10</v>
      </c>
      <c r="X148" s="13">
        <f t="shared" si="12"/>
        <v>0</v>
      </c>
      <c r="Y148" s="13">
        <f t="shared" si="12"/>
        <v>0</v>
      </c>
      <c r="Z148" s="13">
        <f t="shared" si="12"/>
        <v>0</v>
      </c>
      <c r="AA148" s="13">
        <f t="shared" si="12"/>
        <v>0</v>
      </c>
      <c r="AB148" s="13">
        <f t="shared" si="12"/>
        <v>1</v>
      </c>
      <c r="AC148" s="13">
        <f t="shared" si="12"/>
        <v>0</v>
      </c>
      <c r="AD148" s="13">
        <f t="shared" si="12"/>
        <v>1</v>
      </c>
      <c r="AE148" s="13">
        <f t="shared" si="12"/>
        <v>1</v>
      </c>
      <c r="AF148" s="13">
        <f t="shared" si="12"/>
        <v>1</v>
      </c>
      <c r="AG148" s="13">
        <f t="shared" si="12"/>
        <v>0</v>
      </c>
      <c r="AH148" s="13">
        <f t="shared" si="12"/>
        <v>0</v>
      </c>
      <c r="AI148" s="13">
        <f t="shared" si="12"/>
        <v>0</v>
      </c>
      <c r="AJ148" s="13">
        <f t="shared" si="12"/>
        <v>0</v>
      </c>
      <c r="AK148" s="13">
        <f t="shared" si="12"/>
        <v>0</v>
      </c>
      <c r="AL148" s="13">
        <f t="shared" si="12"/>
        <v>0</v>
      </c>
      <c r="AM148" s="13">
        <f t="shared" si="12"/>
        <v>1</v>
      </c>
      <c r="AN148" s="13">
        <f t="shared" si="12"/>
        <v>1</v>
      </c>
      <c r="AO148" s="13">
        <f t="shared" si="12"/>
        <v>0</v>
      </c>
      <c r="AP148" s="13">
        <f t="shared" si="12"/>
        <v>0</v>
      </c>
      <c r="AQ148" s="13">
        <f t="shared" si="12"/>
        <v>0</v>
      </c>
      <c r="AR148" s="13">
        <f t="shared" si="12"/>
        <v>0</v>
      </c>
      <c r="AS148" s="13">
        <f t="shared" si="12"/>
        <v>1</v>
      </c>
      <c r="AT148" s="13">
        <f t="shared" si="12"/>
        <v>0</v>
      </c>
      <c r="AU148" s="13">
        <f t="shared" si="12"/>
        <v>1</v>
      </c>
      <c r="AV148" s="13">
        <f t="shared" si="12"/>
        <v>0</v>
      </c>
      <c r="AW148" s="13">
        <f t="shared" si="12"/>
        <v>2</v>
      </c>
      <c r="AX148" s="13">
        <f t="shared" si="12"/>
        <v>0</v>
      </c>
      <c r="AY148" s="13">
        <f t="shared" si="12"/>
        <v>0</v>
      </c>
      <c r="AZ148" s="13">
        <f t="shared" si="12"/>
        <v>3</v>
      </c>
      <c r="BA148" s="13">
        <f t="shared" si="12"/>
        <v>1</v>
      </c>
      <c r="BB148" s="13">
        <f t="shared" si="12"/>
        <v>0</v>
      </c>
      <c r="BC148" s="13">
        <f t="shared" si="12"/>
        <v>0</v>
      </c>
      <c r="BD148" s="13">
        <f t="shared" si="12"/>
        <v>0</v>
      </c>
      <c r="BE148" s="13">
        <f t="shared" si="12"/>
        <v>0</v>
      </c>
      <c r="BF148" s="13">
        <f t="shared" si="12"/>
        <v>0</v>
      </c>
      <c r="BG148" s="13">
        <f t="shared" si="12"/>
        <v>0</v>
      </c>
      <c r="BH148" s="13">
        <f t="shared" si="12"/>
        <v>0</v>
      </c>
      <c r="BI148" s="13">
        <f t="shared" si="12"/>
        <v>1</v>
      </c>
      <c r="BJ148" s="13">
        <f t="shared" si="12"/>
        <v>1</v>
      </c>
      <c r="BK148" s="13">
        <f t="shared" si="12"/>
        <v>0</v>
      </c>
      <c r="BL148" s="13">
        <f t="shared" si="12"/>
        <v>0</v>
      </c>
      <c r="BM148" s="13">
        <f t="shared" si="12"/>
        <v>0</v>
      </c>
      <c r="BN148" s="13">
        <f t="shared" si="12"/>
        <v>0</v>
      </c>
      <c r="BO148" s="13">
        <f t="shared" si="12"/>
        <v>0</v>
      </c>
      <c r="BP148" s="65">
        <f t="shared" si="12"/>
        <v>0</v>
      </c>
    </row>
    <row r="149" spans="1:68" x14ac:dyDescent="0.35">
      <c r="H149" s="20"/>
      <c r="O149" s="13" t="s">
        <v>714</v>
      </c>
      <c r="P149" s="13">
        <f>COUNTIF(P187:P328,"1")</f>
        <v>27</v>
      </c>
      <c r="Q149" s="13">
        <f t="shared" ref="Q149:BP149" si="13">COUNTIF(Q187:Q328,"1")</f>
        <v>20</v>
      </c>
      <c r="R149" s="13">
        <f t="shared" si="13"/>
        <v>9</v>
      </c>
      <c r="S149" s="13">
        <f t="shared" si="13"/>
        <v>2</v>
      </c>
      <c r="T149" s="13">
        <f t="shared" si="13"/>
        <v>6</v>
      </c>
      <c r="U149" s="13">
        <f t="shared" si="13"/>
        <v>0</v>
      </c>
      <c r="V149" s="13">
        <f t="shared" si="13"/>
        <v>0</v>
      </c>
      <c r="W149" s="13">
        <f t="shared" si="13"/>
        <v>5</v>
      </c>
      <c r="X149" s="13">
        <f t="shared" si="13"/>
        <v>0</v>
      </c>
      <c r="Y149" s="13">
        <f t="shared" si="13"/>
        <v>0</v>
      </c>
      <c r="Z149" s="13">
        <f t="shared" si="13"/>
        <v>2</v>
      </c>
      <c r="AA149" s="13">
        <f t="shared" si="13"/>
        <v>2</v>
      </c>
      <c r="AB149" s="13">
        <f t="shared" si="13"/>
        <v>0</v>
      </c>
      <c r="AC149" s="13">
        <f t="shared" si="13"/>
        <v>1</v>
      </c>
      <c r="AD149" s="13">
        <f t="shared" si="13"/>
        <v>3</v>
      </c>
      <c r="AE149" s="13">
        <f t="shared" si="13"/>
        <v>1</v>
      </c>
      <c r="AF149" s="13">
        <f t="shared" si="13"/>
        <v>0</v>
      </c>
      <c r="AG149" s="13">
        <f t="shared" si="13"/>
        <v>0</v>
      </c>
      <c r="AH149" s="13">
        <f t="shared" si="13"/>
        <v>0</v>
      </c>
      <c r="AI149" s="13">
        <f t="shared" si="13"/>
        <v>0</v>
      </c>
      <c r="AJ149" s="13">
        <f t="shared" si="13"/>
        <v>6</v>
      </c>
      <c r="AK149" s="13">
        <f t="shared" si="13"/>
        <v>0</v>
      </c>
      <c r="AL149" s="13">
        <f t="shared" si="13"/>
        <v>0</v>
      </c>
      <c r="AM149" s="13">
        <f t="shared" si="13"/>
        <v>0</v>
      </c>
      <c r="AN149" s="13">
        <f t="shared" si="13"/>
        <v>0</v>
      </c>
      <c r="AO149" s="13">
        <f t="shared" si="13"/>
        <v>0</v>
      </c>
      <c r="AP149" s="13">
        <f t="shared" si="13"/>
        <v>0</v>
      </c>
      <c r="AQ149" s="13">
        <f t="shared" si="13"/>
        <v>0</v>
      </c>
      <c r="AR149" s="13">
        <f t="shared" si="13"/>
        <v>0</v>
      </c>
      <c r="AS149" s="13">
        <f t="shared" si="13"/>
        <v>0</v>
      </c>
      <c r="AT149" s="13">
        <f t="shared" si="13"/>
        <v>0</v>
      </c>
      <c r="AU149" s="13">
        <f t="shared" si="13"/>
        <v>0</v>
      </c>
      <c r="AV149" s="13">
        <f t="shared" si="13"/>
        <v>0</v>
      </c>
      <c r="AW149" s="13">
        <f t="shared" si="13"/>
        <v>3</v>
      </c>
      <c r="AX149" s="13">
        <f t="shared" si="13"/>
        <v>0</v>
      </c>
      <c r="AY149" s="13">
        <f t="shared" si="13"/>
        <v>1</v>
      </c>
      <c r="AZ149" s="13">
        <f t="shared" si="13"/>
        <v>2</v>
      </c>
      <c r="BA149" s="13">
        <f t="shared" si="13"/>
        <v>3</v>
      </c>
      <c r="BB149" s="13">
        <f t="shared" si="13"/>
        <v>0</v>
      </c>
      <c r="BC149" s="13">
        <f t="shared" si="13"/>
        <v>2</v>
      </c>
      <c r="BD149" s="13">
        <f t="shared" si="13"/>
        <v>0</v>
      </c>
      <c r="BE149" s="13">
        <f t="shared" si="13"/>
        <v>0</v>
      </c>
      <c r="BF149" s="13">
        <f t="shared" si="13"/>
        <v>0</v>
      </c>
      <c r="BG149" s="13">
        <f t="shared" si="13"/>
        <v>1</v>
      </c>
      <c r="BH149" s="13">
        <f t="shared" si="13"/>
        <v>0</v>
      </c>
      <c r="BI149" s="13">
        <f t="shared" si="13"/>
        <v>2</v>
      </c>
      <c r="BJ149" s="13">
        <f t="shared" si="13"/>
        <v>1</v>
      </c>
      <c r="BK149" s="13">
        <f t="shared" si="13"/>
        <v>0</v>
      </c>
      <c r="BL149" s="13">
        <f t="shared" si="13"/>
        <v>0</v>
      </c>
      <c r="BM149" s="13">
        <f t="shared" si="13"/>
        <v>0</v>
      </c>
      <c r="BN149" s="13">
        <f t="shared" si="13"/>
        <v>0</v>
      </c>
      <c r="BO149" s="13">
        <f t="shared" si="13"/>
        <v>0</v>
      </c>
      <c r="BP149" s="65">
        <f t="shared" si="13"/>
        <v>0</v>
      </c>
    </row>
    <row r="150" spans="1:68" x14ac:dyDescent="0.35">
      <c r="H150" s="20"/>
      <c r="J150" s="13" t="s">
        <v>40</v>
      </c>
      <c r="K150" s="13" t="s">
        <v>67</v>
      </c>
      <c r="L150" s="13" t="s">
        <v>417</v>
      </c>
      <c r="O150" s="13" t="s">
        <v>715</v>
      </c>
      <c r="P150" s="13">
        <f>COUNTIF(P187:P328,"2")</f>
        <v>21</v>
      </c>
      <c r="Q150" s="13">
        <f t="shared" ref="Q150:BP150" si="14">COUNTIF(Q187:Q328,"2")</f>
        <v>18</v>
      </c>
      <c r="R150" s="13">
        <f t="shared" si="14"/>
        <v>1</v>
      </c>
      <c r="S150" s="13">
        <f t="shared" si="14"/>
        <v>2</v>
      </c>
      <c r="T150" s="13">
        <f t="shared" si="14"/>
        <v>5</v>
      </c>
      <c r="U150" s="13">
        <f t="shared" si="14"/>
        <v>2</v>
      </c>
      <c r="V150" s="13">
        <f t="shared" si="14"/>
        <v>0</v>
      </c>
      <c r="W150" s="13">
        <f t="shared" si="14"/>
        <v>3</v>
      </c>
      <c r="X150" s="13">
        <f t="shared" si="14"/>
        <v>0</v>
      </c>
      <c r="Y150" s="13">
        <f t="shared" si="14"/>
        <v>1</v>
      </c>
      <c r="Z150" s="13">
        <f t="shared" si="14"/>
        <v>0</v>
      </c>
      <c r="AA150" s="13">
        <f t="shared" si="14"/>
        <v>6</v>
      </c>
      <c r="AB150" s="13">
        <f t="shared" si="14"/>
        <v>1</v>
      </c>
      <c r="AC150" s="13">
        <f t="shared" si="14"/>
        <v>0</v>
      </c>
      <c r="AD150" s="13">
        <f t="shared" si="14"/>
        <v>0</v>
      </c>
      <c r="AE150" s="13">
        <f t="shared" si="14"/>
        <v>0</v>
      </c>
      <c r="AF150" s="13">
        <f t="shared" si="14"/>
        <v>0</v>
      </c>
      <c r="AG150" s="13">
        <f t="shared" si="14"/>
        <v>0</v>
      </c>
      <c r="AH150" s="13">
        <f t="shared" si="14"/>
        <v>0</v>
      </c>
      <c r="AI150" s="13">
        <f t="shared" si="14"/>
        <v>1</v>
      </c>
      <c r="AJ150" s="13">
        <f t="shared" si="14"/>
        <v>0</v>
      </c>
      <c r="AK150" s="13">
        <f t="shared" si="14"/>
        <v>0</v>
      </c>
      <c r="AL150" s="13">
        <f t="shared" si="14"/>
        <v>0</v>
      </c>
      <c r="AM150" s="13">
        <f t="shared" si="14"/>
        <v>0</v>
      </c>
      <c r="AN150" s="13">
        <f t="shared" si="14"/>
        <v>0</v>
      </c>
      <c r="AO150" s="13">
        <f t="shared" si="14"/>
        <v>0</v>
      </c>
      <c r="AP150" s="13">
        <f t="shared" si="14"/>
        <v>1</v>
      </c>
      <c r="AQ150" s="13">
        <f t="shared" si="14"/>
        <v>1</v>
      </c>
      <c r="AR150" s="13">
        <f t="shared" si="14"/>
        <v>0</v>
      </c>
      <c r="AS150" s="13">
        <f t="shared" si="14"/>
        <v>0</v>
      </c>
      <c r="AT150" s="13">
        <f t="shared" si="14"/>
        <v>0</v>
      </c>
      <c r="AU150" s="13">
        <f t="shared" si="14"/>
        <v>0</v>
      </c>
      <c r="AV150" s="13">
        <f t="shared" si="14"/>
        <v>2</v>
      </c>
      <c r="AW150" s="13">
        <f t="shared" si="14"/>
        <v>4</v>
      </c>
      <c r="AX150" s="13">
        <f t="shared" si="14"/>
        <v>2</v>
      </c>
      <c r="AY150" s="13">
        <f t="shared" si="14"/>
        <v>0</v>
      </c>
      <c r="AZ150" s="13">
        <f t="shared" si="14"/>
        <v>1</v>
      </c>
      <c r="BA150" s="13">
        <f t="shared" si="14"/>
        <v>1</v>
      </c>
      <c r="BB150" s="13">
        <f t="shared" si="14"/>
        <v>0</v>
      </c>
      <c r="BC150" s="13">
        <f t="shared" si="14"/>
        <v>0</v>
      </c>
      <c r="BD150" s="13">
        <f t="shared" si="14"/>
        <v>0</v>
      </c>
      <c r="BE150" s="13">
        <f t="shared" si="14"/>
        <v>0</v>
      </c>
      <c r="BF150" s="13">
        <f t="shared" si="14"/>
        <v>0</v>
      </c>
      <c r="BG150" s="13">
        <f t="shared" si="14"/>
        <v>0</v>
      </c>
      <c r="BH150" s="13">
        <f t="shared" si="14"/>
        <v>0</v>
      </c>
      <c r="BI150" s="13">
        <f t="shared" si="14"/>
        <v>2</v>
      </c>
      <c r="BJ150" s="13">
        <f t="shared" si="14"/>
        <v>2</v>
      </c>
      <c r="BK150" s="13">
        <f t="shared" si="14"/>
        <v>0</v>
      </c>
      <c r="BL150" s="13">
        <f t="shared" si="14"/>
        <v>0</v>
      </c>
      <c r="BM150" s="13">
        <f t="shared" si="14"/>
        <v>0</v>
      </c>
      <c r="BN150" s="13">
        <f t="shared" si="14"/>
        <v>0</v>
      </c>
      <c r="BO150" s="13">
        <f t="shared" si="14"/>
        <v>0</v>
      </c>
      <c r="BP150" s="65">
        <f t="shared" si="14"/>
        <v>0</v>
      </c>
    </row>
    <row r="151" spans="1:68" x14ac:dyDescent="0.35">
      <c r="H151" s="20"/>
      <c r="I151" s="13" t="s">
        <v>431</v>
      </c>
      <c r="J151" s="13">
        <f>COUNTIF(J2:J145,"Yes")</f>
        <v>67</v>
      </c>
      <c r="K151" s="13">
        <f>COUNTIF(J2:J145,"No")</f>
        <v>66</v>
      </c>
      <c r="L151" s="13">
        <f>COUNTIF(J2:J145,"NT")</f>
        <v>11</v>
      </c>
      <c r="Q151" s="32" t="s">
        <v>422</v>
      </c>
      <c r="R151" s="32" t="s">
        <v>248</v>
      </c>
      <c r="S151" s="32" t="s">
        <v>53</v>
      </c>
      <c r="T151" s="32" t="s">
        <v>428</v>
      </c>
      <c r="U151" s="32" t="s">
        <v>38</v>
      </c>
      <c r="V151" s="32" t="s">
        <v>425</v>
      </c>
    </row>
    <row r="152" spans="1:68" x14ac:dyDescent="0.35">
      <c r="H152" s="20"/>
      <c r="M152" s="32" t="s">
        <v>419</v>
      </c>
      <c r="N152" s="32" t="s">
        <v>420</v>
      </c>
      <c r="O152" s="32" t="s">
        <v>421</v>
      </c>
      <c r="Q152" s="13">
        <f>COUNTIF(Q2:Q145,"Entering Property, Exiting Property")</f>
        <v>1</v>
      </c>
      <c r="R152" s="13">
        <f>COUNTIF(Q2:Q145,"*Lane Change*")</f>
        <v>2</v>
      </c>
      <c r="S152" s="13">
        <f>COUNTIF(Q2:Q145,"*Overtaking*")</f>
        <v>28</v>
      </c>
      <c r="T152" s="13">
        <f>COUNTIF(Q2:Q145,"*Slowing*")</f>
        <v>2</v>
      </c>
      <c r="U152" s="13">
        <f>COUNTIF(Q2:Q145,"*Traveling*")</f>
        <v>9</v>
      </c>
      <c r="V152" s="13">
        <f>COUNTIF(Q2:Q145,"*Turning*")</f>
        <v>10</v>
      </c>
    </row>
    <row r="153" spans="1:68" x14ac:dyDescent="0.35">
      <c r="H153" s="20"/>
      <c r="L153" s="13" t="s">
        <v>431</v>
      </c>
      <c r="M153" s="13">
        <f>COUNTIF(O2:O145,0)</f>
        <v>19</v>
      </c>
      <c r="N153" s="13">
        <f>COUNTIF(O2:O145,1)</f>
        <v>27</v>
      </c>
      <c r="O153" s="13">
        <f>COUNTIF(O2:O145,2)</f>
        <v>21</v>
      </c>
    </row>
    <row r="154" spans="1:68" x14ac:dyDescent="0.35">
      <c r="H154" s="20"/>
    </row>
    <row r="155" spans="1:68" x14ac:dyDescent="0.35">
      <c r="H155" s="20"/>
      <c r="O155" s="32" t="s">
        <v>38</v>
      </c>
      <c r="P155" s="32" t="s">
        <v>359</v>
      </c>
    </row>
    <row r="156" spans="1:68" x14ac:dyDescent="0.35">
      <c r="H156" s="20"/>
      <c r="O156" s="13">
        <f>COUNTIF(P2:P145,"Traveling")</f>
        <v>66</v>
      </c>
      <c r="P156" s="13">
        <f>COUNTIF(P2:P145,"Caravaning")</f>
        <v>1</v>
      </c>
      <c r="Q156" s="13" t="s">
        <v>403</v>
      </c>
    </row>
    <row r="157" spans="1:68" x14ac:dyDescent="0.35">
      <c r="H157" s="20"/>
      <c r="Q157" s="13">
        <f>COUNTIF(Q2:Q145,"Overtaking Bicycle")</f>
        <v>3</v>
      </c>
    </row>
    <row r="158" spans="1:68" x14ac:dyDescent="0.35">
      <c r="H158" s="20"/>
      <c r="Q158" s="13" t="s">
        <v>412</v>
      </c>
    </row>
    <row r="159" spans="1:68" x14ac:dyDescent="0.35">
      <c r="H159" s="20"/>
      <c r="Q159" s="13">
        <f>COUNTIF(Q2:Q145,"Overtaking Garbage Truck")</f>
        <v>1</v>
      </c>
    </row>
    <row r="160" spans="1:68" x14ac:dyDescent="0.35">
      <c r="H160" s="20"/>
      <c r="Q160" s="13" t="s">
        <v>382</v>
      </c>
    </row>
    <row r="161" spans="8:17" x14ac:dyDescent="0.35">
      <c r="H161" s="20"/>
      <c r="Q161" s="13">
        <f>COUNTIF(Q2:Q145,"Overtaking Left*")</f>
        <v>7</v>
      </c>
    </row>
    <row r="162" spans="8:17" x14ac:dyDescent="0.35">
      <c r="H162" s="20"/>
      <c r="Q162" s="13" t="s">
        <v>381</v>
      </c>
    </row>
    <row r="163" spans="8:17" x14ac:dyDescent="0.35">
      <c r="H163" s="20"/>
      <c r="Q163" s="13">
        <f>COUNTIF(Q2:Q145,"Overtaking Right*")</f>
        <v>6</v>
      </c>
    </row>
    <row r="164" spans="8:17" x14ac:dyDescent="0.35">
      <c r="H164" s="20"/>
      <c r="Q164" s="13" t="s">
        <v>260</v>
      </c>
    </row>
    <row r="165" spans="8:17" x14ac:dyDescent="0.35">
      <c r="H165" s="20"/>
      <c r="Q165" s="13">
        <f>COUNTIF(Q2:Q145,"Overtaking, Turning Left")</f>
        <v>1</v>
      </c>
    </row>
    <row r="166" spans="8:17" x14ac:dyDescent="0.35">
      <c r="H166" s="20"/>
    </row>
    <row r="167" spans="8:17" x14ac:dyDescent="0.35">
      <c r="H167" s="20"/>
    </row>
    <row r="168" spans="8:17" x14ac:dyDescent="0.35">
      <c r="Q168" s="13" t="s">
        <v>408</v>
      </c>
    </row>
    <row r="169" spans="8:17" x14ac:dyDescent="0.35">
      <c r="Q169" s="13">
        <f>COUNTIF(Q2:Q145,"Slowing To Follow A Bicycle")</f>
        <v>1</v>
      </c>
    </row>
    <row r="170" spans="8:17" x14ac:dyDescent="0.35">
      <c r="Q170" s="13" t="s">
        <v>415</v>
      </c>
    </row>
    <row r="171" spans="8:17" x14ac:dyDescent="0.35">
      <c r="Q171" s="13">
        <f>COUNTIF(Q2:Q145,"Slowing To Follow A Garbage Truck")</f>
        <v>1</v>
      </c>
    </row>
    <row r="172" spans="8:17" x14ac:dyDescent="0.35">
      <c r="Q172" s="13" t="s">
        <v>424</v>
      </c>
    </row>
    <row r="173" spans="8:17" x14ac:dyDescent="0.35">
      <c r="Q173" s="13">
        <f>COUNTIF(Q2:Q145,"Swerving, Changing Lanes Unsafely")</f>
        <v>1</v>
      </c>
    </row>
    <row r="176" spans="8:17" x14ac:dyDescent="0.35">
      <c r="N176" s="13" t="s">
        <v>269</v>
      </c>
    </row>
    <row r="178" spans="15:68" x14ac:dyDescent="0.35">
      <c r="Q178" s="13" t="s">
        <v>56</v>
      </c>
    </row>
    <row r="179" spans="15:68" x14ac:dyDescent="0.35">
      <c r="Q179" s="13">
        <f>COUNTIF(Q2:Q145,"*Turning Left*")</f>
        <v>10</v>
      </c>
    </row>
    <row r="180" spans="15:68" x14ac:dyDescent="0.35">
      <c r="Q180" s="13" t="s">
        <v>426</v>
      </c>
    </row>
    <row r="181" spans="15:68" x14ac:dyDescent="0.35">
      <c r="Q181" s="13">
        <f>COUNTIF(Q2:Q145,"*Turning Right*")</f>
        <v>2</v>
      </c>
    </row>
    <row r="182" spans="15:68" x14ac:dyDescent="0.35">
      <c r="Q182" s="13" t="s">
        <v>427</v>
      </c>
    </row>
    <row r="183" spans="15:68" x14ac:dyDescent="0.35">
      <c r="Q183" s="13">
        <f>COUNTIF(Q2:Q145,"*Turning Left, Turning Right, Entering Highway, Exiting Highway*")</f>
        <v>1</v>
      </c>
    </row>
    <row r="184" spans="15:68" x14ac:dyDescent="0.35">
      <c r="Q184" s="13" t="s">
        <v>90</v>
      </c>
    </row>
    <row r="185" spans="15:68" ht="16" thickBot="1" x14ac:dyDescent="0.4">
      <c r="Q185" s="13">
        <f>COUNTIF(Q2:Q145,"*Turning Left, U-Turn*")</f>
        <v>4</v>
      </c>
    </row>
    <row r="186" spans="15:68" ht="16" thickBot="1" x14ac:dyDescent="0.4">
      <c r="O186" s="52" t="s">
        <v>716</v>
      </c>
    </row>
    <row r="187" spans="15:68" x14ac:dyDescent="0.35">
      <c r="P187" s="52">
        <f t="shared" ref="P187:T187" si="15">IF(AND(NOT(ISBLANK(P2)),NOT(P2="-")),$O2,"-")</f>
        <v>1</v>
      </c>
      <c r="Q187" s="53" t="str">
        <f t="shared" ref="Q187:BP187" si="16">IF(AND(NOT(ISBLANK(Q2)),NOT(Q2="-")),$O2,"-")</f>
        <v>-</v>
      </c>
      <c r="R187" s="53" t="str">
        <f t="shared" si="16"/>
        <v>-</v>
      </c>
      <c r="S187" s="53" t="str">
        <f t="shared" si="16"/>
        <v>-</v>
      </c>
      <c r="T187" s="53">
        <f t="shared" si="16"/>
        <v>1</v>
      </c>
      <c r="U187" s="53" t="str">
        <f t="shared" si="16"/>
        <v>-</v>
      </c>
      <c r="V187" s="53" t="str">
        <f t="shared" si="16"/>
        <v>-</v>
      </c>
      <c r="W187" s="53">
        <f t="shared" si="16"/>
        <v>1</v>
      </c>
      <c r="X187" s="53" t="str">
        <f t="shared" si="16"/>
        <v>-</v>
      </c>
      <c r="Y187" s="53" t="str">
        <f t="shared" si="16"/>
        <v>-</v>
      </c>
      <c r="Z187" s="53" t="str">
        <f t="shared" si="16"/>
        <v>-</v>
      </c>
      <c r="AA187" s="53" t="str">
        <f t="shared" si="16"/>
        <v>-</v>
      </c>
      <c r="AB187" s="53" t="str">
        <f t="shared" si="16"/>
        <v>-</v>
      </c>
      <c r="AC187" s="53" t="str">
        <f t="shared" si="16"/>
        <v>-</v>
      </c>
      <c r="AD187" s="53" t="str">
        <f t="shared" si="16"/>
        <v>-</v>
      </c>
      <c r="AE187" s="53" t="str">
        <f t="shared" si="16"/>
        <v>-</v>
      </c>
      <c r="AF187" s="53" t="str">
        <f t="shared" si="16"/>
        <v>-</v>
      </c>
      <c r="AG187" s="53" t="str">
        <f t="shared" si="16"/>
        <v>-</v>
      </c>
      <c r="AH187" s="53" t="str">
        <f t="shared" si="16"/>
        <v>-</v>
      </c>
      <c r="AI187" s="53" t="str">
        <f t="shared" si="16"/>
        <v>-</v>
      </c>
      <c r="AJ187" s="53" t="str">
        <f t="shared" si="16"/>
        <v>-</v>
      </c>
      <c r="AK187" s="53" t="str">
        <f t="shared" si="16"/>
        <v>-</v>
      </c>
      <c r="AL187" s="53" t="str">
        <f t="shared" si="16"/>
        <v>-</v>
      </c>
      <c r="AM187" s="53" t="str">
        <f t="shared" si="16"/>
        <v>-</v>
      </c>
      <c r="AN187" s="53" t="str">
        <f t="shared" si="16"/>
        <v>-</v>
      </c>
      <c r="AO187" s="53" t="str">
        <f t="shared" si="16"/>
        <v>-</v>
      </c>
      <c r="AP187" s="53" t="str">
        <f t="shared" si="16"/>
        <v>-</v>
      </c>
      <c r="AQ187" s="53" t="str">
        <f t="shared" si="16"/>
        <v>-</v>
      </c>
      <c r="AR187" s="53" t="str">
        <f t="shared" si="16"/>
        <v>-</v>
      </c>
      <c r="AS187" s="53" t="str">
        <f t="shared" si="16"/>
        <v>-</v>
      </c>
      <c r="AT187" s="53" t="str">
        <f t="shared" si="16"/>
        <v>-</v>
      </c>
      <c r="AU187" s="53" t="str">
        <f t="shared" si="16"/>
        <v>-</v>
      </c>
      <c r="AV187" s="53" t="str">
        <f t="shared" si="16"/>
        <v>-</v>
      </c>
      <c r="AW187" s="53" t="str">
        <f t="shared" si="16"/>
        <v>-</v>
      </c>
      <c r="AX187" s="53" t="str">
        <f t="shared" si="16"/>
        <v>-</v>
      </c>
      <c r="AY187" s="53" t="str">
        <f t="shared" si="16"/>
        <v>-</v>
      </c>
      <c r="AZ187" s="53" t="str">
        <f t="shared" si="16"/>
        <v>-</v>
      </c>
      <c r="BA187" s="53" t="str">
        <f t="shared" si="16"/>
        <v>-</v>
      </c>
      <c r="BB187" s="53" t="str">
        <f t="shared" si="16"/>
        <v>-</v>
      </c>
      <c r="BC187" s="53" t="str">
        <f t="shared" si="16"/>
        <v>-</v>
      </c>
      <c r="BD187" s="53" t="str">
        <f t="shared" si="16"/>
        <v>-</v>
      </c>
      <c r="BE187" s="53" t="str">
        <f t="shared" si="16"/>
        <v>-</v>
      </c>
      <c r="BF187" s="53" t="str">
        <f t="shared" si="16"/>
        <v>-</v>
      </c>
      <c r="BG187" s="53" t="str">
        <f t="shared" si="16"/>
        <v>-</v>
      </c>
      <c r="BH187" s="53" t="str">
        <f t="shared" si="16"/>
        <v>-</v>
      </c>
      <c r="BI187" s="53" t="str">
        <f t="shared" si="16"/>
        <v>-</v>
      </c>
      <c r="BJ187" s="53" t="str">
        <f t="shared" si="16"/>
        <v>-</v>
      </c>
      <c r="BK187" s="53" t="str">
        <f t="shared" si="16"/>
        <v>-</v>
      </c>
      <c r="BL187" s="53" t="str">
        <f t="shared" si="16"/>
        <v>-</v>
      </c>
      <c r="BM187" s="53" t="str">
        <f t="shared" si="16"/>
        <v>-</v>
      </c>
      <c r="BN187" s="53" t="str">
        <f t="shared" si="16"/>
        <v>-</v>
      </c>
      <c r="BO187" s="53" t="str">
        <f t="shared" si="16"/>
        <v>-</v>
      </c>
      <c r="BP187" s="54" t="str">
        <f t="shared" si="16"/>
        <v>-</v>
      </c>
    </row>
    <row r="188" spans="15:68" x14ac:dyDescent="0.35">
      <c r="P188" s="55">
        <f t="shared" ref="P188:BP188" si="17">IF(AND(NOT(ISBLANK(P3)),NOT(P3="-")),$O3,"-")</f>
        <v>0</v>
      </c>
      <c r="Q188" s="56">
        <f t="shared" si="17"/>
        <v>0</v>
      </c>
      <c r="R188" s="56" t="str">
        <f t="shared" si="17"/>
        <v>-</v>
      </c>
      <c r="S188" s="56" t="str">
        <f t="shared" si="17"/>
        <v>-</v>
      </c>
      <c r="T188" s="56" t="str">
        <f t="shared" si="17"/>
        <v>-</v>
      </c>
      <c r="U188" s="56" t="str">
        <f t="shared" si="17"/>
        <v>-</v>
      </c>
      <c r="V188" s="56" t="str">
        <f t="shared" si="17"/>
        <v>-</v>
      </c>
      <c r="W188" s="56" t="str">
        <f t="shared" si="17"/>
        <v>-</v>
      </c>
      <c r="X188" s="56" t="str">
        <f t="shared" si="17"/>
        <v>-</v>
      </c>
      <c r="Y188" s="56" t="str">
        <f t="shared" si="17"/>
        <v>-</v>
      </c>
      <c r="Z188" s="56" t="str">
        <f t="shared" si="17"/>
        <v>-</v>
      </c>
      <c r="AA188" s="56" t="str">
        <f t="shared" si="17"/>
        <v>-</v>
      </c>
      <c r="AB188" s="56" t="str">
        <f t="shared" si="17"/>
        <v>-</v>
      </c>
      <c r="AC188" s="56" t="str">
        <f t="shared" si="17"/>
        <v>-</v>
      </c>
      <c r="AD188" s="56" t="str">
        <f t="shared" si="17"/>
        <v>-</v>
      </c>
      <c r="AE188" s="56" t="str">
        <f t="shared" si="17"/>
        <v>-</v>
      </c>
      <c r="AF188" s="56" t="str">
        <f t="shared" si="17"/>
        <v>-</v>
      </c>
      <c r="AG188" s="56" t="str">
        <f t="shared" si="17"/>
        <v>-</v>
      </c>
      <c r="AH188" s="56" t="str">
        <f t="shared" si="17"/>
        <v>-</v>
      </c>
      <c r="AI188" s="56" t="str">
        <f t="shared" si="17"/>
        <v>-</v>
      </c>
      <c r="AJ188" s="56" t="str">
        <f t="shared" si="17"/>
        <v>-</v>
      </c>
      <c r="AK188" s="56" t="str">
        <f t="shared" si="17"/>
        <v>-</v>
      </c>
      <c r="AL188" s="56" t="str">
        <f t="shared" si="17"/>
        <v>-</v>
      </c>
      <c r="AM188" s="56" t="str">
        <f t="shared" si="17"/>
        <v>-</v>
      </c>
      <c r="AN188" s="56" t="str">
        <f t="shared" si="17"/>
        <v>-</v>
      </c>
      <c r="AO188" s="56" t="str">
        <f t="shared" si="17"/>
        <v>-</v>
      </c>
      <c r="AP188" s="56" t="str">
        <f t="shared" si="17"/>
        <v>-</v>
      </c>
      <c r="AQ188" s="56" t="str">
        <f t="shared" si="17"/>
        <v>-</v>
      </c>
      <c r="AR188" s="56" t="str">
        <f t="shared" si="17"/>
        <v>-</v>
      </c>
      <c r="AS188" s="56" t="str">
        <f t="shared" si="17"/>
        <v>-</v>
      </c>
      <c r="AT188" s="56" t="str">
        <f t="shared" si="17"/>
        <v>-</v>
      </c>
      <c r="AU188" s="56" t="str">
        <f t="shared" si="17"/>
        <v>-</v>
      </c>
      <c r="AV188" s="56" t="str">
        <f t="shared" si="17"/>
        <v>-</v>
      </c>
      <c r="AW188" s="56" t="str">
        <f t="shared" si="17"/>
        <v>-</v>
      </c>
      <c r="AX188" s="56" t="str">
        <f t="shared" si="17"/>
        <v>-</v>
      </c>
      <c r="AY188" s="56" t="str">
        <f t="shared" si="17"/>
        <v>-</v>
      </c>
      <c r="AZ188" s="56" t="str">
        <f t="shared" si="17"/>
        <v>-</v>
      </c>
      <c r="BA188" s="56" t="str">
        <f t="shared" si="17"/>
        <v>-</v>
      </c>
      <c r="BB188" s="56" t="str">
        <f t="shared" si="17"/>
        <v>-</v>
      </c>
      <c r="BC188" s="56" t="str">
        <f t="shared" si="17"/>
        <v>-</v>
      </c>
      <c r="BD188" s="56" t="str">
        <f t="shared" si="17"/>
        <v>-</v>
      </c>
      <c r="BE188" s="56" t="str">
        <f t="shared" si="17"/>
        <v>-</v>
      </c>
      <c r="BF188" s="56" t="str">
        <f t="shared" si="17"/>
        <v>-</v>
      </c>
      <c r="BG188" s="56" t="str">
        <f t="shared" si="17"/>
        <v>-</v>
      </c>
      <c r="BH188" s="56" t="str">
        <f t="shared" si="17"/>
        <v>-</v>
      </c>
      <c r="BI188" s="56" t="str">
        <f t="shared" si="17"/>
        <v>-</v>
      </c>
      <c r="BJ188" s="56" t="str">
        <f t="shared" si="17"/>
        <v>-</v>
      </c>
      <c r="BK188" s="56" t="str">
        <f t="shared" si="17"/>
        <v>-</v>
      </c>
      <c r="BL188" s="56" t="str">
        <f t="shared" si="17"/>
        <v>-</v>
      </c>
      <c r="BM188" s="56" t="str">
        <f t="shared" si="17"/>
        <v>-</v>
      </c>
      <c r="BN188" s="56" t="str">
        <f t="shared" si="17"/>
        <v>-</v>
      </c>
      <c r="BO188" s="56" t="str">
        <f t="shared" si="17"/>
        <v>-</v>
      </c>
      <c r="BP188" s="57" t="str">
        <f t="shared" si="17"/>
        <v>-</v>
      </c>
    </row>
    <row r="189" spans="15:68" x14ac:dyDescent="0.35">
      <c r="O189" s="55"/>
      <c r="P189" s="55">
        <f t="shared" ref="P189:BP189" si="18">IF(AND(NOT(ISBLANK(P4)),NOT(P4="-")),$O4,"-")</f>
        <v>0</v>
      </c>
      <c r="Q189" s="56">
        <f t="shared" si="18"/>
        <v>0</v>
      </c>
      <c r="R189" s="56" t="str">
        <f t="shared" si="18"/>
        <v>-</v>
      </c>
      <c r="S189" s="56" t="str">
        <f t="shared" si="18"/>
        <v>-</v>
      </c>
      <c r="T189" s="56" t="str">
        <f t="shared" si="18"/>
        <v>-</v>
      </c>
      <c r="U189" s="56" t="str">
        <f t="shared" si="18"/>
        <v>-</v>
      </c>
      <c r="V189" s="56" t="str">
        <f t="shared" si="18"/>
        <v>-</v>
      </c>
      <c r="W189" s="56" t="str">
        <f t="shared" si="18"/>
        <v>-</v>
      </c>
      <c r="X189" s="56" t="str">
        <f t="shared" si="18"/>
        <v>-</v>
      </c>
      <c r="Y189" s="56" t="str">
        <f t="shared" si="18"/>
        <v>-</v>
      </c>
      <c r="Z189" s="56" t="str">
        <f t="shared" si="18"/>
        <v>-</v>
      </c>
      <c r="AA189" s="56" t="str">
        <f t="shared" si="18"/>
        <v>-</v>
      </c>
      <c r="AB189" s="56" t="str">
        <f t="shared" si="18"/>
        <v>-</v>
      </c>
      <c r="AC189" s="56" t="str">
        <f t="shared" si="18"/>
        <v>-</v>
      </c>
      <c r="AD189" s="56" t="str">
        <f t="shared" si="18"/>
        <v>-</v>
      </c>
      <c r="AE189" s="56" t="str">
        <f t="shared" si="18"/>
        <v>-</v>
      </c>
      <c r="AF189" s="56" t="str">
        <f t="shared" si="18"/>
        <v>-</v>
      </c>
      <c r="AG189" s="56" t="str">
        <f t="shared" si="18"/>
        <v>-</v>
      </c>
      <c r="AH189" s="56" t="str">
        <f t="shared" si="18"/>
        <v>-</v>
      </c>
      <c r="AI189" s="56" t="str">
        <f t="shared" si="18"/>
        <v>-</v>
      </c>
      <c r="AJ189" s="56" t="str">
        <f t="shared" si="18"/>
        <v>-</v>
      </c>
      <c r="AK189" s="56" t="str">
        <f t="shared" si="18"/>
        <v>-</v>
      </c>
      <c r="AL189" s="56" t="str">
        <f t="shared" si="18"/>
        <v>-</v>
      </c>
      <c r="AM189" s="56" t="str">
        <f t="shared" si="18"/>
        <v>-</v>
      </c>
      <c r="AN189" s="56" t="str">
        <f t="shared" si="18"/>
        <v>-</v>
      </c>
      <c r="AO189" s="56" t="str">
        <f t="shared" si="18"/>
        <v>-</v>
      </c>
      <c r="AP189" s="56" t="str">
        <f t="shared" si="18"/>
        <v>-</v>
      </c>
      <c r="AQ189" s="56" t="str">
        <f t="shared" si="18"/>
        <v>-</v>
      </c>
      <c r="AR189" s="56" t="str">
        <f t="shared" si="18"/>
        <v>-</v>
      </c>
      <c r="AS189" s="56" t="str">
        <f t="shared" si="18"/>
        <v>-</v>
      </c>
      <c r="AT189" s="56" t="str">
        <f t="shared" si="18"/>
        <v>-</v>
      </c>
      <c r="AU189" s="56" t="str">
        <f t="shared" si="18"/>
        <v>-</v>
      </c>
      <c r="AV189" s="56" t="str">
        <f t="shared" si="18"/>
        <v>-</v>
      </c>
      <c r="AW189" s="56" t="str">
        <f t="shared" si="18"/>
        <v>-</v>
      </c>
      <c r="AX189" s="56" t="str">
        <f t="shared" si="18"/>
        <v>-</v>
      </c>
      <c r="AY189" s="56" t="str">
        <f t="shared" si="18"/>
        <v>-</v>
      </c>
      <c r="AZ189" s="56" t="str">
        <f t="shared" si="18"/>
        <v>-</v>
      </c>
      <c r="BA189" s="56" t="str">
        <f t="shared" si="18"/>
        <v>-</v>
      </c>
      <c r="BB189" s="56" t="str">
        <f t="shared" si="18"/>
        <v>-</v>
      </c>
      <c r="BC189" s="56" t="str">
        <f t="shared" si="18"/>
        <v>-</v>
      </c>
      <c r="BD189" s="56" t="str">
        <f t="shared" si="18"/>
        <v>-</v>
      </c>
      <c r="BE189" s="56" t="str">
        <f t="shared" si="18"/>
        <v>-</v>
      </c>
      <c r="BF189" s="56" t="str">
        <f t="shared" si="18"/>
        <v>-</v>
      </c>
      <c r="BG189" s="56" t="str">
        <f t="shared" si="18"/>
        <v>-</v>
      </c>
      <c r="BH189" s="56" t="str">
        <f t="shared" si="18"/>
        <v>-</v>
      </c>
      <c r="BI189" s="56" t="str">
        <f t="shared" si="18"/>
        <v>-</v>
      </c>
      <c r="BJ189" s="56" t="str">
        <f t="shared" si="18"/>
        <v>-</v>
      </c>
      <c r="BK189" s="56" t="str">
        <f t="shared" si="18"/>
        <v>-</v>
      </c>
      <c r="BL189" s="56" t="str">
        <f t="shared" si="18"/>
        <v>-</v>
      </c>
      <c r="BM189" s="56" t="str">
        <f t="shared" si="18"/>
        <v>-</v>
      </c>
      <c r="BN189" s="56" t="str">
        <f t="shared" si="18"/>
        <v>-</v>
      </c>
      <c r="BO189" s="56" t="str">
        <f t="shared" si="18"/>
        <v>-</v>
      </c>
      <c r="BP189" s="57" t="str">
        <f t="shared" si="18"/>
        <v>-</v>
      </c>
    </row>
    <row r="190" spans="15:68" x14ac:dyDescent="0.35">
      <c r="O190" s="55"/>
      <c r="P190" s="55">
        <f t="shared" ref="P190:BP190" si="19">IF(AND(NOT(ISBLANK(P5)),NOT(P5="-")),$O5,"-")</f>
        <v>1</v>
      </c>
      <c r="Q190" s="56" t="str">
        <f t="shared" si="19"/>
        <v>-</v>
      </c>
      <c r="R190" s="56" t="str">
        <f t="shared" si="19"/>
        <v>-</v>
      </c>
      <c r="S190" s="56" t="str">
        <f t="shared" si="19"/>
        <v>-</v>
      </c>
      <c r="T190" s="56" t="str">
        <f t="shared" si="19"/>
        <v>-</v>
      </c>
      <c r="U190" s="56" t="str">
        <f t="shared" si="19"/>
        <v>-</v>
      </c>
      <c r="V190" s="56" t="str">
        <f t="shared" si="19"/>
        <v>-</v>
      </c>
      <c r="W190" s="56" t="str">
        <f t="shared" si="19"/>
        <v>-</v>
      </c>
      <c r="X190" s="56" t="str">
        <f t="shared" si="19"/>
        <v>-</v>
      </c>
      <c r="Y190" s="56" t="str">
        <f t="shared" si="19"/>
        <v>-</v>
      </c>
      <c r="Z190" s="56" t="str">
        <f t="shared" si="19"/>
        <v>-</v>
      </c>
      <c r="AA190" s="56" t="str">
        <f t="shared" si="19"/>
        <v>-</v>
      </c>
      <c r="AB190" s="56" t="str">
        <f t="shared" si="19"/>
        <v>-</v>
      </c>
      <c r="AC190" s="56" t="str">
        <f t="shared" si="19"/>
        <v>-</v>
      </c>
      <c r="AD190" s="56" t="str">
        <f t="shared" si="19"/>
        <v>-</v>
      </c>
      <c r="AE190" s="56" t="str">
        <f t="shared" si="19"/>
        <v>-</v>
      </c>
      <c r="AF190" s="56" t="str">
        <f t="shared" si="19"/>
        <v>-</v>
      </c>
      <c r="AG190" s="56" t="str">
        <f t="shared" si="19"/>
        <v>-</v>
      </c>
      <c r="AH190" s="56" t="str">
        <f t="shared" si="19"/>
        <v>-</v>
      </c>
      <c r="AI190" s="56" t="str">
        <f t="shared" si="19"/>
        <v>-</v>
      </c>
      <c r="AJ190" s="56" t="str">
        <f t="shared" si="19"/>
        <v>-</v>
      </c>
      <c r="AK190" s="56" t="str">
        <f t="shared" si="19"/>
        <v>-</v>
      </c>
      <c r="AL190" s="56" t="str">
        <f t="shared" si="19"/>
        <v>-</v>
      </c>
      <c r="AM190" s="56" t="str">
        <f t="shared" si="19"/>
        <v>-</v>
      </c>
      <c r="AN190" s="56" t="str">
        <f t="shared" si="19"/>
        <v>-</v>
      </c>
      <c r="AO190" s="56" t="str">
        <f t="shared" si="19"/>
        <v>-</v>
      </c>
      <c r="AP190" s="56" t="str">
        <f t="shared" si="19"/>
        <v>-</v>
      </c>
      <c r="AQ190" s="56" t="str">
        <f t="shared" si="19"/>
        <v>-</v>
      </c>
      <c r="AR190" s="56" t="str">
        <f t="shared" si="19"/>
        <v>-</v>
      </c>
      <c r="AS190" s="56" t="str">
        <f t="shared" si="19"/>
        <v>-</v>
      </c>
      <c r="AT190" s="56" t="str">
        <f t="shared" si="19"/>
        <v>-</v>
      </c>
      <c r="AU190" s="56" t="str">
        <f t="shared" si="19"/>
        <v>-</v>
      </c>
      <c r="AV190" s="56" t="str">
        <f t="shared" si="19"/>
        <v>-</v>
      </c>
      <c r="AW190" s="56" t="str">
        <f t="shared" si="19"/>
        <v>-</v>
      </c>
      <c r="AX190" s="56" t="str">
        <f t="shared" si="19"/>
        <v>-</v>
      </c>
      <c r="AY190" s="56" t="str">
        <f t="shared" si="19"/>
        <v>-</v>
      </c>
      <c r="AZ190" s="56" t="str">
        <f t="shared" si="19"/>
        <v>-</v>
      </c>
      <c r="BA190" s="56" t="str">
        <f t="shared" si="19"/>
        <v>-</v>
      </c>
      <c r="BB190" s="56" t="str">
        <f t="shared" si="19"/>
        <v>-</v>
      </c>
      <c r="BC190" s="56">
        <f t="shared" si="19"/>
        <v>1</v>
      </c>
      <c r="BD190" s="56" t="str">
        <f t="shared" si="19"/>
        <v>-</v>
      </c>
      <c r="BE190" s="56" t="str">
        <f t="shared" si="19"/>
        <v>-</v>
      </c>
      <c r="BF190" s="56" t="str">
        <f t="shared" si="19"/>
        <v>-</v>
      </c>
      <c r="BG190" s="56">
        <f t="shared" si="19"/>
        <v>1</v>
      </c>
      <c r="BH190" s="56" t="str">
        <f t="shared" si="19"/>
        <v>-</v>
      </c>
      <c r="BI190" s="56" t="str">
        <f t="shared" si="19"/>
        <v>-</v>
      </c>
      <c r="BJ190" s="56" t="str">
        <f t="shared" si="19"/>
        <v>-</v>
      </c>
      <c r="BK190" s="56" t="str">
        <f t="shared" si="19"/>
        <v>-</v>
      </c>
      <c r="BL190" s="56" t="str">
        <f t="shared" si="19"/>
        <v>-</v>
      </c>
      <c r="BM190" s="56" t="str">
        <f t="shared" si="19"/>
        <v>-</v>
      </c>
      <c r="BN190" s="56" t="str">
        <f t="shared" si="19"/>
        <v>-</v>
      </c>
      <c r="BO190" s="56" t="str">
        <f t="shared" si="19"/>
        <v>-</v>
      </c>
      <c r="BP190" s="57" t="str">
        <f t="shared" si="19"/>
        <v>-</v>
      </c>
    </row>
    <row r="191" spans="15:68" x14ac:dyDescent="0.35">
      <c r="O191" s="55"/>
      <c r="P191" s="55">
        <f t="shared" ref="P191:BP191" si="20">IF(AND(NOT(ISBLANK(P6)),NOT(P6="-")),$O6,"-")</f>
        <v>0</v>
      </c>
      <c r="Q191" s="56" t="str">
        <f t="shared" si="20"/>
        <v>-</v>
      </c>
      <c r="R191" s="56" t="str">
        <f t="shared" si="20"/>
        <v>-</v>
      </c>
      <c r="S191" s="56" t="str">
        <f t="shared" si="20"/>
        <v>-</v>
      </c>
      <c r="T191" s="56" t="str">
        <f t="shared" si="20"/>
        <v>-</v>
      </c>
      <c r="U191" s="56" t="str">
        <f t="shared" si="20"/>
        <v>-</v>
      </c>
      <c r="V191" s="56" t="str">
        <f t="shared" si="20"/>
        <v>-</v>
      </c>
      <c r="W191" s="56">
        <f t="shared" si="20"/>
        <v>0</v>
      </c>
      <c r="X191" s="56" t="str">
        <f t="shared" si="20"/>
        <v>-</v>
      </c>
      <c r="Y191" s="56" t="str">
        <f t="shared" si="20"/>
        <v>-</v>
      </c>
      <c r="Z191" s="56" t="str">
        <f t="shared" si="20"/>
        <v>-</v>
      </c>
      <c r="AA191" s="56" t="str">
        <f t="shared" si="20"/>
        <v>-</v>
      </c>
      <c r="AB191" s="56" t="str">
        <f t="shared" si="20"/>
        <v>-</v>
      </c>
      <c r="AC191" s="56" t="str">
        <f t="shared" si="20"/>
        <v>-</v>
      </c>
      <c r="AD191" s="56" t="str">
        <f t="shared" si="20"/>
        <v>-</v>
      </c>
      <c r="AE191" s="56" t="str">
        <f t="shared" si="20"/>
        <v>-</v>
      </c>
      <c r="AF191" s="56" t="str">
        <f t="shared" si="20"/>
        <v>-</v>
      </c>
      <c r="AG191" s="56" t="str">
        <f t="shared" si="20"/>
        <v>-</v>
      </c>
      <c r="AH191" s="56" t="str">
        <f t="shared" si="20"/>
        <v>-</v>
      </c>
      <c r="AI191" s="56" t="str">
        <f t="shared" si="20"/>
        <v>-</v>
      </c>
      <c r="AJ191" s="56" t="str">
        <f t="shared" si="20"/>
        <v>-</v>
      </c>
      <c r="AK191" s="56" t="str">
        <f t="shared" si="20"/>
        <v>-</v>
      </c>
      <c r="AL191" s="56" t="str">
        <f t="shared" si="20"/>
        <v>-</v>
      </c>
      <c r="AM191" s="56" t="str">
        <f t="shared" si="20"/>
        <v>-</v>
      </c>
      <c r="AN191" s="56" t="str">
        <f t="shared" si="20"/>
        <v>-</v>
      </c>
      <c r="AO191" s="56" t="str">
        <f t="shared" si="20"/>
        <v>-</v>
      </c>
      <c r="AP191" s="56" t="str">
        <f t="shared" si="20"/>
        <v>-</v>
      </c>
      <c r="AQ191" s="56" t="str">
        <f t="shared" si="20"/>
        <v>-</v>
      </c>
      <c r="AR191" s="56" t="str">
        <f t="shared" si="20"/>
        <v>-</v>
      </c>
      <c r="AS191" s="56" t="str">
        <f t="shared" si="20"/>
        <v>-</v>
      </c>
      <c r="AT191" s="56" t="str">
        <f t="shared" si="20"/>
        <v>-</v>
      </c>
      <c r="AU191" s="56" t="str">
        <f t="shared" si="20"/>
        <v>-</v>
      </c>
      <c r="AV191" s="56" t="str">
        <f t="shared" si="20"/>
        <v>-</v>
      </c>
      <c r="AW191" s="56" t="str">
        <f t="shared" si="20"/>
        <v>-</v>
      </c>
      <c r="AX191" s="56" t="str">
        <f t="shared" si="20"/>
        <v>-</v>
      </c>
      <c r="AY191" s="56" t="str">
        <f t="shared" si="20"/>
        <v>-</v>
      </c>
      <c r="AZ191" s="56" t="str">
        <f t="shared" si="20"/>
        <v>-</v>
      </c>
      <c r="BA191" s="56" t="str">
        <f t="shared" si="20"/>
        <v>-</v>
      </c>
      <c r="BB191" s="56" t="str">
        <f t="shared" si="20"/>
        <v>-</v>
      </c>
      <c r="BC191" s="56" t="str">
        <f t="shared" si="20"/>
        <v>-</v>
      </c>
      <c r="BD191" s="56" t="str">
        <f t="shared" si="20"/>
        <v>-</v>
      </c>
      <c r="BE191" s="56" t="str">
        <f t="shared" si="20"/>
        <v>-</v>
      </c>
      <c r="BF191" s="56" t="str">
        <f t="shared" si="20"/>
        <v>-</v>
      </c>
      <c r="BG191" s="56" t="str">
        <f t="shared" si="20"/>
        <v>-</v>
      </c>
      <c r="BH191" s="56" t="str">
        <f t="shared" si="20"/>
        <v>-</v>
      </c>
      <c r="BI191" s="56" t="str">
        <f t="shared" si="20"/>
        <v>-</v>
      </c>
      <c r="BJ191" s="56" t="str">
        <f t="shared" si="20"/>
        <v>-</v>
      </c>
      <c r="BK191" s="56" t="str">
        <f t="shared" si="20"/>
        <v>-</v>
      </c>
      <c r="BL191" s="56" t="str">
        <f t="shared" si="20"/>
        <v>-</v>
      </c>
      <c r="BM191" s="56" t="str">
        <f t="shared" si="20"/>
        <v>-</v>
      </c>
      <c r="BN191" s="56" t="str">
        <f t="shared" si="20"/>
        <v>-</v>
      </c>
      <c r="BO191" s="56" t="str">
        <f t="shared" si="20"/>
        <v>-</v>
      </c>
      <c r="BP191" s="57" t="str">
        <f t="shared" si="20"/>
        <v>-</v>
      </c>
    </row>
    <row r="192" spans="15:68" x14ac:dyDescent="0.35">
      <c r="O192" s="55"/>
      <c r="P192" s="55">
        <f t="shared" ref="P192:BP192" si="21">IF(AND(NOT(ISBLANK(P7)),NOT(P7="-")),$O7,"-")</f>
        <v>1</v>
      </c>
      <c r="Q192" s="56" t="str">
        <f t="shared" si="21"/>
        <v>-</v>
      </c>
      <c r="R192" s="56" t="str">
        <f t="shared" si="21"/>
        <v>-</v>
      </c>
      <c r="S192" s="56" t="str">
        <f t="shared" si="21"/>
        <v>-</v>
      </c>
      <c r="T192" s="56" t="str">
        <f t="shared" si="21"/>
        <v>-</v>
      </c>
      <c r="U192" s="56" t="str">
        <f t="shared" si="21"/>
        <v>-</v>
      </c>
      <c r="V192" s="56" t="str">
        <f t="shared" si="21"/>
        <v>-</v>
      </c>
      <c r="W192" s="56" t="str">
        <f t="shared" si="21"/>
        <v>-</v>
      </c>
      <c r="X192" s="56" t="str">
        <f t="shared" si="21"/>
        <v>-</v>
      </c>
      <c r="Y192" s="56" t="str">
        <f t="shared" si="21"/>
        <v>-</v>
      </c>
      <c r="Z192" s="56">
        <f t="shared" si="21"/>
        <v>1</v>
      </c>
      <c r="AA192" s="56" t="str">
        <f t="shared" si="21"/>
        <v>-</v>
      </c>
      <c r="AB192" s="56" t="str">
        <f t="shared" si="21"/>
        <v>-</v>
      </c>
      <c r="AC192" s="56" t="str">
        <f t="shared" si="21"/>
        <v>-</v>
      </c>
      <c r="AD192" s="56" t="str">
        <f t="shared" si="21"/>
        <v>-</v>
      </c>
      <c r="AE192" s="56" t="str">
        <f t="shared" si="21"/>
        <v>-</v>
      </c>
      <c r="AF192" s="56" t="str">
        <f t="shared" si="21"/>
        <v>-</v>
      </c>
      <c r="AG192" s="56" t="str">
        <f t="shared" si="21"/>
        <v>-</v>
      </c>
      <c r="AH192" s="56" t="str">
        <f t="shared" si="21"/>
        <v>-</v>
      </c>
      <c r="AI192" s="56" t="str">
        <f t="shared" si="21"/>
        <v>-</v>
      </c>
      <c r="AJ192" s="56" t="str">
        <f t="shared" si="21"/>
        <v>-</v>
      </c>
      <c r="AK192" s="56" t="str">
        <f t="shared" si="21"/>
        <v>-</v>
      </c>
      <c r="AL192" s="56" t="str">
        <f t="shared" si="21"/>
        <v>-</v>
      </c>
      <c r="AM192" s="56" t="str">
        <f t="shared" si="21"/>
        <v>-</v>
      </c>
      <c r="AN192" s="56" t="str">
        <f t="shared" si="21"/>
        <v>-</v>
      </c>
      <c r="AO192" s="56" t="str">
        <f t="shared" si="21"/>
        <v>-</v>
      </c>
      <c r="AP192" s="56" t="str">
        <f t="shared" si="21"/>
        <v>-</v>
      </c>
      <c r="AQ192" s="56" t="str">
        <f t="shared" si="21"/>
        <v>-</v>
      </c>
      <c r="AR192" s="56" t="str">
        <f t="shared" si="21"/>
        <v>-</v>
      </c>
      <c r="AS192" s="56" t="str">
        <f t="shared" si="21"/>
        <v>-</v>
      </c>
      <c r="AT192" s="56" t="str">
        <f t="shared" si="21"/>
        <v>-</v>
      </c>
      <c r="AU192" s="56" t="str">
        <f t="shared" si="21"/>
        <v>-</v>
      </c>
      <c r="AV192" s="56" t="str">
        <f t="shared" si="21"/>
        <v>-</v>
      </c>
      <c r="AW192" s="56" t="str">
        <f t="shared" si="21"/>
        <v>-</v>
      </c>
      <c r="AX192" s="56" t="str">
        <f t="shared" si="21"/>
        <v>-</v>
      </c>
      <c r="AY192" s="56" t="str">
        <f t="shared" si="21"/>
        <v>-</v>
      </c>
      <c r="AZ192" s="56" t="str">
        <f t="shared" si="21"/>
        <v>-</v>
      </c>
      <c r="BA192" s="56" t="str">
        <f t="shared" si="21"/>
        <v>-</v>
      </c>
      <c r="BB192" s="56" t="str">
        <f t="shared" si="21"/>
        <v>-</v>
      </c>
      <c r="BC192" s="56" t="str">
        <f t="shared" si="21"/>
        <v>-</v>
      </c>
      <c r="BD192" s="56" t="str">
        <f t="shared" si="21"/>
        <v>-</v>
      </c>
      <c r="BE192" s="56" t="str">
        <f t="shared" si="21"/>
        <v>-</v>
      </c>
      <c r="BF192" s="56" t="str">
        <f t="shared" si="21"/>
        <v>-</v>
      </c>
      <c r="BG192" s="56" t="str">
        <f t="shared" si="21"/>
        <v>-</v>
      </c>
      <c r="BH192" s="56" t="str">
        <f t="shared" si="21"/>
        <v>-</v>
      </c>
      <c r="BI192" s="56" t="str">
        <f t="shared" si="21"/>
        <v>-</v>
      </c>
      <c r="BJ192" s="56" t="str">
        <f t="shared" si="21"/>
        <v>-</v>
      </c>
      <c r="BK192" s="56" t="str">
        <f t="shared" si="21"/>
        <v>-</v>
      </c>
      <c r="BL192" s="56" t="str">
        <f t="shared" si="21"/>
        <v>-</v>
      </c>
      <c r="BM192" s="56" t="str">
        <f t="shared" si="21"/>
        <v>-</v>
      </c>
      <c r="BN192" s="56" t="str">
        <f t="shared" si="21"/>
        <v>-</v>
      </c>
      <c r="BO192" s="56" t="str">
        <f t="shared" si="21"/>
        <v>-</v>
      </c>
      <c r="BP192" s="57" t="str">
        <f t="shared" si="21"/>
        <v>-</v>
      </c>
    </row>
    <row r="193" spans="15:68" x14ac:dyDescent="0.35">
      <c r="O193" s="55"/>
      <c r="P193" s="55">
        <f t="shared" ref="P193:BP193" si="22">IF(AND(NOT(ISBLANK(P8)),NOT(P8="-")),$O8,"-")</f>
        <v>2</v>
      </c>
      <c r="Q193" s="56" t="str">
        <f t="shared" si="22"/>
        <v>-</v>
      </c>
      <c r="R193" s="56" t="str">
        <f t="shared" si="22"/>
        <v>-</v>
      </c>
      <c r="S193" s="56" t="str">
        <f t="shared" si="22"/>
        <v>-</v>
      </c>
      <c r="T193" s="56" t="str">
        <f t="shared" si="22"/>
        <v>-</v>
      </c>
      <c r="U193" s="56" t="str">
        <f t="shared" si="22"/>
        <v>-</v>
      </c>
      <c r="V193" s="56" t="str">
        <f t="shared" si="22"/>
        <v>-</v>
      </c>
      <c r="W193" s="56" t="str">
        <f t="shared" si="22"/>
        <v>-</v>
      </c>
      <c r="X193" s="56" t="str">
        <f t="shared" si="22"/>
        <v>-</v>
      </c>
      <c r="Y193" s="56" t="str">
        <f t="shared" si="22"/>
        <v>-</v>
      </c>
      <c r="Z193" s="56" t="str">
        <f t="shared" si="22"/>
        <v>-</v>
      </c>
      <c r="AA193" s="56" t="str">
        <f t="shared" si="22"/>
        <v>-</v>
      </c>
      <c r="AB193" s="56" t="str">
        <f t="shared" si="22"/>
        <v>-</v>
      </c>
      <c r="AC193" s="56" t="str">
        <f t="shared" si="22"/>
        <v>-</v>
      </c>
      <c r="AD193" s="56" t="str">
        <f t="shared" si="22"/>
        <v>-</v>
      </c>
      <c r="AE193" s="56" t="str">
        <f t="shared" si="22"/>
        <v>-</v>
      </c>
      <c r="AF193" s="56" t="str">
        <f t="shared" si="22"/>
        <v>-</v>
      </c>
      <c r="AG193" s="56" t="str">
        <f t="shared" si="22"/>
        <v>-</v>
      </c>
      <c r="AH193" s="56" t="str">
        <f t="shared" si="22"/>
        <v>-</v>
      </c>
      <c r="AI193" s="56" t="str">
        <f t="shared" si="22"/>
        <v>-</v>
      </c>
      <c r="AJ193" s="56" t="str">
        <f t="shared" si="22"/>
        <v>-</v>
      </c>
      <c r="AK193" s="56" t="str">
        <f t="shared" si="22"/>
        <v>-</v>
      </c>
      <c r="AL193" s="56" t="str">
        <f t="shared" si="22"/>
        <v>-</v>
      </c>
      <c r="AM193" s="56" t="str">
        <f t="shared" si="22"/>
        <v>-</v>
      </c>
      <c r="AN193" s="56" t="str">
        <f t="shared" si="22"/>
        <v>-</v>
      </c>
      <c r="AO193" s="56" t="str">
        <f t="shared" si="22"/>
        <v>-</v>
      </c>
      <c r="AP193" s="56" t="str">
        <f t="shared" si="22"/>
        <v>-</v>
      </c>
      <c r="AQ193" s="56" t="str">
        <f t="shared" si="22"/>
        <v>-</v>
      </c>
      <c r="AR193" s="56" t="str">
        <f t="shared" si="22"/>
        <v>-</v>
      </c>
      <c r="AS193" s="56" t="str">
        <f t="shared" si="22"/>
        <v>-</v>
      </c>
      <c r="AT193" s="56" t="str">
        <f t="shared" si="22"/>
        <v>-</v>
      </c>
      <c r="AU193" s="56" t="str">
        <f t="shared" si="22"/>
        <v>-</v>
      </c>
      <c r="AV193" s="56" t="str">
        <f t="shared" si="22"/>
        <v>-</v>
      </c>
      <c r="AW193" s="56">
        <f t="shared" si="22"/>
        <v>2</v>
      </c>
      <c r="AX193" s="56">
        <f t="shared" si="22"/>
        <v>2</v>
      </c>
      <c r="AY193" s="56" t="str">
        <f t="shared" si="22"/>
        <v>-</v>
      </c>
      <c r="AZ193" s="56" t="str">
        <f t="shared" si="22"/>
        <v>-</v>
      </c>
      <c r="BA193" s="56" t="str">
        <f t="shared" si="22"/>
        <v>-</v>
      </c>
      <c r="BB193" s="56" t="str">
        <f t="shared" si="22"/>
        <v>-</v>
      </c>
      <c r="BC193" s="56" t="str">
        <f t="shared" si="22"/>
        <v>-</v>
      </c>
      <c r="BD193" s="56" t="str">
        <f t="shared" si="22"/>
        <v>-</v>
      </c>
      <c r="BE193" s="56" t="str">
        <f t="shared" si="22"/>
        <v>-</v>
      </c>
      <c r="BF193" s="56" t="str">
        <f t="shared" si="22"/>
        <v>-</v>
      </c>
      <c r="BG193" s="56" t="str">
        <f t="shared" si="22"/>
        <v>-</v>
      </c>
      <c r="BH193" s="56" t="str">
        <f t="shared" si="22"/>
        <v>-</v>
      </c>
      <c r="BI193" s="56" t="str">
        <f t="shared" si="22"/>
        <v>-</v>
      </c>
      <c r="BJ193" s="56" t="str">
        <f t="shared" si="22"/>
        <v>-</v>
      </c>
      <c r="BK193" s="56" t="str">
        <f t="shared" si="22"/>
        <v>-</v>
      </c>
      <c r="BL193" s="56" t="str">
        <f t="shared" si="22"/>
        <v>-</v>
      </c>
      <c r="BM193" s="56" t="str">
        <f t="shared" si="22"/>
        <v>-</v>
      </c>
      <c r="BN193" s="56" t="str">
        <f t="shared" si="22"/>
        <v>-</v>
      </c>
      <c r="BO193" s="56" t="str">
        <f t="shared" si="22"/>
        <v>-</v>
      </c>
      <c r="BP193" s="57" t="str">
        <f t="shared" si="22"/>
        <v>-</v>
      </c>
    </row>
    <row r="194" spans="15:68" x14ac:dyDescent="0.35">
      <c r="O194" s="55"/>
      <c r="P194" s="55" t="str">
        <f t="shared" ref="P194:BP194" si="23">IF(AND(NOT(ISBLANK(P9)),NOT(P9="-")),$O9,"-")</f>
        <v>-</v>
      </c>
      <c r="Q194" s="56" t="str">
        <f t="shared" si="23"/>
        <v>-</v>
      </c>
      <c r="R194" s="56" t="str">
        <f t="shared" si="23"/>
        <v>-</v>
      </c>
      <c r="S194" s="56" t="str">
        <f t="shared" si="23"/>
        <v>-</v>
      </c>
      <c r="T194" s="56" t="str">
        <f t="shared" si="23"/>
        <v>-</v>
      </c>
      <c r="U194" s="56" t="str">
        <f t="shared" si="23"/>
        <v>-</v>
      </c>
      <c r="V194" s="56" t="str">
        <f t="shared" si="23"/>
        <v>-</v>
      </c>
      <c r="W194" s="56" t="str">
        <f t="shared" si="23"/>
        <v>-</v>
      </c>
      <c r="X194" s="56" t="str">
        <f t="shared" si="23"/>
        <v>-</v>
      </c>
      <c r="Y194" s="56" t="str">
        <f t="shared" si="23"/>
        <v>-</v>
      </c>
      <c r="Z194" s="56" t="str">
        <f t="shared" si="23"/>
        <v>-</v>
      </c>
      <c r="AA194" s="56" t="str">
        <f t="shared" si="23"/>
        <v>-</v>
      </c>
      <c r="AB194" s="56" t="str">
        <f t="shared" si="23"/>
        <v>-</v>
      </c>
      <c r="AC194" s="56" t="str">
        <f t="shared" si="23"/>
        <v>-</v>
      </c>
      <c r="AD194" s="56" t="str">
        <f t="shared" si="23"/>
        <v>-</v>
      </c>
      <c r="AE194" s="56" t="str">
        <f t="shared" si="23"/>
        <v>-</v>
      </c>
      <c r="AF194" s="56" t="str">
        <f t="shared" si="23"/>
        <v>-</v>
      </c>
      <c r="AG194" s="56" t="str">
        <f t="shared" si="23"/>
        <v>-</v>
      </c>
      <c r="AH194" s="56" t="str">
        <f t="shared" si="23"/>
        <v>-</v>
      </c>
      <c r="AI194" s="56" t="str">
        <f t="shared" si="23"/>
        <v>-</v>
      </c>
      <c r="AJ194" s="56" t="str">
        <f t="shared" si="23"/>
        <v>-</v>
      </c>
      <c r="AK194" s="56" t="str">
        <f t="shared" si="23"/>
        <v>-</v>
      </c>
      <c r="AL194" s="56" t="str">
        <f t="shared" si="23"/>
        <v>-</v>
      </c>
      <c r="AM194" s="56" t="str">
        <f t="shared" si="23"/>
        <v>-</v>
      </c>
      <c r="AN194" s="56" t="str">
        <f t="shared" si="23"/>
        <v>-</v>
      </c>
      <c r="AO194" s="56" t="str">
        <f t="shared" si="23"/>
        <v>-</v>
      </c>
      <c r="AP194" s="56" t="str">
        <f t="shared" si="23"/>
        <v>-</v>
      </c>
      <c r="AQ194" s="56" t="str">
        <f t="shared" si="23"/>
        <v>-</v>
      </c>
      <c r="AR194" s="56" t="str">
        <f t="shared" si="23"/>
        <v>-</v>
      </c>
      <c r="AS194" s="56" t="str">
        <f t="shared" si="23"/>
        <v>-</v>
      </c>
      <c r="AT194" s="56" t="str">
        <f t="shared" si="23"/>
        <v>-</v>
      </c>
      <c r="AU194" s="56" t="str">
        <f t="shared" si="23"/>
        <v>-</v>
      </c>
      <c r="AV194" s="56" t="str">
        <f t="shared" si="23"/>
        <v>-</v>
      </c>
      <c r="AW194" s="56" t="str">
        <f t="shared" si="23"/>
        <v>-</v>
      </c>
      <c r="AX194" s="56" t="str">
        <f t="shared" si="23"/>
        <v>-</v>
      </c>
      <c r="AY194" s="56" t="str">
        <f t="shared" si="23"/>
        <v>-</v>
      </c>
      <c r="AZ194" s="56" t="str">
        <f t="shared" si="23"/>
        <v>-</v>
      </c>
      <c r="BA194" s="56" t="str">
        <f t="shared" si="23"/>
        <v>-</v>
      </c>
      <c r="BB194" s="56" t="str">
        <f t="shared" si="23"/>
        <v>-</v>
      </c>
      <c r="BC194" s="56" t="str">
        <f t="shared" si="23"/>
        <v>-</v>
      </c>
      <c r="BD194" s="56" t="str">
        <f t="shared" si="23"/>
        <v>-</v>
      </c>
      <c r="BE194" s="56" t="str">
        <f t="shared" si="23"/>
        <v>-</v>
      </c>
      <c r="BF194" s="56" t="str">
        <f t="shared" si="23"/>
        <v>-</v>
      </c>
      <c r="BG194" s="56" t="str">
        <f t="shared" si="23"/>
        <v>-</v>
      </c>
      <c r="BH194" s="56" t="str">
        <f t="shared" si="23"/>
        <v>-</v>
      </c>
      <c r="BI194" s="56" t="str">
        <f t="shared" si="23"/>
        <v>-</v>
      </c>
      <c r="BJ194" s="56" t="str">
        <f t="shared" si="23"/>
        <v>-</v>
      </c>
      <c r="BK194" s="56" t="str">
        <f t="shared" si="23"/>
        <v>-</v>
      </c>
      <c r="BL194" s="56" t="str">
        <f t="shared" si="23"/>
        <v>-</v>
      </c>
      <c r="BM194" s="56" t="str">
        <f t="shared" si="23"/>
        <v>-</v>
      </c>
      <c r="BN194" s="56" t="str">
        <f t="shared" si="23"/>
        <v>-</v>
      </c>
      <c r="BO194" s="56" t="str">
        <f t="shared" si="23"/>
        <v>-</v>
      </c>
      <c r="BP194" s="57" t="str">
        <f t="shared" si="23"/>
        <v>-</v>
      </c>
    </row>
    <row r="195" spans="15:68" x14ac:dyDescent="0.35">
      <c r="O195" s="55"/>
      <c r="P195" s="55" t="str">
        <f t="shared" ref="P195:BP195" si="24">IF(AND(NOT(ISBLANK(P10)),NOT(P10="-")),$O10,"-")</f>
        <v>-</v>
      </c>
      <c r="Q195" s="56" t="str">
        <f t="shared" si="24"/>
        <v>-</v>
      </c>
      <c r="R195" s="56" t="str">
        <f t="shared" si="24"/>
        <v>-</v>
      </c>
      <c r="S195" s="56" t="str">
        <f t="shared" si="24"/>
        <v>-</v>
      </c>
      <c r="T195" s="56" t="str">
        <f t="shared" si="24"/>
        <v>-</v>
      </c>
      <c r="U195" s="56" t="str">
        <f t="shared" si="24"/>
        <v>-</v>
      </c>
      <c r="V195" s="56" t="str">
        <f t="shared" si="24"/>
        <v>-</v>
      </c>
      <c r="W195" s="56" t="str">
        <f t="shared" si="24"/>
        <v>-</v>
      </c>
      <c r="X195" s="56" t="str">
        <f t="shared" si="24"/>
        <v>-</v>
      </c>
      <c r="Y195" s="56" t="str">
        <f t="shared" si="24"/>
        <v>-</v>
      </c>
      <c r="Z195" s="56" t="str">
        <f t="shared" si="24"/>
        <v>-</v>
      </c>
      <c r="AA195" s="56" t="str">
        <f t="shared" si="24"/>
        <v>-</v>
      </c>
      <c r="AB195" s="56" t="str">
        <f t="shared" si="24"/>
        <v>-</v>
      </c>
      <c r="AC195" s="56" t="str">
        <f t="shared" si="24"/>
        <v>-</v>
      </c>
      <c r="AD195" s="56" t="str">
        <f t="shared" si="24"/>
        <v>-</v>
      </c>
      <c r="AE195" s="56" t="str">
        <f t="shared" si="24"/>
        <v>-</v>
      </c>
      <c r="AF195" s="56" t="str">
        <f t="shared" si="24"/>
        <v>-</v>
      </c>
      <c r="AG195" s="56" t="str">
        <f t="shared" si="24"/>
        <v>-</v>
      </c>
      <c r="AH195" s="56" t="str">
        <f t="shared" si="24"/>
        <v>-</v>
      </c>
      <c r="AI195" s="56" t="str">
        <f t="shared" si="24"/>
        <v>-</v>
      </c>
      <c r="AJ195" s="56" t="str">
        <f t="shared" si="24"/>
        <v>-</v>
      </c>
      <c r="AK195" s="56" t="str">
        <f t="shared" si="24"/>
        <v>-</v>
      </c>
      <c r="AL195" s="56" t="str">
        <f t="shared" si="24"/>
        <v>-</v>
      </c>
      <c r="AM195" s="56" t="str">
        <f t="shared" si="24"/>
        <v>-</v>
      </c>
      <c r="AN195" s="56" t="str">
        <f t="shared" si="24"/>
        <v>-</v>
      </c>
      <c r="AO195" s="56" t="str">
        <f t="shared" si="24"/>
        <v>-</v>
      </c>
      <c r="AP195" s="56" t="str">
        <f t="shared" si="24"/>
        <v>-</v>
      </c>
      <c r="AQ195" s="56" t="str">
        <f t="shared" si="24"/>
        <v>-</v>
      </c>
      <c r="AR195" s="56" t="str">
        <f t="shared" si="24"/>
        <v>-</v>
      </c>
      <c r="AS195" s="56" t="str">
        <f t="shared" si="24"/>
        <v>-</v>
      </c>
      <c r="AT195" s="56" t="str">
        <f t="shared" si="24"/>
        <v>-</v>
      </c>
      <c r="AU195" s="56" t="str">
        <f t="shared" si="24"/>
        <v>-</v>
      </c>
      <c r="AV195" s="56" t="str">
        <f t="shared" si="24"/>
        <v>-</v>
      </c>
      <c r="AW195" s="56" t="str">
        <f t="shared" si="24"/>
        <v>-</v>
      </c>
      <c r="AX195" s="56" t="str">
        <f t="shared" si="24"/>
        <v>-</v>
      </c>
      <c r="AY195" s="56" t="str">
        <f t="shared" si="24"/>
        <v>-</v>
      </c>
      <c r="AZ195" s="56" t="str">
        <f t="shared" si="24"/>
        <v>-</v>
      </c>
      <c r="BA195" s="56" t="str">
        <f t="shared" si="24"/>
        <v>-</v>
      </c>
      <c r="BB195" s="56" t="str">
        <f t="shared" si="24"/>
        <v>-</v>
      </c>
      <c r="BC195" s="56" t="str">
        <f t="shared" si="24"/>
        <v>-</v>
      </c>
      <c r="BD195" s="56" t="str">
        <f t="shared" si="24"/>
        <v>-</v>
      </c>
      <c r="BE195" s="56" t="str">
        <f t="shared" si="24"/>
        <v>-</v>
      </c>
      <c r="BF195" s="56" t="str">
        <f t="shared" si="24"/>
        <v>-</v>
      </c>
      <c r="BG195" s="56" t="str">
        <f t="shared" si="24"/>
        <v>-</v>
      </c>
      <c r="BH195" s="56" t="str">
        <f t="shared" si="24"/>
        <v>-</v>
      </c>
      <c r="BI195" s="56" t="str">
        <f t="shared" si="24"/>
        <v>-</v>
      </c>
      <c r="BJ195" s="56" t="str">
        <f t="shared" si="24"/>
        <v>-</v>
      </c>
      <c r="BK195" s="56" t="str">
        <f t="shared" si="24"/>
        <v>-</v>
      </c>
      <c r="BL195" s="56" t="str">
        <f t="shared" si="24"/>
        <v>-</v>
      </c>
      <c r="BM195" s="56" t="str">
        <f t="shared" si="24"/>
        <v>-</v>
      </c>
      <c r="BN195" s="56" t="str">
        <f t="shared" si="24"/>
        <v>-</v>
      </c>
      <c r="BO195" s="56" t="str">
        <f t="shared" si="24"/>
        <v>-</v>
      </c>
      <c r="BP195" s="57" t="str">
        <f t="shared" si="24"/>
        <v>-</v>
      </c>
    </row>
    <row r="196" spans="15:68" x14ac:dyDescent="0.35">
      <c r="O196" s="55"/>
      <c r="P196" s="55">
        <f t="shared" ref="P196:BP196" si="25">IF(AND(NOT(ISBLANK(P11)),NOT(P11="-")),$O11,"-")</f>
        <v>1</v>
      </c>
      <c r="Q196" s="56">
        <f t="shared" si="25"/>
        <v>1</v>
      </c>
      <c r="R196" s="56" t="str">
        <f t="shared" si="25"/>
        <v>-</v>
      </c>
      <c r="S196" s="56" t="str">
        <f t="shared" si="25"/>
        <v>-</v>
      </c>
      <c r="T196" s="56" t="str">
        <f t="shared" si="25"/>
        <v>-</v>
      </c>
      <c r="U196" s="56" t="str">
        <f t="shared" si="25"/>
        <v>-</v>
      </c>
      <c r="V196" s="56" t="str">
        <f t="shared" si="25"/>
        <v>-</v>
      </c>
      <c r="W196" s="56">
        <f t="shared" si="25"/>
        <v>1</v>
      </c>
      <c r="X196" s="56" t="str">
        <f t="shared" si="25"/>
        <v>-</v>
      </c>
      <c r="Y196" s="56" t="str">
        <f t="shared" si="25"/>
        <v>-</v>
      </c>
      <c r="Z196" s="56" t="str">
        <f t="shared" si="25"/>
        <v>-</v>
      </c>
      <c r="AA196" s="56" t="str">
        <f t="shared" si="25"/>
        <v>-</v>
      </c>
      <c r="AB196" s="56" t="str">
        <f t="shared" si="25"/>
        <v>-</v>
      </c>
      <c r="AC196" s="56" t="str">
        <f t="shared" si="25"/>
        <v>-</v>
      </c>
      <c r="AD196" s="56">
        <f t="shared" si="25"/>
        <v>1</v>
      </c>
      <c r="AE196" s="56" t="str">
        <f t="shared" si="25"/>
        <v>-</v>
      </c>
      <c r="AF196" s="56" t="str">
        <f t="shared" si="25"/>
        <v>-</v>
      </c>
      <c r="AG196" s="56" t="str">
        <f t="shared" si="25"/>
        <v>-</v>
      </c>
      <c r="AH196" s="56" t="str">
        <f t="shared" si="25"/>
        <v>-</v>
      </c>
      <c r="AI196" s="56" t="str">
        <f t="shared" si="25"/>
        <v>-</v>
      </c>
      <c r="AJ196" s="56" t="str">
        <f t="shared" si="25"/>
        <v>-</v>
      </c>
      <c r="AK196" s="56" t="str">
        <f t="shared" si="25"/>
        <v>-</v>
      </c>
      <c r="AL196" s="56" t="str">
        <f t="shared" si="25"/>
        <v>-</v>
      </c>
      <c r="AM196" s="56" t="str">
        <f t="shared" si="25"/>
        <v>-</v>
      </c>
      <c r="AN196" s="56" t="str">
        <f t="shared" si="25"/>
        <v>-</v>
      </c>
      <c r="AO196" s="56" t="str">
        <f t="shared" si="25"/>
        <v>-</v>
      </c>
      <c r="AP196" s="56" t="str">
        <f t="shared" si="25"/>
        <v>-</v>
      </c>
      <c r="AQ196" s="56" t="str">
        <f t="shared" si="25"/>
        <v>-</v>
      </c>
      <c r="AR196" s="56" t="str">
        <f t="shared" si="25"/>
        <v>-</v>
      </c>
      <c r="AS196" s="56" t="str">
        <f t="shared" si="25"/>
        <v>-</v>
      </c>
      <c r="AT196" s="56" t="str">
        <f t="shared" si="25"/>
        <v>-</v>
      </c>
      <c r="AU196" s="56" t="str">
        <f t="shared" si="25"/>
        <v>-</v>
      </c>
      <c r="AV196" s="56" t="str">
        <f t="shared" si="25"/>
        <v>-</v>
      </c>
      <c r="AW196" s="56" t="str">
        <f t="shared" si="25"/>
        <v>-</v>
      </c>
      <c r="AX196" s="56" t="str">
        <f t="shared" si="25"/>
        <v>-</v>
      </c>
      <c r="AY196" s="56" t="str">
        <f t="shared" si="25"/>
        <v>-</v>
      </c>
      <c r="AZ196" s="56" t="str">
        <f t="shared" si="25"/>
        <v>-</v>
      </c>
      <c r="BA196" s="56" t="str">
        <f t="shared" si="25"/>
        <v>-</v>
      </c>
      <c r="BB196" s="56" t="str">
        <f t="shared" si="25"/>
        <v>-</v>
      </c>
      <c r="BC196" s="56" t="str">
        <f t="shared" si="25"/>
        <v>-</v>
      </c>
      <c r="BD196" s="56" t="str">
        <f t="shared" si="25"/>
        <v>-</v>
      </c>
      <c r="BE196" s="56" t="str">
        <f t="shared" si="25"/>
        <v>-</v>
      </c>
      <c r="BF196" s="56" t="str">
        <f t="shared" si="25"/>
        <v>-</v>
      </c>
      <c r="BG196" s="56" t="str">
        <f t="shared" si="25"/>
        <v>-</v>
      </c>
      <c r="BH196" s="56" t="str">
        <f t="shared" si="25"/>
        <v>-</v>
      </c>
      <c r="BI196" s="56" t="str">
        <f t="shared" si="25"/>
        <v>-</v>
      </c>
      <c r="BJ196" s="56" t="str">
        <f t="shared" si="25"/>
        <v>-</v>
      </c>
      <c r="BK196" s="56" t="str">
        <f t="shared" si="25"/>
        <v>-</v>
      </c>
      <c r="BL196" s="56" t="str">
        <f t="shared" si="25"/>
        <v>-</v>
      </c>
      <c r="BM196" s="56" t="str">
        <f t="shared" si="25"/>
        <v>-</v>
      </c>
      <c r="BN196" s="56" t="str">
        <f t="shared" si="25"/>
        <v>-</v>
      </c>
      <c r="BO196" s="56" t="str">
        <f t="shared" si="25"/>
        <v>-</v>
      </c>
      <c r="BP196" s="57" t="str">
        <f t="shared" si="25"/>
        <v>-</v>
      </c>
    </row>
    <row r="197" spans="15:68" x14ac:dyDescent="0.35">
      <c r="O197" s="55"/>
      <c r="P197" s="55">
        <f t="shared" ref="P197:BP197" si="26">IF(AND(NOT(ISBLANK(P12)),NOT(P12="-")),$O12,"-")</f>
        <v>1</v>
      </c>
      <c r="Q197" s="56">
        <f t="shared" si="26"/>
        <v>1</v>
      </c>
      <c r="R197" s="56" t="str">
        <f t="shared" si="26"/>
        <v>-</v>
      </c>
      <c r="S197" s="56" t="str">
        <f t="shared" si="26"/>
        <v>-</v>
      </c>
      <c r="T197" s="56" t="str">
        <f t="shared" si="26"/>
        <v>-</v>
      </c>
      <c r="U197" s="56" t="str">
        <f t="shared" si="26"/>
        <v>-</v>
      </c>
      <c r="V197" s="56" t="str">
        <f t="shared" si="26"/>
        <v>-</v>
      </c>
      <c r="W197" s="56">
        <f t="shared" si="26"/>
        <v>1</v>
      </c>
      <c r="X197" s="56" t="str">
        <f t="shared" si="26"/>
        <v>-</v>
      </c>
      <c r="Y197" s="56" t="str">
        <f t="shared" si="26"/>
        <v>-</v>
      </c>
      <c r="Z197" s="56" t="str">
        <f t="shared" si="26"/>
        <v>-</v>
      </c>
      <c r="AA197" s="56" t="str">
        <f t="shared" si="26"/>
        <v>-</v>
      </c>
      <c r="AB197" s="56" t="str">
        <f t="shared" si="26"/>
        <v>-</v>
      </c>
      <c r="AC197" s="56" t="str">
        <f t="shared" si="26"/>
        <v>-</v>
      </c>
      <c r="AD197" s="56">
        <f t="shared" si="26"/>
        <v>1</v>
      </c>
      <c r="AE197" s="56" t="str">
        <f t="shared" si="26"/>
        <v>-</v>
      </c>
      <c r="AF197" s="56" t="str">
        <f t="shared" si="26"/>
        <v>-</v>
      </c>
      <c r="AG197" s="56" t="str">
        <f t="shared" si="26"/>
        <v>-</v>
      </c>
      <c r="AH197" s="56" t="str">
        <f t="shared" si="26"/>
        <v>-</v>
      </c>
      <c r="AI197" s="56" t="str">
        <f t="shared" si="26"/>
        <v>-</v>
      </c>
      <c r="AJ197" s="56" t="str">
        <f t="shared" si="26"/>
        <v>-</v>
      </c>
      <c r="AK197" s="56" t="str">
        <f t="shared" si="26"/>
        <v>-</v>
      </c>
      <c r="AL197" s="56" t="str">
        <f t="shared" si="26"/>
        <v>-</v>
      </c>
      <c r="AM197" s="56" t="str">
        <f t="shared" si="26"/>
        <v>-</v>
      </c>
      <c r="AN197" s="56" t="str">
        <f t="shared" si="26"/>
        <v>-</v>
      </c>
      <c r="AO197" s="56" t="str">
        <f t="shared" si="26"/>
        <v>-</v>
      </c>
      <c r="AP197" s="56" t="str">
        <f t="shared" si="26"/>
        <v>-</v>
      </c>
      <c r="AQ197" s="56" t="str">
        <f t="shared" si="26"/>
        <v>-</v>
      </c>
      <c r="AR197" s="56" t="str">
        <f t="shared" si="26"/>
        <v>-</v>
      </c>
      <c r="AS197" s="56" t="str">
        <f t="shared" si="26"/>
        <v>-</v>
      </c>
      <c r="AT197" s="56" t="str">
        <f t="shared" si="26"/>
        <v>-</v>
      </c>
      <c r="AU197" s="56" t="str">
        <f t="shared" si="26"/>
        <v>-</v>
      </c>
      <c r="AV197" s="56" t="str">
        <f t="shared" si="26"/>
        <v>-</v>
      </c>
      <c r="AW197" s="56" t="str">
        <f t="shared" si="26"/>
        <v>-</v>
      </c>
      <c r="AX197" s="56" t="str">
        <f t="shared" si="26"/>
        <v>-</v>
      </c>
      <c r="AY197" s="56" t="str">
        <f t="shared" si="26"/>
        <v>-</v>
      </c>
      <c r="AZ197" s="56" t="str">
        <f t="shared" si="26"/>
        <v>-</v>
      </c>
      <c r="BA197" s="56" t="str">
        <f t="shared" si="26"/>
        <v>-</v>
      </c>
      <c r="BB197" s="56" t="str">
        <f t="shared" si="26"/>
        <v>-</v>
      </c>
      <c r="BC197" s="56" t="str">
        <f t="shared" si="26"/>
        <v>-</v>
      </c>
      <c r="BD197" s="56" t="str">
        <f t="shared" si="26"/>
        <v>-</v>
      </c>
      <c r="BE197" s="56" t="str">
        <f t="shared" si="26"/>
        <v>-</v>
      </c>
      <c r="BF197" s="56" t="str">
        <f t="shared" si="26"/>
        <v>-</v>
      </c>
      <c r="BG197" s="56" t="str">
        <f t="shared" si="26"/>
        <v>-</v>
      </c>
      <c r="BH197" s="56" t="str">
        <f t="shared" si="26"/>
        <v>-</v>
      </c>
      <c r="BI197" s="56" t="str">
        <f t="shared" si="26"/>
        <v>-</v>
      </c>
      <c r="BJ197" s="56" t="str">
        <f t="shared" si="26"/>
        <v>-</v>
      </c>
      <c r="BK197" s="56" t="str">
        <f t="shared" si="26"/>
        <v>-</v>
      </c>
      <c r="BL197" s="56" t="str">
        <f t="shared" si="26"/>
        <v>-</v>
      </c>
      <c r="BM197" s="56" t="str">
        <f t="shared" si="26"/>
        <v>-</v>
      </c>
      <c r="BN197" s="56" t="str">
        <f t="shared" si="26"/>
        <v>-</v>
      </c>
      <c r="BO197" s="56" t="str">
        <f t="shared" si="26"/>
        <v>-</v>
      </c>
      <c r="BP197" s="57" t="str">
        <f t="shared" si="26"/>
        <v>-</v>
      </c>
    </row>
    <row r="198" spans="15:68" x14ac:dyDescent="0.35">
      <c r="O198" s="55"/>
      <c r="P198" s="55">
        <f t="shared" ref="P198:BP198" si="27">IF(AND(NOT(ISBLANK(P13)),NOT(P13="-")),$O13,"-")</f>
        <v>2</v>
      </c>
      <c r="Q198" s="56">
        <f t="shared" si="27"/>
        <v>2</v>
      </c>
      <c r="R198" s="56" t="str">
        <f t="shared" si="27"/>
        <v>-</v>
      </c>
      <c r="S198" s="56" t="str">
        <f t="shared" si="27"/>
        <v>-</v>
      </c>
      <c r="T198" s="56" t="str">
        <f t="shared" si="27"/>
        <v>-</v>
      </c>
      <c r="U198" s="56" t="str">
        <f t="shared" si="27"/>
        <v>-</v>
      </c>
      <c r="V198" s="56" t="str">
        <f t="shared" si="27"/>
        <v>-</v>
      </c>
      <c r="W198" s="56">
        <f t="shared" si="27"/>
        <v>2</v>
      </c>
      <c r="X198" s="56" t="str">
        <f t="shared" si="27"/>
        <v>-</v>
      </c>
      <c r="Y198" s="56" t="str">
        <f t="shared" si="27"/>
        <v>-</v>
      </c>
      <c r="Z198" s="56" t="str">
        <f t="shared" si="27"/>
        <v>-</v>
      </c>
      <c r="AA198" s="56" t="str">
        <f t="shared" si="27"/>
        <v>-</v>
      </c>
      <c r="AB198" s="56" t="str">
        <f t="shared" si="27"/>
        <v>-</v>
      </c>
      <c r="AC198" s="56" t="str">
        <f t="shared" si="27"/>
        <v>-</v>
      </c>
      <c r="AD198" s="56" t="str">
        <f t="shared" si="27"/>
        <v>-</v>
      </c>
      <c r="AE198" s="56" t="str">
        <f t="shared" si="27"/>
        <v>-</v>
      </c>
      <c r="AF198" s="56" t="str">
        <f t="shared" si="27"/>
        <v>-</v>
      </c>
      <c r="AG198" s="56" t="str">
        <f t="shared" si="27"/>
        <v>-</v>
      </c>
      <c r="AH198" s="56" t="str">
        <f t="shared" si="27"/>
        <v>-</v>
      </c>
      <c r="AI198" s="56">
        <f t="shared" si="27"/>
        <v>2</v>
      </c>
      <c r="AJ198" s="56" t="str">
        <f t="shared" si="27"/>
        <v>-</v>
      </c>
      <c r="AK198" s="56" t="str">
        <f t="shared" si="27"/>
        <v>-</v>
      </c>
      <c r="AL198" s="56" t="str">
        <f t="shared" si="27"/>
        <v>-</v>
      </c>
      <c r="AM198" s="56" t="str">
        <f t="shared" si="27"/>
        <v>-</v>
      </c>
      <c r="AN198" s="56" t="str">
        <f t="shared" si="27"/>
        <v>-</v>
      </c>
      <c r="AO198" s="56" t="str">
        <f t="shared" si="27"/>
        <v>-</v>
      </c>
      <c r="AP198" s="56" t="str">
        <f t="shared" si="27"/>
        <v>-</v>
      </c>
      <c r="AQ198" s="56" t="str">
        <f t="shared" si="27"/>
        <v>-</v>
      </c>
      <c r="AR198" s="56" t="str">
        <f t="shared" si="27"/>
        <v>-</v>
      </c>
      <c r="AS198" s="56" t="str">
        <f t="shared" si="27"/>
        <v>-</v>
      </c>
      <c r="AT198" s="56" t="str">
        <f t="shared" si="27"/>
        <v>-</v>
      </c>
      <c r="AU198" s="56" t="str">
        <f t="shared" si="27"/>
        <v>-</v>
      </c>
      <c r="AV198" s="56" t="str">
        <f t="shared" si="27"/>
        <v>-</v>
      </c>
      <c r="AW198" s="56" t="str">
        <f t="shared" si="27"/>
        <v>-</v>
      </c>
      <c r="AX198" s="56" t="str">
        <f t="shared" si="27"/>
        <v>-</v>
      </c>
      <c r="AY198" s="56" t="str">
        <f t="shared" si="27"/>
        <v>-</v>
      </c>
      <c r="AZ198" s="56" t="str">
        <f t="shared" si="27"/>
        <v>-</v>
      </c>
      <c r="BA198" s="56" t="str">
        <f t="shared" si="27"/>
        <v>-</v>
      </c>
      <c r="BB198" s="56" t="str">
        <f t="shared" si="27"/>
        <v>-</v>
      </c>
      <c r="BC198" s="56" t="str">
        <f t="shared" si="27"/>
        <v>-</v>
      </c>
      <c r="BD198" s="56" t="str">
        <f t="shared" si="27"/>
        <v>-</v>
      </c>
      <c r="BE198" s="56" t="str">
        <f t="shared" si="27"/>
        <v>-</v>
      </c>
      <c r="BF198" s="56" t="str">
        <f t="shared" si="27"/>
        <v>-</v>
      </c>
      <c r="BG198" s="56" t="str">
        <f t="shared" si="27"/>
        <v>-</v>
      </c>
      <c r="BH198" s="56" t="str">
        <f t="shared" si="27"/>
        <v>-</v>
      </c>
      <c r="BI198" s="56" t="str">
        <f t="shared" si="27"/>
        <v>-</v>
      </c>
      <c r="BJ198" s="56" t="str">
        <f t="shared" si="27"/>
        <v>-</v>
      </c>
      <c r="BK198" s="56" t="str">
        <f t="shared" si="27"/>
        <v>-</v>
      </c>
      <c r="BL198" s="56" t="str">
        <f t="shared" si="27"/>
        <v>-</v>
      </c>
      <c r="BM198" s="56" t="str">
        <f t="shared" si="27"/>
        <v>-</v>
      </c>
      <c r="BN198" s="56" t="str">
        <f t="shared" si="27"/>
        <v>-</v>
      </c>
      <c r="BO198" s="56" t="str">
        <f t="shared" si="27"/>
        <v>-</v>
      </c>
      <c r="BP198" s="57" t="str">
        <f t="shared" si="27"/>
        <v>-</v>
      </c>
    </row>
    <row r="199" spans="15:68" x14ac:dyDescent="0.35">
      <c r="O199" s="55"/>
      <c r="P199" s="55">
        <f t="shared" ref="P199:BP199" si="28">IF(AND(NOT(ISBLANK(P14)),NOT(P14="-")),$O14,"-")</f>
        <v>1</v>
      </c>
      <c r="Q199" s="56" t="str">
        <f t="shared" si="28"/>
        <v>-</v>
      </c>
      <c r="R199" s="56" t="str">
        <f t="shared" si="28"/>
        <v>-</v>
      </c>
      <c r="S199" s="56" t="str">
        <f t="shared" si="28"/>
        <v>-</v>
      </c>
      <c r="T199" s="56" t="str">
        <f t="shared" si="28"/>
        <v>-</v>
      </c>
      <c r="U199" s="56" t="str">
        <f t="shared" si="28"/>
        <v>-</v>
      </c>
      <c r="V199" s="56" t="str">
        <f t="shared" si="28"/>
        <v>-</v>
      </c>
      <c r="W199" s="56">
        <f t="shared" si="28"/>
        <v>1</v>
      </c>
      <c r="X199" s="56" t="str">
        <f t="shared" si="28"/>
        <v>-</v>
      </c>
      <c r="Y199" s="56" t="str">
        <f t="shared" si="28"/>
        <v>-</v>
      </c>
      <c r="Z199" s="56" t="str">
        <f t="shared" si="28"/>
        <v>-</v>
      </c>
      <c r="AA199" s="56" t="str">
        <f t="shared" si="28"/>
        <v>-</v>
      </c>
      <c r="AB199" s="56" t="str">
        <f t="shared" si="28"/>
        <v>-</v>
      </c>
      <c r="AC199" s="56" t="str">
        <f t="shared" si="28"/>
        <v>-</v>
      </c>
      <c r="AD199" s="56" t="str">
        <f t="shared" si="28"/>
        <v>-</v>
      </c>
      <c r="AE199" s="56">
        <f t="shared" si="28"/>
        <v>1</v>
      </c>
      <c r="AF199" s="56" t="str">
        <f t="shared" si="28"/>
        <v>-</v>
      </c>
      <c r="AG199" s="56" t="str">
        <f t="shared" si="28"/>
        <v>-</v>
      </c>
      <c r="AH199" s="56" t="str">
        <f t="shared" si="28"/>
        <v>-</v>
      </c>
      <c r="AI199" s="56" t="str">
        <f t="shared" si="28"/>
        <v>-</v>
      </c>
      <c r="AJ199" s="56" t="str">
        <f t="shared" si="28"/>
        <v>-</v>
      </c>
      <c r="AK199" s="56" t="str">
        <f t="shared" si="28"/>
        <v>-</v>
      </c>
      <c r="AL199" s="56" t="str">
        <f t="shared" si="28"/>
        <v>-</v>
      </c>
      <c r="AM199" s="56" t="str">
        <f t="shared" si="28"/>
        <v>-</v>
      </c>
      <c r="AN199" s="56" t="str">
        <f t="shared" si="28"/>
        <v>-</v>
      </c>
      <c r="AO199" s="56" t="str">
        <f t="shared" si="28"/>
        <v>-</v>
      </c>
      <c r="AP199" s="56" t="str">
        <f t="shared" si="28"/>
        <v>-</v>
      </c>
      <c r="AQ199" s="56" t="str">
        <f t="shared" si="28"/>
        <v>-</v>
      </c>
      <c r="AR199" s="56" t="str">
        <f t="shared" si="28"/>
        <v>-</v>
      </c>
      <c r="AS199" s="56" t="str">
        <f t="shared" si="28"/>
        <v>-</v>
      </c>
      <c r="AT199" s="56" t="str">
        <f t="shared" si="28"/>
        <v>-</v>
      </c>
      <c r="AU199" s="56" t="str">
        <f t="shared" si="28"/>
        <v>-</v>
      </c>
      <c r="AV199" s="56" t="str">
        <f t="shared" si="28"/>
        <v>-</v>
      </c>
      <c r="AW199" s="56" t="str">
        <f t="shared" si="28"/>
        <v>-</v>
      </c>
      <c r="AX199" s="56" t="str">
        <f t="shared" si="28"/>
        <v>-</v>
      </c>
      <c r="AY199" s="56" t="str">
        <f t="shared" si="28"/>
        <v>-</v>
      </c>
      <c r="AZ199" s="56" t="str">
        <f t="shared" si="28"/>
        <v>-</v>
      </c>
      <c r="BA199" s="56" t="str">
        <f t="shared" si="28"/>
        <v>-</v>
      </c>
      <c r="BB199" s="56" t="str">
        <f t="shared" si="28"/>
        <v>-</v>
      </c>
      <c r="BC199" s="56" t="str">
        <f t="shared" si="28"/>
        <v>-</v>
      </c>
      <c r="BD199" s="56" t="str">
        <f t="shared" si="28"/>
        <v>-</v>
      </c>
      <c r="BE199" s="56" t="str">
        <f t="shared" si="28"/>
        <v>-</v>
      </c>
      <c r="BF199" s="56" t="str">
        <f t="shared" si="28"/>
        <v>-</v>
      </c>
      <c r="BG199" s="56" t="str">
        <f t="shared" si="28"/>
        <v>-</v>
      </c>
      <c r="BH199" s="56" t="str">
        <f t="shared" si="28"/>
        <v>-</v>
      </c>
      <c r="BI199" s="56" t="str">
        <f t="shared" si="28"/>
        <v>-</v>
      </c>
      <c r="BJ199" s="56" t="str">
        <f t="shared" si="28"/>
        <v>-</v>
      </c>
      <c r="BK199" s="56" t="str">
        <f t="shared" si="28"/>
        <v>-</v>
      </c>
      <c r="BL199" s="56" t="str">
        <f t="shared" si="28"/>
        <v>-</v>
      </c>
      <c r="BM199" s="56" t="str">
        <f t="shared" si="28"/>
        <v>-</v>
      </c>
      <c r="BN199" s="56" t="str">
        <f t="shared" si="28"/>
        <v>-</v>
      </c>
      <c r="BO199" s="56" t="str">
        <f t="shared" si="28"/>
        <v>-</v>
      </c>
      <c r="BP199" s="57" t="str">
        <f t="shared" si="28"/>
        <v>-</v>
      </c>
    </row>
    <row r="200" spans="15:68" x14ac:dyDescent="0.35">
      <c r="O200" s="55"/>
      <c r="P200" s="55" t="str">
        <f t="shared" ref="P200:BP200" si="29">IF(AND(NOT(ISBLANK(P15)),NOT(P15="-")),$O15,"-")</f>
        <v>-</v>
      </c>
      <c r="Q200" s="56" t="str">
        <f t="shared" si="29"/>
        <v>-</v>
      </c>
      <c r="R200" s="56" t="str">
        <f t="shared" si="29"/>
        <v>-</v>
      </c>
      <c r="S200" s="56" t="str">
        <f t="shared" si="29"/>
        <v>-</v>
      </c>
      <c r="T200" s="56" t="str">
        <f t="shared" si="29"/>
        <v>-</v>
      </c>
      <c r="U200" s="56" t="str">
        <f t="shared" si="29"/>
        <v>-</v>
      </c>
      <c r="V200" s="56" t="str">
        <f t="shared" si="29"/>
        <v>-</v>
      </c>
      <c r="W200" s="56" t="str">
        <f t="shared" si="29"/>
        <v>-</v>
      </c>
      <c r="X200" s="56" t="str">
        <f t="shared" si="29"/>
        <v>-</v>
      </c>
      <c r="Y200" s="56" t="str">
        <f t="shared" si="29"/>
        <v>-</v>
      </c>
      <c r="Z200" s="56" t="str">
        <f t="shared" si="29"/>
        <v>-</v>
      </c>
      <c r="AA200" s="56" t="str">
        <f t="shared" si="29"/>
        <v>-</v>
      </c>
      <c r="AB200" s="56" t="str">
        <f t="shared" si="29"/>
        <v>-</v>
      </c>
      <c r="AC200" s="56" t="str">
        <f t="shared" si="29"/>
        <v>-</v>
      </c>
      <c r="AD200" s="56" t="str">
        <f t="shared" si="29"/>
        <v>-</v>
      </c>
      <c r="AE200" s="56" t="str">
        <f t="shared" si="29"/>
        <v>-</v>
      </c>
      <c r="AF200" s="56" t="str">
        <f t="shared" si="29"/>
        <v>-</v>
      </c>
      <c r="AG200" s="56" t="str">
        <f t="shared" si="29"/>
        <v>-</v>
      </c>
      <c r="AH200" s="56" t="str">
        <f t="shared" si="29"/>
        <v>-</v>
      </c>
      <c r="AI200" s="56" t="str">
        <f t="shared" si="29"/>
        <v>-</v>
      </c>
      <c r="AJ200" s="56" t="str">
        <f t="shared" si="29"/>
        <v>-</v>
      </c>
      <c r="AK200" s="56" t="str">
        <f t="shared" si="29"/>
        <v>-</v>
      </c>
      <c r="AL200" s="56" t="str">
        <f t="shared" si="29"/>
        <v>-</v>
      </c>
      <c r="AM200" s="56" t="str">
        <f t="shared" si="29"/>
        <v>-</v>
      </c>
      <c r="AN200" s="56" t="str">
        <f t="shared" si="29"/>
        <v>-</v>
      </c>
      <c r="AO200" s="56" t="str">
        <f t="shared" si="29"/>
        <v>-</v>
      </c>
      <c r="AP200" s="56" t="str">
        <f t="shared" si="29"/>
        <v>-</v>
      </c>
      <c r="AQ200" s="56" t="str">
        <f t="shared" si="29"/>
        <v>-</v>
      </c>
      <c r="AR200" s="56" t="str">
        <f t="shared" si="29"/>
        <v>-</v>
      </c>
      <c r="AS200" s="56" t="str">
        <f t="shared" si="29"/>
        <v>-</v>
      </c>
      <c r="AT200" s="56" t="str">
        <f t="shared" si="29"/>
        <v>-</v>
      </c>
      <c r="AU200" s="56" t="str">
        <f t="shared" si="29"/>
        <v>-</v>
      </c>
      <c r="AV200" s="56" t="str">
        <f t="shared" si="29"/>
        <v>-</v>
      </c>
      <c r="AW200" s="56" t="str">
        <f t="shared" si="29"/>
        <v>-</v>
      </c>
      <c r="AX200" s="56" t="str">
        <f t="shared" si="29"/>
        <v>-</v>
      </c>
      <c r="AY200" s="56" t="str">
        <f t="shared" si="29"/>
        <v>-</v>
      </c>
      <c r="AZ200" s="56" t="str">
        <f t="shared" si="29"/>
        <v>-</v>
      </c>
      <c r="BA200" s="56" t="str">
        <f t="shared" si="29"/>
        <v>-</v>
      </c>
      <c r="BB200" s="56" t="str">
        <f t="shared" si="29"/>
        <v>-</v>
      </c>
      <c r="BC200" s="56" t="str">
        <f t="shared" si="29"/>
        <v>-</v>
      </c>
      <c r="BD200" s="56" t="str">
        <f t="shared" si="29"/>
        <v>-</v>
      </c>
      <c r="BE200" s="56" t="str">
        <f t="shared" si="29"/>
        <v>-</v>
      </c>
      <c r="BF200" s="56" t="str">
        <f t="shared" si="29"/>
        <v>-</v>
      </c>
      <c r="BG200" s="56" t="str">
        <f t="shared" si="29"/>
        <v>-</v>
      </c>
      <c r="BH200" s="56" t="str">
        <f t="shared" si="29"/>
        <v>-</v>
      </c>
      <c r="BI200" s="56" t="str">
        <f t="shared" si="29"/>
        <v>-</v>
      </c>
      <c r="BJ200" s="56" t="str">
        <f t="shared" si="29"/>
        <v>-</v>
      </c>
      <c r="BK200" s="56" t="str">
        <f t="shared" si="29"/>
        <v>-</v>
      </c>
      <c r="BL200" s="56" t="str">
        <f t="shared" si="29"/>
        <v>-</v>
      </c>
      <c r="BM200" s="56" t="str">
        <f t="shared" si="29"/>
        <v>-</v>
      </c>
      <c r="BN200" s="56" t="str">
        <f t="shared" si="29"/>
        <v>-</v>
      </c>
      <c r="BO200" s="56" t="str">
        <f t="shared" si="29"/>
        <v>-</v>
      </c>
      <c r="BP200" s="57" t="str">
        <f t="shared" si="29"/>
        <v>-</v>
      </c>
    </row>
    <row r="201" spans="15:68" x14ac:dyDescent="0.35">
      <c r="O201" s="55"/>
      <c r="P201" s="55">
        <f t="shared" ref="P201:BP201" si="30">IF(AND(NOT(ISBLANK(P16)),NOT(P16="-")),$O16,"-")</f>
        <v>1</v>
      </c>
      <c r="Q201" s="56">
        <f t="shared" si="30"/>
        <v>1</v>
      </c>
      <c r="R201" s="56" t="str">
        <f t="shared" si="30"/>
        <v>-</v>
      </c>
      <c r="S201" s="56" t="str">
        <f t="shared" si="30"/>
        <v>-</v>
      </c>
      <c r="T201" s="56" t="str">
        <f t="shared" si="30"/>
        <v>-</v>
      </c>
      <c r="U201" s="56" t="str">
        <f t="shared" si="30"/>
        <v>-</v>
      </c>
      <c r="V201" s="56" t="str">
        <f t="shared" si="30"/>
        <v>-</v>
      </c>
      <c r="W201" s="56">
        <f t="shared" si="30"/>
        <v>1</v>
      </c>
      <c r="X201" s="56" t="str">
        <f t="shared" si="30"/>
        <v>-</v>
      </c>
      <c r="Y201" s="56" t="str">
        <f t="shared" si="30"/>
        <v>-</v>
      </c>
      <c r="Z201" s="56" t="str">
        <f t="shared" si="30"/>
        <v>-</v>
      </c>
      <c r="AA201" s="56" t="str">
        <f t="shared" si="30"/>
        <v>-</v>
      </c>
      <c r="AB201" s="56" t="str">
        <f t="shared" si="30"/>
        <v>-</v>
      </c>
      <c r="AC201" s="56" t="str">
        <f t="shared" si="30"/>
        <v>-</v>
      </c>
      <c r="AD201" s="56">
        <f t="shared" si="30"/>
        <v>1</v>
      </c>
      <c r="AE201" s="56" t="str">
        <f t="shared" si="30"/>
        <v>-</v>
      </c>
      <c r="AF201" s="56" t="str">
        <f t="shared" si="30"/>
        <v>-</v>
      </c>
      <c r="AG201" s="56" t="str">
        <f t="shared" si="30"/>
        <v>-</v>
      </c>
      <c r="AH201" s="56" t="str">
        <f t="shared" si="30"/>
        <v>-</v>
      </c>
      <c r="AI201" s="56" t="str">
        <f t="shared" si="30"/>
        <v>-</v>
      </c>
      <c r="AJ201" s="56" t="str">
        <f t="shared" si="30"/>
        <v>-</v>
      </c>
      <c r="AK201" s="56" t="str">
        <f t="shared" si="30"/>
        <v>-</v>
      </c>
      <c r="AL201" s="56" t="str">
        <f t="shared" si="30"/>
        <v>-</v>
      </c>
      <c r="AM201" s="56" t="str">
        <f t="shared" si="30"/>
        <v>-</v>
      </c>
      <c r="AN201" s="56" t="str">
        <f t="shared" si="30"/>
        <v>-</v>
      </c>
      <c r="AO201" s="56" t="str">
        <f t="shared" si="30"/>
        <v>-</v>
      </c>
      <c r="AP201" s="56" t="str">
        <f t="shared" si="30"/>
        <v>-</v>
      </c>
      <c r="AQ201" s="56" t="str">
        <f t="shared" si="30"/>
        <v>-</v>
      </c>
      <c r="AR201" s="56" t="str">
        <f t="shared" si="30"/>
        <v>-</v>
      </c>
      <c r="AS201" s="56" t="str">
        <f t="shared" si="30"/>
        <v>-</v>
      </c>
      <c r="AT201" s="56" t="str">
        <f t="shared" si="30"/>
        <v>-</v>
      </c>
      <c r="AU201" s="56" t="str">
        <f t="shared" si="30"/>
        <v>-</v>
      </c>
      <c r="AV201" s="56" t="str">
        <f t="shared" si="30"/>
        <v>-</v>
      </c>
      <c r="AW201" s="56" t="str">
        <f t="shared" si="30"/>
        <v>-</v>
      </c>
      <c r="AX201" s="56" t="str">
        <f t="shared" si="30"/>
        <v>-</v>
      </c>
      <c r="AY201" s="56" t="str">
        <f t="shared" si="30"/>
        <v>-</v>
      </c>
      <c r="AZ201" s="56" t="str">
        <f t="shared" si="30"/>
        <v>-</v>
      </c>
      <c r="BA201" s="56" t="str">
        <f t="shared" si="30"/>
        <v>-</v>
      </c>
      <c r="BB201" s="56" t="str">
        <f t="shared" si="30"/>
        <v>-</v>
      </c>
      <c r="BC201" s="56" t="str">
        <f t="shared" si="30"/>
        <v>-</v>
      </c>
      <c r="BD201" s="56" t="str">
        <f t="shared" si="30"/>
        <v>-</v>
      </c>
      <c r="BE201" s="56" t="str">
        <f t="shared" si="30"/>
        <v>-</v>
      </c>
      <c r="BF201" s="56" t="str">
        <f t="shared" si="30"/>
        <v>-</v>
      </c>
      <c r="BG201" s="56" t="str">
        <f t="shared" si="30"/>
        <v>-</v>
      </c>
      <c r="BH201" s="56" t="str">
        <f t="shared" si="30"/>
        <v>-</v>
      </c>
      <c r="BI201" s="56" t="str">
        <f t="shared" si="30"/>
        <v>-</v>
      </c>
      <c r="BJ201" s="56" t="str">
        <f t="shared" si="30"/>
        <v>-</v>
      </c>
      <c r="BK201" s="56" t="str">
        <f t="shared" si="30"/>
        <v>-</v>
      </c>
      <c r="BL201" s="56" t="str">
        <f t="shared" si="30"/>
        <v>-</v>
      </c>
      <c r="BM201" s="56" t="str">
        <f t="shared" si="30"/>
        <v>-</v>
      </c>
      <c r="BN201" s="56" t="str">
        <f t="shared" si="30"/>
        <v>-</v>
      </c>
      <c r="BO201" s="56" t="str">
        <f t="shared" si="30"/>
        <v>-</v>
      </c>
      <c r="BP201" s="57" t="str">
        <f t="shared" si="30"/>
        <v>-</v>
      </c>
    </row>
    <row r="202" spans="15:68" x14ac:dyDescent="0.35">
      <c r="O202" s="55"/>
      <c r="P202" s="55">
        <f t="shared" ref="P202:BP202" si="31">IF(AND(NOT(ISBLANK(P17)),NOT(P17="-")),$O17,"-")</f>
        <v>0</v>
      </c>
      <c r="Q202" s="56">
        <f t="shared" si="31"/>
        <v>0</v>
      </c>
      <c r="R202" s="56" t="str">
        <f t="shared" si="31"/>
        <v>-</v>
      </c>
      <c r="S202" s="56" t="str">
        <f t="shared" si="31"/>
        <v>-</v>
      </c>
      <c r="T202" s="56" t="str">
        <f t="shared" si="31"/>
        <v>-</v>
      </c>
      <c r="U202" s="56" t="str">
        <f t="shared" si="31"/>
        <v>-</v>
      </c>
      <c r="V202" s="56" t="str">
        <f t="shared" si="31"/>
        <v>-</v>
      </c>
      <c r="W202" s="56">
        <f t="shared" si="31"/>
        <v>0</v>
      </c>
      <c r="X202" s="56" t="str">
        <f t="shared" si="31"/>
        <v>-</v>
      </c>
      <c r="Y202" s="56" t="str">
        <f t="shared" si="31"/>
        <v>-</v>
      </c>
      <c r="Z202" s="56" t="str">
        <f t="shared" si="31"/>
        <v>-</v>
      </c>
      <c r="AA202" s="56" t="str">
        <f t="shared" si="31"/>
        <v>-</v>
      </c>
      <c r="AB202" s="56" t="str">
        <f t="shared" si="31"/>
        <v>-</v>
      </c>
      <c r="AC202" s="56" t="str">
        <f t="shared" si="31"/>
        <v>-</v>
      </c>
      <c r="AD202" s="56">
        <f t="shared" si="31"/>
        <v>0</v>
      </c>
      <c r="AE202" s="56" t="str">
        <f t="shared" si="31"/>
        <v>-</v>
      </c>
      <c r="AF202" s="56" t="str">
        <f t="shared" si="31"/>
        <v>-</v>
      </c>
      <c r="AG202" s="56" t="str">
        <f t="shared" si="31"/>
        <v>-</v>
      </c>
      <c r="AH202" s="56" t="str">
        <f t="shared" si="31"/>
        <v>-</v>
      </c>
      <c r="AI202" s="56" t="str">
        <f t="shared" si="31"/>
        <v>-</v>
      </c>
      <c r="AJ202" s="56" t="str">
        <f t="shared" si="31"/>
        <v>-</v>
      </c>
      <c r="AK202" s="56" t="str">
        <f t="shared" si="31"/>
        <v>-</v>
      </c>
      <c r="AL202" s="56" t="str">
        <f t="shared" si="31"/>
        <v>-</v>
      </c>
      <c r="AM202" s="56" t="str">
        <f t="shared" si="31"/>
        <v>-</v>
      </c>
      <c r="AN202" s="56" t="str">
        <f t="shared" si="31"/>
        <v>-</v>
      </c>
      <c r="AO202" s="56" t="str">
        <f t="shared" si="31"/>
        <v>-</v>
      </c>
      <c r="AP202" s="56" t="str">
        <f t="shared" si="31"/>
        <v>-</v>
      </c>
      <c r="AQ202" s="56" t="str">
        <f t="shared" si="31"/>
        <v>-</v>
      </c>
      <c r="AR202" s="56" t="str">
        <f t="shared" si="31"/>
        <v>-</v>
      </c>
      <c r="AS202" s="56" t="str">
        <f t="shared" si="31"/>
        <v>-</v>
      </c>
      <c r="AT202" s="56" t="str">
        <f t="shared" si="31"/>
        <v>-</v>
      </c>
      <c r="AU202" s="56" t="str">
        <f t="shared" si="31"/>
        <v>-</v>
      </c>
      <c r="AV202" s="56" t="str">
        <f t="shared" si="31"/>
        <v>-</v>
      </c>
      <c r="AW202" s="56" t="str">
        <f t="shared" si="31"/>
        <v>-</v>
      </c>
      <c r="AX202" s="56" t="str">
        <f t="shared" si="31"/>
        <v>-</v>
      </c>
      <c r="AY202" s="56" t="str">
        <f t="shared" si="31"/>
        <v>-</v>
      </c>
      <c r="AZ202" s="56" t="str">
        <f t="shared" si="31"/>
        <v>-</v>
      </c>
      <c r="BA202" s="56" t="str">
        <f t="shared" si="31"/>
        <v>-</v>
      </c>
      <c r="BB202" s="56" t="str">
        <f t="shared" si="31"/>
        <v>-</v>
      </c>
      <c r="BC202" s="56" t="str">
        <f t="shared" si="31"/>
        <v>-</v>
      </c>
      <c r="BD202" s="56" t="str">
        <f t="shared" si="31"/>
        <v>-</v>
      </c>
      <c r="BE202" s="56" t="str">
        <f t="shared" si="31"/>
        <v>-</v>
      </c>
      <c r="BF202" s="56" t="str">
        <f t="shared" si="31"/>
        <v>-</v>
      </c>
      <c r="BG202" s="56" t="str">
        <f t="shared" si="31"/>
        <v>-</v>
      </c>
      <c r="BH202" s="56" t="str">
        <f t="shared" si="31"/>
        <v>-</v>
      </c>
      <c r="BI202" s="56" t="str">
        <f t="shared" si="31"/>
        <v>-</v>
      </c>
      <c r="BJ202" s="56" t="str">
        <f t="shared" si="31"/>
        <v>-</v>
      </c>
      <c r="BK202" s="56" t="str">
        <f t="shared" si="31"/>
        <v>-</v>
      </c>
      <c r="BL202" s="56" t="str">
        <f t="shared" si="31"/>
        <v>-</v>
      </c>
      <c r="BM202" s="56" t="str">
        <f t="shared" si="31"/>
        <v>-</v>
      </c>
      <c r="BN202" s="56" t="str">
        <f t="shared" si="31"/>
        <v>-</v>
      </c>
      <c r="BO202" s="56" t="str">
        <f t="shared" si="31"/>
        <v>-</v>
      </c>
      <c r="BP202" s="57" t="str">
        <f t="shared" si="31"/>
        <v>-</v>
      </c>
    </row>
    <row r="203" spans="15:68" x14ac:dyDescent="0.35">
      <c r="O203" s="55"/>
      <c r="P203" s="55">
        <f t="shared" ref="P203:BP203" si="32">IF(AND(NOT(ISBLANK(P18)),NOT(P18="-")),$O18,"-")</f>
        <v>2</v>
      </c>
      <c r="Q203" s="56">
        <f t="shared" si="32"/>
        <v>2</v>
      </c>
      <c r="R203" s="56" t="str">
        <f t="shared" si="32"/>
        <v>-</v>
      </c>
      <c r="S203" s="56" t="str">
        <f t="shared" si="32"/>
        <v>-</v>
      </c>
      <c r="T203" s="56">
        <f t="shared" si="32"/>
        <v>2</v>
      </c>
      <c r="U203" s="56" t="str">
        <f t="shared" si="32"/>
        <v>-</v>
      </c>
      <c r="V203" s="56" t="str">
        <f t="shared" si="32"/>
        <v>-</v>
      </c>
      <c r="W203" s="56" t="str">
        <f t="shared" si="32"/>
        <v>-</v>
      </c>
      <c r="X203" s="56" t="str">
        <f t="shared" si="32"/>
        <v>-</v>
      </c>
      <c r="Y203" s="56" t="str">
        <f t="shared" si="32"/>
        <v>-</v>
      </c>
      <c r="Z203" s="56" t="str">
        <f t="shared" si="32"/>
        <v>-</v>
      </c>
      <c r="AA203" s="56" t="str">
        <f t="shared" si="32"/>
        <v>-</v>
      </c>
      <c r="AB203" s="56" t="str">
        <f t="shared" si="32"/>
        <v>-</v>
      </c>
      <c r="AC203" s="56" t="str">
        <f t="shared" si="32"/>
        <v>-</v>
      </c>
      <c r="AD203" s="56" t="str">
        <f t="shared" si="32"/>
        <v>-</v>
      </c>
      <c r="AE203" s="56" t="str">
        <f t="shared" si="32"/>
        <v>-</v>
      </c>
      <c r="AF203" s="56" t="str">
        <f t="shared" si="32"/>
        <v>-</v>
      </c>
      <c r="AG203" s="56" t="str">
        <f t="shared" si="32"/>
        <v>-</v>
      </c>
      <c r="AH203" s="56" t="str">
        <f t="shared" si="32"/>
        <v>-</v>
      </c>
      <c r="AI203" s="56" t="str">
        <f t="shared" si="32"/>
        <v>-</v>
      </c>
      <c r="AJ203" s="56" t="str">
        <f t="shared" si="32"/>
        <v>-</v>
      </c>
      <c r="AK203" s="56" t="str">
        <f t="shared" si="32"/>
        <v>-</v>
      </c>
      <c r="AL203" s="56" t="str">
        <f t="shared" si="32"/>
        <v>-</v>
      </c>
      <c r="AM203" s="56" t="str">
        <f t="shared" si="32"/>
        <v>-</v>
      </c>
      <c r="AN203" s="56" t="str">
        <f t="shared" si="32"/>
        <v>-</v>
      </c>
      <c r="AO203" s="56" t="str">
        <f t="shared" si="32"/>
        <v>-</v>
      </c>
      <c r="AP203" s="56" t="str">
        <f t="shared" si="32"/>
        <v>-</v>
      </c>
      <c r="AQ203" s="56" t="str">
        <f t="shared" si="32"/>
        <v>-</v>
      </c>
      <c r="AR203" s="56" t="str">
        <f t="shared" si="32"/>
        <v>-</v>
      </c>
      <c r="AS203" s="56" t="str">
        <f t="shared" si="32"/>
        <v>-</v>
      </c>
      <c r="AT203" s="56" t="str">
        <f t="shared" si="32"/>
        <v>-</v>
      </c>
      <c r="AU203" s="56" t="str">
        <f t="shared" si="32"/>
        <v>-</v>
      </c>
      <c r="AV203" s="56" t="str">
        <f t="shared" si="32"/>
        <v>-</v>
      </c>
      <c r="AW203" s="56">
        <f t="shared" si="32"/>
        <v>2</v>
      </c>
      <c r="AX203" s="56">
        <f t="shared" si="32"/>
        <v>2</v>
      </c>
      <c r="AY203" s="56" t="str">
        <f t="shared" si="32"/>
        <v>-</v>
      </c>
      <c r="AZ203" s="56" t="str">
        <f t="shared" si="32"/>
        <v>-</v>
      </c>
      <c r="BA203" s="56" t="str">
        <f t="shared" si="32"/>
        <v>-</v>
      </c>
      <c r="BB203" s="56" t="str">
        <f t="shared" si="32"/>
        <v>-</v>
      </c>
      <c r="BC203" s="56" t="str">
        <f t="shared" si="32"/>
        <v>-</v>
      </c>
      <c r="BD203" s="56" t="str">
        <f t="shared" si="32"/>
        <v>-</v>
      </c>
      <c r="BE203" s="56" t="str">
        <f t="shared" si="32"/>
        <v>-</v>
      </c>
      <c r="BF203" s="56" t="str">
        <f t="shared" si="32"/>
        <v>-</v>
      </c>
      <c r="BG203" s="56" t="str">
        <f t="shared" si="32"/>
        <v>-</v>
      </c>
      <c r="BH203" s="56" t="str">
        <f t="shared" si="32"/>
        <v>-</v>
      </c>
      <c r="BI203" s="56" t="str">
        <f t="shared" si="32"/>
        <v>-</v>
      </c>
      <c r="BJ203" s="56" t="str">
        <f t="shared" si="32"/>
        <v>-</v>
      </c>
      <c r="BK203" s="56" t="str">
        <f t="shared" si="32"/>
        <v>-</v>
      </c>
      <c r="BL203" s="56" t="str">
        <f t="shared" si="32"/>
        <v>-</v>
      </c>
      <c r="BM203" s="56" t="str">
        <f t="shared" si="32"/>
        <v>-</v>
      </c>
      <c r="BN203" s="56" t="str">
        <f t="shared" si="32"/>
        <v>-</v>
      </c>
      <c r="BO203" s="56" t="str">
        <f t="shared" si="32"/>
        <v>-</v>
      </c>
      <c r="BP203" s="57" t="str">
        <f t="shared" si="32"/>
        <v>-</v>
      </c>
    </row>
    <row r="204" spans="15:68" x14ac:dyDescent="0.35">
      <c r="O204" s="55"/>
      <c r="P204" s="55">
        <f t="shared" ref="P204:BP204" si="33">IF(AND(NOT(ISBLANK(P19)),NOT(P19="-")),$O19,"-")</f>
        <v>2</v>
      </c>
      <c r="Q204" s="56">
        <f t="shared" si="33"/>
        <v>2</v>
      </c>
      <c r="R204" s="56" t="str">
        <f t="shared" si="33"/>
        <v>-</v>
      </c>
      <c r="S204" s="56">
        <f t="shared" si="33"/>
        <v>2</v>
      </c>
      <c r="T204" s="56">
        <f t="shared" si="33"/>
        <v>2</v>
      </c>
      <c r="U204" s="56" t="str">
        <f t="shared" si="33"/>
        <v>-</v>
      </c>
      <c r="V204" s="56" t="str">
        <f t="shared" si="33"/>
        <v>-</v>
      </c>
      <c r="W204" s="56" t="str">
        <f t="shared" si="33"/>
        <v>-</v>
      </c>
      <c r="X204" s="56" t="str">
        <f t="shared" si="33"/>
        <v>-</v>
      </c>
      <c r="Y204" s="56" t="str">
        <f t="shared" si="33"/>
        <v>-</v>
      </c>
      <c r="Z204" s="56" t="str">
        <f t="shared" si="33"/>
        <v>-</v>
      </c>
      <c r="AA204" s="56" t="str">
        <f t="shared" si="33"/>
        <v>-</v>
      </c>
      <c r="AB204" s="56" t="str">
        <f t="shared" si="33"/>
        <v>-</v>
      </c>
      <c r="AC204" s="56" t="str">
        <f t="shared" si="33"/>
        <v>-</v>
      </c>
      <c r="AD204" s="56" t="str">
        <f t="shared" si="33"/>
        <v>-</v>
      </c>
      <c r="AE204" s="56" t="str">
        <f t="shared" si="33"/>
        <v>-</v>
      </c>
      <c r="AF204" s="56" t="str">
        <f t="shared" si="33"/>
        <v>-</v>
      </c>
      <c r="AG204" s="56" t="str">
        <f t="shared" si="33"/>
        <v>-</v>
      </c>
      <c r="AH204" s="56" t="str">
        <f t="shared" si="33"/>
        <v>-</v>
      </c>
      <c r="AI204" s="56" t="str">
        <f t="shared" si="33"/>
        <v>-</v>
      </c>
      <c r="AJ204" s="56" t="str">
        <f t="shared" si="33"/>
        <v>-</v>
      </c>
      <c r="AK204" s="56" t="str">
        <f t="shared" si="33"/>
        <v>-</v>
      </c>
      <c r="AL204" s="56" t="str">
        <f t="shared" si="33"/>
        <v>-</v>
      </c>
      <c r="AM204" s="56" t="str">
        <f t="shared" si="33"/>
        <v>-</v>
      </c>
      <c r="AN204" s="56" t="str">
        <f t="shared" si="33"/>
        <v>-</v>
      </c>
      <c r="AO204" s="56" t="str">
        <f t="shared" si="33"/>
        <v>-</v>
      </c>
      <c r="AP204" s="56" t="str">
        <f t="shared" si="33"/>
        <v>-</v>
      </c>
      <c r="AQ204" s="56" t="str">
        <f t="shared" si="33"/>
        <v>-</v>
      </c>
      <c r="AR204" s="56" t="str">
        <f t="shared" si="33"/>
        <v>-</v>
      </c>
      <c r="AS204" s="56" t="str">
        <f t="shared" si="33"/>
        <v>-</v>
      </c>
      <c r="AT204" s="56" t="str">
        <f t="shared" si="33"/>
        <v>-</v>
      </c>
      <c r="AU204" s="56" t="str">
        <f t="shared" si="33"/>
        <v>-</v>
      </c>
      <c r="AV204" s="56" t="str">
        <f t="shared" si="33"/>
        <v>-</v>
      </c>
      <c r="AW204" s="56" t="str">
        <f t="shared" si="33"/>
        <v>-</v>
      </c>
      <c r="AX204" s="56" t="str">
        <f t="shared" si="33"/>
        <v>-</v>
      </c>
      <c r="AY204" s="56" t="str">
        <f t="shared" si="33"/>
        <v>-</v>
      </c>
      <c r="AZ204" s="56" t="str">
        <f t="shared" si="33"/>
        <v>-</v>
      </c>
      <c r="BA204" s="56" t="str">
        <f t="shared" si="33"/>
        <v>-</v>
      </c>
      <c r="BB204" s="56" t="str">
        <f t="shared" si="33"/>
        <v>-</v>
      </c>
      <c r="BC204" s="56" t="str">
        <f t="shared" si="33"/>
        <v>-</v>
      </c>
      <c r="BD204" s="56" t="str">
        <f t="shared" si="33"/>
        <v>-</v>
      </c>
      <c r="BE204" s="56" t="str">
        <f t="shared" si="33"/>
        <v>-</v>
      </c>
      <c r="BF204" s="56" t="str">
        <f t="shared" si="33"/>
        <v>-</v>
      </c>
      <c r="BG204" s="56" t="str">
        <f t="shared" si="33"/>
        <v>-</v>
      </c>
      <c r="BH204" s="56" t="str">
        <f t="shared" si="33"/>
        <v>-</v>
      </c>
      <c r="BI204" s="56" t="str">
        <f t="shared" si="33"/>
        <v>-</v>
      </c>
      <c r="BJ204" s="56" t="str">
        <f t="shared" si="33"/>
        <v>-</v>
      </c>
      <c r="BK204" s="56" t="str">
        <f t="shared" si="33"/>
        <v>-</v>
      </c>
      <c r="BL204" s="56" t="str">
        <f t="shared" si="33"/>
        <v>-</v>
      </c>
      <c r="BM204" s="56" t="str">
        <f t="shared" si="33"/>
        <v>-</v>
      </c>
      <c r="BN204" s="56" t="str">
        <f t="shared" si="33"/>
        <v>-</v>
      </c>
      <c r="BO204" s="56" t="str">
        <f t="shared" si="33"/>
        <v>-</v>
      </c>
      <c r="BP204" s="57" t="str">
        <f t="shared" si="33"/>
        <v>-</v>
      </c>
    </row>
    <row r="205" spans="15:68" x14ac:dyDescent="0.35">
      <c r="O205" s="55"/>
      <c r="P205" s="55" t="str">
        <f t="shared" ref="P205:BP205" si="34">IF(AND(NOT(ISBLANK(P20)),NOT(P20="-")),$O20,"-")</f>
        <v>-</v>
      </c>
      <c r="Q205" s="56" t="str">
        <f t="shared" si="34"/>
        <v>-</v>
      </c>
      <c r="R205" s="56" t="str">
        <f t="shared" si="34"/>
        <v>-</v>
      </c>
      <c r="S205" s="56" t="str">
        <f t="shared" si="34"/>
        <v>-</v>
      </c>
      <c r="T205" s="56" t="str">
        <f t="shared" si="34"/>
        <v>-</v>
      </c>
      <c r="U205" s="56" t="str">
        <f t="shared" si="34"/>
        <v>-</v>
      </c>
      <c r="V205" s="56" t="str">
        <f t="shared" si="34"/>
        <v>-</v>
      </c>
      <c r="W205" s="56" t="str">
        <f t="shared" si="34"/>
        <v>-</v>
      </c>
      <c r="X205" s="56" t="str">
        <f t="shared" si="34"/>
        <v>-</v>
      </c>
      <c r="Y205" s="56" t="str">
        <f t="shared" si="34"/>
        <v>-</v>
      </c>
      <c r="Z205" s="56" t="str">
        <f t="shared" si="34"/>
        <v>-</v>
      </c>
      <c r="AA205" s="56" t="str">
        <f t="shared" si="34"/>
        <v>-</v>
      </c>
      <c r="AB205" s="56" t="str">
        <f t="shared" si="34"/>
        <v>-</v>
      </c>
      <c r="AC205" s="56" t="str">
        <f t="shared" si="34"/>
        <v>-</v>
      </c>
      <c r="AD205" s="56" t="str">
        <f t="shared" si="34"/>
        <v>-</v>
      </c>
      <c r="AE205" s="56" t="str">
        <f t="shared" si="34"/>
        <v>-</v>
      </c>
      <c r="AF205" s="56" t="str">
        <f t="shared" si="34"/>
        <v>-</v>
      </c>
      <c r="AG205" s="56" t="str">
        <f t="shared" si="34"/>
        <v>-</v>
      </c>
      <c r="AH205" s="56" t="str">
        <f t="shared" si="34"/>
        <v>-</v>
      </c>
      <c r="AI205" s="56" t="str">
        <f t="shared" si="34"/>
        <v>-</v>
      </c>
      <c r="AJ205" s="56" t="str">
        <f t="shared" si="34"/>
        <v>-</v>
      </c>
      <c r="AK205" s="56" t="str">
        <f t="shared" si="34"/>
        <v>-</v>
      </c>
      <c r="AL205" s="56" t="str">
        <f t="shared" si="34"/>
        <v>-</v>
      </c>
      <c r="AM205" s="56" t="str">
        <f t="shared" si="34"/>
        <v>-</v>
      </c>
      <c r="AN205" s="56" t="str">
        <f t="shared" si="34"/>
        <v>-</v>
      </c>
      <c r="AO205" s="56" t="str">
        <f t="shared" si="34"/>
        <v>-</v>
      </c>
      <c r="AP205" s="56" t="str">
        <f t="shared" si="34"/>
        <v>-</v>
      </c>
      <c r="AQ205" s="56" t="str">
        <f t="shared" si="34"/>
        <v>-</v>
      </c>
      <c r="AR205" s="56" t="str">
        <f t="shared" si="34"/>
        <v>-</v>
      </c>
      <c r="AS205" s="56" t="str">
        <f t="shared" si="34"/>
        <v>-</v>
      </c>
      <c r="AT205" s="56" t="str">
        <f t="shared" si="34"/>
        <v>-</v>
      </c>
      <c r="AU205" s="56" t="str">
        <f t="shared" si="34"/>
        <v>-</v>
      </c>
      <c r="AV205" s="56" t="str">
        <f t="shared" si="34"/>
        <v>-</v>
      </c>
      <c r="AW205" s="56" t="str">
        <f t="shared" si="34"/>
        <v>-</v>
      </c>
      <c r="AX205" s="56" t="str">
        <f t="shared" si="34"/>
        <v>-</v>
      </c>
      <c r="AY205" s="56" t="str">
        <f t="shared" si="34"/>
        <v>-</v>
      </c>
      <c r="AZ205" s="56" t="str">
        <f t="shared" si="34"/>
        <v>-</v>
      </c>
      <c r="BA205" s="56" t="str">
        <f t="shared" si="34"/>
        <v>-</v>
      </c>
      <c r="BB205" s="56" t="str">
        <f t="shared" si="34"/>
        <v>-</v>
      </c>
      <c r="BC205" s="56" t="str">
        <f t="shared" si="34"/>
        <v>-</v>
      </c>
      <c r="BD205" s="56" t="str">
        <f t="shared" si="34"/>
        <v>-</v>
      </c>
      <c r="BE205" s="56" t="str">
        <f t="shared" si="34"/>
        <v>-</v>
      </c>
      <c r="BF205" s="56" t="str">
        <f t="shared" si="34"/>
        <v>-</v>
      </c>
      <c r="BG205" s="56" t="str">
        <f t="shared" si="34"/>
        <v>-</v>
      </c>
      <c r="BH205" s="56" t="str">
        <f t="shared" si="34"/>
        <v>-</v>
      </c>
      <c r="BI205" s="56" t="str">
        <f t="shared" si="34"/>
        <v>-</v>
      </c>
      <c r="BJ205" s="56" t="str">
        <f t="shared" si="34"/>
        <v>-</v>
      </c>
      <c r="BK205" s="56" t="str">
        <f t="shared" si="34"/>
        <v>-</v>
      </c>
      <c r="BL205" s="56" t="str">
        <f t="shared" si="34"/>
        <v>-</v>
      </c>
      <c r="BM205" s="56" t="str">
        <f t="shared" si="34"/>
        <v>-</v>
      </c>
      <c r="BN205" s="56" t="str">
        <f t="shared" si="34"/>
        <v>-</v>
      </c>
      <c r="BO205" s="56" t="str">
        <f t="shared" si="34"/>
        <v>-</v>
      </c>
      <c r="BP205" s="57" t="str">
        <f t="shared" si="34"/>
        <v>-</v>
      </c>
    </row>
    <row r="206" spans="15:68" x14ac:dyDescent="0.35">
      <c r="O206" s="55"/>
      <c r="P206" s="55" t="str">
        <f t="shared" ref="P206:BP206" si="35">IF(AND(NOT(ISBLANK(P21)),NOT(P21="-")),$O21,"-")</f>
        <v>-</v>
      </c>
      <c r="Q206" s="56" t="str">
        <f t="shared" si="35"/>
        <v>-</v>
      </c>
      <c r="R206" s="56" t="str">
        <f t="shared" si="35"/>
        <v>-</v>
      </c>
      <c r="S206" s="56" t="str">
        <f t="shared" si="35"/>
        <v>-</v>
      </c>
      <c r="T206" s="56" t="str">
        <f t="shared" si="35"/>
        <v>-</v>
      </c>
      <c r="U206" s="56" t="str">
        <f t="shared" si="35"/>
        <v>-</v>
      </c>
      <c r="V206" s="56" t="str">
        <f t="shared" si="35"/>
        <v>-</v>
      </c>
      <c r="W206" s="56" t="str">
        <f t="shared" si="35"/>
        <v>-</v>
      </c>
      <c r="X206" s="56" t="str">
        <f t="shared" si="35"/>
        <v>-</v>
      </c>
      <c r="Y206" s="56" t="str">
        <f t="shared" si="35"/>
        <v>-</v>
      </c>
      <c r="Z206" s="56" t="str">
        <f t="shared" si="35"/>
        <v>-</v>
      </c>
      <c r="AA206" s="56" t="str">
        <f t="shared" si="35"/>
        <v>-</v>
      </c>
      <c r="AB206" s="56" t="str">
        <f t="shared" si="35"/>
        <v>-</v>
      </c>
      <c r="AC206" s="56" t="str">
        <f t="shared" si="35"/>
        <v>-</v>
      </c>
      <c r="AD206" s="56" t="str">
        <f t="shared" si="35"/>
        <v>-</v>
      </c>
      <c r="AE206" s="56" t="str">
        <f t="shared" si="35"/>
        <v>-</v>
      </c>
      <c r="AF206" s="56" t="str">
        <f t="shared" si="35"/>
        <v>-</v>
      </c>
      <c r="AG206" s="56" t="str">
        <f t="shared" si="35"/>
        <v>-</v>
      </c>
      <c r="AH206" s="56" t="str">
        <f t="shared" si="35"/>
        <v>-</v>
      </c>
      <c r="AI206" s="56" t="str">
        <f t="shared" si="35"/>
        <v>-</v>
      </c>
      <c r="AJ206" s="56" t="str">
        <f t="shared" si="35"/>
        <v>-</v>
      </c>
      <c r="AK206" s="56" t="str">
        <f t="shared" si="35"/>
        <v>-</v>
      </c>
      <c r="AL206" s="56" t="str">
        <f t="shared" si="35"/>
        <v>-</v>
      </c>
      <c r="AM206" s="56" t="str">
        <f t="shared" si="35"/>
        <v>-</v>
      </c>
      <c r="AN206" s="56" t="str">
        <f t="shared" si="35"/>
        <v>-</v>
      </c>
      <c r="AO206" s="56" t="str">
        <f t="shared" si="35"/>
        <v>-</v>
      </c>
      <c r="AP206" s="56" t="str">
        <f t="shared" si="35"/>
        <v>-</v>
      </c>
      <c r="AQ206" s="56" t="str">
        <f t="shared" si="35"/>
        <v>-</v>
      </c>
      <c r="AR206" s="56" t="str">
        <f t="shared" si="35"/>
        <v>-</v>
      </c>
      <c r="AS206" s="56" t="str">
        <f t="shared" si="35"/>
        <v>-</v>
      </c>
      <c r="AT206" s="56" t="str">
        <f t="shared" si="35"/>
        <v>-</v>
      </c>
      <c r="AU206" s="56" t="str">
        <f t="shared" si="35"/>
        <v>-</v>
      </c>
      <c r="AV206" s="56" t="str">
        <f t="shared" si="35"/>
        <v>-</v>
      </c>
      <c r="AW206" s="56" t="str">
        <f t="shared" si="35"/>
        <v>-</v>
      </c>
      <c r="AX206" s="56" t="str">
        <f t="shared" si="35"/>
        <v>-</v>
      </c>
      <c r="AY206" s="56" t="str">
        <f t="shared" si="35"/>
        <v>-</v>
      </c>
      <c r="AZ206" s="56" t="str">
        <f t="shared" si="35"/>
        <v>-</v>
      </c>
      <c r="BA206" s="56" t="str">
        <f t="shared" si="35"/>
        <v>-</v>
      </c>
      <c r="BB206" s="56" t="str">
        <f t="shared" si="35"/>
        <v>-</v>
      </c>
      <c r="BC206" s="56" t="str">
        <f t="shared" si="35"/>
        <v>-</v>
      </c>
      <c r="BD206" s="56" t="str">
        <f t="shared" si="35"/>
        <v>-</v>
      </c>
      <c r="BE206" s="56" t="str">
        <f t="shared" si="35"/>
        <v>-</v>
      </c>
      <c r="BF206" s="56" t="str">
        <f t="shared" si="35"/>
        <v>-</v>
      </c>
      <c r="BG206" s="56" t="str">
        <f t="shared" si="35"/>
        <v>-</v>
      </c>
      <c r="BH206" s="56" t="str">
        <f t="shared" si="35"/>
        <v>-</v>
      </c>
      <c r="BI206" s="56" t="str">
        <f t="shared" si="35"/>
        <v>-</v>
      </c>
      <c r="BJ206" s="56" t="str">
        <f t="shared" si="35"/>
        <v>-</v>
      </c>
      <c r="BK206" s="56" t="str">
        <f t="shared" si="35"/>
        <v>-</v>
      </c>
      <c r="BL206" s="56" t="str">
        <f t="shared" si="35"/>
        <v>-</v>
      </c>
      <c r="BM206" s="56" t="str">
        <f t="shared" si="35"/>
        <v>-</v>
      </c>
      <c r="BN206" s="56" t="str">
        <f t="shared" si="35"/>
        <v>-</v>
      </c>
      <c r="BO206" s="56" t="str">
        <f t="shared" si="35"/>
        <v>-</v>
      </c>
      <c r="BP206" s="57" t="str">
        <f t="shared" si="35"/>
        <v>-</v>
      </c>
    </row>
    <row r="207" spans="15:68" x14ac:dyDescent="0.35">
      <c r="O207" s="55"/>
      <c r="P207" s="55">
        <f t="shared" ref="P207:BP207" si="36">IF(AND(NOT(ISBLANK(P22)),NOT(P22="-")),$O22,"-")</f>
        <v>1</v>
      </c>
      <c r="Q207" s="56">
        <f t="shared" si="36"/>
        <v>1</v>
      </c>
      <c r="R207" s="56">
        <f t="shared" si="36"/>
        <v>1</v>
      </c>
      <c r="S207" s="56" t="str">
        <f t="shared" si="36"/>
        <v>-</v>
      </c>
      <c r="T207" s="56">
        <f t="shared" si="36"/>
        <v>1</v>
      </c>
      <c r="U207" s="56" t="str">
        <f t="shared" si="36"/>
        <v>-</v>
      </c>
      <c r="V207" s="56" t="str">
        <f t="shared" si="36"/>
        <v>-</v>
      </c>
      <c r="W207" s="56" t="str">
        <f t="shared" si="36"/>
        <v>-</v>
      </c>
      <c r="X207" s="56" t="str">
        <f t="shared" si="36"/>
        <v>-</v>
      </c>
      <c r="Y207" s="56" t="str">
        <f t="shared" si="36"/>
        <v>-</v>
      </c>
      <c r="Z207" s="56" t="str">
        <f t="shared" si="36"/>
        <v>-</v>
      </c>
      <c r="AA207" s="56" t="str">
        <f t="shared" si="36"/>
        <v>-</v>
      </c>
      <c r="AB207" s="56" t="str">
        <f t="shared" si="36"/>
        <v>-</v>
      </c>
      <c r="AC207" s="56" t="str">
        <f t="shared" si="36"/>
        <v>-</v>
      </c>
      <c r="AD207" s="56" t="str">
        <f t="shared" si="36"/>
        <v>-</v>
      </c>
      <c r="AE207" s="56" t="str">
        <f t="shared" si="36"/>
        <v>-</v>
      </c>
      <c r="AF207" s="56" t="str">
        <f t="shared" si="36"/>
        <v>-</v>
      </c>
      <c r="AG207" s="56" t="str">
        <f t="shared" si="36"/>
        <v>-</v>
      </c>
      <c r="AH207" s="56" t="str">
        <f t="shared" si="36"/>
        <v>-</v>
      </c>
      <c r="AI207" s="56" t="str">
        <f t="shared" si="36"/>
        <v>-</v>
      </c>
      <c r="AJ207" s="56">
        <f t="shared" si="36"/>
        <v>1</v>
      </c>
      <c r="AK207" s="56" t="str">
        <f t="shared" si="36"/>
        <v>-</v>
      </c>
      <c r="AL207" s="56" t="str">
        <f t="shared" si="36"/>
        <v>-</v>
      </c>
      <c r="AM207" s="56" t="str">
        <f t="shared" si="36"/>
        <v>-</v>
      </c>
      <c r="AN207" s="56" t="str">
        <f t="shared" si="36"/>
        <v>-</v>
      </c>
      <c r="AO207" s="56" t="str">
        <f t="shared" si="36"/>
        <v>-</v>
      </c>
      <c r="AP207" s="56" t="str">
        <f t="shared" si="36"/>
        <v>-</v>
      </c>
      <c r="AQ207" s="56" t="str">
        <f t="shared" si="36"/>
        <v>-</v>
      </c>
      <c r="AR207" s="56" t="str">
        <f t="shared" si="36"/>
        <v>-</v>
      </c>
      <c r="AS207" s="56" t="str">
        <f t="shared" si="36"/>
        <v>-</v>
      </c>
      <c r="AT207" s="56" t="str">
        <f t="shared" si="36"/>
        <v>-</v>
      </c>
      <c r="AU207" s="56" t="str">
        <f t="shared" si="36"/>
        <v>-</v>
      </c>
      <c r="AV207" s="56" t="str">
        <f t="shared" si="36"/>
        <v>-</v>
      </c>
      <c r="AW207" s="56" t="str">
        <f t="shared" si="36"/>
        <v>-</v>
      </c>
      <c r="AX207" s="56" t="str">
        <f t="shared" si="36"/>
        <v>-</v>
      </c>
      <c r="AY207" s="56" t="str">
        <f t="shared" si="36"/>
        <v>-</v>
      </c>
      <c r="AZ207" s="56" t="str">
        <f t="shared" si="36"/>
        <v>-</v>
      </c>
      <c r="BA207" s="56" t="str">
        <f t="shared" si="36"/>
        <v>-</v>
      </c>
      <c r="BB207" s="56" t="str">
        <f t="shared" si="36"/>
        <v>-</v>
      </c>
      <c r="BC207" s="56" t="str">
        <f t="shared" si="36"/>
        <v>-</v>
      </c>
      <c r="BD207" s="56" t="str">
        <f t="shared" si="36"/>
        <v>-</v>
      </c>
      <c r="BE207" s="56" t="str">
        <f t="shared" si="36"/>
        <v>-</v>
      </c>
      <c r="BF207" s="56" t="str">
        <f t="shared" si="36"/>
        <v>-</v>
      </c>
      <c r="BG207" s="56" t="str">
        <f t="shared" si="36"/>
        <v>-</v>
      </c>
      <c r="BH207" s="56" t="str">
        <f t="shared" si="36"/>
        <v>-</v>
      </c>
      <c r="BI207" s="56" t="str">
        <f t="shared" si="36"/>
        <v>-</v>
      </c>
      <c r="BJ207" s="56" t="str">
        <f t="shared" si="36"/>
        <v>-</v>
      </c>
      <c r="BK207" s="56" t="str">
        <f t="shared" si="36"/>
        <v>-</v>
      </c>
      <c r="BL207" s="56" t="str">
        <f t="shared" si="36"/>
        <v>-</v>
      </c>
      <c r="BM207" s="56" t="str">
        <f t="shared" si="36"/>
        <v>-</v>
      </c>
      <c r="BN207" s="56" t="str">
        <f t="shared" si="36"/>
        <v>-</v>
      </c>
      <c r="BO207" s="56" t="str">
        <f t="shared" si="36"/>
        <v>-</v>
      </c>
      <c r="BP207" s="57" t="str">
        <f t="shared" si="36"/>
        <v>-</v>
      </c>
    </row>
    <row r="208" spans="15:68" x14ac:dyDescent="0.35">
      <c r="O208" s="55"/>
      <c r="P208" s="55">
        <f t="shared" ref="P208:BP208" si="37">IF(AND(NOT(ISBLANK(P23)),NOT(P23="-")),$O23,"-")</f>
        <v>1</v>
      </c>
      <c r="Q208" s="56">
        <f t="shared" si="37"/>
        <v>1</v>
      </c>
      <c r="R208" s="56">
        <f t="shared" si="37"/>
        <v>1</v>
      </c>
      <c r="S208" s="56" t="str">
        <f t="shared" si="37"/>
        <v>-</v>
      </c>
      <c r="T208" s="56">
        <f t="shared" si="37"/>
        <v>1</v>
      </c>
      <c r="U208" s="56" t="str">
        <f t="shared" si="37"/>
        <v>-</v>
      </c>
      <c r="V208" s="56" t="str">
        <f t="shared" si="37"/>
        <v>-</v>
      </c>
      <c r="W208" s="56" t="str">
        <f t="shared" si="37"/>
        <v>-</v>
      </c>
      <c r="X208" s="56" t="str">
        <f t="shared" si="37"/>
        <v>-</v>
      </c>
      <c r="Y208" s="56" t="str">
        <f t="shared" si="37"/>
        <v>-</v>
      </c>
      <c r="Z208" s="56" t="str">
        <f t="shared" si="37"/>
        <v>-</v>
      </c>
      <c r="AA208" s="56" t="str">
        <f t="shared" si="37"/>
        <v>-</v>
      </c>
      <c r="AB208" s="56" t="str">
        <f t="shared" si="37"/>
        <v>-</v>
      </c>
      <c r="AC208" s="56" t="str">
        <f t="shared" si="37"/>
        <v>-</v>
      </c>
      <c r="AD208" s="56" t="str">
        <f t="shared" si="37"/>
        <v>-</v>
      </c>
      <c r="AE208" s="56" t="str">
        <f t="shared" si="37"/>
        <v>-</v>
      </c>
      <c r="AF208" s="56" t="str">
        <f t="shared" si="37"/>
        <v>-</v>
      </c>
      <c r="AG208" s="56" t="str">
        <f t="shared" si="37"/>
        <v>-</v>
      </c>
      <c r="AH208" s="56" t="str">
        <f t="shared" si="37"/>
        <v>-</v>
      </c>
      <c r="AI208" s="56" t="str">
        <f t="shared" si="37"/>
        <v>-</v>
      </c>
      <c r="AJ208" s="56">
        <f t="shared" si="37"/>
        <v>1</v>
      </c>
      <c r="AK208" s="56" t="str">
        <f t="shared" si="37"/>
        <v>-</v>
      </c>
      <c r="AL208" s="56" t="str">
        <f t="shared" si="37"/>
        <v>-</v>
      </c>
      <c r="AM208" s="56" t="str">
        <f t="shared" si="37"/>
        <v>-</v>
      </c>
      <c r="AN208" s="56" t="str">
        <f t="shared" si="37"/>
        <v>-</v>
      </c>
      <c r="AO208" s="56" t="str">
        <f t="shared" si="37"/>
        <v>-</v>
      </c>
      <c r="AP208" s="56" t="str">
        <f t="shared" si="37"/>
        <v>-</v>
      </c>
      <c r="AQ208" s="56" t="str">
        <f t="shared" si="37"/>
        <v>-</v>
      </c>
      <c r="AR208" s="56" t="str">
        <f t="shared" si="37"/>
        <v>-</v>
      </c>
      <c r="AS208" s="56" t="str">
        <f t="shared" si="37"/>
        <v>-</v>
      </c>
      <c r="AT208" s="56" t="str">
        <f t="shared" si="37"/>
        <v>-</v>
      </c>
      <c r="AU208" s="56" t="str">
        <f t="shared" si="37"/>
        <v>-</v>
      </c>
      <c r="AV208" s="56" t="str">
        <f t="shared" si="37"/>
        <v>-</v>
      </c>
      <c r="AW208" s="56" t="str">
        <f t="shared" si="37"/>
        <v>-</v>
      </c>
      <c r="AX208" s="56" t="str">
        <f t="shared" si="37"/>
        <v>-</v>
      </c>
      <c r="AY208" s="56" t="str">
        <f t="shared" si="37"/>
        <v>-</v>
      </c>
      <c r="AZ208" s="56" t="str">
        <f t="shared" si="37"/>
        <v>-</v>
      </c>
      <c r="BA208" s="56" t="str">
        <f t="shared" si="37"/>
        <v>-</v>
      </c>
      <c r="BB208" s="56" t="str">
        <f t="shared" si="37"/>
        <v>-</v>
      </c>
      <c r="BC208" s="56" t="str">
        <f t="shared" si="37"/>
        <v>-</v>
      </c>
      <c r="BD208" s="56" t="str">
        <f t="shared" si="37"/>
        <v>-</v>
      </c>
      <c r="BE208" s="56" t="str">
        <f t="shared" si="37"/>
        <v>-</v>
      </c>
      <c r="BF208" s="56" t="str">
        <f t="shared" si="37"/>
        <v>-</v>
      </c>
      <c r="BG208" s="56" t="str">
        <f t="shared" si="37"/>
        <v>-</v>
      </c>
      <c r="BH208" s="56" t="str">
        <f t="shared" si="37"/>
        <v>-</v>
      </c>
      <c r="BI208" s="56" t="str">
        <f t="shared" si="37"/>
        <v>-</v>
      </c>
      <c r="BJ208" s="56" t="str">
        <f t="shared" si="37"/>
        <v>-</v>
      </c>
      <c r="BK208" s="56" t="str">
        <f t="shared" si="37"/>
        <v>-</v>
      </c>
      <c r="BL208" s="56" t="str">
        <f t="shared" si="37"/>
        <v>-</v>
      </c>
      <c r="BM208" s="56" t="str">
        <f t="shared" si="37"/>
        <v>-</v>
      </c>
      <c r="BN208" s="56" t="str">
        <f t="shared" si="37"/>
        <v>-</v>
      </c>
      <c r="BO208" s="56" t="str">
        <f t="shared" si="37"/>
        <v>-</v>
      </c>
      <c r="BP208" s="57" t="str">
        <f t="shared" si="37"/>
        <v>-</v>
      </c>
    </row>
    <row r="209" spans="15:68" x14ac:dyDescent="0.35">
      <c r="O209" s="55"/>
      <c r="P209" s="55">
        <f t="shared" ref="P209:BP209" si="38">IF(AND(NOT(ISBLANK(P24)),NOT(P24="-")),$O24,"-")</f>
        <v>1</v>
      </c>
      <c r="Q209" s="56">
        <f t="shared" si="38"/>
        <v>1</v>
      </c>
      <c r="R209" s="56">
        <f t="shared" si="38"/>
        <v>1</v>
      </c>
      <c r="S209" s="56" t="str">
        <f t="shared" si="38"/>
        <v>-</v>
      </c>
      <c r="T209" s="56">
        <f t="shared" si="38"/>
        <v>1</v>
      </c>
      <c r="U209" s="56" t="str">
        <f t="shared" si="38"/>
        <v>-</v>
      </c>
      <c r="V209" s="56" t="str">
        <f t="shared" si="38"/>
        <v>-</v>
      </c>
      <c r="W209" s="56" t="str">
        <f t="shared" si="38"/>
        <v>-</v>
      </c>
      <c r="X209" s="56" t="str">
        <f t="shared" si="38"/>
        <v>-</v>
      </c>
      <c r="Y209" s="56" t="str">
        <f t="shared" si="38"/>
        <v>-</v>
      </c>
      <c r="Z209" s="56" t="str">
        <f t="shared" si="38"/>
        <v>-</v>
      </c>
      <c r="AA209" s="56" t="str">
        <f t="shared" si="38"/>
        <v>-</v>
      </c>
      <c r="AB209" s="56" t="str">
        <f t="shared" si="38"/>
        <v>-</v>
      </c>
      <c r="AC209" s="56" t="str">
        <f t="shared" si="38"/>
        <v>-</v>
      </c>
      <c r="AD209" s="56" t="str">
        <f t="shared" si="38"/>
        <v>-</v>
      </c>
      <c r="AE209" s="56" t="str">
        <f t="shared" si="38"/>
        <v>-</v>
      </c>
      <c r="AF209" s="56" t="str">
        <f t="shared" si="38"/>
        <v>-</v>
      </c>
      <c r="AG209" s="56" t="str">
        <f t="shared" si="38"/>
        <v>-</v>
      </c>
      <c r="AH209" s="56" t="str">
        <f t="shared" si="38"/>
        <v>-</v>
      </c>
      <c r="AI209" s="56" t="str">
        <f t="shared" si="38"/>
        <v>-</v>
      </c>
      <c r="AJ209" s="56">
        <f t="shared" si="38"/>
        <v>1</v>
      </c>
      <c r="AK209" s="56" t="str">
        <f t="shared" si="38"/>
        <v>-</v>
      </c>
      <c r="AL209" s="56" t="str">
        <f t="shared" si="38"/>
        <v>-</v>
      </c>
      <c r="AM209" s="56" t="str">
        <f t="shared" si="38"/>
        <v>-</v>
      </c>
      <c r="AN209" s="56" t="str">
        <f t="shared" si="38"/>
        <v>-</v>
      </c>
      <c r="AO209" s="56" t="str">
        <f t="shared" si="38"/>
        <v>-</v>
      </c>
      <c r="AP209" s="56" t="str">
        <f t="shared" si="38"/>
        <v>-</v>
      </c>
      <c r="AQ209" s="56" t="str">
        <f t="shared" si="38"/>
        <v>-</v>
      </c>
      <c r="AR209" s="56" t="str">
        <f t="shared" si="38"/>
        <v>-</v>
      </c>
      <c r="AS209" s="56" t="str">
        <f t="shared" si="38"/>
        <v>-</v>
      </c>
      <c r="AT209" s="56" t="str">
        <f t="shared" si="38"/>
        <v>-</v>
      </c>
      <c r="AU209" s="56" t="str">
        <f t="shared" si="38"/>
        <v>-</v>
      </c>
      <c r="AV209" s="56" t="str">
        <f t="shared" si="38"/>
        <v>-</v>
      </c>
      <c r="AW209" s="56" t="str">
        <f t="shared" si="38"/>
        <v>-</v>
      </c>
      <c r="AX209" s="56" t="str">
        <f t="shared" si="38"/>
        <v>-</v>
      </c>
      <c r="AY209" s="56" t="str">
        <f t="shared" si="38"/>
        <v>-</v>
      </c>
      <c r="AZ209" s="56" t="str">
        <f t="shared" si="38"/>
        <v>-</v>
      </c>
      <c r="BA209" s="56" t="str">
        <f t="shared" si="38"/>
        <v>-</v>
      </c>
      <c r="BB209" s="56" t="str">
        <f t="shared" si="38"/>
        <v>-</v>
      </c>
      <c r="BC209" s="56" t="str">
        <f t="shared" si="38"/>
        <v>-</v>
      </c>
      <c r="BD209" s="56" t="str">
        <f t="shared" si="38"/>
        <v>-</v>
      </c>
      <c r="BE209" s="56" t="str">
        <f t="shared" si="38"/>
        <v>-</v>
      </c>
      <c r="BF209" s="56" t="str">
        <f t="shared" si="38"/>
        <v>-</v>
      </c>
      <c r="BG209" s="56" t="str">
        <f t="shared" si="38"/>
        <v>-</v>
      </c>
      <c r="BH209" s="56" t="str">
        <f t="shared" si="38"/>
        <v>-</v>
      </c>
      <c r="BI209" s="56" t="str">
        <f t="shared" si="38"/>
        <v>-</v>
      </c>
      <c r="BJ209" s="56" t="str">
        <f t="shared" si="38"/>
        <v>-</v>
      </c>
      <c r="BK209" s="56" t="str">
        <f t="shared" si="38"/>
        <v>-</v>
      </c>
      <c r="BL209" s="56" t="str">
        <f t="shared" si="38"/>
        <v>-</v>
      </c>
      <c r="BM209" s="56" t="str">
        <f t="shared" si="38"/>
        <v>-</v>
      </c>
      <c r="BN209" s="56" t="str">
        <f t="shared" si="38"/>
        <v>-</v>
      </c>
      <c r="BO209" s="56" t="str">
        <f t="shared" si="38"/>
        <v>-</v>
      </c>
      <c r="BP209" s="57" t="str">
        <f t="shared" si="38"/>
        <v>-</v>
      </c>
    </row>
    <row r="210" spans="15:68" x14ac:dyDescent="0.35">
      <c r="O210" s="55"/>
      <c r="P210" s="55">
        <f t="shared" ref="P210:BP210" si="39">IF(AND(NOT(ISBLANK(P25)),NOT(P25="-")),$O25,"-")</f>
        <v>1</v>
      </c>
      <c r="Q210" s="56">
        <f t="shared" si="39"/>
        <v>1</v>
      </c>
      <c r="R210" s="56">
        <f t="shared" si="39"/>
        <v>1</v>
      </c>
      <c r="S210" s="56" t="str">
        <f t="shared" si="39"/>
        <v>-</v>
      </c>
      <c r="T210" s="56">
        <f t="shared" si="39"/>
        <v>1</v>
      </c>
      <c r="U210" s="56" t="str">
        <f t="shared" si="39"/>
        <v>-</v>
      </c>
      <c r="V210" s="56" t="str">
        <f t="shared" si="39"/>
        <v>-</v>
      </c>
      <c r="W210" s="56" t="str">
        <f t="shared" si="39"/>
        <v>-</v>
      </c>
      <c r="X210" s="56" t="str">
        <f t="shared" si="39"/>
        <v>-</v>
      </c>
      <c r="Y210" s="56" t="str">
        <f t="shared" si="39"/>
        <v>-</v>
      </c>
      <c r="Z210" s="56" t="str">
        <f t="shared" si="39"/>
        <v>-</v>
      </c>
      <c r="AA210" s="56" t="str">
        <f t="shared" si="39"/>
        <v>-</v>
      </c>
      <c r="AB210" s="56" t="str">
        <f t="shared" si="39"/>
        <v>-</v>
      </c>
      <c r="AC210" s="56" t="str">
        <f t="shared" si="39"/>
        <v>-</v>
      </c>
      <c r="AD210" s="56" t="str">
        <f t="shared" si="39"/>
        <v>-</v>
      </c>
      <c r="AE210" s="56" t="str">
        <f t="shared" si="39"/>
        <v>-</v>
      </c>
      <c r="AF210" s="56" t="str">
        <f t="shared" si="39"/>
        <v>-</v>
      </c>
      <c r="AG210" s="56" t="str">
        <f t="shared" si="39"/>
        <v>-</v>
      </c>
      <c r="AH210" s="56" t="str">
        <f t="shared" si="39"/>
        <v>-</v>
      </c>
      <c r="AI210" s="56" t="str">
        <f t="shared" si="39"/>
        <v>-</v>
      </c>
      <c r="AJ210" s="56">
        <f t="shared" si="39"/>
        <v>1</v>
      </c>
      <c r="AK210" s="56" t="str">
        <f t="shared" si="39"/>
        <v>-</v>
      </c>
      <c r="AL210" s="56" t="str">
        <f t="shared" si="39"/>
        <v>-</v>
      </c>
      <c r="AM210" s="56" t="str">
        <f t="shared" si="39"/>
        <v>-</v>
      </c>
      <c r="AN210" s="56" t="str">
        <f t="shared" si="39"/>
        <v>-</v>
      </c>
      <c r="AO210" s="56" t="str">
        <f t="shared" si="39"/>
        <v>-</v>
      </c>
      <c r="AP210" s="56" t="str">
        <f t="shared" si="39"/>
        <v>-</v>
      </c>
      <c r="AQ210" s="56" t="str">
        <f t="shared" si="39"/>
        <v>-</v>
      </c>
      <c r="AR210" s="56" t="str">
        <f t="shared" si="39"/>
        <v>-</v>
      </c>
      <c r="AS210" s="56" t="str">
        <f t="shared" si="39"/>
        <v>-</v>
      </c>
      <c r="AT210" s="56" t="str">
        <f t="shared" si="39"/>
        <v>-</v>
      </c>
      <c r="AU210" s="56" t="str">
        <f t="shared" si="39"/>
        <v>-</v>
      </c>
      <c r="AV210" s="56" t="str">
        <f t="shared" si="39"/>
        <v>-</v>
      </c>
      <c r="AW210" s="56" t="str">
        <f t="shared" si="39"/>
        <v>-</v>
      </c>
      <c r="AX210" s="56" t="str">
        <f t="shared" si="39"/>
        <v>-</v>
      </c>
      <c r="AY210" s="56" t="str">
        <f t="shared" si="39"/>
        <v>-</v>
      </c>
      <c r="AZ210" s="56" t="str">
        <f t="shared" si="39"/>
        <v>-</v>
      </c>
      <c r="BA210" s="56" t="str">
        <f t="shared" si="39"/>
        <v>-</v>
      </c>
      <c r="BB210" s="56" t="str">
        <f t="shared" si="39"/>
        <v>-</v>
      </c>
      <c r="BC210" s="56" t="str">
        <f t="shared" si="39"/>
        <v>-</v>
      </c>
      <c r="BD210" s="56" t="str">
        <f t="shared" si="39"/>
        <v>-</v>
      </c>
      <c r="BE210" s="56" t="str">
        <f t="shared" si="39"/>
        <v>-</v>
      </c>
      <c r="BF210" s="56" t="str">
        <f t="shared" si="39"/>
        <v>-</v>
      </c>
      <c r="BG210" s="56" t="str">
        <f t="shared" si="39"/>
        <v>-</v>
      </c>
      <c r="BH210" s="56" t="str">
        <f t="shared" si="39"/>
        <v>-</v>
      </c>
      <c r="BI210" s="56" t="str">
        <f t="shared" si="39"/>
        <v>-</v>
      </c>
      <c r="BJ210" s="56" t="str">
        <f t="shared" si="39"/>
        <v>-</v>
      </c>
      <c r="BK210" s="56" t="str">
        <f t="shared" si="39"/>
        <v>-</v>
      </c>
      <c r="BL210" s="56" t="str">
        <f t="shared" si="39"/>
        <v>-</v>
      </c>
      <c r="BM210" s="56" t="str">
        <f t="shared" si="39"/>
        <v>-</v>
      </c>
      <c r="BN210" s="56" t="str">
        <f t="shared" si="39"/>
        <v>-</v>
      </c>
      <c r="BO210" s="56" t="str">
        <f t="shared" si="39"/>
        <v>-</v>
      </c>
      <c r="BP210" s="57" t="str">
        <f t="shared" si="39"/>
        <v>-</v>
      </c>
    </row>
    <row r="211" spans="15:68" x14ac:dyDescent="0.35">
      <c r="O211" s="55"/>
      <c r="P211" s="55">
        <f t="shared" ref="P211:BP211" si="40">IF(AND(NOT(ISBLANK(P26)),NOT(P26="-")),$O26,"-")</f>
        <v>0</v>
      </c>
      <c r="Q211" s="56">
        <f t="shared" si="40"/>
        <v>0</v>
      </c>
      <c r="R211" s="56">
        <f t="shared" si="40"/>
        <v>0</v>
      </c>
      <c r="S211" s="56" t="str">
        <f t="shared" si="40"/>
        <v>-</v>
      </c>
      <c r="T211" s="56">
        <f t="shared" si="40"/>
        <v>0</v>
      </c>
      <c r="U211" s="56" t="str">
        <f t="shared" si="40"/>
        <v>-</v>
      </c>
      <c r="V211" s="56" t="str">
        <f t="shared" si="40"/>
        <v>-</v>
      </c>
      <c r="W211" s="56" t="str">
        <f t="shared" si="40"/>
        <v>-</v>
      </c>
      <c r="X211" s="56" t="str">
        <f t="shared" si="40"/>
        <v>-</v>
      </c>
      <c r="Y211" s="56" t="str">
        <f t="shared" si="40"/>
        <v>-</v>
      </c>
      <c r="Z211" s="56" t="str">
        <f t="shared" si="40"/>
        <v>-</v>
      </c>
      <c r="AA211" s="56" t="str">
        <f t="shared" si="40"/>
        <v>-</v>
      </c>
      <c r="AB211" s="56" t="str">
        <f t="shared" si="40"/>
        <v>-</v>
      </c>
      <c r="AC211" s="56" t="str">
        <f t="shared" si="40"/>
        <v>-</v>
      </c>
      <c r="AD211" s="56" t="str">
        <f t="shared" si="40"/>
        <v>-</v>
      </c>
      <c r="AE211" s="56" t="str">
        <f t="shared" si="40"/>
        <v>-</v>
      </c>
      <c r="AF211" s="56" t="str">
        <f t="shared" si="40"/>
        <v>-</v>
      </c>
      <c r="AG211" s="56" t="str">
        <f t="shared" si="40"/>
        <v>-</v>
      </c>
      <c r="AH211" s="56" t="str">
        <f t="shared" si="40"/>
        <v>-</v>
      </c>
      <c r="AI211" s="56" t="str">
        <f t="shared" si="40"/>
        <v>-</v>
      </c>
      <c r="AJ211" s="56" t="str">
        <f t="shared" si="40"/>
        <v>-</v>
      </c>
      <c r="AK211" s="56" t="str">
        <f t="shared" si="40"/>
        <v>-</v>
      </c>
      <c r="AL211" s="56" t="str">
        <f t="shared" si="40"/>
        <v>-</v>
      </c>
      <c r="AM211" s="56" t="str">
        <f t="shared" si="40"/>
        <v>-</v>
      </c>
      <c r="AN211" s="56" t="str">
        <f t="shared" si="40"/>
        <v>-</v>
      </c>
      <c r="AO211" s="56" t="str">
        <f t="shared" si="40"/>
        <v>-</v>
      </c>
      <c r="AP211" s="56" t="str">
        <f t="shared" si="40"/>
        <v>-</v>
      </c>
      <c r="AQ211" s="56" t="str">
        <f t="shared" si="40"/>
        <v>-</v>
      </c>
      <c r="AR211" s="56" t="str">
        <f t="shared" si="40"/>
        <v>-</v>
      </c>
      <c r="AS211" s="56" t="str">
        <f t="shared" si="40"/>
        <v>-</v>
      </c>
      <c r="AT211" s="56" t="str">
        <f t="shared" si="40"/>
        <v>-</v>
      </c>
      <c r="AU211" s="56" t="str">
        <f t="shared" si="40"/>
        <v>-</v>
      </c>
      <c r="AV211" s="56" t="str">
        <f t="shared" si="40"/>
        <v>-</v>
      </c>
      <c r="AW211" s="56" t="str">
        <f t="shared" si="40"/>
        <v>-</v>
      </c>
      <c r="AX211" s="56" t="str">
        <f t="shared" si="40"/>
        <v>-</v>
      </c>
      <c r="AY211" s="56" t="str">
        <f t="shared" si="40"/>
        <v>-</v>
      </c>
      <c r="AZ211" s="56" t="str">
        <f t="shared" si="40"/>
        <v>-</v>
      </c>
      <c r="BA211" s="56" t="str">
        <f t="shared" si="40"/>
        <v>-</v>
      </c>
      <c r="BB211" s="56" t="str">
        <f t="shared" si="40"/>
        <v>-</v>
      </c>
      <c r="BC211" s="56" t="str">
        <f t="shared" si="40"/>
        <v>-</v>
      </c>
      <c r="BD211" s="56" t="str">
        <f t="shared" si="40"/>
        <v>-</v>
      </c>
      <c r="BE211" s="56" t="str">
        <f t="shared" si="40"/>
        <v>-</v>
      </c>
      <c r="BF211" s="56" t="str">
        <f t="shared" si="40"/>
        <v>-</v>
      </c>
      <c r="BG211" s="56" t="str">
        <f t="shared" si="40"/>
        <v>-</v>
      </c>
      <c r="BH211" s="56" t="str">
        <f t="shared" si="40"/>
        <v>-</v>
      </c>
      <c r="BI211" s="56" t="str">
        <f t="shared" si="40"/>
        <v>-</v>
      </c>
      <c r="BJ211" s="56" t="str">
        <f t="shared" si="40"/>
        <v>-</v>
      </c>
      <c r="BK211" s="56" t="str">
        <f t="shared" si="40"/>
        <v>-</v>
      </c>
      <c r="BL211" s="56" t="str">
        <f t="shared" si="40"/>
        <v>-</v>
      </c>
      <c r="BM211" s="56" t="str">
        <f t="shared" si="40"/>
        <v>-</v>
      </c>
      <c r="BN211" s="56" t="str">
        <f t="shared" si="40"/>
        <v>-</v>
      </c>
      <c r="BO211" s="56" t="str">
        <f t="shared" si="40"/>
        <v>-</v>
      </c>
      <c r="BP211" s="57" t="str">
        <f t="shared" si="40"/>
        <v>-</v>
      </c>
    </row>
    <row r="212" spans="15:68" x14ac:dyDescent="0.35">
      <c r="O212" s="55"/>
      <c r="P212" s="55">
        <f t="shared" ref="P212:BP212" si="41">IF(AND(NOT(ISBLANK(P27)),NOT(P27="-")),$O27,"-")</f>
        <v>1</v>
      </c>
      <c r="Q212" s="56">
        <f t="shared" si="41"/>
        <v>1</v>
      </c>
      <c r="R212" s="56">
        <f t="shared" si="41"/>
        <v>1</v>
      </c>
      <c r="S212" s="56" t="str">
        <f t="shared" si="41"/>
        <v>-</v>
      </c>
      <c r="T212" s="56">
        <f t="shared" si="41"/>
        <v>1</v>
      </c>
      <c r="U212" s="56" t="str">
        <f t="shared" si="41"/>
        <v>-</v>
      </c>
      <c r="V212" s="56" t="str">
        <f t="shared" si="41"/>
        <v>-</v>
      </c>
      <c r="W212" s="56" t="str">
        <f t="shared" si="41"/>
        <v>-</v>
      </c>
      <c r="X212" s="56" t="str">
        <f t="shared" si="41"/>
        <v>-</v>
      </c>
      <c r="Y212" s="56" t="str">
        <f t="shared" si="41"/>
        <v>-</v>
      </c>
      <c r="Z212" s="56" t="str">
        <f t="shared" si="41"/>
        <v>-</v>
      </c>
      <c r="AA212" s="56" t="str">
        <f t="shared" si="41"/>
        <v>-</v>
      </c>
      <c r="AB212" s="56" t="str">
        <f t="shared" si="41"/>
        <v>-</v>
      </c>
      <c r="AC212" s="56" t="str">
        <f t="shared" si="41"/>
        <v>-</v>
      </c>
      <c r="AD212" s="56" t="str">
        <f t="shared" si="41"/>
        <v>-</v>
      </c>
      <c r="AE212" s="56" t="str">
        <f t="shared" si="41"/>
        <v>-</v>
      </c>
      <c r="AF212" s="56" t="str">
        <f t="shared" si="41"/>
        <v>-</v>
      </c>
      <c r="AG212" s="56" t="str">
        <f t="shared" si="41"/>
        <v>-</v>
      </c>
      <c r="AH212" s="56" t="str">
        <f t="shared" si="41"/>
        <v>-</v>
      </c>
      <c r="AI212" s="56" t="str">
        <f t="shared" si="41"/>
        <v>-</v>
      </c>
      <c r="AJ212" s="56" t="str">
        <f t="shared" si="41"/>
        <v>-</v>
      </c>
      <c r="AK212" s="56" t="str">
        <f t="shared" si="41"/>
        <v>-</v>
      </c>
      <c r="AL212" s="56" t="str">
        <f t="shared" si="41"/>
        <v>-</v>
      </c>
      <c r="AM212" s="56" t="str">
        <f t="shared" si="41"/>
        <v>-</v>
      </c>
      <c r="AN212" s="56" t="str">
        <f t="shared" si="41"/>
        <v>-</v>
      </c>
      <c r="AO212" s="56" t="str">
        <f t="shared" si="41"/>
        <v>-</v>
      </c>
      <c r="AP212" s="56" t="str">
        <f t="shared" si="41"/>
        <v>-</v>
      </c>
      <c r="AQ212" s="56" t="str">
        <f t="shared" si="41"/>
        <v>-</v>
      </c>
      <c r="AR212" s="56" t="str">
        <f t="shared" si="41"/>
        <v>-</v>
      </c>
      <c r="AS212" s="56" t="str">
        <f t="shared" si="41"/>
        <v>-</v>
      </c>
      <c r="AT212" s="56" t="str">
        <f t="shared" si="41"/>
        <v>-</v>
      </c>
      <c r="AU212" s="56" t="str">
        <f t="shared" si="41"/>
        <v>-</v>
      </c>
      <c r="AV212" s="56" t="str">
        <f t="shared" si="41"/>
        <v>-</v>
      </c>
      <c r="AW212" s="56" t="str">
        <f t="shared" si="41"/>
        <v>-</v>
      </c>
      <c r="AX212" s="56" t="str">
        <f t="shared" si="41"/>
        <v>-</v>
      </c>
      <c r="AY212" s="56" t="str">
        <f t="shared" si="41"/>
        <v>-</v>
      </c>
      <c r="AZ212" s="56" t="str">
        <f t="shared" si="41"/>
        <v>-</v>
      </c>
      <c r="BA212" s="56" t="str">
        <f t="shared" si="41"/>
        <v>-</v>
      </c>
      <c r="BB212" s="56" t="str">
        <f t="shared" si="41"/>
        <v>-</v>
      </c>
      <c r="BC212" s="56" t="str">
        <f t="shared" si="41"/>
        <v>-</v>
      </c>
      <c r="BD212" s="56" t="str">
        <f t="shared" si="41"/>
        <v>-</v>
      </c>
      <c r="BE212" s="56" t="str">
        <f t="shared" si="41"/>
        <v>-</v>
      </c>
      <c r="BF212" s="56" t="str">
        <f t="shared" si="41"/>
        <v>-</v>
      </c>
      <c r="BG212" s="56" t="str">
        <f t="shared" si="41"/>
        <v>-</v>
      </c>
      <c r="BH212" s="56" t="str">
        <f t="shared" si="41"/>
        <v>-</v>
      </c>
      <c r="BI212" s="56" t="str">
        <f t="shared" si="41"/>
        <v>-</v>
      </c>
      <c r="BJ212" s="56" t="str">
        <f t="shared" si="41"/>
        <v>-</v>
      </c>
      <c r="BK212" s="56" t="str">
        <f t="shared" si="41"/>
        <v>-</v>
      </c>
      <c r="BL212" s="56" t="str">
        <f t="shared" si="41"/>
        <v>-</v>
      </c>
      <c r="BM212" s="56" t="str">
        <f t="shared" si="41"/>
        <v>-</v>
      </c>
      <c r="BN212" s="56" t="str">
        <f t="shared" si="41"/>
        <v>-</v>
      </c>
      <c r="BO212" s="56" t="str">
        <f t="shared" si="41"/>
        <v>-</v>
      </c>
      <c r="BP212" s="57" t="str">
        <f t="shared" si="41"/>
        <v>-</v>
      </c>
    </row>
    <row r="213" spans="15:68" x14ac:dyDescent="0.35">
      <c r="O213" s="55"/>
      <c r="P213" s="55">
        <f t="shared" ref="P213:BP213" si="42">IF(AND(NOT(ISBLANK(P28)),NOT(P28="-")),$O28,"-")</f>
        <v>2</v>
      </c>
      <c r="Q213" s="56">
        <f t="shared" si="42"/>
        <v>2</v>
      </c>
      <c r="R213" s="56">
        <f t="shared" si="42"/>
        <v>2</v>
      </c>
      <c r="S213" s="56" t="str">
        <f t="shared" si="42"/>
        <v>-</v>
      </c>
      <c r="T213" s="56">
        <f t="shared" si="42"/>
        <v>2</v>
      </c>
      <c r="U213" s="56" t="str">
        <f t="shared" si="42"/>
        <v>-</v>
      </c>
      <c r="V213" s="56" t="str">
        <f t="shared" si="42"/>
        <v>-</v>
      </c>
      <c r="W213" s="56" t="str">
        <f t="shared" si="42"/>
        <v>-</v>
      </c>
      <c r="X213" s="56" t="str">
        <f t="shared" si="42"/>
        <v>-</v>
      </c>
      <c r="Y213" s="56" t="str">
        <f t="shared" si="42"/>
        <v>-</v>
      </c>
      <c r="Z213" s="56" t="str">
        <f t="shared" si="42"/>
        <v>-</v>
      </c>
      <c r="AA213" s="56" t="str">
        <f t="shared" si="42"/>
        <v>-</v>
      </c>
      <c r="AB213" s="56" t="str">
        <f t="shared" si="42"/>
        <v>-</v>
      </c>
      <c r="AC213" s="56" t="str">
        <f t="shared" si="42"/>
        <v>-</v>
      </c>
      <c r="AD213" s="56" t="str">
        <f t="shared" si="42"/>
        <v>-</v>
      </c>
      <c r="AE213" s="56" t="str">
        <f t="shared" si="42"/>
        <v>-</v>
      </c>
      <c r="AF213" s="56" t="str">
        <f t="shared" si="42"/>
        <v>-</v>
      </c>
      <c r="AG213" s="56" t="str">
        <f t="shared" si="42"/>
        <v>-</v>
      </c>
      <c r="AH213" s="56" t="str">
        <f t="shared" si="42"/>
        <v>-</v>
      </c>
      <c r="AI213" s="56" t="str">
        <f t="shared" si="42"/>
        <v>-</v>
      </c>
      <c r="AJ213" s="56" t="str">
        <f t="shared" si="42"/>
        <v>-</v>
      </c>
      <c r="AK213" s="56" t="str">
        <f t="shared" si="42"/>
        <v>-</v>
      </c>
      <c r="AL213" s="56" t="str">
        <f t="shared" si="42"/>
        <v>-</v>
      </c>
      <c r="AM213" s="56" t="str">
        <f t="shared" si="42"/>
        <v>-</v>
      </c>
      <c r="AN213" s="56" t="str">
        <f t="shared" si="42"/>
        <v>-</v>
      </c>
      <c r="AO213" s="56" t="str">
        <f t="shared" si="42"/>
        <v>-</v>
      </c>
      <c r="AP213" s="56" t="str">
        <f t="shared" si="42"/>
        <v>-</v>
      </c>
      <c r="AQ213" s="56" t="str">
        <f t="shared" si="42"/>
        <v>-</v>
      </c>
      <c r="AR213" s="56" t="str">
        <f t="shared" si="42"/>
        <v>-</v>
      </c>
      <c r="AS213" s="56" t="str">
        <f t="shared" si="42"/>
        <v>-</v>
      </c>
      <c r="AT213" s="56" t="str">
        <f t="shared" si="42"/>
        <v>-</v>
      </c>
      <c r="AU213" s="56" t="str">
        <f t="shared" si="42"/>
        <v>-</v>
      </c>
      <c r="AV213" s="56" t="str">
        <f t="shared" si="42"/>
        <v>-</v>
      </c>
      <c r="AW213" s="56" t="str">
        <f t="shared" si="42"/>
        <v>-</v>
      </c>
      <c r="AX213" s="56" t="str">
        <f t="shared" si="42"/>
        <v>-</v>
      </c>
      <c r="AY213" s="56" t="str">
        <f t="shared" si="42"/>
        <v>-</v>
      </c>
      <c r="AZ213" s="56" t="str">
        <f t="shared" si="42"/>
        <v>-</v>
      </c>
      <c r="BA213" s="56" t="str">
        <f t="shared" si="42"/>
        <v>-</v>
      </c>
      <c r="BB213" s="56" t="str">
        <f t="shared" si="42"/>
        <v>-</v>
      </c>
      <c r="BC213" s="56" t="str">
        <f t="shared" si="42"/>
        <v>-</v>
      </c>
      <c r="BD213" s="56" t="str">
        <f t="shared" si="42"/>
        <v>-</v>
      </c>
      <c r="BE213" s="56" t="str">
        <f t="shared" si="42"/>
        <v>-</v>
      </c>
      <c r="BF213" s="56" t="str">
        <f t="shared" si="42"/>
        <v>-</v>
      </c>
      <c r="BG213" s="56" t="str">
        <f t="shared" si="42"/>
        <v>-</v>
      </c>
      <c r="BH213" s="56" t="str">
        <f t="shared" si="42"/>
        <v>-</v>
      </c>
      <c r="BI213" s="56" t="str">
        <f t="shared" si="42"/>
        <v>-</v>
      </c>
      <c r="BJ213" s="56" t="str">
        <f t="shared" si="42"/>
        <v>-</v>
      </c>
      <c r="BK213" s="56" t="str">
        <f t="shared" si="42"/>
        <v>-</v>
      </c>
      <c r="BL213" s="56" t="str">
        <f t="shared" si="42"/>
        <v>-</v>
      </c>
      <c r="BM213" s="56" t="str">
        <f t="shared" si="42"/>
        <v>-</v>
      </c>
      <c r="BN213" s="56" t="str">
        <f t="shared" si="42"/>
        <v>-</v>
      </c>
      <c r="BO213" s="56" t="str">
        <f t="shared" si="42"/>
        <v>-</v>
      </c>
      <c r="BP213" s="57" t="str">
        <f t="shared" si="42"/>
        <v>-</v>
      </c>
    </row>
    <row r="214" spans="15:68" x14ac:dyDescent="0.35">
      <c r="O214" s="55"/>
      <c r="P214" s="55">
        <f t="shared" ref="P214:BP214" si="43">IF(AND(NOT(ISBLANK(P29)),NOT(P29="-")),$O29,"-")</f>
        <v>1</v>
      </c>
      <c r="Q214" s="56">
        <f t="shared" si="43"/>
        <v>1</v>
      </c>
      <c r="R214" s="56">
        <f t="shared" si="43"/>
        <v>1</v>
      </c>
      <c r="S214" s="56" t="str">
        <f t="shared" si="43"/>
        <v>-</v>
      </c>
      <c r="T214" s="56" t="str">
        <f t="shared" si="43"/>
        <v>-</v>
      </c>
      <c r="U214" s="56" t="str">
        <f t="shared" si="43"/>
        <v>-</v>
      </c>
      <c r="V214" s="56" t="str">
        <f t="shared" si="43"/>
        <v>-</v>
      </c>
      <c r="W214" s="56" t="str">
        <f t="shared" si="43"/>
        <v>-</v>
      </c>
      <c r="X214" s="56" t="str">
        <f t="shared" si="43"/>
        <v>-</v>
      </c>
      <c r="Y214" s="56" t="str">
        <f t="shared" si="43"/>
        <v>-</v>
      </c>
      <c r="Z214" s="56" t="str">
        <f t="shared" si="43"/>
        <v>-</v>
      </c>
      <c r="AA214" s="56" t="str">
        <f t="shared" si="43"/>
        <v>-</v>
      </c>
      <c r="AB214" s="56" t="str">
        <f t="shared" si="43"/>
        <v>-</v>
      </c>
      <c r="AC214" s="56" t="str">
        <f t="shared" si="43"/>
        <v>-</v>
      </c>
      <c r="AD214" s="56" t="str">
        <f t="shared" si="43"/>
        <v>-</v>
      </c>
      <c r="AE214" s="56" t="str">
        <f t="shared" si="43"/>
        <v>-</v>
      </c>
      <c r="AF214" s="56" t="str">
        <f t="shared" si="43"/>
        <v>-</v>
      </c>
      <c r="AG214" s="56" t="str">
        <f t="shared" si="43"/>
        <v>-</v>
      </c>
      <c r="AH214" s="56" t="str">
        <f t="shared" si="43"/>
        <v>-</v>
      </c>
      <c r="AI214" s="56" t="str">
        <f t="shared" si="43"/>
        <v>-</v>
      </c>
      <c r="AJ214" s="56">
        <f t="shared" si="43"/>
        <v>1</v>
      </c>
      <c r="AK214" s="56" t="str">
        <f t="shared" si="43"/>
        <v>-</v>
      </c>
      <c r="AL214" s="56" t="str">
        <f t="shared" si="43"/>
        <v>-</v>
      </c>
      <c r="AM214" s="56" t="str">
        <f t="shared" si="43"/>
        <v>-</v>
      </c>
      <c r="AN214" s="56" t="str">
        <f t="shared" si="43"/>
        <v>-</v>
      </c>
      <c r="AO214" s="56" t="str">
        <f t="shared" si="43"/>
        <v>-</v>
      </c>
      <c r="AP214" s="56" t="str">
        <f t="shared" si="43"/>
        <v>-</v>
      </c>
      <c r="AQ214" s="56" t="str">
        <f t="shared" si="43"/>
        <v>-</v>
      </c>
      <c r="AR214" s="56" t="str">
        <f t="shared" si="43"/>
        <v>-</v>
      </c>
      <c r="AS214" s="56" t="str">
        <f t="shared" si="43"/>
        <v>-</v>
      </c>
      <c r="AT214" s="56" t="str">
        <f t="shared" si="43"/>
        <v>-</v>
      </c>
      <c r="AU214" s="56" t="str">
        <f t="shared" si="43"/>
        <v>-</v>
      </c>
      <c r="AV214" s="56" t="str">
        <f t="shared" si="43"/>
        <v>-</v>
      </c>
      <c r="AW214" s="56" t="str">
        <f t="shared" si="43"/>
        <v>-</v>
      </c>
      <c r="AX214" s="56" t="str">
        <f t="shared" si="43"/>
        <v>-</v>
      </c>
      <c r="AY214" s="56" t="str">
        <f t="shared" si="43"/>
        <v>-</v>
      </c>
      <c r="AZ214" s="56" t="str">
        <f t="shared" si="43"/>
        <v>-</v>
      </c>
      <c r="BA214" s="56" t="str">
        <f t="shared" si="43"/>
        <v>-</v>
      </c>
      <c r="BB214" s="56" t="str">
        <f t="shared" si="43"/>
        <v>-</v>
      </c>
      <c r="BC214" s="56" t="str">
        <f t="shared" si="43"/>
        <v>-</v>
      </c>
      <c r="BD214" s="56" t="str">
        <f t="shared" si="43"/>
        <v>-</v>
      </c>
      <c r="BE214" s="56" t="str">
        <f t="shared" si="43"/>
        <v>-</v>
      </c>
      <c r="BF214" s="56" t="str">
        <f t="shared" si="43"/>
        <v>-</v>
      </c>
      <c r="BG214" s="56" t="str">
        <f t="shared" si="43"/>
        <v>-</v>
      </c>
      <c r="BH214" s="56" t="str">
        <f t="shared" si="43"/>
        <v>-</v>
      </c>
      <c r="BI214" s="56" t="str">
        <f t="shared" si="43"/>
        <v>-</v>
      </c>
      <c r="BJ214" s="56" t="str">
        <f t="shared" si="43"/>
        <v>-</v>
      </c>
      <c r="BK214" s="56" t="str">
        <f t="shared" si="43"/>
        <v>-</v>
      </c>
      <c r="BL214" s="56" t="str">
        <f t="shared" si="43"/>
        <v>-</v>
      </c>
      <c r="BM214" s="56" t="str">
        <f t="shared" si="43"/>
        <v>-</v>
      </c>
      <c r="BN214" s="56" t="str">
        <f t="shared" si="43"/>
        <v>-</v>
      </c>
      <c r="BO214" s="56" t="str">
        <f t="shared" si="43"/>
        <v>-</v>
      </c>
      <c r="BP214" s="57" t="str">
        <f t="shared" si="43"/>
        <v>-</v>
      </c>
    </row>
    <row r="215" spans="15:68" x14ac:dyDescent="0.35">
      <c r="O215" s="55"/>
      <c r="P215" s="55">
        <f t="shared" ref="P215:BP215" si="44">IF(AND(NOT(ISBLANK(P30)),NOT(P30="-")),$O30,"-")</f>
        <v>1</v>
      </c>
      <c r="Q215" s="56">
        <f t="shared" si="44"/>
        <v>1</v>
      </c>
      <c r="R215" s="56">
        <f t="shared" si="44"/>
        <v>1</v>
      </c>
      <c r="S215" s="56" t="str">
        <f t="shared" si="44"/>
        <v>-</v>
      </c>
      <c r="T215" s="56" t="str">
        <f t="shared" si="44"/>
        <v>-</v>
      </c>
      <c r="U215" s="56" t="str">
        <f t="shared" si="44"/>
        <v>-</v>
      </c>
      <c r="V215" s="56" t="str">
        <f t="shared" si="44"/>
        <v>-</v>
      </c>
      <c r="W215" s="56" t="str">
        <f t="shared" si="44"/>
        <v>-</v>
      </c>
      <c r="X215" s="56" t="str">
        <f t="shared" si="44"/>
        <v>-</v>
      </c>
      <c r="Y215" s="56" t="str">
        <f t="shared" si="44"/>
        <v>-</v>
      </c>
      <c r="Z215" s="56" t="str">
        <f t="shared" si="44"/>
        <v>-</v>
      </c>
      <c r="AA215" s="56" t="str">
        <f t="shared" si="44"/>
        <v>-</v>
      </c>
      <c r="AB215" s="56" t="str">
        <f t="shared" si="44"/>
        <v>-</v>
      </c>
      <c r="AC215" s="56" t="str">
        <f t="shared" si="44"/>
        <v>-</v>
      </c>
      <c r="AD215" s="56" t="str">
        <f t="shared" si="44"/>
        <v>-</v>
      </c>
      <c r="AE215" s="56" t="str">
        <f t="shared" si="44"/>
        <v>-</v>
      </c>
      <c r="AF215" s="56" t="str">
        <f t="shared" si="44"/>
        <v>-</v>
      </c>
      <c r="AG215" s="56" t="str">
        <f t="shared" si="44"/>
        <v>-</v>
      </c>
      <c r="AH215" s="56" t="str">
        <f t="shared" si="44"/>
        <v>-</v>
      </c>
      <c r="AI215" s="56" t="str">
        <f t="shared" si="44"/>
        <v>-</v>
      </c>
      <c r="AJ215" s="56">
        <f t="shared" si="44"/>
        <v>1</v>
      </c>
      <c r="AK215" s="56" t="str">
        <f t="shared" si="44"/>
        <v>-</v>
      </c>
      <c r="AL215" s="56" t="str">
        <f t="shared" si="44"/>
        <v>-</v>
      </c>
      <c r="AM215" s="56" t="str">
        <f t="shared" si="44"/>
        <v>-</v>
      </c>
      <c r="AN215" s="56" t="str">
        <f t="shared" si="44"/>
        <v>-</v>
      </c>
      <c r="AO215" s="56" t="str">
        <f t="shared" si="44"/>
        <v>-</v>
      </c>
      <c r="AP215" s="56" t="str">
        <f t="shared" si="44"/>
        <v>-</v>
      </c>
      <c r="AQ215" s="56" t="str">
        <f t="shared" si="44"/>
        <v>-</v>
      </c>
      <c r="AR215" s="56" t="str">
        <f t="shared" si="44"/>
        <v>-</v>
      </c>
      <c r="AS215" s="56" t="str">
        <f t="shared" si="44"/>
        <v>-</v>
      </c>
      <c r="AT215" s="56" t="str">
        <f t="shared" si="44"/>
        <v>-</v>
      </c>
      <c r="AU215" s="56" t="str">
        <f t="shared" si="44"/>
        <v>-</v>
      </c>
      <c r="AV215" s="56" t="str">
        <f t="shared" si="44"/>
        <v>-</v>
      </c>
      <c r="AW215" s="56" t="str">
        <f t="shared" si="44"/>
        <v>-</v>
      </c>
      <c r="AX215" s="56" t="str">
        <f t="shared" si="44"/>
        <v>-</v>
      </c>
      <c r="AY215" s="56" t="str">
        <f t="shared" si="44"/>
        <v>-</v>
      </c>
      <c r="AZ215" s="56" t="str">
        <f t="shared" si="44"/>
        <v>-</v>
      </c>
      <c r="BA215" s="56" t="str">
        <f t="shared" si="44"/>
        <v>-</v>
      </c>
      <c r="BB215" s="56" t="str">
        <f t="shared" si="44"/>
        <v>-</v>
      </c>
      <c r="BC215" s="56" t="str">
        <f t="shared" si="44"/>
        <v>-</v>
      </c>
      <c r="BD215" s="56" t="str">
        <f t="shared" si="44"/>
        <v>-</v>
      </c>
      <c r="BE215" s="56" t="str">
        <f t="shared" si="44"/>
        <v>-</v>
      </c>
      <c r="BF215" s="56" t="str">
        <f t="shared" si="44"/>
        <v>-</v>
      </c>
      <c r="BG215" s="56" t="str">
        <f t="shared" si="44"/>
        <v>-</v>
      </c>
      <c r="BH215" s="56" t="str">
        <f t="shared" si="44"/>
        <v>-</v>
      </c>
      <c r="BI215" s="56" t="str">
        <f t="shared" si="44"/>
        <v>-</v>
      </c>
      <c r="BJ215" s="56" t="str">
        <f t="shared" si="44"/>
        <v>-</v>
      </c>
      <c r="BK215" s="56" t="str">
        <f t="shared" si="44"/>
        <v>-</v>
      </c>
      <c r="BL215" s="56" t="str">
        <f t="shared" si="44"/>
        <v>-</v>
      </c>
      <c r="BM215" s="56" t="str">
        <f t="shared" si="44"/>
        <v>-</v>
      </c>
      <c r="BN215" s="56" t="str">
        <f t="shared" si="44"/>
        <v>-</v>
      </c>
      <c r="BO215" s="56" t="str">
        <f t="shared" si="44"/>
        <v>-</v>
      </c>
      <c r="BP215" s="57" t="str">
        <f t="shared" si="44"/>
        <v>-</v>
      </c>
    </row>
    <row r="216" spans="15:68" x14ac:dyDescent="0.35">
      <c r="O216" s="55"/>
      <c r="P216" s="55" t="str">
        <f t="shared" ref="P216:BP216" si="45">IF(AND(NOT(ISBLANK(P31)),NOT(P31="-")),$O31,"-")</f>
        <v>-</v>
      </c>
      <c r="Q216" s="56" t="str">
        <f t="shared" si="45"/>
        <v>-</v>
      </c>
      <c r="R216" s="56" t="str">
        <f t="shared" si="45"/>
        <v>-</v>
      </c>
      <c r="S216" s="56" t="str">
        <f t="shared" si="45"/>
        <v>-</v>
      </c>
      <c r="T216" s="56" t="str">
        <f t="shared" si="45"/>
        <v>-</v>
      </c>
      <c r="U216" s="56" t="str">
        <f t="shared" si="45"/>
        <v>-</v>
      </c>
      <c r="V216" s="56" t="str">
        <f t="shared" si="45"/>
        <v>-</v>
      </c>
      <c r="W216" s="56" t="str">
        <f t="shared" si="45"/>
        <v>-</v>
      </c>
      <c r="X216" s="56" t="str">
        <f t="shared" si="45"/>
        <v>-</v>
      </c>
      <c r="Y216" s="56" t="str">
        <f t="shared" si="45"/>
        <v>-</v>
      </c>
      <c r="Z216" s="56" t="str">
        <f t="shared" si="45"/>
        <v>-</v>
      </c>
      <c r="AA216" s="56" t="str">
        <f t="shared" si="45"/>
        <v>-</v>
      </c>
      <c r="AB216" s="56" t="str">
        <f t="shared" si="45"/>
        <v>-</v>
      </c>
      <c r="AC216" s="56" t="str">
        <f t="shared" si="45"/>
        <v>-</v>
      </c>
      <c r="AD216" s="56" t="str">
        <f t="shared" si="45"/>
        <v>-</v>
      </c>
      <c r="AE216" s="56" t="str">
        <f t="shared" si="45"/>
        <v>-</v>
      </c>
      <c r="AF216" s="56" t="str">
        <f t="shared" si="45"/>
        <v>-</v>
      </c>
      <c r="AG216" s="56" t="str">
        <f t="shared" si="45"/>
        <v>-</v>
      </c>
      <c r="AH216" s="56" t="str">
        <f t="shared" si="45"/>
        <v>-</v>
      </c>
      <c r="AI216" s="56" t="str">
        <f t="shared" si="45"/>
        <v>-</v>
      </c>
      <c r="AJ216" s="56" t="str">
        <f t="shared" si="45"/>
        <v>-</v>
      </c>
      <c r="AK216" s="56" t="str">
        <f t="shared" si="45"/>
        <v>-</v>
      </c>
      <c r="AL216" s="56" t="str">
        <f t="shared" si="45"/>
        <v>-</v>
      </c>
      <c r="AM216" s="56" t="str">
        <f t="shared" si="45"/>
        <v>-</v>
      </c>
      <c r="AN216" s="56" t="str">
        <f t="shared" si="45"/>
        <v>-</v>
      </c>
      <c r="AO216" s="56" t="str">
        <f t="shared" si="45"/>
        <v>-</v>
      </c>
      <c r="AP216" s="56" t="str">
        <f t="shared" si="45"/>
        <v>-</v>
      </c>
      <c r="AQ216" s="56" t="str">
        <f t="shared" si="45"/>
        <v>-</v>
      </c>
      <c r="AR216" s="56" t="str">
        <f t="shared" si="45"/>
        <v>-</v>
      </c>
      <c r="AS216" s="56" t="str">
        <f t="shared" si="45"/>
        <v>-</v>
      </c>
      <c r="AT216" s="56" t="str">
        <f t="shared" si="45"/>
        <v>-</v>
      </c>
      <c r="AU216" s="56" t="str">
        <f t="shared" si="45"/>
        <v>-</v>
      </c>
      <c r="AV216" s="56" t="str">
        <f t="shared" si="45"/>
        <v>-</v>
      </c>
      <c r="AW216" s="56" t="str">
        <f t="shared" si="45"/>
        <v>-</v>
      </c>
      <c r="AX216" s="56" t="str">
        <f t="shared" si="45"/>
        <v>-</v>
      </c>
      <c r="AY216" s="56" t="str">
        <f t="shared" si="45"/>
        <v>-</v>
      </c>
      <c r="AZ216" s="56" t="str">
        <f t="shared" si="45"/>
        <v>-</v>
      </c>
      <c r="BA216" s="56" t="str">
        <f t="shared" si="45"/>
        <v>-</v>
      </c>
      <c r="BB216" s="56" t="str">
        <f t="shared" si="45"/>
        <v>-</v>
      </c>
      <c r="BC216" s="56" t="str">
        <f t="shared" si="45"/>
        <v>-</v>
      </c>
      <c r="BD216" s="56" t="str">
        <f t="shared" si="45"/>
        <v>-</v>
      </c>
      <c r="BE216" s="56" t="str">
        <f t="shared" si="45"/>
        <v>-</v>
      </c>
      <c r="BF216" s="56" t="str">
        <f t="shared" si="45"/>
        <v>-</v>
      </c>
      <c r="BG216" s="56" t="str">
        <f t="shared" si="45"/>
        <v>-</v>
      </c>
      <c r="BH216" s="56" t="str">
        <f t="shared" si="45"/>
        <v>-</v>
      </c>
      <c r="BI216" s="56" t="str">
        <f t="shared" si="45"/>
        <v>-</v>
      </c>
      <c r="BJ216" s="56" t="str">
        <f t="shared" si="45"/>
        <v>-</v>
      </c>
      <c r="BK216" s="56" t="str">
        <f t="shared" si="45"/>
        <v>-</v>
      </c>
      <c r="BL216" s="56" t="str">
        <f t="shared" si="45"/>
        <v>-</v>
      </c>
      <c r="BM216" s="56" t="str">
        <f t="shared" si="45"/>
        <v>-</v>
      </c>
      <c r="BN216" s="56" t="str">
        <f t="shared" si="45"/>
        <v>-</v>
      </c>
      <c r="BO216" s="56" t="str">
        <f t="shared" si="45"/>
        <v>-</v>
      </c>
      <c r="BP216" s="57" t="str">
        <f t="shared" si="45"/>
        <v>-</v>
      </c>
    </row>
    <row r="217" spans="15:68" x14ac:dyDescent="0.35">
      <c r="O217" s="55"/>
      <c r="P217" s="55" t="str">
        <f t="shared" ref="P217:BP217" si="46">IF(AND(NOT(ISBLANK(P32)),NOT(P32="-")),$O32,"-")</f>
        <v>-</v>
      </c>
      <c r="Q217" s="56" t="str">
        <f t="shared" si="46"/>
        <v>-</v>
      </c>
      <c r="R217" s="56" t="str">
        <f t="shared" si="46"/>
        <v>-</v>
      </c>
      <c r="S217" s="56" t="str">
        <f t="shared" si="46"/>
        <v>-</v>
      </c>
      <c r="T217" s="56" t="str">
        <f t="shared" si="46"/>
        <v>-</v>
      </c>
      <c r="U217" s="56" t="str">
        <f t="shared" si="46"/>
        <v>-</v>
      </c>
      <c r="V217" s="56" t="str">
        <f t="shared" si="46"/>
        <v>-</v>
      </c>
      <c r="W217" s="56" t="str">
        <f t="shared" si="46"/>
        <v>-</v>
      </c>
      <c r="X217" s="56" t="str">
        <f t="shared" si="46"/>
        <v>-</v>
      </c>
      <c r="Y217" s="56" t="str">
        <f t="shared" si="46"/>
        <v>-</v>
      </c>
      <c r="Z217" s="56" t="str">
        <f t="shared" si="46"/>
        <v>-</v>
      </c>
      <c r="AA217" s="56" t="str">
        <f t="shared" si="46"/>
        <v>-</v>
      </c>
      <c r="AB217" s="56" t="str">
        <f t="shared" si="46"/>
        <v>-</v>
      </c>
      <c r="AC217" s="56" t="str">
        <f t="shared" si="46"/>
        <v>-</v>
      </c>
      <c r="AD217" s="56" t="str">
        <f t="shared" si="46"/>
        <v>-</v>
      </c>
      <c r="AE217" s="56" t="str">
        <f t="shared" si="46"/>
        <v>-</v>
      </c>
      <c r="AF217" s="56" t="str">
        <f t="shared" si="46"/>
        <v>-</v>
      </c>
      <c r="AG217" s="56" t="str">
        <f t="shared" si="46"/>
        <v>-</v>
      </c>
      <c r="AH217" s="56" t="str">
        <f t="shared" si="46"/>
        <v>-</v>
      </c>
      <c r="AI217" s="56" t="str">
        <f t="shared" si="46"/>
        <v>-</v>
      </c>
      <c r="AJ217" s="56" t="str">
        <f t="shared" si="46"/>
        <v>-</v>
      </c>
      <c r="AK217" s="56" t="str">
        <f t="shared" si="46"/>
        <v>-</v>
      </c>
      <c r="AL217" s="56" t="str">
        <f t="shared" si="46"/>
        <v>-</v>
      </c>
      <c r="AM217" s="56" t="str">
        <f t="shared" si="46"/>
        <v>-</v>
      </c>
      <c r="AN217" s="56" t="str">
        <f t="shared" si="46"/>
        <v>-</v>
      </c>
      <c r="AO217" s="56" t="str">
        <f t="shared" si="46"/>
        <v>-</v>
      </c>
      <c r="AP217" s="56" t="str">
        <f t="shared" si="46"/>
        <v>-</v>
      </c>
      <c r="AQ217" s="56" t="str">
        <f t="shared" si="46"/>
        <v>-</v>
      </c>
      <c r="AR217" s="56" t="str">
        <f t="shared" si="46"/>
        <v>-</v>
      </c>
      <c r="AS217" s="56" t="str">
        <f t="shared" si="46"/>
        <v>-</v>
      </c>
      <c r="AT217" s="56" t="str">
        <f t="shared" si="46"/>
        <v>-</v>
      </c>
      <c r="AU217" s="56" t="str">
        <f t="shared" si="46"/>
        <v>-</v>
      </c>
      <c r="AV217" s="56" t="str">
        <f t="shared" si="46"/>
        <v>-</v>
      </c>
      <c r="AW217" s="56" t="str">
        <f t="shared" si="46"/>
        <v>-</v>
      </c>
      <c r="AX217" s="56" t="str">
        <f t="shared" si="46"/>
        <v>-</v>
      </c>
      <c r="AY217" s="56" t="str">
        <f t="shared" si="46"/>
        <v>-</v>
      </c>
      <c r="AZ217" s="56" t="str">
        <f t="shared" si="46"/>
        <v>-</v>
      </c>
      <c r="BA217" s="56" t="str">
        <f t="shared" si="46"/>
        <v>-</v>
      </c>
      <c r="BB217" s="56" t="str">
        <f t="shared" si="46"/>
        <v>-</v>
      </c>
      <c r="BC217" s="56" t="str">
        <f t="shared" si="46"/>
        <v>-</v>
      </c>
      <c r="BD217" s="56" t="str">
        <f t="shared" si="46"/>
        <v>-</v>
      </c>
      <c r="BE217" s="56" t="str">
        <f t="shared" si="46"/>
        <v>-</v>
      </c>
      <c r="BF217" s="56" t="str">
        <f t="shared" si="46"/>
        <v>-</v>
      </c>
      <c r="BG217" s="56" t="str">
        <f t="shared" si="46"/>
        <v>-</v>
      </c>
      <c r="BH217" s="56" t="str">
        <f t="shared" si="46"/>
        <v>-</v>
      </c>
      <c r="BI217" s="56" t="str">
        <f t="shared" si="46"/>
        <v>-</v>
      </c>
      <c r="BJ217" s="56" t="str">
        <f t="shared" si="46"/>
        <v>-</v>
      </c>
      <c r="BK217" s="56" t="str">
        <f t="shared" si="46"/>
        <v>-</v>
      </c>
      <c r="BL217" s="56" t="str">
        <f t="shared" si="46"/>
        <v>-</v>
      </c>
      <c r="BM217" s="56" t="str">
        <f t="shared" si="46"/>
        <v>-</v>
      </c>
      <c r="BN217" s="56" t="str">
        <f t="shared" si="46"/>
        <v>-</v>
      </c>
      <c r="BO217" s="56" t="str">
        <f t="shared" si="46"/>
        <v>-</v>
      </c>
      <c r="BP217" s="57" t="str">
        <f t="shared" si="46"/>
        <v>-</v>
      </c>
    </row>
    <row r="218" spans="15:68" x14ac:dyDescent="0.35">
      <c r="O218" s="55"/>
      <c r="P218" s="55" t="str">
        <f t="shared" ref="P218:BP218" si="47">IF(AND(NOT(ISBLANK(P33)),NOT(P33="-")),$O33,"-")</f>
        <v>-</v>
      </c>
      <c r="Q218" s="56" t="str">
        <f t="shared" si="47"/>
        <v>-</v>
      </c>
      <c r="R218" s="56" t="str">
        <f t="shared" si="47"/>
        <v>-</v>
      </c>
      <c r="S218" s="56" t="str">
        <f t="shared" si="47"/>
        <v>-</v>
      </c>
      <c r="T218" s="56" t="str">
        <f t="shared" si="47"/>
        <v>-</v>
      </c>
      <c r="U218" s="56" t="str">
        <f t="shared" si="47"/>
        <v>-</v>
      </c>
      <c r="V218" s="56" t="str">
        <f t="shared" si="47"/>
        <v>-</v>
      </c>
      <c r="W218" s="56" t="str">
        <f t="shared" si="47"/>
        <v>-</v>
      </c>
      <c r="X218" s="56" t="str">
        <f t="shared" si="47"/>
        <v>-</v>
      </c>
      <c r="Y218" s="56" t="str">
        <f t="shared" si="47"/>
        <v>-</v>
      </c>
      <c r="Z218" s="56" t="str">
        <f t="shared" si="47"/>
        <v>-</v>
      </c>
      <c r="AA218" s="56" t="str">
        <f t="shared" si="47"/>
        <v>-</v>
      </c>
      <c r="AB218" s="56" t="str">
        <f t="shared" si="47"/>
        <v>-</v>
      </c>
      <c r="AC218" s="56" t="str">
        <f t="shared" si="47"/>
        <v>-</v>
      </c>
      <c r="AD218" s="56" t="str">
        <f t="shared" si="47"/>
        <v>-</v>
      </c>
      <c r="AE218" s="56" t="str">
        <f t="shared" si="47"/>
        <v>-</v>
      </c>
      <c r="AF218" s="56" t="str">
        <f t="shared" si="47"/>
        <v>-</v>
      </c>
      <c r="AG218" s="56" t="str">
        <f t="shared" si="47"/>
        <v>-</v>
      </c>
      <c r="AH218" s="56" t="str">
        <f t="shared" si="47"/>
        <v>-</v>
      </c>
      <c r="AI218" s="56" t="str">
        <f t="shared" si="47"/>
        <v>-</v>
      </c>
      <c r="AJ218" s="56" t="str">
        <f t="shared" si="47"/>
        <v>-</v>
      </c>
      <c r="AK218" s="56" t="str">
        <f t="shared" si="47"/>
        <v>-</v>
      </c>
      <c r="AL218" s="56" t="str">
        <f t="shared" si="47"/>
        <v>-</v>
      </c>
      <c r="AM218" s="56" t="str">
        <f t="shared" si="47"/>
        <v>-</v>
      </c>
      <c r="AN218" s="56" t="str">
        <f t="shared" si="47"/>
        <v>-</v>
      </c>
      <c r="AO218" s="56" t="str">
        <f t="shared" si="47"/>
        <v>-</v>
      </c>
      <c r="AP218" s="56" t="str">
        <f t="shared" si="47"/>
        <v>-</v>
      </c>
      <c r="AQ218" s="56" t="str">
        <f t="shared" si="47"/>
        <v>-</v>
      </c>
      <c r="AR218" s="56" t="str">
        <f t="shared" si="47"/>
        <v>-</v>
      </c>
      <c r="AS218" s="56" t="str">
        <f t="shared" si="47"/>
        <v>-</v>
      </c>
      <c r="AT218" s="56" t="str">
        <f t="shared" si="47"/>
        <v>-</v>
      </c>
      <c r="AU218" s="56" t="str">
        <f t="shared" si="47"/>
        <v>-</v>
      </c>
      <c r="AV218" s="56" t="str">
        <f t="shared" si="47"/>
        <v>-</v>
      </c>
      <c r="AW218" s="56" t="str">
        <f t="shared" si="47"/>
        <v>-</v>
      </c>
      <c r="AX218" s="56" t="str">
        <f t="shared" si="47"/>
        <v>-</v>
      </c>
      <c r="AY218" s="56" t="str">
        <f t="shared" si="47"/>
        <v>-</v>
      </c>
      <c r="AZ218" s="56" t="str">
        <f t="shared" si="47"/>
        <v>-</v>
      </c>
      <c r="BA218" s="56" t="str">
        <f t="shared" si="47"/>
        <v>-</v>
      </c>
      <c r="BB218" s="56" t="str">
        <f t="shared" si="47"/>
        <v>-</v>
      </c>
      <c r="BC218" s="56" t="str">
        <f t="shared" si="47"/>
        <v>-</v>
      </c>
      <c r="BD218" s="56" t="str">
        <f t="shared" si="47"/>
        <v>-</v>
      </c>
      <c r="BE218" s="56" t="str">
        <f t="shared" si="47"/>
        <v>-</v>
      </c>
      <c r="BF218" s="56" t="str">
        <f t="shared" si="47"/>
        <v>-</v>
      </c>
      <c r="BG218" s="56" t="str">
        <f t="shared" si="47"/>
        <v>-</v>
      </c>
      <c r="BH218" s="56" t="str">
        <f t="shared" si="47"/>
        <v>-</v>
      </c>
      <c r="BI218" s="56" t="str">
        <f t="shared" si="47"/>
        <v>-</v>
      </c>
      <c r="BJ218" s="56" t="str">
        <f t="shared" si="47"/>
        <v>-</v>
      </c>
      <c r="BK218" s="56" t="str">
        <f t="shared" si="47"/>
        <v>-</v>
      </c>
      <c r="BL218" s="56" t="str">
        <f t="shared" si="47"/>
        <v>-</v>
      </c>
      <c r="BM218" s="56" t="str">
        <f t="shared" si="47"/>
        <v>-</v>
      </c>
      <c r="BN218" s="56" t="str">
        <f t="shared" si="47"/>
        <v>-</v>
      </c>
      <c r="BO218" s="56" t="str">
        <f t="shared" si="47"/>
        <v>-</v>
      </c>
      <c r="BP218" s="57" t="str">
        <f t="shared" si="47"/>
        <v>-</v>
      </c>
    </row>
    <row r="219" spans="15:68" x14ac:dyDescent="0.35">
      <c r="O219" s="55"/>
      <c r="P219" s="55" t="str">
        <f t="shared" ref="P219:BP219" si="48">IF(AND(NOT(ISBLANK(P34)),NOT(P34="-")),$O34,"-")</f>
        <v>-</v>
      </c>
      <c r="Q219" s="56" t="str">
        <f t="shared" si="48"/>
        <v>-</v>
      </c>
      <c r="R219" s="56" t="str">
        <f t="shared" si="48"/>
        <v>-</v>
      </c>
      <c r="S219" s="56" t="str">
        <f t="shared" si="48"/>
        <v>-</v>
      </c>
      <c r="T219" s="56" t="str">
        <f t="shared" si="48"/>
        <v>-</v>
      </c>
      <c r="U219" s="56" t="str">
        <f t="shared" si="48"/>
        <v>-</v>
      </c>
      <c r="V219" s="56" t="str">
        <f t="shared" si="48"/>
        <v>-</v>
      </c>
      <c r="W219" s="56" t="str">
        <f t="shared" si="48"/>
        <v>-</v>
      </c>
      <c r="X219" s="56" t="str">
        <f t="shared" si="48"/>
        <v>-</v>
      </c>
      <c r="Y219" s="56" t="str">
        <f t="shared" si="48"/>
        <v>-</v>
      </c>
      <c r="Z219" s="56" t="str">
        <f t="shared" si="48"/>
        <v>-</v>
      </c>
      <c r="AA219" s="56" t="str">
        <f t="shared" si="48"/>
        <v>-</v>
      </c>
      <c r="AB219" s="56" t="str">
        <f t="shared" si="48"/>
        <v>-</v>
      </c>
      <c r="AC219" s="56" t="str">
        <f t="shared" si="48"/>
        <v>-</v>
      </c>
      <c r="AD219" s="56" t="str">
        <f t="shared" si="48"/>
        <v>-</v>
      </c>
      <c r="AE219" s="56" t="str">
        <f t="shared" si="48"/>
        <v>-</v>
      </c>
      <c r="AF219" s="56" t="str">
        <f t="shared" si="48"/>
        <v>-</v>
      </c>
      <c r="AG219" s="56" t="str">
        <f t="shared" si="48"/>
        <v>-</v>
      </c>
      <c r="AH219" s="56" t="str">
        <f t="shared" si="48"/>
        <v>-</v>
      </c>
      <c r="AI219" s="56" t="str">
        <f t="shared" si="48"/>
        <v>-</v>
      </c>
      <c r="AJ219" s="56" t="str">
        <f t="shared" si="48"/>
        <v>-</v>
      </c>
      <c r="AK219" s="56" t="str">
        <f t="shared" si="48"/>
        <v>-</v>
      </c>
      <c r="AL219" s="56" t="str">
        <f t="shared" si="48"/>
        <v>-</v>
      </c>
      <c r="AM219" s="56" t="str">
        <f t="shared" si="48"/>
        <v>-</v>
      </c>
      <c r="AN219" s="56" t="str">
        <f t="shared" si="48"/>
        <v>-</v>
      </c>
      <c r="AO219" s="56" t="str">
        <f t="shared" si="48"/>
        <v>-</v>
      </c>
      <c r="AP219" s="56" t="str">
        <f t="shared" si="48"/>
        <v>-</v>
      </c>
      <c r="AQ219" s="56" t="str">
        <f t="shared" si="48"/>
        <v>-</v>
      </c>
      <c r="AR219" s="56" t="str">
        <f t="shared" si="48"/>
        <v>-</v>
      </c>
      <c r="AS219" s="56" t="str">
        <f t="shared" si="48"/>
        <v>-</v>
      </c>
      <c r="AT219" s="56" t="str">
        <f t="shared" si="48"/>
        <v>-</v>
      </c>
      <c r="AU219" s="56" t="str">
        <f t="shared" si="48"/>
        <v>-</v>
      </c>
      <c r="AV219" s="56" t="str">
        <f t="shared" si="48"/>
        <v>-</v>
      </c>
      <c r="AW219" s="56" t="str">
        <f t="shared" si="48"/>
        <v>-</v>
      </c>
      <c r="AX219" s="56" t="str">
        <f t="shared" si="48"/>
        <v>-</v>
      </c>
      <c r="AY219" s="56" t="str">
        <f t="shared" si="48"/>
        <v>-</v>
      </c>
      <c r="AZ219" s="56" t="str">
        <f t="shared" si="48"/>
        <v>-</v>
      </c>
      <c r="BA219" s="56" t="str">
        <f t="shared" si="48"/>
        <v>-</v>
      </c>
      <c r="BB219" s="56" t="str">
        <f t="shared" si="48"/>
        <v>-</v>
      </c>
      <c r="BC219" s="56" t="str">
        <f t="shared" si="48"/>
        <v>-</v>
      </c>
      <c r="BD219" s="56" t="str">
        <f t="shared" si="48"/>
        <v>-</v>
      </c>
      <c r="BE219" s="56" t="str">
        <f t="shared" si="48"/>
        <v>-</v>
      </c>
      <c r="BF219" s="56" t="str">
        <f t="shared" si="48"/>
        <v>-</v>
      </c>
      <c r="BG219" s="56" t="str">
        <f t="shared" si="48"/>
        <v>-</v>
      </c>
      <c r="BH219" s="56" t="str">
        <f t="shared" si="48"/>
        <v>-</v>
      </c>
      <c r="BI219" s="56" t="str">
        <f t="shared" si="48"/>
        <v>-</v>
      </c>
      <c r="BJ219" s="56" t="str">
        <f t="shared" si="48"/>
        <v>-</v>
      </c>
      <c r="BK219" s="56" t="str">
        <f t="shared" si="48"/>
        <v>-</v>
      </c>
      <c r="BL219" s="56" t="str">
        <f t="shared" si="48"/>
        <v>-</v>
      </c>
      <c r="BM219" s="56" t="str">
        <f t="shared" si="48"/>
        <v>-</v>
      </c>
      <c r="BN219" s="56" t="str">
        <f t="shared" si="48"/>
        <v>-</v>
      </c>
      <c r="BO219" s="56" t="str">
        <f t="shared" si="48"/>
        <v>-</v>
      </c>
      <c r="BP219" s="57" t="str">
        <f t="shared" si="48"/>
        <v>-</v>
      </c>
    </row>
    <row r="220" spans="15:68" x14ac:dyDescent="0.35">
      <c r="O220" s="55"/>
      <c r="P220" s="55" t="str">
        <f t="shared" ref="P220:BP220" si="49">IF(AND(NOT(ISBLANK(P35)),NOT(P35="-")),$O35,"-")</f>
        <v>-</v>
      </c>
      <c r="Q220" s="56" t="str">
        <f t="shared" si="49"/>
        <v>-</v>
      </c>
      <c r="R220" s="56" t="str">
        <f t="shared" si="49"/>
        <v>-</v>
      </c>
      <c r="S220" s="56" t="str">
        <f t="shared" si="49"/>
        <v>-</v>
      </c>
      <c r="T220" s="56" t="str">
        <f t="shared" si="49"/>
        <v>-</v>
      </c>
      <c r="U220" s="56" t="str">
        <f t="shared" si="49"/>
        <v>-</v>
      </c>
      <c r="V220" s="56" t="str">
        <f t="shared" si="49"/>
        <v>-</v>
      </c>
      <c r="W220" s="56" t="str">
        <f t="shared" si="49"/>
        <v>-</v>
      </c>
      <c r="X220" s="56" t="str">
        <f t="shared" si="49"/>
        <v>-</v>
      </c>
      <c r="Y220" s="56" t="str">
        <f t="shared" si="49"/>
        <v>-</v>
      </c>
      <c r="Z220" s="56" t="str">
        <f t="shared" si="49"/>
        <v>-</v>
      </c>
      <c r="AA220" s="56" t="str">
        <f t="shared" si="49"/>
        <v>-</v>
      </c>
      <c r="AB220" s="56" t="str">
        <f t="shared" si="49"/>
        <v>-</v>
      </c>
      <c r="AC220" s="56" t="str">
        <f t="shared" si="49"/>
        <v>-</v>
      </c>
      <c r="AD220" s="56" t="str">
        <f t="shared" si="49"/>
        <v>-</v>
      </c>
      <c r="AE220" s="56" t="str">
        <f t="shared" si="49"/>
        <v>-</v>
      </c>
      <c r="AF220" s="56" t="str">
        <f t="shared" si="49"/>
        <v>-</v>
      </c>
      <c r="AG220" s="56" t="str">
        <f t="shared" si="49"/>
        <v>-</v>
      </c>
      <c r="AH220" s="56" t="str">
        <f t="shared" si="49"/>
        <v>-</v>
      </c>
      <c r="AI220" s="56" t="str">
        <f t="shared" si="49"/>
        <v>-</v>
      </c>
      <c r="AJ220" s="56" t="str">
        <f t="shared" si="49"/>
        <v>-</v>
      </c>
      <c r="AK220" s="56" t="str">
        <f t="shared" si="49"/>
        <v>-</v>
      </c>
      <c r="AL220" s="56" t="str">
        <f t="shared" si="49"/>
        <v>-</v>
      </c>
      <c r="AM220" s="56" t="str">
        <f t="shared" si="49"/>
        <v>-</v>
      </c>
      <c r="AN220" s="56" t="str">
        <f t="shared" si="49"/>
        <v>-</v>
      </c>
      <c r="AO220" s="56" t="str">
        <f t="shared" si="49"/>
        <v>-</v>
      </c>
      <c r="AP220" s="56" t="str">
        <f t="shared" si="49"/>
        <v>-</v>
      </c>
      <c r="AQ220" s="56" t="str">
        <f t="shared" si="49"/>
        <v>-</v>
      </c>
      <c r="AR220" s="56" t="str">
        <f t="shared" si="49"/>
        <v>-</v>
      </c>
      <c r="AS220" s="56" t="str">
        <f t="shared" si="49"/>
        <v>-</v>
      </c>
      <c r="AT220" s="56" t="str">
        <f t="shared" si="49"/>
        <v>-</v>
      </c>
      <c r="AU220" s="56" t="str">
        <f t="shared" si="49"/>
        <v>-</v>
      </c>
      <c r="AV220" s="56" t="str">
        <f t="shared" si="49"/>
        <v>-</v>
      </c>
      <c r="AW220" s="56" t="str">
        <f t="shared" si="49"/>
        <v>-</v>
      </c>
      <c r="AX220" s="56" t="str">
        <f t="shared" si="49"/>
        <v>-</v>
      </c>
      <c r="AY220" s="56" t="str">
        <f t="shared" si="49"/>
        <v>-</v>
      </c>
      <c r="AZ220" s="56" t="str">
        <f t="shared" si="49"/>
        <v>-</v>
      </c>
      <c r="BA220" s="56" t="str">
        <f t="shared" si="49"/>
        <v>-</v>
      </c>
      <c r="BB220" s="56" t="str">
        <f t="shared" si="49"/>
        <v>-</v>
      </c>
      <c r="BC220" s="56" t="str">
        <f t="shared" si="49"/>
        <v>-</v>
      </c>
      <c r="BD220" s="56" t="str">
        <f t="shared" si="49"/>
        <v>-</v>
      </c>
      <c r="BE220" s="56" t="str">
        <f t="shared" si="49"/>
        <v>-</v>
      </c>
      <c r="BF220" s="56" t="str">
        <f t="shared" si="49"/>
        <v>-</v>
      </c>
      <c r="BG220" s="56" t="str">
        <f t="shared" si="49"/>
        <v>-</v>
      </c>
      <c r="BH220" s="56" t="str">
        <f t="shared" si="49"/>
        <v>-</v>
      </c>
      <c r="BI220" s="56" t="str">
        <f t="shared" si="49"/>
        <v>-</v>
      </c>
      <c r="BJ220" s="56" t="str">
        <f t="shared" si="49"/>
        <v>-</v>
      </c>
      <c r="BK220" s="56" t="str">
        <f t="shared" si="49"/>
        <v>-</v>
      </c>
      <c r="BL220" s="56" t="str">
        <f t="shared" si="49"/>
        <v>-</v>
      </c>
      <c r="BM220" s="56" t="str">
        <f t="shared" si="49"/>
        <v>-</v>
      </c>
      <c r="BN220" s="56" t="str">
        <f t="shared" si="49"/>
        <v>-</v>
      </c>
      <c r="BO220" s="56" t="str">
        <f t="shared" si="49"/>
        <v>-</v>
      </c>
      <c r="BP220" s="57" t="str">
        <f t="shared" si="49"/>
        <v>-</v>
      </c>
    </row>
    <row r="221" spans="15:68" x14ac:dyDescent="0.35">
      <c r="O221" s="55"/>
      <c r="P221" s="55" t="str">
        <f t="shared" ref="P221:BP221" si="50">IF(AND(NOT(ISBLANK(P36)),NOT(P36="-")),$O36,"-")</f>
        <v>-</v>
      </c>
      <c r="Q221" s="56" t="str">
        <f t="shared" si="50"/>
        <v>-</v>
      </c>
      <c r="R221" s="56" t="str">
        <f t="shared" si="50"/>
        <v>-</v>
      </c>
      <c r="S221" s="56" t="str">
        <f t="shared" si="50"/>
        <v>-</v>
      </c>
      <c r="T221" s="56" t="str">
        <f t="shared" si="50"/>
        <v>-</v>
      </c>
      <c r="U221" s="56" t="str">
        <f t="shared" si="50"/>
        <v>-</v>
      </c>
      <c r="V221" s="56" t="str">
        <f t="shared" si="50"/>
        <v>-</v>
      </c>
      <c r="W221" s="56" t="str">
        <f t="shared" si="50"/>
        <v>-</v>
      </c>
      <c r="X221" s="56" t="str">
        <f t="shared" si="50"/>
        <v>-</v>
      </c>
      <c r="Y221" s="56" t="str">
        <f t="shared" si="50"/>
        <v>-</v>
      </c>
      <c r="Z221" s="56" t="str">
        <f t="shared" si="50"/>
        <v>-</v>
      </c>
      <c r="AA221" s="56" t="str">
        <f t="shared" si="50"/>
        <v>-</v>
      </c>
      <c r="AB221" s="56" t="str">
        <f t="shared" si="50"/>
        <v>-</v>
      </c>
      <c r="AC221" s="56" t="str">
        <f t="shared" si="50"/>
        <v>-</v>
      </c>
      <c r="AD221" s="56" t="str">
        <f t="shared" si="50"/>
        <v>-</v>
      </c>
      <c r="AE221" s="56" t="str">
        <f t="shared" si="50"/>
        <v>-</v>
      </c>
      <c r="AF221" s="56" t="str">
        <f t="shared" si="50"/>
        <v>-</v>
      </c>
      <c r="AG221" s="56" t="str">
        <f t="shared" si="50"/>
        <v>-</v>
      </c>
      <c r="AH221" s="56" t="str">
        <f t="shared" si="50"/>
        <v>-</v>
      </c>
      <c r="AI221" s="56" t="str">
        <f t="shared" si="50"/>
        <v>-</v>
      </c>
      <c r="AJ221" s="56" t="str">
        <f t="shared" si="50"/>
        <v>-</v>
      </c>
      <c r="AK221" s="56" t="str">
        <f t="shared" si="50"/>
        <v>-</v>
      </c>
      <c r="AL221" s="56" t="str">
        <f t="shared" si="50"/>
        <v>-</v>
      </c>
      <c r="AM221" s="56" t="str">
        <f t="shared" si="50"/>
        <v>-</v>
      </c>
      <c r="AN221" s="56" t="str">
        <f t="shared" si="50"/>
        <v>-</v>
      </c>
      <c r="AO221" s="56" t="str">
        <f t="shared" si="50"/>
        <v>-</v>
      </c>
      <c r="AP221" s="56" t="str">
        <f t="shared" si="50"/>
        <v>-</v>
      </c>
      <c r="AQ221" s="56" t="str">
        <f t="shared" si="50"/>
        <v>-</v>
      </c>
      <c r="AR221" s="56" t="str">
        <f t="shared" si="50"/>
        <v>-</v>
      </c>
      <c r="AS221" s="56" t="str">
        <f t="shared" si="50"/>
        <v>-</v>
      </c>
      <c r="AT221" s="56" t="str">
        <f t="shared" si="50"/>
        <v>-</v>
      </c>
      <c r="AU221" s="56" t="str">
        <f t="shared" si="50"/>
        <v>-</v>
      </c>
      <c r="AV221" s="56" t="str">
        <f t="shared" si="50"/>
        <v>-</v>
      </c>
      <c r="AW221" s="56" t="str">
        <f t="shared" si="50"/>
        <v>-</v>
      </c>
      <c r="AX221" s="56" t="str">
        <f t="shared" si="50"/>
        <v>-</v>
      </c>
      <c r="AY221" s="56" t="str">
        <f t="shared" si="50"/>
        <v>-</v>
      </c>
      <c r="AZ221" s="56" t="str">
        <f t="shared" si="50"/>
        <v>-</v>
      </c>
      <c r="BA221" s="56" t="str">
        <f t="shared" si="50"/>
        <v>-</v>
      </c>
      <c r="BB221" s="56" t="str">
        <f t="shared" si="50"/>
        <v>-</v>
      </c>
      <c r="BC221" s="56" t="str">
        <f t="shared" si="50"/>
        <v>-</v>
      </c>
      <c r="BD221" s="56" t="str">
        <f t="shared" si="50"/>
        <v>-</v>
      </c>
      <c r="BE221" s="56" t="str">
        <f t="shared" si="50"/>
        <v>-</v>
      </c>
      <c r="BF221" s="56" t="str">
        <f t="shared" si="50"/>
        <v>-</v>
      </c>
      <c r="BG221" s="56" t="str">
        <f t="shared" si="50"/>
        <v>-</v>
      </c>
      <c r="BH221" s="56" t="str">
        <f t="shared" si="50"/>
        <v>-</v>
      </c>
      <c r="BI221" s="56" t="str">
        <f t="shared" si="50"/>
        <v>-</v>
      </c>
      <c r="BJ221" s="56" t="str">
        <f t="shared" si="50"/>
        <v>-</v>
      </c>
      <c r="BK221" s="56" t="str">
        <f t="shared" si="50"/>
        <v>-</v>
      </c>
      <c r="BL221" s="56" t="str">
        <f t="shared" si="50"/>
        <v>-</v>
      </c>
      <c r="BM221" s="56" t="str">
        <f t="shared" si="50"/>
        <v>-</v>
      </c>
      <c r="BN221" s="56" t="str">
        <f t="shared" si="50"/>
        <v>-</v>
      </c>
      <c r="BO221" s="56" t="str">
        <f t="shared" si="50"/>
        <v>-</v>
      </c>
      <c r="BP221" s="57" t="str">
        <f t="shared" si="50"/>
        <v>-</v>
      </c>
    </row>
    <row r="222" spans="15:68" x14ac:dyDescent="0.35">
      <c r="O222" s="55"/>
      <c r="P222" s="55" t="str">
        <f t="shared" ref="P222:BP222" si="51">IF(AND(NOT(ISBLANK(P37)),NOT(P37="-")),$O37,"-")</f>
        <v>-</v>
      </c>
      <c r="Q222" s="56" t="str">
        <f t="shared" si="51"/>
        <v>-</v>
      </c>
      <c r="R222" s="56" t="str">
        <f t="shared" si="51"/>
        <v>-</v>
      </c>
      <c r="S222" s="56" t="str">
        <f t="shared" si="51"/>
        <v>-</v>
      </c>
      <c r="T222" s="56" t="str">
        <f t="shared" si="51"/>
        <v>-</v>
      </c>
      <c r="U222" s="56" t="str">
        <f t="shared" si="51"/>
        <v>-</v>
      </c>
      <c r="V222" s="56" t="str">
        <f t="shared" si="51"/>
        <v>-</v>
      </c>
      <c r="W222" s="56" t="str">
        <f t="shared" si="51"/>
        <v>-</v>
      </c>
      <c r="X222" s="56" t="str">
        <f t="shared" si="51"/>
        <v>-</v>
      </c>
      <c r="Y222" s="56" t="str">
        <f t="shared" si="51"/>
        <v>-</v>
      </c>
      <c r="Z222" s="56" t="str">
        <f t="shared" si="51"/>
        <v>-</v>
      </c>
      <c r="AA222" s="56" t="str">
        <f t="shared" si="51"/>
        <v>-</v>
      </c>
      <c r="AB222" s="56" t="str">
        <f t="shared" si="51"/>
        <v>-</v>
      </c>
      <c r="AC222" s="56" t="str">
        <f t="shared" si="51"/>
        <v>-</v>
      </c>
      <c r="AD222" s="56" t="str">
        <f t="shared" si="51"/>
        <v>-</v>
      </c>
      <c r="AE222" s="56" t="str">
        <f t="shared" si="51"/>
        <v>-</v>
      </c>
      <c r="AF222" s="56" t="str">
        <f t="shared" si="51"/>
        <v>-</v>
      </c>
      <c r="AG222" s="56" t="str">
        <f t="shared" si="51"/>
        <v>-</v>
      </c>
      <c r="AH222" s="56" t="str">
        <f t="shared" si="51"/>
        <v>-</v>
      </c>
      <c r="AI222" s="56" t="str">
        <f t="shared" si="51"/>
        <v>-</v>
      </c>
      <c r="AJ222" s="56" t="str">
        <f t="shared" si="51"/>
        <v>-</v>
      </c>
      <c r="AK222" s="56" t="str">
        <f t="shared" si="51"/>
        <v>-</v>
      </c>
      <c r="AL222" s="56" t="str">
        <f t="shared" si="51"/>
        <v>-</v>
      </c>
      <c r="AM222" s="56" t="str">
        <f t="shared" si="51"/>
        <v>-</v>
      </c>
      <c r="AN222" s="56" t="str">
        <f t="shared" si="51"/>
        <v>-</v>
      </c>
      <c r="AO222" s="56" t="str">
        <f t="shared" si="51"/>
        <v>-</v>
      </c>
      <c r="AP222" s="56" t="str">
        <f t="shared" si="51"/>
        <v>-</v>
      </c>
      <c r="AQ222" s="56" t="str">
        <f t="shared" si="51"/>
        <v>-</v>
      </c>
      <c r="AR222" s="56" t="str">
        <f t="shared" si="51"/>
        <v>-</v>
      </c>
      <c r="AS222" s="56" t="str">
        <f t="shared" si="51"/>
        <v>-</v>
      </c>
      <c r="AT222" s="56" t="str">
        <f t="shared" si="51"/>
        <v>-</v>
      </c>
      <c r="AU222" s="56" t="str">
        <f t="shared" si="51"/>
        <v>-</v>
      </c>
      <c r="AV222" s="56" t="str">
        <f t="shared" si="51"/>
        <v>-</v>
      </c>
      <c r="AW222" s="56" t="str">
        <f t="shared" si="51"/>
        <v>-</v>
      </c>
      <c r="AX222" s="56" t="str">
        <f t="shared" si="51"/>
        <v>-</v>
      </c>
      <c r="AY222" s="56" t="str">
        <f t="shared" si="51"/>
        <v>-</v>
      </c>
      <c r="AZ222" s="56" t="str">
        <f t="shared" si="51"/>
        <v>-</v>
      </c>
      <c r="BA222" s="56" t="str">
        <f t="shared" si="51"/>
        <v>-</v>
      </c>
      <c r="BB222" s="56" t="str">
        <f t="shared" si="51"/>
        <v>-</v>
      </c>
      <c r="BC222" s="56" t="str">
        <f t="shared" si="51"/>
        <v>-</v>
      </c>
      <c r="BD222" s="56" t="str">
        <f t="shared" si="51"/>
        <v>-</v>
      </c>
      <c r="BE222" s="56" t="str">
        <f t="shared" si="51"/>
        <v>-</v>
      </c>
      <c r="BF222" s="56" t="str">
        <f t="shared" si="51"/>
        <v>-</v>
      </c>
      <c r="BG222" s="56" t="str">
        <f t="shared" si="51"/>
        <v>-</v>
      </c>
      <c r="BH222" s="56" t="str">
        <f t="shared" si="51"/>
        <v>-</v>
      </c>
      <c r="BI222" s="56" t="str">
        <f t="shared" si="51"/>
        <v>-</v>
      </c>
      <c r="BJ222" s="56" t="str">
        <f t="shared" si="51"/>
        <v>-</v>
      </c>
      <c r="BK222" s="56" t="str">
        <f t="shared" si="51"/>
        <v>-</v>
      </c>
      <c r="BL222" s="56" t="str">
        <f t="shared" si="51"/>
        <v>-</v>
      </c>
      <c r="BM222" s="56" t="str">
        <f t="shared" si="51"/>
        <v>-</v>
      </c>
      <c r="BN222" s="56" t="str">
        <f t="shared" si="51"/>
        <v>-</v>
      </c>
      <c r="BO222" s="56" t="str">
        <f t="shared" si="51"/>
        <v>-</v>
      </c>
      <c r="BP222" s="57" t="str">
        <f t="shared" si="51"/>
        <v>-</v>
      </c>
    </row>
    <row r="223" spans="15:68" x14ac:dyDescent="0.35">
      <c r="O223" s="55"/>
      <c r="P223" s="55" t="str">
        <f t="shared" ref="P223:BP223" si="52">IF(AND(NOT(ISBLANK(P38)),NOT(P38="-")),$O38,"-")</f>
        <v>-</v>
      </c>
      <c r="Q223" s="56" t="str">
        <f t="shared" si="52"/>
        <v>-</v>
      </c>
      <c r="R223" s="56" t="str">
        <f t="shared" si="52"/>
        <v>-</v>
      </c>
      <c r="S223" s="56" t="str">
        <f t="shared" si="52"/>
        <v>-</v>
      </c>
      <c r="T223" s="56" t="str">
        <f t="shared" si="52"/>
        <v>-</v>
      </c>
      <c r="U223" s="56" t="str">
        <f t="shared" si="52"/>
        <v>-</v>
      </c>
      <c r="V223" s="56" t="str">
        <f t="shared" si="52"/>
        <v>-</v>
      </c>
      <c r="W223" s="56" t="str">
        <f t="shared" si="52"/>
        <v>-</v>
      </c>
      <c r="X223" s="56" t="str">
        <f t="shared" si="52"/>
        <v>-</v>
      </c>
      <c r="Y223" s="56" t="str">
        <f t="shared" si="52"/>
        <v>-</v>
      </c>
      <c r="Z223" s="56" t="str">
        <f t="shared" si="52"/>
        <v>-</v>
      </c>
      <c r="AA223" s="56" t="str">
        <f t="shared" si="52"/>
        <v>-</v>
      </c>
      <c r="AB223" s="56" t="str">
        <f t="shared" si="52"/>
        <v>-</v>
      </c>
      <c r="AC223" s="56" t="str">
        <f t="shared" si="52"/>
        <v>-</v>
      </c>
      <c r="AD223" s="56" t="str">
        <f t="shared" si="52"/>
        <v>-</v>
      </c>
      <c r="AE223" s="56" t="str">
        <f t="shared" si="52"/>
        <v>-</v>
      </c>
      <c r="AF223" s="56" t="str">
        <f t="shared" si="52"/>
        <v>-</v>
      </c>
      <c r="AG223" s="56" t="str">
        <f t="shared" si="52"/>
        <v>-</v>
      </c>
      <c r="AH223" s="56" t="str">
        <f t="shared" si="52"/>
        <v>-</v>
      </c>
      <c r="AI223" s="56" t="str">
        <f t="shared" si="52"/>
        <v>-</v>
      </c>
      <c r="AJ223" s="56" t="str">
        <f t="shared" si="52"/>
        <v>-</v>
      </c>
      <c r="AK223" s="56" t="str">
        <f t="shared" si="52"/>
        <v>-</v>
      </c>
      <c r="AL223" s="56" t="str">
        <f t="shared" si="52"/>
        <v>-</v>
      </c>
      <c r="AM223" s="56" t="str">
        <f t="shared" si="52"/>
        <v>-</v>
      </c>
      <c r="AN223" s="56" t="str">
        <f t="shared" si="52"/>
        <v>-</v>
      </c>
      <c r="AO223" s="56" t="str">
        <f t="shared" si="52"/>
        <v>-</v>
      </c>
      <c r="AP223" s="56" t="str">
        <f t="shared" si="52"/>
        <v>-</v>
      </c>
      <c r="AQ223" s="56" t="str">
        <f t="shared" si="52"/>
        <v>-</v>
      </c>
      <c r="AR223" s="56" t="str">
        <f t="shared" si="52"/>
        <v>-</v>
      </c>
      <c r="AS223" s="56" t="str">
        <f t="shared" si="52"/>
        <v>-</v>
      </c>
      <c r="AT223" s="56" t="str">
        <f t="shared" si="52"/>
        <v>-</v>
      </c>
      <c r="AU223" s="56" t="str">
        <f t="shared" si="52"/>
        <v>-</v>
      </c>
      <c r="AV223" s="56" t="str">
        <f t="shared" si="52"/>
        <v>-</v>
      </c>
      <c r="AW223" s="56" t="str">
        <f t="shared" si="52"/>
        <v>-</v>
      </c>
      <c r="AX223" s="56" t="str">
        <f t="shared" si="52"/>
        <v>-</v>
      </c>
      <c r="AY223" s="56" t="str">
        <f t="shared" si="52"/>
        <v>-</v>
      </c>
      <c r="AZ223" s="56" t="str">
        <f t="shared" si="52"/>
        <v>-</v>
      </c>
      <c r="BA223" s="56" t="str">
        <f t="shared" si="52"/>
        <v>-</v>
      </c>
      <c r="BB223" s="56" t="str">
        <f t="shared" si="52"/>
        <v>-</v>
      </c>
      <c r="BC223" s="56" t="str">
        <f t="shared" si="52"/>
        <v>-</v>
      </c>
      <c r="BD223" s="56" t="str">
        <f t="shared" si="52"/>
        <v>-</v>
      </c>
      <c r="BE223" s="56" t="str">
        <f t="shared" si="52"/>
        <v>-</v>
      </c>
      <c r="BF223" s="56" t="str">
        <f t="shared" si="52"/>
        <v>-</v>
      </c>
      <c r="BG223" s="56" t="str">
        <f t="shared" si="52"/>
        <v>-</v>
      </c>
      <c r="BH223" s="56" t="str">
        <f t="shared" si="52"/>
        <v>-</v>
      </c>
      <c r="BI223" s="56" t="str">
        <f t="shared" si="52"/>
        <v>-</v>
      </c>
      <c r="BJ223" s="56" t="str">
        <f t="shared" si="52"/>
        <v>-</v>
      </c>
      <c r="BK223" s="56" t="str">
        <f t="shared" si="52"/>
        <v>-</v>
      </c>
      <c r="BL223" s="56" t="str">
        <f t="shared" si="52"/>
        <v>-</v>
      </c>
      <c r="BM223" s="56" t="str">
        <f t="shared" si="52"/>
        <v>-</v>
      </c>
      <c r="BN223" s="56" t="str">
        <f t="shared" si="52"/>
        <v>-</v>
      </c>
      <c r="BO223" s="56" t="str">
        <f t="shared" si="52"/>
        <v>-</v>
      </c>
      <c r="BP223" s="57" t="str">
        <f t="shared" si="52"/>
        <v>-</v>
      </c>
    </row>
    <row r="224" spans="15:68" x14ac:dyDescent="0.35">
      <c r="O224" s="55"/>
      <c r="P224" s="55" t="str">
        <f t="shared" ref="P224:BP224" si="53">IF(AND(NOT(ISBLANK(P39)),NOT(P39="-")),$O39,"-")</f>
        <v>-</v>
      </c>
      <c r="Q224" s="56" t="str">
        <f t="shared" si="53"/>
        <v>-</v>
      </c>
      <c r="R224" s="56" t="str">
        <f t="shared" si="53"/>
        <v>-</v>
      </c>
      <c r="S224" s="56" t="str">
        <f t="shared" si="53"/>
        <v>-</v>
      </c>
      <c r="T224" s="56" t="str">
        <f t="shared" si="53"/>
        <v>-</v>
      </c>
      <c r="U224" s="56" t="str">
        <f t="shared" si="53"/>
        <v>-</v>
      </c>
      <c r="V224" s="56" t="str">
        <f t="shared" si="53"/>
        <v>-</v>
      </c>
      <c r="W224" s="56" t="str">
        <f t="shared" si="53"/>
        <v>-</v>
      </c>
      <c r="X224" s="56" t="str">
        <f t="shared" si="53"/>
        <v>-</v>
      </c>
      <c r="Y224" s="56" t="str">
        <f t="shared" si="53"/>
        <v>-</v>
      </c>
      <c r="Z224" s="56" t="str">
        <f t="shared" si="53"/>
        <v>-</v>
      </c>
      <c r="AA224" s="56" t="str">
        <f t="shared" si="53"/>
        <v>-</v>
      </c>
      <c r="AB224" s="56" t="str">
        <f t="shared" si="53"/>
        <v>-</v>
      </c>
      <c r="AC224" s="56" t="str">
        <f t="shared" si="53"/>
        <v>-</v>
      </c>
      <c r="AD224" s="56" t="str">
        <f t="shared" si="53"/>
        <v>-</v>
      </c>
      <c r="AE224" s="56" t="str">
        <f t="shared" si="53"/>
        <v>-</v>
      </c>
      <c r="AF224" s="56" t="str">
        <f t="shared" si="53"/>
        <v>-</v>
      </c>
      <c r="AG224" s="56" t="str">
        <f t="shared" si="53"/>
        <v>-</v>
      </c>
      <c r="AH224" s="56" t="str">
        <f t="shared" si="53"/>
        <v>-</v>
      </c>
      <c r="AI224" s="56" t="str">
        <f t="shared" si="53"/>
        <v>-</v>
      </c>
      <c r="AJ224" s="56" t="str">
        <f t="shared" si="53"/>
        <v>-</v>
      </c>
      <c r="AK224" s="56" t="str">
        <f t="shared" si="53"/>
        <v>-</v>
      </c>
      <c r="AL224" s="56" t="str">
        <f t="shared" si="53"/>
        <v>-</v>
      </c>
      <c r="AM224" s="56" t="str">
        <f t="shared" si="53"/>
        <v>-</v>
      </c>
      <c r="AN224" s="56" t="str">
        <f t="shared" si="53"/>
        <v>-</v>
      </c>
      <c r="AO224" s="56" t="str">
        <f t="shared" si="53"/>
        <v>-</v>
      </c>
      <c r="AP224" s="56" t="str">
        <f t="shared" si="53"/>
        <v>-</v>
      </c>
      <c r="AQ224" s="56" t="str">
        <f t="shared" si="53"/>
        <v>-</v>
      </c>
      <c r="AR224" s="56" t="str">
        <f t="shared" si="53"/>
        <v>-</v>
      </c>
      <c r="AS224" s="56" t="str">
        <f t="shared" si="53"/>
        <v>-</v>
      </c>
      <c r="AT224" s="56" t="str">
        <f t="shared" si="53"/>
        <v>-</v>
      </c>
      <c r="AU224" s="56" t="str">
        <f t="shared" si="53"/>
        <v>-</v>
      </c>
      <c r="AV224" s="56" t="str">
        <f t="shared" si="53"/>
        <v>-</v>
      </c>
      <c r="AW224" s="56" t="str">
        <f t="shared" si="53"/>
        <v>-</v>
      </c>
      <c r="AX224" s="56" t="str">
        <f t="shared" si="53"/>
        <v>-</v>
      </c>
      <c r="AY224" s="56" t="str">
        <f t="shared" si="53"/>
        <v>-</v>
      </c>
      <c r="AZ224" s="56" t="str">
        <f t="shared" si="53"/>
        <v>-</v>
      </c>
      <c r="BA224" s="56" t="str">
        <f t="shared" si="53"/>
        <v>-</v>
      </c>
      <c r="BB224" s="56" t="str">
        <f t="shared" si="53"/>
        <v>-</v>
      </c>
      <c r="BC224" s="56" t="str">
        <f t="shared" si="53"/>
        <v>-</v>
      </c>
      <c r="BD224" s="56" t="str">
        <f t="shared" si="53"/>
        <v>-</v>
      </c>
      <c r="BE224" s="56" t="str">
        <f t="shared" si="53"/>
        <v>-</v>
      </c>
      <c r="BF224" s="56" t="str">
        <f t="shared" si="53"/>
        <v>-</v>
      </c>
      <c r="BG224" s="56" t="str">
        <f t="shared" si="53"/>
        <v>-</v>
      </c>
      <c r="BH224" s="56" t="str">
        <f t="shared" si="53"/>
        <v>-</v>
      </c>
      <c r="BI224" s="56" t="str">
        <f t="shared" si="53"/>
        <v>-</v>
      </c>
      <c r="BJ224" s="56" t="str">
        <f t="shared" si="53"/>
        <v>-</v>
      </c>
      <c r="BK224" s="56" t="str">
        <f t="shared" si="53"/>
        <v>-</v>
      </c>
      <c r="BL224" s="56" t="str">
        <f t="shared" si="53"/>
        <v>-</v>
      </c>
      <c r="BM224" s="56" t="str">
        <f t="shared" si="53"/>
        <v>-</v>
      </c>
      <c r="BN224" s="56" t="str">
        <f t="shared" si="53"/>
        <v>-</v>
      </c>
      <c r="BO224" s="56" t="str">
        <f t="shared" si="53"/>
        <v>-</v>
      </c>
      <c r="BP224" s="57" t="str">
        <f t="shared" si="53"/>
        <v>-</v>
      </c>
    </row>
    <row r="225" spans="15:68" x14ac:dyDescent="0.35">
      <c r="O225" s="55"/>
      <c r="P225" s="55" t="str">
        <f t="shared" ref="P225:BP225" si="54">IF(AND(NOT(ISBLANK(P40)),NOT(P40="-")),$O40,"-")</f>
        <v>-</v>
      </c>
      <c r="Q225" s="56" t="str">
        <f t="shared" si="54"/>
        <v>-</v>
      </c>
      <c r="R225" s="56" t="str">
        <f t="shared" si="54"/>
        <v>-</v>
      </c>
      <c r="S225" s="56" t="str">
        <f t="shared" si="54"/>
        <v>-</v>
      </c>
      <c r="T225" s="56" t="str">
        <f t="shared" si="54"/>
        <v>-</v>
      </c>
      <c r="U225" s="56" t="str">
        <f t="shared" si="54"/>
        <v>-</v>
      </c>
      <c r="V225" s="56" t="str">
        <f t="shared" si="54"/>
        <v>-</v>
      </c>
      <c r="W225" s="56" t="str">
        <f t="shared" si="54"/>
        <v>-</v>
      </c>
      <c r="X225" s="56" t="str">
        <f t="shared" si="54"/>
        <v>-</v>
      </c>
      <c r="Y225" s="56" t="str">
        <f t="shared" si="54"/>
        <v>-</v>
      </c>
      <c r="Z225" s="56" t="str">
        <f t="shared" si="54"/>
        <v>-</v>
      </c>
      <c r="AA225" s="56" t="str">
        <f t="shared" si="54"/>
        <v>-</v>
      </c>
      <c r="AB225" s="56" t="str">
        <f t="shared" si="54"/>
        <v>-</v>
      </c>
      <c r="AC225" s="56" t="str">
        <f t="shared" si="54"/>
        <v>-</v>
      </c>
      <c r="AD225" s="56" t="str">
        <f t="shared" si="54"/>
        <v>-</v>
      </c>
      <c r="AE225" s="56" t="str">
        <f t="shared" si="54"/>
        <v>-</v>
      </c>
      <c r="AF225" s="56" t="str">
        <f t="shared" si="54"/>
        <v>-</v>
      </c>
      <c r="AG225" s="56" t="str">
        <f t="shared" si="54"/>
        <v>-</v>
      </c>
      <c r="AH225" s="56" t="str">
        <f t="shared" si="54"/>
        <v>-</v>
      </c>
      <c r="AI225" s="56" t="str">
        <f t="shared" si="54"/>
        <v>-</v>
      </c>
      <c r="AJ225" s="56" t="str">
        <f t="shared" si="54"/>
        <v>-</v>
      </c>
      <c r="AK225" s="56" t="str">
        <f t="shared" si="54"/>
        <v>-</v>
      </c>
      <c r="AL225" s="56" t="str">
        <f t="shared" si="54"/>
        <v>-</v>
      </c>
      <c r="AM225" s="56" t="str">
        <f t="shared" si="54"/>
        <v>-</v>
      </c>
      <c r="AN225" s="56" t="str">
        <f t="shared" si="54"/>
        <v>-</v>
      </c>
      <c r="AO225" s="56" t="str">
        <f t="shared" si="54"/>
        <v>-</v>
      </c>
      <c r="AP225" s="56" t="str">
        <f t="shared" si="54"/>
        <v>-</v>
      </c>
      <c r="AQ225" s="56" t="str">
        <f t="shared" si="54"/>
        <v>-</v>
      </c>
      <c r="AR225" s="56" t="str">
        <f t="shared" si="54"/>
        <v>-</v>
      </c>
      <c r="AS225" s="56" t="str">
        <f t="shared" si="54"/>
        <v>-</v>
      </c>
      <c r="AT225" s="56" t="str">
        <f t="shared" si="54"/>
        <v>-</v>
      </c>
      <c r="AU225" s="56" t="str">
        <f t="shared" si="54"/>
        <v>-</v>
      </c>
      <c r="AV225" s="56" t="str">
        <f t="shared" si="54"/>
        <v>-</v>
      </c>
      <c r="AW225" s="56" t="str">
        <f t="shared" si="54"/>
        <v>-</v>
      </c>
      <c r="AX225" s="56" t="str">
        <f t="shared" si="54"/>
        <v>-</v>
      </c>
      <c r="AY225" s="56" t="str">
        <f t="shared" si="54"/>
        <v>-</v>
      </c>
      <c r="AZ225" s="56" t="str">
        <f t="shared" si="54"/>
        <v>-</v>
      </c>
      <c r="BA225" s="56" t="str">
        <f t="shared" si="54"/>
        <v>-</v>
      </c>
      <c r="BB225" s="56" t="str">
        <f t="shared" si="54"/>
        <v>-</v>
      </c>
      <c r="BC225" s="56" t="str">
        <f t="shared" si="54"/>
        <v>-</v>
      </c>
      <c r="BD225" s="56" t="str">
        <f t="shared" si="54"/>
        <v>-</v>
      </c>
      <c r="BE225" s="56" t="str">
        <f t="shared" si="54"/>
        <v>-</v>
      </c>
      <c r="BF225" s="56" t="str">
        <f t="shared" si="54"/>
        <v>-</v>
      </c>
      <c r="BG225" s="56" t="str">
        <f t="shared" si="54"/>
        <v>-</v>
      </c>
      <c r="BH225" s="56" t="str">
        <f t="shared" si="54"/>
        <v>-</v>
      </c>
      <c r="BI225" s="56" t="str">
        <f t="shared" si="54"/>
        <v>-</v>
      </c>
      <c r="BJ225" s="56" t="str">
        <f t="shared" si="54"/>
        <v>-</v>
      </c>
      <c r="BK225" s="56" t="str">
        <f t="shared" si="54"/>
        <v>-</v>
      </c>
      <c r="BL225" s="56" t="str">
        <f t="shared" si="54"/>
        <v>-</v>
      </c>
      <c r="BM225" s="56" t="str">
        <f t="shared" si="54"/>
        <v>-</v>
      </c>
      <c r="BN225" s="56" t="str">
        <f t="shared" si="54"/>
        <v>-</v>
      </c>
      <c r="BO225" s="56" t="str">
        <f t="shared" si="54"/>
        <v>-</v>
      </c>
      <c r="BP225" s="57" t="str">
        <f t="shared" si="54"/>
        <v>-</v>
      </c>
    </row>
    <row r="226" spans="15:68" x14ac:dyDescent="0.35">
      <c r="O226" s="55"/>
      <c r="P226" s="55" t="str">
        <f t="shared" ref="P226:BP226" si="55">IF(AND(NOT(ISBLANK(P41)),NOT(P41="-")),$O41,"-")</f>
        <v>-</v>
      </c>
      <c r="Q226" s="56" t="str">
        <f t="shared" si="55"/>
        <v>-</v>
      </c>
      <c r="R226" s="56" t="str">
        <f t="shared" si="55"/>
        <v>-</v>
      </c>
      <c r="S226" s="56" t="str">
        <f t="shared" si="55"/>
        <v>-</v>
      </c>
      <c r="T226" s="56" t="str">
        <f t="shared" si="55"/>
        <v>-</v>
      </c>
      <c r="U226" s="56" t="str">
        <f t="shared" si="55"/>
        <v>-</v>
      </c>
      <c r="V226" s="56" t="str">
        <f t="shared" si="55"/>
        <v>-</v>
      </c>
      <c r="W226" s="56" t="str">
        <f t="shared" si="55"/>
        <v>-</v>
      </c>
      <c r="X226" s="56" t="str">
        <f t="shared" si="55"/>
        <v>-</v>
      </c>
      <c r="Y226" s="56" t="str">
        <f t="shared" si="55"/>
        <v>-</v>
      </c>
      <c r="Z226" s="56" t="str">
        <f t="shared" si="55"/>
        <v>-</v>
      </c>
      <c r="AA226" s="56" t="str">
        <f t="shared" si="55"/>
        <v>-</v>
      </c>
      <c r="AB226" s="56" t="str">
        <f t="shared" si="55"/>
        <v>-</v>
      </c>
      <c r="AC226" s="56" t="str">
        <f t="shared" si="55"/>
        <v>-</v>
      </c>
      <c r="AD226" s="56" t="str">
        <f t="shared" si="55"/>
        <v>-</v>
      </c>
      <c r="AE226" s="56" t="str">
        <f t="shared" si="55"/>
        <v>-</v>
      </c>
      <c r="AF226" s="56" t="str">
        <f t="shared" si="55"/>
        <v>-</v>
      </c>
      <c r="AG226" s="56" t="str">
        <f t="shared" si="55"/>
        <v>-</v>
      </c>
      <c r="AH226" s="56" t="str">
        <f t="shared" si="55"/>
        <v>-</v>
      </c>
      <c r="AI226" s="56" t="str">
        <f t="shared" si="55"/>
        <v>-</v>
      </c>
      <c r="AJ226" s="56" t="str">
        <f t="shared" si="55"/>
        <v>-</v>
      </c>
      <c r="AK226" s="56" t="str">
        <f t="shared" si="55"/>
        <v>-</v>
      </c>
      <c r="AL226" s="56" t="str">
        <f t="shared" si="55"/>
        <v>-</v>
      </c>
      <c r="AM226" s="56" t="str">
        <f t="shared" si="55"/>
        <v>-</v>
      </c>
      <c r="AN226" s="56" t="str">
        <f t="shared" si="55"/>
        <v>-</v>
      </c>
      <c r="AO226" s="56" t="str">
        <f t="shared" si="55"/>
        <v>-</v>
      </c>
      <c r="AP226" s="56" t="str">
        <f t="shared" si="55"/>
        <v>-</v>
      </c>
      <c r="AQ226" s="56" t="str">
        <f t="shared" si="55"/>
        <v>-</v>
      </c>
      <c r="AR226" s="56" t="str">
        <f t="shared" si="55"/>
        <v>-</v>
      </c>
      <c r="AS226" s="56" t="str">
        <f t="shared" si="55"/>
        <v>-</v>
      </c>
      <c r="AT226" s="56" t="str">
        <f t="shared" si="55"/>
        <v>-</v>
      </c>
      <c r="AU226" s="56" t="str">
        <f t="shared" si="55"/>
        <v>-</v>
      </c>
      <c r="AV226" s="56" t="str">
        <f t="shared" si="55"/>
        <v>-</v>
      </c>
      <c r="AW226" s="56" t="str">
        <f t="shared" si="55"/>
        <v>-</v>
      </c>
      <c r="AX226" s="56" t="str">
        <f t="shared" si="55"/>
        <v>-</v>
      </c>
      <c r="AY226" s="56" t="str">
        <f t="shared" si="55"/>
        <v>-</v>
      </c>
      <c r="AZ226" s="56" t="str">
        <f t="shared" si="55"/>
        <v>-</v>
      </c>
      <c r="BA226" s="56" t="str">
        <f t="shared" si="55"/>
        <v>-</v>
      </c>
      <c r="BB226" s="56" t="str">
        <f t="shared" si="55"/>
        <v>-</v>
      </c>
      <c r="BC226" s="56" t="str">
        <f t="shared" si="55"/>
        <v>-</v>
      </c>
      <c r="BD226" s="56" t="str">
        <f t="shared" si="55"/>
        <v>-</v>
      </c>
      <c r="BE226" s="56" t="str">
        <f t="shared" si="55"/>
        <v>-</v>
      </c>
      <c r="BF226" s="56" t="str">
        <f t="shared" si="55"/>
        <v>-</v>
      </c>
      <c r="BG226" s="56" t="str">
        <f t="shared" si="55"/>
        <v>-</v>
      </c>
      <c r="BH226" s="56" t="str">
        <f t="shared" si="55"/>
        <v>-</v>
      </c>
      <c r="BI226" s="56" t="str">
        <f t="shared" si="55"/>
        <v>-</v>
      </c>
      <c r="BJ226" s="56" t="str">
        <f t="shared" si="55"/>
        <v>-</v>
      </c>
      <c r="BK226" s="56" t="str">
        <f t="shared" si="55"/>
        <v>-</v>
      </c>
      <c r="BL226" s="56" t="str">
        <f t="shared" si="55"/>
        <v>-</v>
      </c>
      <c r="BM226" s="56" t="str">
        <f t="shared" si="55"/>
        <v>-</v>
      </c>
      <c r="BN226" s="56" t="str">
        <f t="shared" si="55"/>
        <v>-</v>
      </c>
      <c r="BO226" s="56" t="str">
        <f t="shared" si="55"/>
        <v>-</v>
      </c>
      <c r="BP226" s="57" t="str">
        <f t="shared" si="55"/>
        <v>-</v>
      </c>
    </row>
    <row r="227" spans="15:68" x14ac:dyDescent="0.35">
      <c r="O227" s="55"/>
      <c r="P227" s="55" t="str">
        <f t="shared" ref="P227:BP227" si="56">IF(AND(NOT(ISBLANK(P42)),NOT(P42="-")),$O42,"-")</f>
        <v>-</v>
      </c>
      <c r="Q227" s="56" t="str">
        <f t="shared" si="56"/>
        <v>-</v>
      </c>
      <c r="R227" s="56" t="str">
        <f t="shared" si="56"/>
        <v>-</v>
      </c>
      <c r="S227" s="56" t="str">
        <f t="shared" si="56"/>
        <v>-</v>
      </c>
      <c r="T227" s="56" t="str">
        <f t="shared" si="56"/>
        <v>-</v>
      </c>
      <c r="U227" s="56" t="str">
        <f t="shared" si="56"/>
        <v>-</v>
      </c>
      <c r="V227" s="56" t="str">
        <f t="shared" si="56"/>
        <v>-</v>
      </c>
      <c r="W227" s="56" t="str">
        <f t="shared" si="56"/>
        <v>-</v>
      </c>
      <c r="X227" s="56" t="str">
        <f t="shared" si="56"/>
        <v>-</v>
      </c>
      <c r="Y227" s="56" t="str">
        <f t="shared" si="56"/>
        <v>-</v>
      </c>
      <c r="Z227" s="56" t="str">
        <f t="shared" si="56"/>
        <v>-</v>
      </c>
      <c r="AA227" s="56" t="str">
        <f t="shared" si="56"/>
        <v>-</v>
      </c>
      <c r="AB227" s="56" t="str">
        <f t="shared" si="56"/>
        <v>-</v>
      </c>
      <c r="AC227" s="56" t="str">
        <f t="shared" si="56"/>
        <v>-</v>
      </c>
      <c r="AD227" s="56" t="str">
        <f t="shared" si="56"/>
        <v>-</v>
      </c>
      <c r="AE227" s="56" t="str">
        <f t="shared" si="56"/>
        <v>-</v>
      </c>
      <c r="AF227" s="56" t="str">
        <f t="shared" si="56"/>
        <v>-</v>
      </c>
      <c r="AG227" s="56" t="str">
        <f t="shared" si="56"/>
        <v>-</v>
      </c>
      <c r="AH227" s="56" t="str">
        <f t="shared" si="56"/>
        <v>-</v>
      </c>
      <c r="AI227" s="56" t="str">
        <f t="shared" si="56"/>
        <v>-</v>
      </c>
      <c r="AJ227" s="56" t="str">
        <f t="shared" si="56"/>
        <v>-</v>
      </c>
      <c r="AK227" s="56" t="str">
        <f t="shared" si="56"/>
        <v>-</v>
      </c>
      <c r="AL227" s="56" t="str">
        <f t="shared" si="56"/>
        <v>-</v>
      </c>
      <c r="AM227" s="56" t="str">
        <f t="shared" si="56"/>
        <v>-</v>
      </c>
      <c r="AN227" s="56" t="str">
        <f t="shared" si="56"/>
        <v>-</v>
      </c>
      <c r="AO227" s="56" t="str">
        <f t="shared" si="56"/>
        <v>-</v>
      </c>
      <c r="AP227" s="56" t="str">
        <f t="shared" si="56"/>
        <v>-</v>
      </c>
      <c r="AQ227" s="56" t="str">
        <f t="shared" si="56"/>
        <v>-</v>
      </c>
      <c r="AR227" s="56" t="str">
        <f t="shared" si="56"/>
        <v>-</v>
      </c>
      <c r="AS227" s="56" t="str">
        <f t="shared" si="56"/>
        <v>-</v>
      </c>
      <c r="AT227" s="56" t="str">
        <f t="shared" si="56"/>
        <v>-</v>
      </c>
      <c r="AU227" s="56" t="str">
        <f t="shared" si="56"/>
        <v>-</v>
      </c>
      <c r="AV227" s="56" t="str">
        <f t="shared" si="56"/>
        <v>-</v>
      </c>
      <c r="AW227" s="56" t="str">
        <f t="shared" si="56"/>
        <v>-</v>
      </c>
      <c r="AX227" s="56" t="str">
        <f t="shared" si="56"/>
        <v>-</v>
      </c>
      <c r="AY227" s="56" t="str">
        <f t="shared" si="56"/>
        <v>-</v>
      </c>
      <c r="AZ227" s="56" t="str">
        <f t="shared" si="56"/>
        <v>-</v>
      </c>
      <c r="BA227" s="56" t="str">
        <f t="shared" si="56"/>
        <v>-</v>
      </c>
      <c r="BB227" s="56" t="str">
        <f t="shared" si="56"/>
        <v>-</v>
      </c>
      <c r="BC227" s="56" t="str">
        <f t="shared" si="56"/>
        <v>-</v>
      </c>
      <c r="BD227" s="56" t="str">
        <f t="shared" si="56"/>
        <v>-</v>
      </c>
      <c r="BE227" s="56" t="str">
        <f t="shared" si="56"/>
        <v>-</v>
      </c>
      <c r="BF227" s="56" t="str">
        <f t="shared" si="56"/>
        <v>-</v>
      </c>
      <c r="BG227" s="56" t="str">
        <f t="shared" si="56"/>
        <v>-</v>
      </c>
      <c r="BH227" s="56" t="str">
        <f t="shared" si="56"/>
        <v>-</v>
      </c>
      <c r="BI227" s="56" t="str">
        <f t="shared" si="56"/>
        <v>-</v>
      </c>
      <c r="BJ227" s="56" t="str">
        <f t="shared" si="56"/>
        <v>-</v>
      </c>
      <c r="BK227" s="56" t="str">
        <f t="shared" si="56"/>
        <v>-</v>
      </c>
      <c r="BL227" s="56" t="str">
        <f t="shared" si="56"/>
        <v>-</v>
      </c>
      <c r="BM227" s="56" t="str">
        <f t="shared" si="56"/>
        <v>-</v>
      </c>
      <c r="BN227" s="56" t="str">
        <f t="shared" si="56"/>
        <v>-</v>
      </c>
      <c r="BO227" s="56" t="str">
        <f t="shared" si="56"/>
        <v>-</v>
      </c>
      <c r="BP227" s="57" t="str">
        <f t="shared" si="56"/>
        <v>-</v>
      </c>
    </row>
    <row r="228" spans="15:68" x14ac:dyDescent="0.35">
      <c r="O228" s="55"/>
      <c r="P228" s="55">
        <f t="shared" ref="P228:BP228" si="57">IF(AND(NOT(ISBLANK(P43)),NOT(P43="-")),$O43,"-")</f>
        <v>0</v>
      </c>
      <c r="Q228" s="56">
        <f t="shared" si="57"/>
        <v>0</v>
      </c>
      <c r="R228" s="56" t="str">
        <f t="shared" si="57"/>
        <v>-</v>
      </c>
      <c r="S228" s="56" t="str">
        <f t="shared" si="57"/>
        <v>-</v>
      </c>
      <c r="T228" s="56" t="str">
        <f t="shared" si="57"/>
        <v>-</v>
      </c>
      <c r="U228" s="56" t="str">
        <f t="shared" si="57"/>
        <v>-</v>
      </c>
      <c r="V228" s="56" t="str">
        <f t="shared" si="57"/>
        <v>-</v>
      </c>
      <c r="W228" s="56" t="str">
        <f t="shared" si="57"/>
        <v>-</v>
      </c>
      <c r="X228" s="56" t="str">
        <f t="shared" si="57"/>
        <v>-</v>
      </c>
      <c r="Y228" s="56" t="str">
        <f t="shared" si="57"/>
        <v>-</v>
      </c>
      <c r="Z228" s="56" t="str">
        <f t="shared" si="57"/>
        <v>-</v>
      </c>
      <c r="AA228" s="56" t="str">
        <f t="shared" si="57"/>
        <v>-</v>
      </c>
      <c r="AB228" s="56" t="str">
        <f t="shared" si="57"/>
        <v>-</v>
      </c>
      <c r="AC228" s="56" t="str">
        <f t="shared" si="57"/>
        <v>-</v>
      </c>
      <c r="AD228" s="56" t="str">
        <f t="shared" si="57"/>
        <v>-</v>
      </c>
      <c r="AE228" s="56">
        <f t="shared" si="57"/>
        <v>0</v>
      </c>
      <c r="AF228" s="56" t="str">
        <f t="shared" si="57"/>
        <v>-</v>
      </c>
      <c r="AG228" s="56" t="str">
        <f t="shared" si="57"/>
        <v>-</v>
      </c>
      <c r="AH228" s="56" t="str">
        <f t="shared" si="57"/>
        <v>-</v>
      </c>
      <c r="AI228" s="56" t="str">
        <f t="shared" si="57"/>
        <v>-</v>
      </c>
      <c r="AJ228" s="56" t="str">
        <f t="shared" si="57"/>
        <v>-</v>
      </c>
      <c r="AK228" s="56" t="str">
        <f t="shared" si="57"/>
        <v>-</v>
      </c>
      <c r="AL228" s="56" t="str">
        <f t="shared" si="57"/>
        <v>-</v>
      </c>
      <c r="AM228" s="56" t="str">
        <f t="shared" si="57"/>
        <v>-</v>
      </c>
      <c r="AN228" s="56" t="str">
        <f t="shared" si="57"/>
        <v>-</v>
      </c>
      <c r="AO228" s="56" t="str">
        <f t="shared" si="57"/>
        <v>-</v>
      </c>
      <c r="AP228" s="56" t="str">
        <f t="shared" si="57"/>
        <v>-</v>
      </c>
      <c r="AQ228" s="56" t="str">
        <f t="shared" si="57"/>
        <v>-</v>
      </c>
      <c r="AR228" s="56" t="str">
        <f t="shared" si="57"/>
        <v>-</v>
      </c>
      <c r="AS228" s="56" t="str">
        <f t="shared" si="57"/>
        <v>-</v>
      </c>
      <c r="AT228" s="56" t="str">
        <f t="shared" si="57"/>
        <v>-</v>
      </c>
      <c r="AU228" s="56" t="str">
        <f t="shared" si="57"/>
        <v>-</v>
      </c>
      <c r="AV228" s="56" t="str">
        <f t="shared" si="57"/>
        <v>-</v>
      </c>
      <c r="AW228" s="56" t="str">
        <f t="shared" si="57"/>
        <v>-</v>
      </c>
      <c r="AX228" s="56" t="str">
        <f t="shared" si="57"/>
        <v>-</v>
      </c>
      <c r="AY228" s="56" t="str">
        <f t="shared" si="57"/>
        <v>-</v>
      </c>
      <c r="AZ228" s="56" t="str">
        <f t="shared" si="57"/>
        <v>-</v>
      </c>
      <c r="BA228" s="56" t="str">
        <f t="shared" si="57"/>
        <v>-</v>
      </c>
      <c r="BB228" s="56" t="str">
        <f t="shared" si="57"/>
        <v>-</v>
      </c>
      <c r="BC228" s="56" t="str">
        <f t="shared" si="57"/>
        <v>-</v>
      </c>
      <c r="BD228" s="56" t="str">
        <f t="shared" si="57"/>
        <v>-</v>
      </c>
      <c r="BE228" s="56" t="str">
        <f t="shared" si="57"/>
        <v>-</v>
      </c>
      <c r="BF228" s="56" t="str">
        <f t="shared" si="57"/>
        <v>-</v>
      </c>
      <c r="BG228" s="56" t="str">
        <f t="shared" si="57"/>
        <v>-</v>
      </c>
      <c r="BH228" s="56" t="str">
        <f t="shared" si="57"/>
        <v>-</v>
      </c>
      <c r="BI228" s="56" t="str">
        <f t="shared" si="57"/>
        <v>-</v>
      </c>
      <c r="BJ228" s="56" t="str">
        <f t="shared" si="57"/>
        <v>-</v>
      </c>
      <c r="BK228" s="56" t="str">
        <f t="shared" si="57"/>
        <v>-</v>
      </c>
      <c r="BL228" s="56" t="str">
        <f t="shared" si="57"/>
        <v>-</v>
      </c>
      <c r="BM228" s="56" t="str">
        <f t="shared" si="57"/>
        <v>-</v>
      </c>
      <c r="BN228" s="56" t="str">
        <f t="shared" si="57"/>
        <v>-</v>
      </c>
      <c r="BO228" s="56" t="str">
        <f t="shared" si="57"/>
        <v>-</v>
      </c>
      <c r="BP228" s="57" t="str">
        <f t="shared" si="57"/>
        <v>-</v>
      </c>
    </row>
    <row r="229" spans="15:68" x14ac:dyDescent="0.35">
      <c r="O229" s="55"/>
      <c r="P229" s="55">
        <f t="shared" ref="P229:BP229" si="58">IF(AND(NOT(ISBLANK(P44)),NOT(P44="-")),$O44,"-")</f>
        <v>1</v>
      </c>
      <c r="Q229" s="56">
        <f t="shared" si="58"/>
        <v>1</v>
      </c>
      <c r="R229" s="56" t="str">
        <f t="shared" si="58"/>
        <v>-</v>
      </c>
      <c r="S229" s="56" t="str">
        <f t="shared" si="58"/>
        <v>-</v>
      </c>
      <c r="T229" s="56" t="str">
        <f t="shared" si="58"/>
        <v>-</v>
      </c>
      <c r="U229" s="56" t="str">
        <f t="shared" si="58"/>
        <v>-</v>
      </c>
      <c r="V229" s="56" t="str">
        <f t="shared" si="58"/>
        <v>-</v>
      </c>
      <c r="W229" s="56" t="str">
        <f t="shared" si="58"/>
        <v>-</v>
      </c>
      <c r="X229" s="56" t="str">
        <f t="shared" si="58"/>
        <v>-</v>
      </c>
      <c r="Y229" s="56" t="str">
        <f t="shared" si="58"/>
        <v>-</v>
      </c>
      <c r="Z229" s="56" t="str">
        <f t="shared" si="58"/>
        <v>-</v>
      </c>
      <c r="AA229" s="56" t="str">
        <f t="shared" si="58"/>
        <v>-</v>
      </c>
      <c r="AB229" s="56" t="str">
        <f t="shared" si="58"/>
        <v>-</v>
      </c>
      <c r="AC229" s="56" t="str">
        <f t="shared" si="58"/>
        <v>-</v>
      </c>
      <c r="AD229" s="56" t="str">
        <f t="shared" si="58"/>
        <v>-</v>
      </c>
      <c r="AE229" s="56" t="str">
        <f t="shared" si="58"/>
        <v>-</v>
      </c>
      <c r="AF229" s="56" t="str">
        <f t="shared" si="58"/>
        <v>-</v>
      </c>
      <c r="AG229" s="56" t="str">
        <f t="shared" si="58"/>
        <v>-</v>
      </c>
      <c r="AH229" s="56" t="str">
        <f t="shared" si="58"/>
        <v>-</v>
      </c>
      <c r="AI229" s="56" t="str">
        <f t="shared" si="58"/>
        <v>-</v>
      </c>
      <c r="AJ229" s="56" t="str">
        <f t="shared" si="58"/>
        <v>-</v>
      </c>
      <c r="AK229" s="56" t="str">
        <f t="shared" si="58"/>
        <v>-</v>
      </c>
      <c r="AL229" s="56" t="str">
        <f t="shared" si="58"/>
        <v>-</v>
      </c>
      <c r="AM229" s="56" t="str">
        <f t="shared" si="58"/>
        <v>-</v>
      </c>
      <c r="AN229" s="56" t="str">
        <f t="shared" si="58"/>
        <v>-</v>
      </c>
      <c r="AO229" s="56" t="str">
        <f t="shared" si="58"/>
        <v>-</v>
      </c>
      <c r="AP229" s="56" t="str">
        <f t="shared" si="58"/>
        <v>-</v>
      </c>
      <c r="AQ229" s="56" t="str">
        <f t="shared" si="58"/>
        <v>-</v>
      </c>
      <c r="AR229" s="56" t="str">
        <f t="shared" si="58"/>
        <v>-</v>
      </c>
      <c r="AS229" s="56" t="str">
        <f t="shared" si="58"/>
        <v>-</v>
      </c>
      <c r="AT229" s="56" t="str">
        <f t="shared" si="58"/>
        <v>-</v>
      </c>
      <c r="AU229" s="56" t="str">
        <f t="shared" si="58"/>
        <v>-</v>
      </c>
      <c r="AV229" s="56" t="str">
        <f t="shared" si="58"/>
        <v>-</v>
      </c>
      <c r="AW229" s="56" t="str">
        <f t="shared" si="58"/>
        <v>-</v>
      </c>
      <c r="AX229" s="56" t="str">
        <f t="shared" si="58"/>
        <v>-</v>
      </c>
      <c r="AY229" s="56" t="str">
        <f t="shared" si="58"/>
        <v>-</v>
      </c>
      <c r="AZ229" s="56" t="str">
        <f t="shared" si="58"/>
        <v>-</v>
      </c>
      <c r="BA229" s="56" t="str">
        <f t="shared" si="58"/>
        <v>-</v>
      </c>
      <c r="BB229" s="56" t="str">
        <f t="shared" si="58"/>
        <v>-</v>
      </c>
      <c r="BC229" s="56" t="str">
        <f t="shared" si="58"/>
        <v>-</v>
      </c>
      <c r="BD229" s="56" t="str">
        <f t="shared" si="58"/>
        <v>-</v>
      </c>
      <c r="BE229" s="56" t="str">
        <f t="shared" si="58"/>
        <v>-</v>
      </c>
      <c r="BF229" s="56" t="str">
        <f t="shared" si="58"/>
        <v>-</v>
      </c>
      <c r="BG229" s="56" t="str">
        <f t="shared" si="58"/>
        <v>-</v>
      </c>
      <c r="BH229" s="56" t="str">
        <f t="shared" si="58"/>
        <v>-</v>
      </c>
      <c r="BI229" s="56">
        <f t="shared" si="58"/>
        <v>1</v>
      </c>
      <c r="BJ229" s="56" t="str">
        <f t="shared" si="58"/>
        <v>-</v>
      </c>
      <c r="BK229" s="56" t="str">
        <f t="shared" si="58"/>
        <v>-</v>
      </c>
      <c r="BL229" s="56" t="str">
        <f t="shared" si="58"/>
        <v>-</v>
      </c>
      <c r="BM229" s="56" t="str">
        <f t="shared" si="58"/>
        <v>-</v>
      </c>
      <c r="BN229" s="56" t="str">
        <f t="shared" si="58"/>
        <v>-</v>
      </c>
      <c r="BO229" s="56" t="str">
        <f t="shared" si="58"/>
        <v>-</v>
      </c>
      <c r="BP229" s="57" t="str">
        <f t="shared" si="58"/>
        <v>-</v>
      </c>
    </row>
    <row r="230" spans="15:68" x14ac:dyDescent="0.35">
      <c r="O230" s="55"/>
      <c r="P230" s="55" t="str">
        <f t="shared" ref="P230:BP230" si="59">IF(AND(NOT(ISBLANK(P45)),NOT(P45="-")),$O45,"-")</f>
        <v>-</v>
      </c>
      <c r="Q230" s="56" t="str">
        <f t="shared" si="59"/>
        <v>-</v>
      </c>
      <c r="R230" s="56" t="str">
        <f t="shared" si="59"/>
        <v>-</v>
      </c>
      <c r="S230" s="56" t="str">
        <f t="shared" si="59"/>
        <v>-</v>
      </c>
      <c r="T230" s="56" t="str">
        <f t="shared" si="59"/>
        <v>-</v>
      </c>
      <c r="U230" s="56" t="str">
        <f t="shared" si="59"/>
        <v>-</v>
      </c>
      <c r="V230" s="56" t="str">
        <f t="shared" si="59"/>
        <v>-</v>
      </c>
      <c r="W230" s="56" t="str">
        <f t="shared" si="59"/>
        <v>-</v>
      </c>
      <c r="X230" s="56" t="str">
        <f t="shared" si="59"/>
        <v>-</v>
      </c>
      <c r="Y230" s="56" t="str">
        <f t="shared" si="59"/>
        <v>-</v>
      </c>
      <c r="Z230" s="56" t="str">
        <f t="shared" si="59"/>
        <v>-</v>
      </c>
      <c r="AA230" s="56" t="str">
        <f t="shared" si="59"/>
        <v>-</v>
      </c>
      <c r="AB230" s="56" t="str">
        <f t="shared" si="59"/>
        <v>-</v>
      </c>
      <c r="AC230" s="56" t="str">
        <f t="shared" si="59"/>
        <v>-</v>
      </c>
      <c r="AD230" s="56" t="str">
        <f t="shared" si="59"/>
        <v>-</v>
      </c>
      <c r="AE230" s="56" t="str">
        <f t="shared" si="59"/>
        <v>-</v>
      </c>
      <c r="AF230" s="56" t="str">
        <f t="shared" si="59"/>
        <v>-</v>
      </c>
      <c r="AG230" s="56" t="str">
        <f t="shared" si="59"/>
        <v>-</v>
      </c>
      <c r="AH230" s="56" t="str">
        <f t="shared" si="59"/>
        <v>-</v>
      </c>
      <c r="AI230" s="56" t="str">
        <f t="shared" si="59"/>
        <v>-</v>
      </c>
      <c r="AJ230" s="56" t="str">
        <f t="shared" si="59"/>
        <v>-</v>
      </c>
      <c r="AK230" s="56" t="str">
        <f t="shared" si="59"/>
        <v>-</v>
      </c>
      <c r="AL230" s="56" t="str">
        <f t="shared" si="59"/>
        <v>-</v>
      </c>
      <c r="AM230" s="56" t="str">
        <f t="shared" si="59"/>
        <v>-</v>
      </c>
      <c r="AN230" s="56" t="str">
        <f t="shared" si="59"/>
        <v>-</v>
      </c>
      <c r="AO230" s="56" t="str">
        <f t="shared" si="59"/>
        <v>-</v>
      </c>
      <c r="AP230" s="56" t="str">
        <f t="shared" si="59"/>
        <v>-</v>
      </c>
      <c r="AQ230" s="56" t="str">
        <f t="shared" si="59"/>
        <v>-</v>
      </c>
      <c r="AR230" s="56" t="str">
        <f t="shared" si="59"/>
        <v>-</v>
      </c>
      <c r="AS230" s="56" t="str">
        <f t="shared" si="59"/>
        <v>-</v>
      </c>
      <c r="AT230" s="56" t="str">
        <f t="shared" si="59"/>
        <v>-</v>
      </c>
      <c r="AU230" s="56" t="str">
        <f t="shared" si="59"/>
        <v>-</v>
      </c>
      <c r="AV230" s="56" t="str">
        <f t="shared" si="59"/>
        <v>-</v>
      </c>
      <c r="AW230" s="56" t="str">
        <f t="shared" si="59"/>
        <v>-</v>
      </c>
      <c r="AX230" s="56" t="str">
        <f t="shared" si="59"/>
        <v>-</v>
      </c>
      <c r="AY230" s="56" t="str">
        <f t="shared" si="59"/>
        <v>-</v>
      </c>
      <c r="AZ230" s="56" t="str">
        <f t="shared" si="59"/>
        <v>-</v>
      </c>
      <c r="BA230" s="56" t="str">
        <f t="shared" si="59"/>
        <v>-</v>
      </c>
      <c r="BB230" s="56" t="str">
        <f t="shared" si="59"/>
        <v>-</v>
      </c>
      <c r="BC230" s="56" t="str">
        <f t="shared" si="59"/>
        <v>-</v>
      </c>
      <c r="BD230" s="56" t="str">
        <f t="shared" si="59"/>
        <v>-</v>
      </c>
      <c r="BE230" s="56" t="str">
        <f t="shared" si="59"/>
        <v>-</v>
      </c>
      <c r="BF230" s="56" t="str">
        <f t="shared" si="59"/>
        <v>-</v>
      </c>
      <c r="BG230" s="56" t="str">
        <f t="shared" si="59"/>
        <v>-</v>
      </c>
      <c r="BH230" s="56" t="str">
        <f t="shared" si="59"/>
        <v>-</v>
      </c>
      <c r="BI230" s="56" t="str">
        <f t="shared" si="59"/>
        <v>-</v>
      </c>
      <c r="BJ230" s="56" t="str">
        <f t="shared" si="59"/>
        <v>-</v>
      </c>
      <c r="BK230" s="56" t="str">
        <f t="shared" si="59"/>
        <v>-</v>
      </c>
      <c r="BL230" s="56" t="str">
        <f t="shared" si="59"/>
        <v>-</v>
      </c>
      <c r="BM230" s="56" t="str">
        <f t="shared" si="59"/>
        <v>-</v>
      </c>
      <c r="BN230" s="56" t="str">
        <f t="shared" si="59"/>
        <v>-</v>
      </c>
      <c r="BO230" s="56" t="str">
        <f t="shared" si="59"/>
        <v>-</v>
      </c>
      <c r="BP230" s="57" t="str">
        <f t="shared" si="59"/>
        <v>-</v>
      </c>
    </row>
    <row r="231" spans="15:68" x14ac:dyDescent="0.35">
      <c r="O231" s="55"/>
      <c r="P231" s="55" t="str">
        <f t="shared" ref="P231:BP231" si="60">IF(AND(NOT(ISBLANK(P46)),NOT(P46="-")),$O46,"-")</f>
        <v>-</v>
      </c>
      <c r="Q231" s="56" t="str">
        <f t="shared" si="60"/>
        <v>-</v>
      </c>
      <c r="R231" s="56" t="str">
        <f t="shared" si="60"/>
        <v>-</v>
      </c>
      <c r="S231" s="56" t="str">
        <f t="shared" si="60"/>
        <v>-</v>
      </c>
      <c r="T231" s="56" t="str">
        <f t="shared" si="60"/>
        <v>-</v>
      </c>
      <c r="U231" s="56" t="str">
        <f t="shared" si="60"/>
        <v>-</v>
      </c>
      <c r="V231" s="56" t="str">
        <f t="shared" si="60"/>
        <v>-</v>
      </c>
      <c r="W231" s="56" t="str">
        <f t="shared" si="60"/>
        <v>-</v>
      </c>
      <c r="X231" s="56" t="str">
        <f t="shared" si="60"/>
        <v>-</v>
      </c>
      <c r="Y231" s="56" t="str">
        <f t="shared" si="60"/>
        <v>-</v>
      </c>
      <c r="Z231" s="56" t="str">
        <f t="shared" si="60"/>
        <v>-</v>
      </c>
      <c r="AA231" s="56" t="str">
        <f t="shared" si="60"/>
        <v>-</v>
      </c>
      <c r="AB231" s="56" t="str">
        <f t="shared" si="60"/>
        <v>-</v>
      </c>
      <c r="AC231" s="56" t="str">
        <f t="shared" si="60"/>
        <v>-</v>
      </c>
      <c r="AD231" s="56" t="str">
        <f t="shared" si="60"/>
        <v>-</v>
      </c>
      <c r="AE231" s="56" t="str">
        <f t="shared" si="60"/>
        <v>-</v>
      </c>
      <c r="AF231" s="56" t="str">
        <f t="shared" si="60"/>
        <v>-</v>
      </c>
      <c r="AG231" s="56" t="str">
        <f t="shared" si="60"/>
        <v>-</v>
      </c>
      <c r="AH231" s="56" t="str">
        <f t="shared" si="60"/>
        <v>-</v>
      </c>
      <c r="AI231" s="56" t="str">
        <f t="shared" si="60"/>
        <v>-</v>
      </c>
      <c r="AJ231" s="56" t="str">
        <f t="shared" si="60"/>
        <v>-</v>
      </c>
      <c r="AK231" s="56" t="str">
        <f t="shared" si="60"/>
        <v>-</v>
      </c>
      <c r="AL231" s="56" t="str">
        <f t="shared" si="60"/>
        <v>-</v>
      </c>
      <c r="AM231" s="56" t="str">
        <f t="shared" si="60"/>
        <v>-</v>
      </c>
      <c r="AN231" s="56" t="str">
        <f t="shared" si="60"/>
        <v>-</v>
      </c>
      <c r="AO231" s="56" t="str">
        <f t="shared" si="60"/>
        <v>-</v>
      </c>
      <c r="AP231" s="56" t="str">
        <f t="shared" si="60"/>
        <v>-</v>
      </c>
      <c r="AQ231" s="56" t="str">
        <f t="shared" si="60"/>
        <v>-</v>
      </c>
      <c r="AR231" s="56" t="str">
        <f t="shared" si="60"/>
        <v>-</v>
      </c>
      <c r="AS231" s="56" t="str">
        <f t="shared" si="60"/>
        <v>-</v>
      </c>
      <c r="AT231" s="56" t="str">
        <f t="shared" si="60"/>
        <v>-</v>
      </c>
      <c r="AU231" s="56" t="str">
        <f t="shared" si="60"/>
        <v>-</v>
      </c>
      <c r="AV231" s="56" t="str">
        <f t="shared" si="60"/>
        <v>-</v>
      </c>
      <c r="AW231" s="56" t="str">
        <f t="shared" si="60"/>
        <v>-</v>
      </c>
      <c r="AX231" s="56" t="str">
        <f t="shared" si="60"/>
        <v>-</v>
      </c>
      <c r="AY231" s="56" t="str">
        <f t="shared" si="60"/>
        <v>-</v>
      </c>
      <c r="AZ231" s="56" t="str">
        <f t="shared" si="60"/>
        <v>-</v>
      </c>
      <c r="BA231" s="56" t="str">
        <f t="shared" si="60"/>
        <v>-</v>
      </c>
      <c r="BB231" s="56" t="str">
        <f t="shared" si="60"/>
        <v>-</v>
      </c>
      <c r="BC231" s="56" t="str">
        <f t="shared" si="60"/>
        <v>-</v>
      </c>
      <c r="BD231" s="56" t="str">
        <f t="shared" si="60"/>
        <v>-</v>
      </c>
      <c r="BE231" s="56" t="str">
        <f t="shared" si="60"/>
        <v>-</v>
      </c>
      <c r="BF231" s="56" t="str">
        <f t="shared" si="60"/>
        <v>-</v>
      </c>
      <c r="BG231" s="56" t="str">
        <f t="shared" si="60"/>
        <v>-</v>
      </c>
      <c r="BH231" s="56" t="str">
        <f t="shared" si="60"/>
        <v>-</v>
      </c>
      <c r="BI231" s="56" t="str">
        <f t="shared" si="60"/>
        <v>-</v>
      </c>
      <c r="BJ231" s="56" t="str">
        <f t="shared" si="60"/>
        <v>-</v>
      </c>
      <c r="BK231" s="56" t="str">
        <f t="shared" si="60"/>
        <v>-</v>
      </c>
      <c r="BL231" s="56" t="str">
        <f t="shared" si="60"/>
        <v>-</v>
      </c>
      <c r="BM231" s="56" t="str">
        <f t="shared" si="60"/>
        <v>-</v>
      </c>
      <c r="BN231" s="56" t="str">
        <f t="shared" si="60"/>
        <v>-</v>
      </c>
      <c r="BO231" s="56" t="str">
        <f t="shared" si="60"/>
        <v>-</v>
      </c>
      <c r="BP231" s="57" t="str">
        <f t="shared" si="60"/>
        <v>-</v>
      </c>
    </row>
    <row r="232" spans="15:68" x14ac:dyDescent="0.35">
      <c r="O232" s="55"/>
      <c r="P232" s="55" t="str">
        <f t="shared" ref="P232:BP232" si="61">IF(AND(NOT(ISBLANK(P47)),NOT(P47="-")),$O47,"-")</f>
        <v>-</v>
      </c>
      <c r="Q232" s="56" t="str">
        <f t="shared" si="61"/>
        <v>-</v>
      </c>
      <c r="R232" s="56" t="str">
        <f t="shared" si="61"/>
        <v>-</v>
      </c>
      <c r="S232" s="56" t="str">
        <f t="shared" si="61"/>
        <v>-</v>
      </c>
      <c r="T232" s="56" t="str">
        <f t="shared" si="61"/>
        <v>-</v>
      </c>
      <c r="U232" s="56" t="str">
        <f t="shared" si="61"/>
        <v>-</v>
      </c>
      <c r="V232" s="56" t="str">
        <f t="shared" si="61"/>
        <v>-</v>
      </c>
      <c r="W232" s="56" t="str">
        <f t="shared" si="61"/>
        <v>-</v>
      </c>
      <c r="X232" s="56" t="str">
        <f t="shared" si="61"/>
        <v>-</v>
      </c>
      <c r="Y232" s="56" t="str">
        <f t="shared" si="61"/>
        <v>-</v>
      </c>
      <c r="Z232" s="56" t="str">
        <f t="shared" si="61"/>
        <v>-</v>
      </c>
      <c r="AA232" s="56" t="str">
        <f t="shared" si="61"/>
        <v>-</v>
      </c>
      <c r="AB232" s="56" t="str">
        <f t="shared" si="61"/>
        <v>-</v>
      </c>
      <c r="AC232" s="56" t="str">
        <f t="shared" si="61"/>
        <v>-</v>
      </c>
      <c r="AD232" s="56" t="str">
        <f t="shared" si="61"/>
        <v>-</v>
      </c>
      <c r="AE232" s="56" t="str">
        <f t="shared" si="61"/>
        <v>-</v>
      </c>
      <c r="AF232" s="56" t="str">
        <f t="shared" si="61"/>
        <v>-</v>
      </c>
      <c r="AG232" s="56" t="str">
        <f t="shared" si="61"/>
        <v>-</v>
      </c>
      <c r="AH232" s="56" t="str">
        <f t="shared" si="61"/>
        <v>-</v>
      </c>
      <c r="AI232" s="56" t="str">
        <f t="shared" si="61"/>
        <v>-</v>
      </c>
      <c r="AJ232" s="56" t="str">
        <f t="shared" si="61"/>
        <v>-</v>
      </c>
      <c r="AK232" s="56" t="str">
        <f t="shared" si="61"/>
        <v>-</v>
      </c>
      <c r="AL232" s="56" t="str">
        <f t="shared" si="61"/>
        <v>-</v>
      </c>
      <c r="AM232" s="56" t="str">
        <f t="shared" si="61"/>
        <v>-</v>
      </c>
      <c r="AN232" s="56" t="str">
        <f t="shared" si="61"/>
        <v>-</v>
      </c>
      <c r="AO232" s="56" t="str">
        <f t="shared" si="61"/>
        <v>-</v>
      </c>
      <c r="AP232" s="56" t="str">
        <f t="shared" si="61"/>
        <v>-</v>
      </c>
      <c r="AQ232" s="56" t="str">
        <f t="shared" si="61"/>
        <v>-</v>
      </c>
      <c r="AR232" s="56" t="str">
        <f t="shared" si="61"/>
        <v>-</v>
      </c>
      <c r="AS232" s="56" t="str">
        <f t="shared" si="61"/>
        <v>-</v>
      </c>
      <c r="AT232" s="56" t="str">
        <f t="shared" si="61"/>
        <v>-</v>
      </c>
      <c r="AU232" s="56" t="str">
        <f t="shared" si="61"/>
        <v>-</v>
      </c>
      <c r="AV232" s="56" t="str">
        <f t="shared" si="61"/>
        <v>-</v>
      </c>
      <c r="AW232" s="56" t="str">
        <f t="shared" si="61"/>
        <v>-</v>
      </c>
      <c r="AX232" s="56" t="str">
        <f t="shared" si="61"/>
        <v>-</v>
      </c>
      <c r="AY232" s="56" t="str">
        <f t="shared" si="61"/>
        <v>-</v>
      </c>
      <c r="AZ232" s="56" t="str">
        <f t="shared" si="61"/>
        <v>-</v>
      </c>
      <c r="BA232" s="56" t="str">
        <f t="shared" si="61"/>
        <v>-</v>
      </c>
      <c r="BB232" s="56" t="str">
        <f t="shared" si="61"/>
        <v>-</v>
      </c>
      <c r="BC232" s="56" t="str">
        <f t="shared" si="61"/>
        <v>-</v>
      </c>
      <c r="BD232" s="56" t="str">
        <f t="shared" si="61"/>
        <v>-</v>
      </c>
      <c r="BE232" s="56" t="str">
        <f t="shared" si="61"/>
        <v>-</v>
      </c>
      <c r="BF232" s="56" t="str">
        <f t="shared" si="61"/>
        <v>-</v>
      </c>
      <c r="BG232" s="56" t="str">
        <f t="shared" si="61"/>
        <v>-</v>
      </c>
      <c r="BH232" s="56" t="str">
        <f t="shared" si="61"/>
        <v>-</v>
      </c>
      <c r="BI232" s="56" t="str">
        <f t="shared" si="61"/>
        <v>-</v>
      </c>
      <c r="BJ232" s="56" t="str">
        <f t="shared" si="61"/>
        <v>-</v>
      </c>
      <c r="BK232" s="56" t="str">
        <f t="shared" si="61"/>
        <v>-</v>
      </c>
      <c r="BL232" s="56" t="str">
        <f t="shared" si="61"/>
        <v>-</v>
      </c>
      <c r="BM232" s="56" t="str">
        <f t="shared" si="61"/>
        <v>-</v>
      </c>
      <c r="BN232" s="56" t="str">
        <f t="shared" si="61"/>
        <v>-</v>
      </c>
      <c r="BO232" s="56" t="str">
        <f t="shared" si="61"/>
        <v>-</v>
      </c>
      <c r="BP232" s="57" t="str">
        <f t="shared" si="61"/>
        <v>-</v>
      </c>
    </row>
    <row r="233" spans="15:68" x14ac:dyDescent="0.35">
      <c r="O233" s="55"/>
      <c r="P233" s="55" t="str">
        <f t="shared" ref="P233:BP233" si="62">IF(AND(NOT(ISBLANK(P48)),NOT(P48="-")),$O48,"-")</f>
        <v>-</v>
      </c>
      <c r="Q233" s="56" t="str">
        <f t="shared" si="62"/>
        <v>-</v>
      </c>
      <c r="R233" s="56" t="str">
        <f t="shared" si="62"/>
        <v>-</v>
      </c>
      <c r="S233" s="56" t="str">
        <f t="shared" si="62"/>
        <v>-</v>
      </c>
      <c r="T233" s="56" t="str">
        <f t="shared" si="62"/>
        <v>-</v>
      </c>
      <c r="U233" s="56" t="str">
        <f t="shared" si="62"/>
        <v>-</v>
      </c>
      <c r="V233" s="56" t="str">
        <f t="shared" si="62"/>
        <v>-</v>
      </c>
      <c r="W233" s="56" t="str">
        <f t="shared" si="62"/>
        <v>-</v>
      </c>
      <c r="X233" s="56" t="str">
        <f t="shared" si="62"/>
        <v>-</v>
      </c>
      <c r="Y233" s="56" t="str">
        <f t="shared" si="62"/>
        <v>-</v>
      </c>
      <c r="Z233" s="56" t="str">
        <f t="shared" si="62"/>
        <v>-</v>
      </c>
      <c r="AA233" s="56" t="str">
        <f t="shared" si="62"/>
        <v>-</v>
      </c>
      <c r="AB233" s="56" t="str">
        <f t="shared" si="62"/>
        <v>-</v>
      </c>
      <c r="AC233" s="56" t="str">
        <f t="shared" si="62"/>
        <v>-</v>
      </c>
      <c r="AD233" s="56" t="str">
        <f t="shared" si="62"/>
        <v>-</v>
      </c>
      <c r="AE233" s="56" t="str">
        <f t="shared" si="62"/>
        <v>-</v>
      </c>
      <c r="AF233" s="56" t="str">
        <f t="shared" si="62"/>
        <v>-</v>
      </c>
      <c r="AG233" s="56" t="str">
        <f t="shared" si="62"/>
        <v>-</v>
      </c>
      <c r="AH233" s="56" t="str">
        <f t="shared" si="62"/>
        <v>-</v>
      </c>
      <c r="AI233" s="56" t="str">
        <f t="shared" si="62"/>
        <v>-</v>
      </c>
      <c r="AJ233" s="56" t="str">
        <f t="shared" si="62"/>
        <v>-</v>
      </c>
      <c r="AK233" s="56" t="str">
        <f t="shared" si="62"/>
        <v>-</v>
      </c>
      <c r="AL233" s="56" t="str">
        <f t="shared" si="62"/>
        <v>-</v>
      </c>
      <c r="AM233" s="56" t="str">
        <f t="shared" si="62"/>
        <v>-</v>
      </c>
      <c r="AN233" s="56" t="str">
        <f t="shared" si="62"/>
        <v>-</v>
      </c>
      <c r="AO233" s="56" t="str">
        <f t="shared" si="62"/>
        <v>-</v>
      </c>
      <c r="AP233" s="56" t="str">
        <f t="shared" si="62"/>
        <v>-</v>
      </c>
      <c r="AQ233" s="56" t="str">
        <f t="shared" si="62"/>
        <v>-</v>
      </c>
      <c r="AR233" s="56" t="str">
        <f t="shared" si="62"/>
        <v>-</v>
      </c>
      <c r="AS233" s="56" t="str">
        <f t="shared" si="62"/>
        <v>-</v>
      </c>
      <c r="AT233" s="56" t="str">
        <f t="shared" si="62"/>
        <v>-</v>
      </c>
      <c r="AU233" s="56" t="str">
        <f t="shared" si="62"/>
        <v>-</v>
      </c>
      <c r="AV233" s="56" t="str">
        <f t="shared" si="62"/>
        <v>-</v>
      </c>
      <c r="AW233" s="56" t="str">
        <f t="shared" si="62"/>
        <v>-</v>
      </c>
      <c r="AX233" s="56" t="str">
        <f t="shared" si="62"/>
        <v>-</v>
      </c>
      <c r="AY233" s="56" t="str">
        <f t="shared" si="62"/>
        <v>-</v>
      </c>
      <c r="AZ233" s="56" t="str">
        <f t="shared" si="62"/>
        <v>-</v>
      </c>
      <c r="BA233" s="56" t="str">
        <f t="shared" si="62"/>
        <v>-</v>
      </c>
      <c r="BB233" s="56" t="str">
        <f t="shared" si="62"/>
        <v>-</v>
      </c>
      <c r="BC233" s="56" t="str">
        <f t="shared" si="62"/>
        <v>-</v>
      </c>
      <c r="BD233" s="56" t="str">
        <f t="shared" si="62"/>
        <v>-</v>
      </c>
      <c r="BE233" s="56" t="str">
        <f t="shared" si="62"/>
        <v>-</v>
      </c>
      <c r="BF233" s="56" t="str">
        <f t="shared" si="62"/>
        <v>-</v>
      </c>
      <c r="BG233" s="56" t="str">
        <f t="shared" si="62"/>
        <v>-</v>
      </c>
      <c r="BH233" s="56" t="str">
        <f t="shared" si="62"/>
        <v>-</v>
      </c>
      <c r="BI233" s="56" t="str">
        <f t="shared" si="62"/>
        <v>-</v>
      </c>
      <c r="BJ233" s="56" t="str">
        <f t="shared" si="62"/>
        <v>-</v>
      </c>
      <c r="BK233" s="56" t="str">
        <f t="shared" si="62"/>
        <v>-</v>
      </c>
      <c r="BL233" s="56" t="str">
        <f t="shared" si="62"/>
        <v>-</v>
      </c>
      <c r="BM233" s="56" t="str">
        <f t="shared" si="62"/>
        <v>-</v>
      </c>
      <c r="BN233" s="56" t="str">
        <f t="shared" si="62"/>
        <v>-</v>
      </c>
      <c r="BO233" s="56" t="str">
        <f t="shared" si="62"/>
        <v>-</v>
      </c>
      <c r="BP233" s="57" t="str">
        <f t="shared" si="62"/>
        <v>-</v>
      </c>
    </row>
    <row r="234" spans="15:68" x14ac:dyDescent="0.35">
      <c r="O234" s="55"/>
      <c r="P234" s="55" t="str">
        <f t="shared" ref="P234:BP234" si="63">IF(AND(NOT(ISBLANK(P49)),NOT(P49="-")),$O49,"-")</f>
        <v>-</v>
      </c>
      <c r="Q234" s="56" t="str">
        <f t="shared" si="63"/>
        <v>-</v>
      </c>
      <c r="R234" s="56" t="str">
        <f t="shared" si="63"/>
        <v>-</v>
      </c>
      <c r="S234" s="56" t="str">
        <f t="shared" si="63"/>
        <v>-</v>
      </c>
      <c r="T234" s="56" t="str">
        <f t="shared" si="63"/>
        <v>-</v>
      </c>
      <c r="U234" s="56" t="str">
        <f t="shared" si="63"/>
        <v>-</v>
      </c>
      <c r="V234" s="56" t="str">
        <f t="shared" si="63"/>
        <v>-</v>
      </c>
      <c r="W234" s="56" t="str">
        <f t="shared" si="63"/>
        <v>-</v>
      </c>
      <c r="X234" s="56" t="str">
        <f t="shared" si="63"/>
        <v>-</v>
      </c>
      <c r="Y234" s="56" t="str">
        <f t="shared" si="63"/>
        <v>-</v>
      </c>
      <c r="Z234" s="56" t="str">
        <f t="shared" si="63"/>
        <v>-</v>
      </c>
      <c r="AA234" s="56" t="str">
        <f t="shared" si="63"/>
        <v>-</v>
      </c>
      <c r="AB234" s="56" t="str">
        <f t="shared" si="63"/>
        <v>-</v>
      </c>
      <c r="AC234" s="56" t="str">
        <f t="shared" si="63"/>
        <v>-</v>
      </c>
      <c r="AD234" s="56" t="str">
        <f t="shared" si="63"/>
        <v>-</v>
      </c>
      <c r="AE234" s="56" t="str">
        <f t="shared" si="63"/>
        <v>-</v>
      </c>
      <c r="AF234" s="56" t="str">
        <f t="shared" si="63"/>
        <v>-</v>
      </c>
      <c r="AG234" s="56" t="str">
        <f t="shared" si="63"/>
        <v>-</v>
      </c>
      <c r="AH234" s="56" t="str">
        <f t="shared" si="63"/>
        <v>-</v>
      </c>
      <c r="AI234" s="56" t="str">
        <f t="shared" si="63"/>
        <v>-</v>
      </c>
      <c r="AJ234" s="56" t="str">
        <f t="shared" si="63"/>
        <v>-</v>
      </c>
      <c r="AK234" s="56" t="str">
        <f t="shared" si="63"/>
        <v>-</v>
      </c>
      <c r="AL234" s="56" t="str">
        <f t="shared" si="63"/>
        <v>-</v>
      </c>
      <c r="AM234" s="56" t="str">
        <f t="shared" si="63"/>
        <v>-</v>
      </c>
      <c r="AN234" s="56" t="str">
        <f t="shared" si="63"/>
        <v>-</v>
      </c>
      <c r="AO234" s="56" t="str">
        <f t="shared" si="63"/>
        <v>-</v>
      </c>
      <c r="AP234" s="56" t="str">
        <f t="shared" si="63"/>
        <v>-</v>
      </c>
      <c r="AQ234" s="56" t="str">
        <f t="shared" si="63"/>
        <v>-</v>
      </c>
      <c r="AR234" s="56" t="str">
        <f t="shared" si="63"/>
        <v>-</v>
      </c>
      <c r="AS234" s="56" t="str">
        <f t="shared" si="63"/>
        <v>-</v>
      </c>
      <c r="AT234" s="56" t="str">
        <f t="shared" si="63"/>
        <v>-</v>
      </c>
      <c r="AU234" s="56" t="str">
        <f t="shared" si="63"/>
        <v>-</v>
      </c>
      <c r="AV234" s="56" t="str">
        <f t="shared" si="63"/>
        <v>-</v>
      </c>
      <c r="AW234" s="56" t="str">
        <f t="shared" si="63"/>
        <v>-</v>
      </c>
      <c r="AX234" s="56" t="str">
        <f t="shared" si="63"/>
        <v>-</v>
      </c>
      <c r="AY234" s="56" t="str">
        <f t="shared" si="63"/>
        <v>-</v>
      </c>
      <c r="AZ234" s="56" t="str">
        <f t="shared" si="63"/>
        <v>-</v>
      </c>
      <c r="BA234" s="56" t="str">
        <f t="shared" si="63"/>
        <v>-</v>
      </c>
      <c r="BB234" s="56" t="str">
        <f t="shared" si="63"/>
        <v>-</v>
      </c>
      <c r="BC234" s="56" t="str">
        <f t="shared" si="63"/>
        <v>-</v>
      </c>
      <c r="BD234" s="56" t="str">
        <f t="shared" si="63"/>
        <v>-</v>
      </c>
      <c r="BE234" s="56" t="str">
        <f t="shared" si="63"/>
        <v>-</v>
      </c>
      <c r="BF234" s="56" t="str">
        <f t="shared" si="63"/>
        <v>-</v>
      </c>
      <c r="BG234" s="56" t="str">
        <f t="shared" si="63"/>
        <v>-</v>
      </c>
      <c r="BH234" s="56" t="str">
        <f t="shared" si="63"/>
        <v>-</v>
      </c>
      <c r="BI234" s="56" t="str">
        <f t="shared" si="63"/>
        <v>-</v>
      </c>
      <c r="BJ234" s="56" t="str">
        <f t="shared" si="63"/>
        <v>-</v>
      </c>
      <c r="BK234" s="56" t="str">
        <f t="shared" si="63"/>
        <v>-</v>
      </c>
      <c r="BL234" s="56" t="str">
        <f t="shared" si="63"/>
        <v>-</v>
      </c>
      <c r="BM234" s="56" t="str">
        <f t="shared" si="63"/>
        <v>-</v>
      </c>
      <c r="BN234" s="56" t="str">
        <f t="shared" si="63"/>
        <v>-</v>
      </c>
      <c r="BO234" s="56" t="str">
        <f t="shared" si="63"/>
        <v>-</v>
      </c>
      <c r="BP234" s="57" t="str">
        <f t="shared" si="63"/>
        <v>-</v>
      </c>
    </row>
    <row r="235" spans="15:68" x14ac:dyDescent="0.35">
      <c r="O235" s="55"/>
      <c r="P235" s="55" t="str">
        <f t="shared" ref="P235:BP235" si="64">IF(AND(NOT(ISBLANK(P50)),NOT(P50="-")),$O50,"-")</f>
        <v>-</v>
      </c>
      <c r="Q235" s="56" t="str">
        <f t="shared" si="64"/>
        <v>-</v>
      </c>
      <c r="R235" s="56" t="str">
        <f t="shared" si="64"/>
        <v>-</v>
      </c>
      <c r="S235" s="56" t="str">
        <f t="shared" si="64"/>
        <v>-</v>
      </c>
      <c r="T235" s="56" t="str">
        <f t="shared" si="64"/>
        <v>-</v>
      </c>
      <c r="U235" s="56" t="str">
        <f t="shared" si="64"/>
        <v>-</v>
      </c>
      <c r="V235" s="56" t="str">
        <f t="shared" si="64"/>
        <v>-</v>
      </c>
      <c r="W235" s="56" t="str">
        <f t="shared" si="64"/>
        <v>-</v>
      </c>
      <c r="X235" s="56" t="str">
        <f t="shared" si="64"/>
        <v>-</v>
      </c>
      <c r="Y235" s="56" t="str">
        <f t="shared" si="64"/>
        <v>-</v>
      </c>
      <c r="Z235" s="56" t="str">
        <f t="shared" si="64"/>
        <v>-</v>
      </c>
      <c r="AA235" s="56" t="str">
        <f t="shared" si="64"/>
        <v>-</v>
      </c>
      <c r="AB235" s="56" t="str">
        <f t="shared" si="64"/>
        <v>-</v>
      </c>
      <c r="AC235" s="56" t="str">
        <f t="shared" si="64"/>
        <v>-</v>
      </c>
      <c r="AD235" s="56" t="str">
        <f t="shared" si="64"/>
        <v>-</v>
      </c>
      <c r="AE235" s="56" t="str">
        <f t="shared" si="64"/>
        <v>-</v>
      </c>
      <c r="AF235" s="56" t="str">
        <f t="shared" si="64"/>
        <v>-</v>
      </c>
      <c r="AG235" s="56" t="str">
        <f t="shared" si="64"/>
        <v>-</v>
      </c>
      <c r="AH235" s="56" t="str">
        <f t="shared" si="64"/>
        <v>-</v>
      </c>
      <c r="AI235" s="56" t="str">
        <f t="shared" si="64"/>
        <v>-</v>
      </c>
      <c r="AJ235" s="56" t="str">
        <f t="shared" si="64"/>
        <v>-</v>
      </c>
      <c r="AK235" s="56" t="str">
        <f t="shared" si="64"/>
        <v>-</v>
      </c>
      <c r="AL235" s="56" t="str">
        <f t="shared" si="64"/>
        <v>-</v>
      </c>
      <c r="AM235" s="56" t="str">
        <f t="shared" si="64"/>
        <v>-</v>
      </c>
      <c r="AN235" s="56" t="str">
        <f t="shared" si="64"/>
        <v>-</v>
      </c>
      <c r="AO235" s="56" t="str">
        <f t="shared" si="64"/>
        <v>-</v>
      </c>
      <c r="AP235" s="56" t="str">
        <f t="shared" si="64"/>
        <v>-</v>
      </c>
      <c r="AQ235" s="56" t="str">
        <f t="shared" si="64"/>
        <v>-</v>
      </c>
      <c r="AR235" s="56" t="str">
        <f t="shared" si="64"/>
        <v>-</v>
      </c>
      <c r="AS235" s="56" t="str">
        <f t="shared" si="64"/>
        <v>-</v>
      </c>
      <c r="AT235" s="56" t="str">
        <f t="shared" si="64"/>
        <v>-</v>
      </c>
      <c r="AU235" s="56" t="str">
        <f t="shared" si="64"/>
        <v>-</v>
      </c>
      <c r="AV235" s="56" t="str">
        <f t="shared" si="64"/>
        <v>-</v>
      </c>
      <c r="AW235" s="56" t="str">
        <f t="shared" si="64"/>
        <v>-</v>
      </c>
      <c r="AX235" s="56" t="str">
        <f t="shared" si="64"/>
        <v>-</v>
      </c>
      <c r="AY235" s="56" t="str">
        <f t="shared" si="64"/>
        <v>-</v>
      </c>
      <c r="AZ235" s="56" t="str">
        <f t="shared" si="64"/>
        <v>-</v>
      </c>
      <c r="BA235" s="56" t="str">
        <f t="shared" si="64"/>
        <v>-</v>
      </c>
      <c r="BB235" s="56" t="str">
        <f t="shared" si="64"/>
        <v>-</v>
      </c>
      <c r="BC235" s="56" t="str">
        <f t="shared" si="64"/>
        <v>-</v>
      </c>
      <c r="BD235" s="56" t="str">
        <f t="shared" si="64"/>
        <v>-</v>
      </c>
      <c r="BE235" s="56" t="str">
        <f t="shared" si="64"/>
        <v>-</v>
      </c>
      <c r="BF235" s="56" t="str">
        <f t="shared" si="64"/>
        <v>-</v>
      </c>
      <c r="BG235" s="56" t="str">
        <f t="shared" si="64"/>
        <v>-</v>
      </c>
      <c r="BH235" s="56" t="str">
        <f t="shared" si="64"/>
        <v>-</v>
      </c>
      <c r="BI235" s="56" t="str">
        <f t="shared" si="64"/>
        <v>-</v>
      </c>
      <c r="BJ235" s="56" t="str">
        <f t="shared" si="64"/>
        <v>-</v>
      </c>
      <c r="BK235" s="56" t="str">
        <f t="shared" si="64"/>
        <v>-</v>
      </c>
      <c r="BL235" s="56" t="str">
        <f t="shared" si="64"/>
        <v>-</v>
      </c>
      <c r="BM235" s="56" t="str">
        <f t="shared" si="64"/>
        <v>-</v>
      </c>
      <c r="BN235" s="56" t="str">
        <f t="shared" si="64"/>
        <v>-</v>
      </c>
      <c r="BO235" s="56" t="str">
        <f t="shared" si="64"/>
        <v>-</v>
      </c>
      <c r="BP235" s="57" t="str">
        <f t="shared" si="64"/>
        <v>-</v>
      </c>
    </row>
    <row r="236" spans="15:68" x14ac:dyDescent="0.35">
      <c r="O236" s="55"/>
      <c r="P236" s="55" t="str">
        <f t="shared" ref="P236:BP236" si="65">IF(AND(NOT(ISBLANK(P51)),NOT(P51="-")),$O51,"-")</f>
        <v>-</v>
      </c>
      <c r="Q236" s="56" t="str">
        <f t="shared" si="65"/>
        <v>-</v>
      </c>
      <c r="R236" s="56" t="str">
        <f t="shared" si="65"/>
        <v>-</v>
      </c>
      <c r="S236" s="56" t="str">
        <f t="shared" si="65"/>
        <v>-</v>
      </c>
      <c r="T236" s="56" t="str">
        <f t="shared" si="65"/>
        <v>-</v>
      </c>
      <c r="U236" s="56" t="str">
        <f t="shared" si="65"/>
        <v>-</v>
      </c>
      <c r="V236" s="56" t="str">
        <f t="shared" si="65"/>
        <v>-</v>
      </c>
      <c r="W236" s="56" t="str">
        <f t="shared" si="65"/>
        <v>-</v>
      </c>
      <c r="X236" s="56" t="str">
        <f t="shared" si="65"/>
        <v>-</v>
      </c>
      <c r="Y236" s="56" t="str">
        <f t="shared" si="65"/>
        <v>-</v>
      </c>
      <c r="Z236" s="56" t="str">
        <f t="shared" si="65"/>
        <v>-</v>
      </c>
      <c r="AA236" s="56" t="str">
        <f t="shared" si="65"/>
        <v>-</v>
      </c>
      <c r="AB236" s="56" t="str">
        <f t="shared" si="65"/>
        <v>-</v>
      </c>
      <c r="AC236" s="56" t="str">
        <f t="shared" si="65"/>
        <v>-</v>
      </c>
      <c r="AD236" s="56" t="str">
        <f t="shared" si="65"/>
        <v>-</v>
      </c>
      <c r="AE236" s="56" t="str">
        <f t="shared" si="65"/>
        <v>-</v>
      </c>
      <c r="AF236" s="56" t="str">
        <f t="shared" si="65"/>
        <v>-</v>
      </c>
      <c r="AG236" s="56" t="str">
        <f t="shared" si="65"/>
        <v>-</v>
      </c>
      <c r="AH236" s="56" t="str">
        <f t="shared" si="65"/>
        <v>-</v>
      </c>
      <c r="AI236" s="56" t="str">
        <f t="shared" si="65"/>
        <v>-</v>
      </c>
      <c r="AJ236" s="56" t="str">
        <f t="shared" si="65"/>
        <v>-</v>
      </c>
      <c r="AK236" s="56" t="str">
        <f t="shared" si="65"/>
        <v>-</v>
      </c>
      <c r="AL236" s="56" t="str">
        <f t="shared" si="65"/>
        <v>-</v>
      </c>
      <c r="AM236" s="56" t="str">
        <f t="shared" si="65"/>
        <v>-</v>
      </c>
      <c r="AN236" s="56" t="str">
        <f t="shared" si="65"/>
        <v>-</v>
      </c>
      <c r="AO236" s="56" t="str">
        <f t="shared" si="65"/>
        <v>-</v>
      </c>
      <c r="AP236" s="56" t="str">
        <f t="shared" si="65"/>
        <v>-</v>
      </c>
      <c r="AQ236" s="56" t="str">
        <f t="shared" si="65"/>
        <v>-</v>
      </c>
      <c r="AR236" s="56" t="str">
        <f t="shared" si="65"/>
        <v>-</v>
      </c>
      <c r="AS236" s="56" t="str">
        <f t="shared" si="65"/>
        <v>-</v>
      </c>
      <c r="AT236" s="56" t="str">
        <f t="shared" si="65"/>
        <v>-</v>
      </c>
      <c r="AU236" s="56" t="str">
        <f t="shared" si="65"/>
        <v>-</v>
      </c>
      <c r="AV236" s="56" t="str">
        <f t="shared" si="65"/>
        <v>-</v>
      </c>
      <c r="AW236" s="56" t="str">
        <f t="shared" si="65"/>
        <v>-</v>
      </c>
      <c r="AX236" s="56" t="str">
        <f t="shared" si="65"/>
        <v>-</v>
      </c>
      <c r="AY236" s="56" t="str">
        <f t="shared" si="65"/>
        <v>-</v>
      </c>
      <c r="AZ236" s="56" t="str">
        <f t="shared" si="65"/>
        <v>-</v>
      </c>
      <c r="BA236" s="56" t="str">
        <f t="shared" si="65"/>
        <v>-</v>
      </c>
      <c r="BB236" s="56" t="str">
        <f t="shared" si="65"/>
        <v>-</v>
      </c>
      <c r="BC236" s="56" t="str">
        <f t="shared" si="65"/>
        <v>-</v>
      </c>
      <c r="BD236" s="56" t="str">
        <f t="shared" si="65"/>
        <v>-</v>
      </c>
      <c r="BE236" s="56" t="str">
        <f t="shared" si="65"/>
        <v>-</v>
      </c>
      <c r="BF236" s="56" t="str">
        <f t="shared" si="65"/>
        <v>-</v>
      </c>
      <c r="BG236" s="56" t="str">
        <f t="shared" si="65"/>
        <v>-</v>
      </c>
      <c r="BH236" s="56" t="str">
        <f t="shared" si="65"/>
        <v>-</v>
      </c>
      <c r="BI236" s="56" t="str">
        <f t="shared" si="65"/>
        <v>-</v>
      </c>
      <c r="BJ236" s="56" t="str">
        <f t="shared" si="65"/>
        <v>-</v>
      </c>
      <c r="BK236" s="56" t="str">
        <f t="shared" si="65"/>
        <v>-</v>
      </c>
      <c r="BL236" s="56" t="str">
        <f t="shared" si="65"/>
        <v>-</v>
      </c>
      <c r="BM236" s="56" t="str">
        <f t="shared" si="65"/>
        <v>-</v>
      </c>
      <c r="BN236" s="56" t="str">
        <f t="shared" si="65"/>
        <v>-</v>
      </c>
      <c r="BO236" s="56" t="str">
        <f t="shared" si="65"/>
        <v>-</v>
      </c>
      <c r="BP236" s="57" t="str">
        <f t="shared" si="65"/>
        <v>-</v>
      </c>
    </row>
    <row r="237" spans="15:68" x14ac:dyDescent="0.35">
      <c r="O237" s="55"/>
      <c r="P237" s="55" t="str">
        <f t="shared" ref="P237:BP237" si="66">IF(AND(NOT(ISBLANK(P52)),NOT(P52="-")),$O52,"-")</f>
        <v>-</v>
      </c>
      <c r="Q237" s="56" t="str">
        <f t="shared" si="66"/>
        <v>-</v>
      </c>
      <c r="R237" s="56" t="str">
        <f t="shared" si="66"/>
        <v>-</v>
      </c>
      <c r="S237" s="56" t="str">
        <f t="shared" si="66"/>
        <v>-</v>
      </c>
      <c r="T237" s="56" t="str">
        <f t="shared" si="66"/>
        <v>-</v>
      </c>
      <c r="U237" s="56" t="str">
        <f t="shared" si="66"/>
        <v>-</v>
      </c>
      <c r="V237" s="56" t="str">
        <f t="shared" si="66"/>
        <v>-</v>
      </c>
      <c r="W237" s="56" t="str">
        <f t="shared" si="66"/>
        <v>-</v>
      </c>
      <c r="X237" s="56" t="str">
        <f t="shared" si="66"/>
        <v>-</v>
      </c>
      <c r="Y237" s="56" t="str">
        <f t="shared" si="66"/>
        <v>-</v>
      </c>
      <c r="Z237" s="56" t="str">
        <f t="shared" si="66"/>
        <v>-</v>
      </c>
      <c r="AA237" s="56" t="str">
        <f t="shared" si="66"/>
        <v>-</v>
      </c>
      <c r="AB237" s="56" t="str">
        <f t="shared" si="66"/>
        <v>-</v>
      </c>
      <c r="AC237" s="56" t="str">
        <f t="shared" si="66"/>
        <v>-</v>
      </c>
      <c r="AD237" s="56" t="str">
        <f t="shared" si="66"/>
        <v>-</v>
      </c>
      <c r="AE237" s="56" t="str">
        <f t="shared" si="66"/>
        <v>-</v>
      </c>
      <c r="AF237" s="56" t="str">
        <f t="shared" si="66"/>
        <v>-</v>
      </c>
      <c r="AG237" s="56" t="str">
        <f t="shared" si="66"/>
        <v>-</v>
      </c>
      <c r="AH237" s="56" t="str">
        <f t="shared" si="66"/>
        <v>-</v>
      </c>
      <c r="AI237" s="56" t="str">
        <f t="shared" si="66"/>
        <v>-</v>
      </c>
      <c r="AJ237" s="56" t="str">
        <f t="shared" si="66"/>
        <v>-</v>
      </c>
      <c r="AK237" s="56" t="str">
        <f t="shared" si="66"/>
        <v>-</v>
      </c>
      <c r="AL237" s="56" t="str">
        <f t="shared" si="66"/>
        <v>-</v>
      </c>
      <c r="AM237" s="56" t="str">
        <f t="shared" si="66"/>
        <v>-</v>
      </c>
      <c r="AN237" s="56" t="str">
        <f t="shared" si="66"/>
        <v>-</v>
      </c>
      <c r="AO237" s="56" t="str">
        <f t="shared" si="66"/>
        <v>-</v>
      </c>
      <c r="AP237" s="56" t="str">
        <f t="shared" si="66"/>
        <v>-</v>
      </c>
      <c r="AQ237" s="56" t="str">
        <f t="shared" si="66"/>
        <v>-</v>
      </c>
      <c r="AR237" s="56" t="str">
        <f t="shared" si="66"/>
        <v>-</v>
      </c>
      <c r="AS237" s="56" t="str">
        <f t="shared" si="66"/>
        <v>-</v>
      </c>
      <c r="AT237" s="56" t="str">
        <f t="shared" si="66"/>
        <v>-</v>
      </c>
      <c r="AU237" s="56" t="str">
        <f t="shared" si="66"/>
        <v>-</v>
      </c>
      <c r="AV237" s="56" t="str">
        <f t="shared" si="66"/>
        <v>-</v>
      </c>
      <c r="AW237" s="56" t="str">
        <f t="shared" si="66"/>
        <v>-</v>
      </c>
      <c r="AX237" s="56" t="str">
        <f t="shared" si="66"/>
        <v>-</v>
      </c>
      <c r="AY237" s="56" t="str">
        <f t="shared" si="66"/>
        <v>-</v>
      </c>
      <c r="AZ237" s="56" t="str">
        <f t="shared" si="66"/>
        <v>-</v>
      </c>
      <c r="BA237" s="56" t="str">
        <f t="shared" si="66"/>
        <v>-</v>
      </c>
      <c r="BB237" s="56" t="str">
        <f t="shared" si="66"/>
        <v>-</v>
      </c>
      <c r="BC237" s="56" t="str">
        <f t="shared" si="66"/>
        <v>-</v>
      </c>
      <c r="BD237" s="56" t="str">
        <f t="shared" si="66"/>
        <v>-</v>
      </c>
      <c r="BE237" s="56" t="str">
        <f t="shared" si="66"/>
        <v>-</v>
      </c>
      <c r="BF237" s="56" t="str">
        <f t="shared" si="66"/>
        <v>-</v>
      </c>
      <c r="BG237" s="56" t="str">
        <f t="shared" si="66"/>
        <v>-</v>
      </c>
      <c r="BH237" s="56" t="str">
        <f t="shared" si="66"/>
        <v>-</v>
      </c>
      <c r="BI237" s="56" t="str">
        <f t="shared" si="66"/>
        <v>-</v>
      </c>
      <c r="BJ237" s="56" t="str">
        <f t="shared" si="66"/>
        <v>-</v>
      </c>
      <c r="BK237" s="56" t="str">
        <f t="shared" si="66"/>
        <v>-</v>
      </c>
      <c r="BL237" s="56" t="str">
        <f t="shared" si="66"/>
        <v>-</v>
      </c>
      <c r="BM237" s="56" t="str">
        <f t="shared" si="66"/>
        <v>-</v>
      </c>
      <c r="BN237" s="56" t="str">
        <f t="shared" si="66"/>
        <v>-</v>
      </c>
      <c r="BO237" s="56" t="str">
        <f t="shared" si="66"/>
        <v>-</v>
      </c>
      <c r="BP237" s="57" t="str">
        <f t="shared" si="66"/>
        <v>-</v>
      </c>
    </row>
    <row r="238" spans="15:68" x14ac:dyDescent="0.35">
      <c r="O238" s="55"/>
      <c r="P238" s="55">
        <f t="shared" ref="P238:BP238" si="67">IF(AND(NOT(ISBLANK(P53)),NOT(P53="-")),$O53,"-")</f>
        <v>2</v>
      </c>
      <c r="Q238" s="56">
        <f t="shared" si="67"/>
        <v>2</v>
      </c>
      <c r="R238" s="56" t="str">
        <f t="shared" si="67"/>
        <v>-</v>
      </c>
      <c r="S238" s="56" t="str">
        <f t="shared" si="67"/>
        <v>-</v>
      </c>
      <c r="T238" s="56" t="str">
        <f t="shared" si="67"/>
        <v>-</v>
      </c>
      <c r="U238" s="56" t="str">
        <f t="shared" si="67"/>
        <v>-</v>
      </c>
      <c r="V238" s="56" t="str">
        <f t="shared" si="67"/>
        <v>-</v>
      </c>
      <c r="W238" s="56" t="str">
        <f t="shared" si="67"/>
        <v>-</v>
      </c>
      <c r="X238" s="56" t="str">
        <f t="shared" si="67"/>
        <v>-</v>
      </c>
      <c r="Y238" s="56" t="str">
        <f t="shared" si="67"/>
        <v>-</v>
      </c>
      <c r="Z238" s="56" t="str">
        <f t="shared" si="67"/>
        <v>-</v>
      </c>
      <c r="AA238" s="56" t="str">
        <f t="shared" si="67"/>
        <v>-</v>
      </c>
      <c r="AB238" s="56" t="str">
        <f t="shared" si="67"/>
        <v>-</v>
      </c>
      <c r="AC238" s="56" t="str">
        <f t="shared" si="67"/>
        <v>-</v>
      </c>
      <c r="AD238" s="56" t="str">
        <f t="shared" si="67"/>
        <v>-</v>
      </c>
      <c r="AE238" s="56" t="str">
        <f t="shared" si="67"/>
        <v>-</v>
      </c>
      <c r="AF238" s="56" t="str">
        <f t="shared" si="67"/>
        <v>-</v>
      </c>
      <c r="AG238" s="56" t="str">
        <f t="shared" si="67"/>
        <v>-</v>
      </c>
      <c r="AH238" s="56" t="str">
        <f t="shared" si="67"/>
        <v>-</v>
      </c>
      <c r="AI238" s="56" t="str">
        <f t="shared" si="67"/>
        <v>-</v>
      </c>
      <c r="AJ238" s="56" t="str">
        <f t="shared" si="67"/>
        <v>-</v>
      </c>
      <c r="AK238" s="56" t="str">
        <f t="shared" si="67"/>
        <v>-</v>
      </c>
      <c r="AL238" s="56" t="str">
        <f t="shared" si="67"/>
        <v>-</v>
      </c>
      <c r="AM238" s="56" t="str">
        <f t="shared" si="67"/>
        <v>-</v>
      </c>
      <c r="AN238" s="56" t="str">
        <f t="shared" si="67"/>
        <v>-</v>
      </c>
      <c r="AO238" s="56" t="str">
        <f t="shared" si="67"/>
        <v>-</v>
      </c>
      <c r="AP238" s="56" t="str">
        <f t="shared" si="67"/>
        <v>-</v>
      </c>
      <c r="AQ238" s="56" t="str">
        <f t="shared" si="67"/>
        <v>-</v>
      </c>
      <c r="AR238" s="56" t="str">
        <f t="shared" si="67"/>
        <v>-</v>
      </c>
      <c r="AS238" s="56" t="str">
        <f t="shared" si="67"/>
        <v>-</v>
      </c>
      <c r="AT238" s="56" t="str">
        <f t="shared" si="67"/>
        <v>-</v>
      </c>
      <c r="AU238" s="56" t="str">
        <f t="shared" si="67"/>
        <v>-</v>
      </c>
      <c r="AV238" s="56">
        <f t="shared" si="67"/>
        <v>2</v>
      </c>
      <c r="AW238" s="56" t="str">
        <f t="shared" si="67"/>
        <v>-</v>
      </c>
      <c r="AX238" s="56" t="str">
        <f t="shared" si="67"/>
        <v>-</v>
      </c>
      <c r="AY238" s="56" t="str">
        <f t="shared" si="67"/>
        <v>-</v>
      </c>
      <c r="AZ238" s="56" t="str">
        <f t="shared" si="67"/>
        <v>-</v>
      </c>
      <c r="BA238" s="56" t="str">
        <f t="shared" si="67"/>
        <v>-</v>
      </c>
      <c r="BB238" s="56" t="str">
        <f t="shared" si="67"/>
        <v>-</v>
      </c>
      <c r="BC238" s="56" t="str">
        <f t="shared" si="67"/>
        <v>-</v>
      </c>
      <c r="BD238" s="56" t="str">
        <f t="shared" si="67"/>
        <v>-</v>
      </c>
      <c r="BE238" s="56" t="str">
        <f t="shared" si="67"/>
        <v>-</v>
      </c>
      <c r="BF238" s="56" t="str">
        <f t="shared" si="67"/>
        <v>-</v>
      </c>
      <c r="BG238" s="56" t="str">
        <f t="shared" si="67"/>
        <v>-</v>
      </c>
      <c r="BH238" s="56" t="str">
        <f t="shared" si="67"/>
        <v>-</v>
      </c>
      <c r="BI238" s="56" t="str">
        <f t="shared" si="67"/>
        <v>-</v>
      </c>
      <c r="BJ238" s="56" t="str">
        <f t="shared" si="67"/>
        <v>-</v>
      </c>
      <c r="BK238" s="56" t="str">
        <f t="shared" si="67"/>
        <v>-</v>
      </c>
      <c r="BL238" s="56" t="str">
        <f t="shared" si="67"/>
        <v>-</v>
      </c>
      <c r="BM238" s="56" t="str">
        <f t="shared" si="67"/>
        <v>-</v>
      </c>
      <c r="BN238" s="56" t="str">
        <f t="shared" si="67"/>
        <v>-</v>
      </c>
      <c r="BO238" s="56" t="str">
        <f t="shared" si="67"/>
        <v>-</v>
      </c>
      <c r="BP238" s="57" t="str">
        <f t="shared" si="67"/>
        <v>-</v>
      </c>
    </row>
    <row r="239" spans="15:68" x14ac:dyDescent="0.35">
      <c r="O239" s="55"/>
      <c r="P239" s="55" t="str">
        <f t="shared" ref="P239:BP239" si="68">IF(AND(NOT(ISBLANK(P54)),NOT(P54="-")),$O54,"-")</f>
        <v>-</v>
      </c>
      <c r="Q239" s="56" t="str">
        <f t="shared" si="68"/>
        <v>-</v>
      </c>
      <c r="R239" s="56" t="str">
        <f t="shared" si="68"/>
        <v>-</v>
      </c>
      <c r="S239" s="56" t="str">
        <f t="shared" si="68"/>
        <v>-</v>
      </c>
      <c r="T239" s="56" t="str">
        <f t="shared" si="68"/>
        <v>-</v>
      </c>
      <c r="U239" s="56" t="str">
        <f t="shared" si="68"/>
        <v>-</v>
      </c>
      <c r="V239" s="56" t="str">
        <f t="shared" si="68"/>
        <v>-</v>
      </c>
      <c r="W239" s="56" t="str">
        <f t="shared" si="68"/>
        <v>-</v>
      </c>
      <c r="X239" s="56" t="str">
        <f t="shared" si="68"/>
        <v>-</v>
      </c>
      <c r="Y239" s="56" t="str">
        <f t="shared" si="68"/>
        <v>-</v>
      </c>
      <c r="Z239" s="56" t="str">
        <f t="shared" si="68"/>
        <v>-</v>
      </c>
      <c r="AA239" s="56" t="str">
        <f t="shared" si="68"/>
        <v>-</v>
      </c>
      <c r="AB239" s="56" t="str">
        <f t="shared" si="68"/>
        <v>-</v>
      </c>
      <c r="AC239" s="56" t="str">
        <f t="shared" si="68"/>
        <v>-</v>
      </c>
      <c r="AD239" s="56" t="str">
        <f t="shared" si="68"/>
        <v>-</v>
      </c>
      <c r="AE239" s="56" t="str">
        <f t="shared" si="68"/>
        <v>-</v>
      </c>
      <c r="AF239" s="56" t="str">
        <f t="shared" si="68"/>
        <v>-</v>
      </c>
      <c r="AG239" s="56" t="str">
        <f t="shared" si="68"/>
        <v>-</v>
      </c>
      <c r="AH239" s="56" t="str">
        <f t="shared" si="68"/>
        <v>-</v>
      </c>
      <c r="AI239" s="56" t="str">
        <f t="shared" si="68"/>
        <v>-</v>
      </c>
      <c r="AJ239" s="56" t="str">
        <f t="shared" si="68"/>
        <v>-</v>
      </c>
      <c r="AK239" s="56" t="str">
        <f t="shared" si="68"/>
        <v>-</v>
      </c>
      <c r="AL239" s="56" t="str">
        <f t="shared" si="68"/>
        <v>-</v>
      </c>
      <c r="AM239" s="56" t="str">
        <f t="shared" si="68"/>
        <v>-</v>
      </c>
      <c r="AN239" s="56" t="str">
        <f t="shared" si="68"/>
        <v>-</v>
      </c>
      <c r="AO239" s="56" t="str">
        <f t="shared" si="68"/>
        <v>-</v>
      </c>
      <c r="AP239" s="56" t="str">
        <f t="shared" si="68"/>
        <v>-</v>
      </c>
      <c r="AQ239" s="56" t="str">
        <f t="shared" si="68"/>
        <v>-</v>
      </c>
      <c r="AR239" s="56" t="str">
        <f t="shared" si="68"/>
        <v>-</v>
      </c>
      <c r="AS239" s="56" t="str">
        <f t="shared" si="68"/>
        <v>-</v>
      </c>
      <c r="AT239" s="56" t="str">
        <f t="shared" si="68"/>
        <v>-</v>
      </c>
      <c r="AU239" s="56" t="str">
        <f t="shared" si="68"/>
        <v>-</v>
      </c>
      <c r="AV239" s="56" t="str">
        <f t="shared" si="68"/>
        <v>-</v>
      </c>
      <c r="AW239" s="56" t="str">
        <f t="shared" si="68"/>
        <v>-</v>
      </c>
      <c r="AX239" s="56" t="str">
        <f t="shared" si="68"/>
        <v>-</v>
      </c>
      <c r="AY239" s="56" t="str">
        <f t="shared" si="68"/>
        <v>-</v>
      </c>
      <c r="AZ239" s="56" t="str">
        <f t="shared" si="68"/>
        <v>-</v>
      </c>
      <c r="BA239" s="56" t="str">
        <f t="shared" si="68"/>
        <v>-</v>
      </c>
      <c r="BB239" s="56" t="str">
        <f t="shared" si="68"/>
        <v>-</v>
      </c>
      <c r="BC239" s="56" t="str">
        <f t="shared" si="68"/>
        <v>-</v>
      </c>
      <c r="BD239" s="56" t="str">
        <f t="shared" si="68"/>
        <v>-</v>
      </c>
      <c r="BE239" s="56" t="str">
        <f t="shared" si="68"/>
        <v>-</v>
      </c>
      <c r="BF239" s="56" t="str">
        <f t="shared" si="68"/>
        <v>-</v>
      </c>
      <c r="BG239" s="56" t="str">
        <f t="shared" si="68"/>
        <v>-</v>
      </c>
      <c r="BH239" s="56" t="str">
        <f t="shared" si="68"/>
        <v>-</v>
      </c>
      <c r="BI239" s="56" t="str">
        <f t="shared" si="68"/>
        <v>-</v>
      </c>
      <c r="BJ239" s="56" t="str">
        <f t="shared" si="68"/>
        <v>-</v>
      </c>
      <c r="BK239" s="56" t="str">
        <f t="shared" si="68"/>
        <v>-</v>
      </c>
      <c r="BL239" s="56" t="str">
        <f t="shared" si="68"/>
        <v>-</v>
      </c>
      <c r="BM239" s="56" t="str">
        <f t="shared" si="68"/>
        <v>-</v>
      </c>
      <c r="BN239" s="56" t="str">
        <f t="shared" si="68"/>
        <v>-</v>
      </c>
      <c r="BO239" s="56" t="str">
        <f t="shared" si="68"/>
        <v>-</v>
      </c>
      <c r="BP239" s="57" t="str">
        <f t="shared" si="68"/>
        <v>-</v>
      </c>
    </row>
    <row r="240" spans="15:68" x14ac:dyDescent="0.35">
      <c r="O240" s="55"/>
      <c r="P240" s="55">
        <f t="shared" ref="P240:BP240" si="69">IF(AND(NOT(ISBLANK(P55)),NOT(P55="-")),$O55,"-")</f>
        <v>2</v>
      </c>
      <c r="Q240" s="56">
        <f t="shared" si="69"/>
        <v>2</v>
      </c>
      <c r="R240" s="56" t="str">
        <f t="shared" si="69"/>
        <v>-</v>
      </c>
      <c r="S240" s="56" t="str">
        <f t="shared" si="69"/>
        <v>-</v>
      </c>
      <c r="T240" s="56" t="str">
        <f t="shared" si="69"/>
        <v>-</v>
      </c>
      <c r="U240" s="56" t="str">
        <f t="shared" si="69"/>
        <v>-</v>
      </c>
      <c r="V240" s="56" t="str">
        <f t="shared" si="69"/>
        <v>-</v>
      </c>
      <c r="W240" s="56" t="str">
        <f t="shared" si="69"/>
        <v>-</v>
      </c>
      <c r="X240" s="56" t="str">
        <f t="shared" si="69"/>
        <v>-</v>
      </c>
      <c r="Y240" s="56" t="str">
        <f t="shared" si="69"/>
        <v>-</v>
      </c>
      <c r="Z240" s="56" t="str">
        <f t="shared" si="69"/>
        <v>-</v>
      </c>
      <c r="AA240" s="56" t="str">
        <f t="shared" si="69"/>
        <v>-</v>
      </c>
      <c r="AB240" s="56" t="str">
        <f t="shared" si="69"/>
        <v>-</v>
      </c>
      <c r="AC240" s="56" t="str">
        <f t="shared" si="69"/>
        <v>-</v>
      </c>
      <c r="AD240" s="56" t="str">
        <f t="shared" si="69"/>
        <v>-</v>
      </c>
      <c r="AE240" s="56" t="str">
        <f t="shared" si="69"/>
        <v>-</v>
      </c>
      <c r="AF240" s="56" t="str">
        <f t="shared" si="69"/>
        <v>-</v>
      </c>
      <c r="AG240" s="56" t="str">
        <f t="shared" si="69"/>
        <v>-</v>
      </c>
      <c r="AH240" s="56" t="str">
        <f t="shared" si="69"/>
        <v>-</v>
      </c>
      <c r="AI240" s="56" t="str">
        <f t="shared" si="69"/>
        <v>-</v>
      </c>
      <c r="AJ240" s="56" t="str">
        <f t="shared" si="69"/>
        <v>-</v>
      </c>
      <c r="AK240" s="56" t="str">
        <f t="shared" si="69"/>
        <v>-</v>
      </c>
      <c r="AL240" s="56" t="str">
        <f t="shared" si="69"/>
        <v>-</v>
      </c>
      <c r="AM240" s="56" t="str">
        <f t="shared" si="69"/>
        <v>-</v>
      </c>
      <c r="AN240" s="56" t="str">
        <f t="shared" si="69"/>
        <v>-</v>
      </c>
      <c r="AO240" s="56" t="str">
        <f t="shared" si="69"/>
        <v>-</v>
      </c>
      <c r="AP240" s="56" t="str">
        <f t="shared" si="69"/>
        <v>-</v>
      </c>
      <c r="AQ240" s="56" t="str">
        <f t="shared" si="69"/>
        <v>-</v>
      </c>
      <c r="AR240" s="56" t="str">
        <f t="shared" si="69"/>
        <v>-</v>
      </c>
      <c r="AS240" s="56" t="str">
        <f t="shared" si="69"/>
        <v>-</v>
      </c>
      <c r="AT240" s="56" t="str">
        <f t="shared" si="69"/>
        <v>-</v>
      </c>
      <c r="AU240" s="56" t="str">
        <f t="shared" si="69"/>
        <v>-</v>
      </c>
      <c r="AV240" s="56" t="str">
        <f t="shared" si="69"/>
        <v>-</v>
      </c>
      <c r="AW240" s="56" t="str">
        <f t="shared" si="69"/>
        <v>-</v>
      </c>
      <c r="AX240" s="56" t="str">
        <f t="shared" si="69"/>
        <v>-</v>
      </c>
      <c r="AY240" s="56" t="str">
        <f t="shared" si="69"/>
        <v>-</v>
      </c>
      <c r="AZ240" s="56" t="str">
        <f t="shared" si="69"/>
        <v>-</v>
      </c>
      <c r="BA240" s="56" t="str">
        <f t="shared" si="69"/>
        <v>-</v>
      </c>
      <c r="BB240" s="56" t="str">
        <f t="shared" si="69"/>
        <v>-</v>
      </c>
      <c r="BC240" s="56" t="str">
        <f t="shared" si="69"/>
        <v>-</v>
      </c>
      <c r="BD240" s="56" t="str">
        <f t="shared" si="69"/>
        <v>-</v>
      </c>
      <c r="BE240" s="56" t="str">
        <f t="shared" si="69"/>
        <v>-</v>
      </c>
      <c r="BF240" s="56" t="str">
        <f t="shared" si="69"/>
        <v>-</v>
      </c>
      <c r="BG240" s="56" t="str">
        <f t="shared" si="69"/>
        <v>-</v>
      </c>
      <c r="BH240" s="56" t="str">
        <f t="shared" si="69"/>
        <v>-</v>
      </c>
      <c r="BI240" s="56" t="str">
        <f t="shared" si="69"/>
        <v>-</v>
      </c>
      <c r="BJ240" s="56" t="str">
        <f t="shared" si="69"/>
        <v>-</v>
      </c>
      <c r="BK240" s="56" t="str">
        <f t="shared" si="69"/>
        <v>-</v>
      </c>
      <c r="BL240" s="56" t="str">
        <f t="shared" si="69"/>
        <v>-</v>
      </c>
      <c r="BM240" s="56" t="str">
        <f t="shared" si="69"/>
        <v>-</v>
      </c>
      <c r="BN240" s="56" t="str">
        <f t="shared" si="69"/>
        <v>-</v>
      </c>
      <c r="BO240" s="56" t="str">
        <f t="shared" si="69"/>
        <v>-</v>
      </c>
      <c r="BP240" s="57" t="str">
        <f t="shared" si="69"/>
        <v>-</v>
      </c>
    </row>
    <row r="241" spans="15:68" x14ac:dyDescent="0.35">
      <c r="O241" s="55"/>
      <c r="P241" s="55" t="str">
        <f t="shared" ref="P241:BP241" si="70">IF(AND(NOT(ISBLANK(P56)),NOT(P56="-")),$O56,"-")</f>
        <v>-</v>
      </c>
      <c r="Q241" s="56" t="str">
        <f t="shared" si="70"/>
        <v>-</v>
      </c>
      <c r="R241" s="56" t="str">
        <f t="shared" si="70"/>
        <v>-</v>
      </c>
      <c r="S241" s="56" t="str">
        <f t="shared" si="70"/>
        <v>-</v>
      </c>
      <c r="T241" s="56" t="str">
        <f t="shared" si="70"/>
        <v>-</v>
      </c>
      <c r="U241" s="56" t="str">
        <f t="shared" si="70"/>
        <v>-</v>
      </c>
      <c r="V241" s="56" t="str">
        <f t="shared" si="70"/>
        <v>-</v>
      </c>
      <c r="W241" s="56" t="str">
        <f t="shared" si="70"/>
        <v>-</v>
      </c>
      <c r="X241" s="56" t="str">
        <f t="shared" si="70"/>
        <v>-</v>
      </c>
      <c r="Y241" s="56" t="str">
        <f t="shared" si="70"/>
        <v>-</v>
      </c>
      <c r="Z241" s="56" t="str">
        <f t="shared" si="70"/>
        <v>-</v>
      </c>
      <c r="AA241" s="56" t="str">
        <f t="shared" si="70"/>
        <v>-</v>
      </c>
      <c r="AB241" s="56" t="str">
        <f t="shared" si="70"/>
        <v>-</v>
      </c>
      <c r="AC241" s="56" t="str">
        <f t="shared" si="70"/>
        <v>-</v>
      </c>
      <c r="AD241" s="56" t="str">
        <f t="shared" si="70"/>
        <v>-</v>
      </c>
      <c r="AE241" s="56" t="str">
        <f t="shared" si="70"/>
        <v>-</v>
      </c>
      <c r="AF241" s="56" t="str">
        <f t="shared" si="70"/>
        <v>-</v>
      </c>
      <c r="AG241" s="56" t="str">
        <f t="shared" si="70"/>
        <v>-</v>
      </c>
      <c r="AH241" s="56" t="str">
        <f t="shared" si="70"/>
        <v>-</v>
      </c>
      <c r="AI241" s="56" t="str">
        <f t="shared" si="70"/>
        <v>-</v>
      </c>
      <c r="AJ241" s="56" t="str">
        <f t="shared" si="70"/>
        <v>-</v>
      </c>
      <c r="AK241" s="56" t="str">
        <f t="shared" si="70"/>
        <v>-</v>
      </c>
      <c r="AL241" s="56" t="str">
        <f t="shared" si="70"/>
        <v>-</v>
      </c>
      <c r="AM241" s="56" t="str">
        <f t="shared" si="70"/>
        <v>-</v>
      </c>
      <c r="AN241" s="56" t="str">
        <f t="shared" si="70"/>
        <v>-</v>
      </c>
      <c r="AO241" s="56" t="str">
        <f t="shared" si="70"/>
        <v>-</v>
      </c>
      <c r="AP241" s="56" t="str">
        <f t="shared" si="70"/>
        <v>-</v>
      </c>
      <c r="AQ241" s="56" t="str">
        <f t="shared" si="70"/>
        <v>-</v>
      </c>
      <c r="AR241" s="56" t="str">
        <f t="shared" si="70"/>
        <v>-</v>
      </c>
      <c r="AS241" s="56" t="str">
        <f t="shared" si="70"/>
        <v>-</v>
      </c>
      <c r="AT241" s="56" t="str">
        <f t="shared" si="70"/>
        <v>-</v>
      </c>
      <c r="AU241" s="56" t="str">
        <f t="shared" si="70"/>
        <v>-</v>
      </c>
      <c r="AV241" s="56" t="str">
        <f t="shared" si="70"/>
        <v>-</v>
      </c>
      <c r="AW241" s="56" t="str">
        <f t="shared" si="70"/>
        <v>-</v>
      </c>
      <c r="AX241" s="56" t="str">
        <f t="shared" si="70"/>
        <v>-</v>
      </c>
      <c r="AY241" s="56" t="str">
        <f t="shared" si="70"/>
        <v>-</v>
      </c>
      <c r="AZ241" s="56" t="str">
        <f t="shared" si="70"/>
        <v>-</v>
      </c>
      <c r="BA241" s="56" t="str">
        <f t="shared" si="70"/>
        <v>-</v>
      </c>
      <c r="BB241" s="56" t="str">
        <f t="shared" si="70"/>
        <v>-</v>
      </c>
      <c r="BC241" s="56" t="str">
        <f t="shared" si="70"/>
        <v>-</v>
      </c>
      <c r="BD241" s="56" t="str">
        <f t="shared" si="70"/>
        <v>-</v>
      </c>
      <c r="BE241" s="56" t="str">
        <f t="shared" si="70"/>
        <v>-</v>
      </c>
      <c r="BF241" s="56" t="str">
        <f t="shared" si="70"/>
        <v>-</v>
      </c>
      <c r="BG241" s="56" t="str">
        <f t="shared" si="70"/>
        <v>-</v>
      </c>
      <c r="BH241" s="56" t="str">
        <f t="shared" si="70"/>
        <v>-</v>
      </c>
      <c r="BI241" s="56" t="str">
        <f t="shared" si="70"/>
        <v>-</v>
      </c>
      <c r="BJ241" s="56" t="str">
        <f t="shared" si="70"/>
        <v>-</v>
      </c>
      <c r="BK241" s="56" t="str">
        <f t="shared" si="70"/>
        <v>-</v>
      </c>
      <c r="BL241" s="56" t="str">
        <f t="shared" si="70"/>
        <v>-</v>
      </c>
      <c r="BM241" s="56" t="str">
        <f t="shared" si="70"/>
        <v>-</v>
      </c>
      <c r="BN241" s="56" t="str">
        <f t="shared" si="70"/>
        <v>-</v>
      </c>
      <c r="BO241" s="56" t="str">
        <f t="shared" si="70"/>
        <v>-</v>
      </c>
      <c r="BP241" s="57" t="str">
        <f t="shared" si="70"/>
        <v>-</v>
      </c>
    </row>
    <row r="242" spans="15:68" x14ac:dyDescent="0.35">
      <c r="O242" s="55"/>
      <c r="P242" s="55" t="str">
        <f t="shared" ref="P242:BP242" si="71">IF(AND(NOT(ISBLANK(P57)),NOT(P57="-")),$O57,"-")</f>
        <v>-</v>
      </c>
      <c r="Q242" s="56" t="str">
        <f t="shared" si="71"/>
        <v>-</v>
      </c>
      <c r="R242" s="56" t="str">
        <f t="shared" si="71"/>
        <v>-</v>
      </c>
      <c r="S242" s="56" t="str">
        <f t="shared" si="71"/>
        <v>-</v>
      </c>
      <c r="T242" s="56" t="str">
        <f t="shared" si="71"/>
        <v>-</v>
      </c>
      <c r="U242" s="56" t="str">
        <f t="shared" si="71"/>
        <v>-</v>
      </c>
      <c r="V242" s="56" t="str">
        <f t="shared" si="71"/>
        <v>-</v>
      </c>
      <c r="W242" s="56" t="str">
        <f t="shared" si="71"/>
        <v>-</v>
      </c>
      <c r="X242" s="56" t="str">
        <f t="shared" si="71"/>
        <v>-</v>
      </c>
      <c r="Y242" s="56" t="str">
        <f t="shared" si="71"/>
        <v>-</v>
      </c>
      <c r="Z242" s="56" t="str">
        <f t="shared" si="71"/>
        <v>-</v>
      </c>
      <c r="AA242" s="56" t="str">
        <f t="shared" si="71"/>
        <v>-</v>
      </c>
      <c r="AB242" s="56" t="str">
        <f t="shared" si="71"/>
        <v>-</v>
      </c>
      <c r="AC242" s="56" t="str">
        <f t="shared" si="71"/>
        <v>-</v>
      </c>
      <c r="AD242" s="56" t="str">
        <f t="shared" si="71"/>
        <v>-</v>
      </c>
      <c r="AE242" s="56" t="str">
        <f t="shared" si="71"/>
        <v>-</v>
      </c>
      <c r="AF242" s="56" t="str">
        <f t="shared" si="71"/>
        <v>-</v>
      </c>
      <c r="AG242" s="56" t="str">
        <f t="shared" si="71"/>
        <v>-</v>
      </c>
      <c r="AH242" s="56" t="str">
        <f t="shared" si="71"/>
        <v>-</v>
      </c>
      <c r="AI242" s="56" t="str">
        <f t="shared" si="71"/>
        <v>-</v>
      </c>
      <c r="AJ242" s="56" t="str">
        <f t="shared" si="71"/>
        <v>-</v>
      </c>
      <c r="AK242" s="56" t="str">
        <f t="shared" si="71"/>
        <v>-</v>
      </c>
      <c r="AL242" s="56" t="str">
        <f t="shared" si="71"/>
        <v>-</v>
      </c>
      <c r="AM242" s="56" t="str">
        <f t="shared" si="71"/>
        <v>-</v>
      </c>
      <c r="AN242" s="56" t="str">
        <f t="shared" si="71"/>
        <v>-</v>
      </c>
      <c r="AO242" s="56" t="str">
        <f t="shared" si="71"/>
        <v>-</v>
      </c>
      <c r="AP242" s="56" t="str">
        <f t="shared" si="71"/>
        <v>-</v>
      </c>
      <c r="AQ242" s="56" t="str">
        <f t="shared" si="71"/>
        <v>-</v>
      </c>
      <c r="AR242" s="56" t="str">
        <f t="shared" si="71"/>
        <v>-</v>
      </c>
      <c r="AS242" s="56" t="str">
        <f t="shared" si="71"/>
        <v>-</v>
      </c>
      <c r="AT242" s="56" t="str">
        <f t="shared" si="71"/>
        <v>-</v>
      </c>
      <c r="AU242" s="56" t="str">
        <f t="shared" si="71"/>
        <v>-</v>
      </c>
      <c r="AV242" s="56" t="str">
        <f t="shared" si="71"/>
        <v>-</v>
      </c>
      <c r="AW242" s="56" t="str">
        <f t="shared" si="71"/>
        <v>-</v>
      </c>
      <c r="AX242" s="56" t="str">
        <f t="shared" si="71"/>
        <v>-</v>
      </c>
      <c r="AY242" s="56" t="str">
        <f t="shared" si="71"/>
        <v>-</v>
      </c>
      <c r="AZ242" s="56" t="str">
        <f t="shared" si="71"/>
        <v>-</v>
      </c>
      <c r="BA242" s="56" t="str">
        <f t="shared" si="71"/>
        <v>-</v>
      </c>
      <c r="BB242" s="56" t="str">
        <f t="shared" si="71"/>
        <v>-</v>
      </c>
      <c r="BC242" s="56" t="str">
        <f t="shared" si="71"/>
        <v>-</v>
      </c>
      <c r="BD242" s="56" t="str">
        <f t="shared" si="71"/>
        <v>-</v>
      </c>
      <c r="BE242" s="56" t="str">
        <f t="shared" si="71"/>
        <v>-</v>
      </c>
      <c r="BF242" s="56" t="str">
        <f t="shared" si="71"/>
        <v>-</v>
      </c>
      <c r="BG242" s="56" t="str">
        <f t="shared" si="71"/>
        <v>-</v>
      </c>
      <c r="BH242" s="56" t="str">
        <f t="shared" si="71"/>
        <v>-</v>
      </c>
      <c r="BI242" s="56" t="str">
        <f t="shared" si="71"/>
        <v>-</v>
      </c>
      <c r="BJ242" s="56" t="str">
        <f t="shared" si="71"/>
        <v>-</v>
      </c>
      <c r="BK242" s="56" t="str">
        <f t="shared" si="71"/>
        <v>-</v>
      </c>
      <c r="BL242" s="56" t="str">
        <f t="shared" si="71"/>
        <v>-</v>
      </c>
      <c r="BM242" s="56" t="str">
        <f t="shared" si="71"/>
        <v>-</v>
      </c>
      <c r="BN242" s="56" t="str">
        <f t="shared" si="71"/>
        <v>-</v>
      </c>
      <c r="BO242" s="56" t="str">
        <f t="shared" si="71"/>
        <v>-</v>
      </c>
      <c r="BP242" s="57" t="str">
        <f t="shared" si="71"/>
        <v>-</v>
      </c>
    </row>
    <row r="243" spans="15:68" x14ac:dyDescent="0.35">
      <c r="O243" s="55"/>
      <c r="P243" s="55" t="str">
        <f t="shared" ref="P243:BP243" si="72">IF(AND(NOT(ISBLANK(P58)),NOT(P58="-")),$O58,"-")</f>
        <v>-</v>
      </c>
      <c r="Q243" s="56" t="str">
        <f t="shared" si="72"/>
        <v>-</v>
      </c>
      <c r="R243" s="56" t="str">
        <f t="shared" si="72"/>
        <v>-</v>
      </c>
      <c r="S243" s="56" t="str">
        <f t="shared" si="72"/>
        <v>-</v>
      </c>
      <c r="T243" s="56" t="str">
        <f t="shared" si="72"/>
        <v>-</v>
      </c>
      <c r="U243" s="56" t="str">
        <f t="shared" si="72"/>
        <v>-</v>
      </c>
      <c r="V243" s="56" t="str">
        <f t="shared" si="72"/>
        <v>-</v>
      </c>
      <c r="W243" s="56" t="str">
        <f t="shared" si="72"/>
        <v>-</v>
      </c>
      <c r="X243" s="56" t="str">
        <f t="shared" si="72"/>
        <v>-</v>
      </c>
      <c r="Y243" s="56" t="str">
        <f t="shared" si="72"/>
        <v>-</v>
      </c>
      <c r="Z243" s="56" t="str">
        <f t="shared" si="72"/>
        <v>-</v>
      </c>
      <c r="AA243" s="56" t="str">
        <f t="shared" si="72"/>
        <v>-</v>
      </c>
      <c r="AB243" s="56" t="str">
        <f t="shared" si="72"/>
        <v>-</v>
      </c>
      <c r="AC243" s="56" t="str">
        <f t="shared" si="72"/>
        <v>-</v>
      </c>
      <c r="AD243" s="56" t="str">
        <f t="shared" si="72"/>
        <v>-</v>
      </c>
      <c r="AE243" s="56" t="str">
        <f t="shared" si="72"/>
        <v>-</v>
      </c>
      <c r="AF243" s="56" t="str">
        <f t="shared" si="72"/>
        <v>-</v>
      </c>
      <c r="AG243" s="56" t="str">
        <f t="shared" si="72"/>
        <v>-</v>
      </c>
      <c r="AH243" s="56" t="str">
        <f t="shared" si="72"/>
        <v>-</v>
      </c>
      <c r="AI243" s="56" t="str">
        <f t="shared" si="72"/>
        <v>-</v>
      </c>
      <c r="AJ243" s="56" t="str">
        <f t="shared" si="72"/>
        <v>-</v>
      </c>
      <c r="AK243" s="56" t="str">
        <f t="shared" si="72"/>
        <v>-</v>
      </c>
      <c r="AL243" s="56" t="str">
        <f t="shared" si="72"/>
        <v>-</v>
      </c>
      <c r="AM243" s="56" t="str">
        <f t="shared" si="72"/>
        <v>-</v>
      </c>
      <c r="AN243" s="56" t="str">
        <f t="shared" si="72"/>
        <v>-</v>
      </c>
      <c r="AO243" s="56" t="str">
        <f t="shared" si="72"/>
        <v>-</v>
      </c>
      <c r="AP243" s="56" t="str">
        <f t="shared" si="72"/>
        <v>-</v>
      </c>
      <c r="AQ243" s="56" t="str">
        <f t="shared" si="72"/>
        <v>-</v>
      </c>
      <c r="AR243" s="56" t="str">
        <f t="shared" si="72"/>
        <v>-</v>
      </c>
      <c r="AS243" s="56" t="str">
        <f t="shared" si="72"/>
        <v>-</v>
      </c>
      <c r="AT243" s="56" t="str">
        <f t="shared" si="72"/>
        <v>-</v>
      </c>
      <c r="AU243" s="56" t="str">
        <f t="shared" si="72"/>
        <v>-</v>
      </c>
      <c r="AV243" s="56" t="str">
        <f t="shared" si="72"/>
        <v>-</v>
      </c>
      <c r="AW243" s="56" t="str">
        <f t="shared" si="72"/>
        <v>-</v>
      </c>
      <c r="AX243" s="56" t="str">
        <f t="shared" si="72"/>
        <v>-</v>
      </c>
      <c r="AY243" s="56" t="str">
        <f t="shared" si="72"/>
        <v>-</v>
      </c>
      <c r="AZ243" s="56" t="str">
        <f t="shared" si="72"/>
        <v>-</v>
      </c>
      <c r="BA243" s="56" t="str">
        <f t="shared" si="72"/>
        <v>-</v>
      </c>
      <c r="BB243" s="56" t="str">
        <f t="shared" si="72"/>
        <v>-</v>
      </c>
      <c r="BC243" s="56" t="str">
        <f t="shared" si="72"/>
        <v>-</v>
      </c>
      <c r="BD243" s="56" t="str">
        <f t="shared" si="72"/>
        <v>-</v>
      </c>
      <c r="BE243" s="56" t="str">
        <f t="shared" si="72"/>
        <v>-</v>
      </c>
      <c r="BF243" s="56" t="str">
        <f t="shared" si="72"/>
        <v>-</v>
      </c>
      <c r="BG243" s="56" t="str">
        <f t="shared" si="72"/>
        <v>-</v>
      </c>
      <c r="BH243" s="56" t="str">
        <f t="shared" si="72"/>
        <v>-</v>
      </c>
      <c r="BI243" s="56" t="str">
        <f t="shared" si="72"/>
        <v>-</v>
      </c>
      <c r="BJ243" s="56" t="str">
        <f t="shared" si="72"/>
        <v>-</v>
      </c>
      <c r="BK243" s="56" t="str">
        <f t="shared" si="72"/>
        <v>-</v>
      </c>
      <c r="BL243" s="56" t="str">
        <f t="shared" si="72"/>
        <v>-</v>
      </c>
      <c r="BM243" s="56" t="str">
        <f t="shared" si="72"/>
        <v>-</v>
      </c>
      <c r="BN243" s="56" t="str">
        <f t="shared" si="72"/>
        <v>-</v>
      </c>
      <c r="BO243" s="56" t="str">
        <f t="shared" si="72"/>
        <v>-</v>
      </c>
      <c r="BP243" s="57" t="str">
        <f t="shared" si="72"/>
        <v>-</v>
      </c>
    </row>
    <row r="244" spans="15:68" x14ac:dyDescent="0.35">
      <c r="O244" s="55"/>
      <c r="P244" s="55" t="str">
        <f t="shared" ref="P244:BP244" si="73">IF(AND(NOT(ISBLANK(P59)),NOT(P59="-")),$O59,"-")</f>
        <v>-</v>
      </c>
      <c r="Q244" s="56" t="str">
        <f t="shared" si="73"/>
        <v>-</v>
      </c>
      <c r="R244" s="56" t="str">
        <f t="shared" si="73"/>
        <v>-</v>
      </c>
      <c r="S244" s="56" t="str">
        <f t="shared" si="73"/>
        <v>-</v>
      </c>
      <c r="T244" s="56" t="str">
        <f t="shared" si="73"/>
        <v>-</v>
      </c>
      <c r="U244" s="56" t="str">
        <f t="shared" si="73"/>
        <v>-</v>
      </c>
      <c r="V244" s="56" t="str">
        <f t="shared" si="73"/>
        <v>-</v>
      </c>
      <c r="W244" s="56" t="str">
        <f t="shared" si="73"/>
        <v>-</v>
      </c>
      <c r="X244" s="56" t="str">
        <f t="shared" si="73"/>
        <v>-</v>
      </c>
      <c r="Y244" s="56" t="str">
        <f t="shared" si="73"/>
        <v>-</v>
      </c>
      <c r="Z244" s="56" t="str">
        <f t="shared" si="73"/>
        <v>-</v>
      </c>
      <c r="AA244" s="56" t="str">
        <f t="shared" si="73"/>
        <v>-</v>
      </c>
      <c r="AB244" s="56" t="str">
        <f t="shared" si="73"/>
        <v>-</v>
      </c>
      <c r="AC244" s="56" t="str">
        <f t="shared" si="73"/>
        <v>-</v>
      </c>
      <c r="AD244" s="56" t="str">
        <f t="shared" si="73"/>
        <v>-</v>
      </c>
      <c r="AE244" s="56" t="str">
        <f t="shared" si="73"/>
        <v>-</v>
      </c>
      <c r="AF244" s="56" t="str">
        <f t="shared" si="73"/>
        <v>-</v>
      </c>
      <c r="AG244" s="56" t="str">
        <f t="shared" si="73"/>
        <v>-</v>
      </c>
      <c r="AH244" s="56" t="str">
        <f t="shared" si="73"/>
        <v>-</v>
      </c>
      <c r="AI244" s="56" t="str">
        <f t="shared" si="73"/>
        <v>-</v>
      </c>
      <c r="AJ244" s="56" t="str">
        <f t="shared" si="73"/>
        <v>-</v>
      </c>
      <c r="AK244" s="56" t="str">
        <f t="shared" si="73"/>
        <v>-</v>
      </c>
      <c r="AL244" s="56" t="str">
        <f t="shared" si="73"/>
        <v>-</v>
      </c>
      <c r="AM244" s="56" t="str">
        <f t="shared" si="73"/>
        <v>-</v>
      </c>
      <c r="AN244" s="56" t="str">
        <f t="shared" si="73"/>
        <v>-</v>
      </c>
      <c r="AO244" s="56" t="str">
        <f t="shared" si="73"/>
        <v>-</v>
      </c>
      <c r="AP244" s="56" t="str">
        <f t="shared" si="73"/>
        <v>-</v>
      </c>
      <c r="AQ244" s="56" t="str">
        <f t="shared" si="73"/>
        <v>-</v>
      </c>
      <c r="AR244" s="56" t="str">
        <f t="shared" si="73"/>
        <v>-</v>
      </c>
      <c r="AS244" s="56" t="str">
        <f t="shared" si="73"/>
        <v>-</v>
      </c>
      <c r="AT244" s="56" t="str">
        <f t="shared" si="73"/>
        <v>-</v>
      </c>
      <c r="AU244" s="56" t="str">
        <f t="shared" si="73"/>
        <v>-</v>
      </c>
      <c r="AV244" s="56" t="str">
        <f t="shared" si="73"/>
        <v>-</v>
      </c>
      <c r="AW244" s="56" t="str">
        <f t="shared" si="73"/>
        <v>-</v>
      </c>
      <c r="AX244" s="56" t="str">
        <f t="shared" si="73"/>
        <v>-</v>
      </c>
      <c r="AY244" s="56" t="str">
        <f t="shared" si="73"/>
        <v>-</v>
      </c>
      <c r="AZ244" s="56" t="str">
        <f t="shared" si="73"/>
        <v>-</v>
      </c>
      <c r="BA244" s="56" t="str">
        <f t="shared" si="73"/>
        <v>-</v>
      </c>
      <c r="BB244" s="56" t="str">
        <f t="shared" si="73"/>
        <v>-</v>
      </c>
      <c r="BC244" s="56" t="str">
        <f t="shared" si="73"/>
        <v>-</v>
      </c>
      <c r="BD244" s="56" t="str">
        <f t="shared" si="73"/>
        <v>-</v>
      </c>
      <c r="BE244" s="56" t="str">
        <f t="shared" si="73"/>
        <v>-</v>
      </c>
      <c r="BF244" s="56" t="str">
        <f t="shared" si="73"/>
        <v>-</v>
      </c>
      <c r="BG244" s="56" t="str">
        <f t="shared" si="73"/>
        <v>-</v>
      </c>
      <c r="BH244" s="56" t="str">
        <f t="shared" si="73"/>
        <v>-</v>
      </c>
      <c r="BI244" s="56" t="str">
        <f t="shared" si="73"/>
        <v>-</v>
      </c>
      <c r="BJ244" s="56" t="str">
        <f t="shared" si="73"/>
        <v>-</v>
      </c>
      <c r="BK244" s="56" t="str">
        <f t="shared" si="73"/>
        <v>-</v>
      </c>
      <c r="BL244" s="56" t="str">
        <f t="shared" si="73"/>
        <v>-</v>
      </c>
      <c r="BM244" s="56" t="str">
        <f t="shared" si="73"/>
        <v>-</v>
      </c>
      <c r="BN244" s="56" t="str">
        <f t="shared" si="73"/>
        <v>-</v>
      </c>
      <c r="BO244" s="56" t="str">
        <f t="shared" si="73"/>
        <v>-</v>
      </c>
      <c r="BP244" s="57" t="str">
        <f t="shared" si="73"/>
        <v>-</v>
      </c>
    </row>
    <row r="245" spans="15:68" x14ac:dyDescent="0.35">
      <c r="O245" s="55"/>
      <c r="P245" s="55">
        <f t="shared" ref="P245:BP245" si="74">IF(AND(NOT(ISBLANK(P60)),NOT(P60="-")),$O60,"-")</f>
        <v>2</v>
      </c>
      <c r="Q245" s="56">
        <f t="shared" si="74"/>
        <v>2</v>
      </c>
      <c r="R245" s="56" t="str">
        <f t="shared" si="74"/>
        <v>-</v>
      </c>
      <c r="S245" s="56" t="str">
        <f t="shared" si="74"/>
        <v>-</v>
      </c>
      <c r="T245" s="56">
        <f t="shared" si="74"/>
        <v>2</v>
      </c>
      <c r="U245" s="56" t="str">
        <f t="shared" si="74"/>
        <v>-</v>
      </c>
      <c r="V245" s="56" t="str">
        <f t="shared" si="74"/>
        <v>-</v>
      </c>
      <c r="W245" s="56" t="str">
        <f t="shared" si="74"/>
        <v>-</v>
      </c>
      <c r="X245" s="56" t="str">
        <f t="shared" si="74"/>
        <v>-</v>
      </c>
      <c r="Y245" s="56" t="str">
        <f t="shared" si="74"/>
        <v>-</v>
      </c>
      <c r="Z245" s="56" t="str">
        <f t="shared" si="74"/>
        <v>-</v>
      </c>
      <c r="AA245" s="56" t="str">
        <f t="shared" si="74"/>
        <v>-</v>
      </c>
      <c r="AB245" s="56" t="str">
        <f t="shared" si="74"/>
        <v>-</v>
      </c>
      <c r="AC245" s="56" t="str">
        <f t="shared" si="74"/>
        <v>-</v>
      </c>
      <c r="AD245" s="56" t="str">
        <f t="shared" si="74"/>
        <v>-</v>
      </c>
      <c r="AE245" s="56" t="str">
        <f t="shared" si="74"/>
        <v>-</v>
      </c>
      <c r="AF245" s="56" t="str">
        <f t="shared" si="74"/>
        <v>-</v>
      </c>
      <c r="AG245" s="56" t="str">
        <f t="shared" si="74"/>
        <v>-</v>
      </c>
      <c r="AH245" s="56" t="str">
        <f t="shared" si="74"/>
        <v>-</v>
      </c>
      <c r="AI245" s="56" t="str">
        <f t="shared" si="74"/>
        <v>-</v>
      </c>
      <c r="AJ245" s="56" t="str">
        <f t="shared" si="74"/>
        <v>-</v>
      </c>
      <c r="AK245" s="56" t="str">
        <f t="shared" si="74"/>
        <v>-</v>
      </c>
      <c r="AL245" s="56" t="str">
        <f t="shared" si="74"/>
        <v>-</v>
      </c>
      <c r="AM245" s="56" t="str">
        <f t="shared" si="74"/>
        <v>-</v>
      </c>
      <c r="AN245" s="56" t="str">
        <f t="shared" si="74"/>
        <v>-</v>
      </c>
      <c r="AO245" s="56" t="str">
        <f t="shared" si="74"/>
        <v>-</v>
      </c>
      <c r="AP245" s="56" t="str">
        <f t="shared" si="74"/>
        <v>-</v>
      </c>
      <c r="AQ245" s="56" t="str">
        <f t="shared" si="74"/>
        <v>-</v>
      </c>
      <c r="AR245" s="56" t="str">
        <f t="shared" si="74"/>
        <v>-</v>
      </c>
      <c r="AS245" s="56" t="str">
        <f t="shared" si="74"/>
        <v>-</v>
      </c>
      <c r="AT245" s="56" t="str">
        <f t="shared" si="74"/>
        <v>-</v>
      </c>
      <c r="AU245" s="56" t="str">
        <f t="shared" si="74"/>
        <v>-</v>
      </c>
      <c r="AV245" s="56" t="str">
        <f t="shared" si="74"/>
        <v>-</v>
      </c>
      <c r="AW245" s="56" t="str">
        <f t="shared" si="74"/>
        <v>-</v>
      </c>
      <c r="AX245" s="56" t="str">
        <f t="shared" si="74"/>
        <v>-</v>
      </c>
      <c r="AY245" s="56" t="str">
        <f t="shared" si="74"/>
        <v>-</v>
      </c>
      <c r="AZ245" s="56" t="str">
        <f t="shared" si="74"/>
        <v>-</v>
      </c>
      <c r="BA245" s="56" t="str">
        <f t="shared" si="74"/>
        <v>-</v>
      </c>
      <c r="BB245" s="56" t="str">
        <f t="shared" si="74"/>
        <v>-</v>
      </c>
      <c r="BC245" s="56" t="str">
        <f t="shared" si="74"/>
        <v>-</v>
      </c>
      <c r="BD245" s="56" t="str">
        <f t="shared" si="74"/>
        <v>-</v>
      </c>
      <c r="BE245" s="56" t="str">
        <f t="shared" si="74"/>
        <v>-</v>
      </c>
      <c r="BF245" s="56" t="str">
        <f t="shared" si="74"/>
        <v>-</v>
      </c>
      <c r="BG245" s="56" t="str">
        <f t="shared" si="74"/>
        <v>-</v>
      </c>
      <c r="BH245" s="56" t="str">
        <f t="shared" si="74"/>
        <v>-</v>
      </c>
      <c r="BI245" s="56" t="str">
        <f t="shared" si="74"/>
        <v>-</v>
      </c>
      <c r="BJ245" s="56" t="str">
        <f t="shared" si="74"/>
        <v>-</v>
      </c>
      <c r="BK245" s="56" t="str">
        <f t="shared" si="74"/>
        <v>-</v>
      </c>
      <c r="BL245" s="56" t="str">
        <f t="shared" si="74"/>
        <v>-</v>
      </c>
      <c r="BM245" s="56" t="str">
        <f t="shared" si="74"/>
        <v>-</v>
      </c>
      <c r="BN245" s="56" t="str">
        <f t="shared" si="74"/>
        <v>-</v>
      </c>
      <c r="BO245" s="56" t="str">
        <f t="shared" si="74"/>
        <v>-</v>
      </c>
      <c r="BP245" s="57" t="str">
        <f t="shared" si="74"/>
        <v>-</v>
      </c>
    </row>
    <row r="246" spans="15:68" x14ac:dyDescent="0.35">
      <c r="O246" s="55"/>
      <c r="P246" s="55">
        <f t="shared" ref="P246:BP246" si="75">IF(AND(NOT(ISBLANK(P61)),NOT(P61="-")),$O61,"-")</f>
        <v>2</v>
      </c>
      <c r="Q246" s="56">
        <f t="shared" si="75"/>
        <v>2</v>
      </c>
      <c r="R246" s="56" t="str">
        <f t="shared" si="75"/>
        <v>-</v>
      </c>
      <c r="S246" s="56" t="str">
        <f t="shared" si="75"/>
        <v>-</v>
      </c>
      <c r="T246" s="56">
        <f t="shared" si="75"/>
        <v>2</v>
      </c>
      <c r="U246" s="56" t="str">
        <f t="shared" si="75"/>
        <v>-</v>
      </c>
      <c r="V246" s="56" t="str">
        <f t="shared" si="75"/>
        <v>-</v>
      </c>
      <c r="W246" s="56" t="str">
        <f t="shared" si="75"/>
        <v>-</v>
      </c>
      <c r="X246" s="56" t="str">
        <f t="shared" si="75"/>
        <v>-</v>
      </c>
      <c r="Y246" s="56" t="str">
        <f t="shared" si="75"/>
        <v>-</v>
      </c>
      <c r="Z246" s="56" t="str">
        <f t="shared" si="75"/>
        <v>-</v>
      </c>
      <c r="AA246" s="56">
        <f t="shared" si="75"/>
        <v>2</v>
      </c>
      <c r="AB246" s="56" t="str">
        <f t="shared" si="75"/>
        <v>-</v>
      </c>
      <c r="AC246" s="56" t="str">
        <f t="shared" si="75"/>
        <v>-</v>
      </c>
      <c r="AD246" s="56" t="str">
        <f t="shared" si="75"/>
        <v>-</v>
      </c>
      <c r="AE246" s="56" t="str">
        <f t="shared" si="75"/>
        <v>-</v>
      </c>
      <c r="AF246" s="56" t="str">
        <f t="shared" si="75"/>
        <v>-</v>
      </c>
      <c r="AG246" s="56" t="str">
        <f t="shared" si="75"/>
        <v>-</v>
      </c>
      <c r="AH246" s="56" t="str">
        <f t="shared" si="75"/>
        <v>-</v>
      </c>
      <c r="AI246" s="56" t="str">
        <f t="shared" si="75"/>
        <v>-</v>
      </c>
      <c r="AJ246" s="56" t="str">
        <f t="shared" si="75"/>
        <v>-</v>
      </c>
      <c r="AK246" s="56" t="str">
        <f t="shared" si="75"/>
        <v>-</v>
      </c>
      <c r="AL246" s="56" t="str">
        <f t="shared" si="75"/>
        <v>-</v>
      </c>
      <c r="AM246" s="56" t="str">
        <f t="shared" si="75"/>
        <v>-</v>
      </c>
      <c r="AN246" s="56" t="str">
        <f t="shared" si="75"/>
        <v>-</v>
      </c>
      <c r="AO246" s="56" t="str">
        <f t="shared" si="75"/>
        <v>-</v>
      </c>
      <c r="AP246" s="56" t="str">
        <f t="shared" si="75"/>
        <v>-</v>
      </c>
      <c r="AQ246" s="56" t="str">
        <f t="shared" si="75"/>
        <v>-</v>
      </c>
      <c r="AR246" s="56" t="str">
        <f t="shared" si="75"/>
        <v>-</v>
      </c>
      <c r="AS246" s="56" t="str">
        <f t="shared" si="75"/>
        <v>-</v>
      </c>
      <c r="AT246" s="56" t="str">
        <f t="shared" si="75"/>
        <v>-</v>
      </c>
      <c r="AU246" s="56" t="str">
        <f t="shared" si="75"/>
        <v>-</v>
      </c>
      <c r="AV246" s="56" t="str">
        <f t="shared" si="75"/>
        <v>-</v>
      </c>
      <c r="AW246" s="56" t="str">
        <f t="shared" si="75"/>
        <v>-</v>
      </c>
      <c r="AX246" s="56" t="str">
        <f t="shared" si="75"/>
        <v>-</v>
      </c>
      <c r="AY246" s="56" t="str">
        <f t="shared" si="75"/>
        <v>-</v>
      </c>
      <c r="AZ246" s="56" t="str">
        <f t="shared" si="75"/>
        <v>-</v>
      </c>
      <c r="BA246" s="56" t="str">
        <f t="shared" si="75"/>
        <v>-</v>
      </c>
      <c r="BB246" s="56" t="str">
        <f t="shared" si="75"/>
        <v>-</v>
      </c>
      <c r="BC246" s="56" t="str">
        <f t="shared" si="75"/>
        <v>-</v>
      </c>
      <c r="BD246" s="56" t="str">
        <f t="shared" si="75"/>
        <v>-</v>
      </c>
      <c r="BE246" s="56" t="str">
        <f t="shared" si="75"/>
        <v>-</v>
      </c>
      <c r="BF246" s="56" t="str">
        <f t="shared" si="75"/>
        <v>-</v>
      </c>
      <c r="BG246" s="56" t="str">
        <f t="shared" si="75"/>
        <v>-</v>
      </c>
      <c r="BH246" s="56" t="str">
        <f t="shared" si="75"/>
        <v>-</v>
      </c>
      <c r="BI246" s="56" t="str">
        <f t="shared" si="75"/>
        <v>-</v>
      </c>
      <c r="BJ246" s="56" t="str">
        <f t="shared" si="75"/>
        <v>-</v>
      </c>
      <c r="BK246" s="56" t="str">
        <f t="shared" si="75"/>
        <v>-</v>
      </c>
      <c r="BL246" s="56" t="str">
        <f t="shared" si="75"/>
        <v>-</v>
      </c>
      <c r="BM246" s="56" t="str">
        <f t="shared" si="75"/>
        <v>-</v>
      </c>
      <c r="BN246" s="56" t="str">
        <f t="shared" si="75"/>
        <v>-</v>
      </c>
      <c r="BO246" s="56" t="str">
        <f t="shared" si="75"/>
        <v>-</v>
      </c>
      <c r="BP246" s="57" t="str">
        <f t="shared" si="75"/>
        <v>-</v>
      </c>
    </row>
    <row r="247" spans="15:68" x14ac:dyDescent="0.35">
      <c r="O247" s="55"/>
      <c r="P247" s="55" t="str">
        <f t="shared" ref="P247:BP247" si="76">IF(AND(NOT(ISBLANK(P62)),NOT(P62="-")),$O62,"-")</f>
        <v>-</v>
      </c>
      <c r="Q247" s="56" t="str">
        <f t="shared" si="76"/>
        <v>-</v>
      </c>
      <c r="R247" s="56" t="str">
        <f t="shared" si="76"/>
        <v>-</v>
      </c>
      <c r="S247" s="56" t="str">
        <f t="shared" si="76"/>
        <v>-</v>
      </c>
      <c r="T247" s="56" t="str">
        <f t="shared" si="76"/>
        <v>-</v>
      </c>
      <c r="U247" s="56" t="str">
        <f t="shared" si="76"/>
        <v>-</v>
      </c>
      <c r="V247" s="56" t="str">
        <f t="shared" si="76"/>
        <v>-</v>
      </c>
      <c r="W247" s="56" t="str">
        <f t="shared" si="76"/>
        <v>-</v>
      </c>
      <c r="X247" s="56" t="str">
        <f t="shared" si="76"/>
        <v>-</v>
      </c>
      <c r="Y247" s="56" t="str">
        <f t="shared" si="76"/>
        <v>-</v>
      </c>
      <c r="Z247" s="56" t="str">
        <f t="shared" si="76"/>
        <v>-</v>
      </c>
      <c r="AA247" s="56" t="str">
        <f t="shared" si="76"/>
        <v>-</v>
      </c>
      <c r="AB247" s="56" t="str">
        <f t="shared" si="76"/>
        <v>-</v>
      </c>
      <c r="AC247" s="56" t="str">
        <f t="shared" si="76"/>
        <v>-</v>
      </c>
      <c r="AD247" s="56" t="str">
        <f t="shared" si="76"/>
        <v>-</v>
      </c>
      <c r="AE247" s="56" t="str">
        <f t="shared" si="76"/>
        <v>-</v>
      </c>
      <c r="AF247" s="56" t="str">
        <f t="shared" si="76"/>
        <v>-</v>
      </c>
      <c r="AG247" s="56" t="str">
        <f t="shared" si="76"/>
        <v>-</v>
      </c>
      <c r="AH247" s="56" t="str">
        <f t="shared" si="76"/>
        <v>-</v>
      </c>
      <c r="AI247" s="56" t="str">
        <f t="shared" si="76"/>
        <v>-</v>
      </c>
      <c r="AJ247" s="56" t="str">
        <f t="shared" si="76"/>
        <v>-</v>
      </c>
      <c r="AK247" s="56" t="str">
        <f t="shared" si="76"/>
        <v>-</v>
      </c>
      <c r="AL247" s="56" t="str">
        <f t="shared" si="76"/>
        <v>-</v>
      </c>
      <c r="AM247" s="56" t="str">
        <f t="shared" si="76"/>
        <v>-</v>
      </c>
      <c r="AN247" s="56" t="str">
        <f t="shared" si="76"/>
        <v>-</v>
      </c>
      <c r="AO247" s="56" t="str">
        <f t="shared" si="76"/>
        <v>-</v>
      </c>
      <c r="AP247" s="56" t="str">
        <f t="shared" si="76"/>
        <v>-</v>
      </c>
      <c r="AQ247" s="56" t="str">
        <f t="shared" si="76"/>
        <v>-</v>
      </c>
      <c r="AR247" s="56" t="str">
        <f t="shared" si="76"/>
        <v>-</v>
      </c>
      <c r="AS247" s="56" t="str">
        <f t="shared" si="76"/>
        <v>-</v>
      </c>
      <c r="AT247" s="56" t="str">
        <f t="shared" si="76"/>
        <v>-</v>
      </c>
      <c r="AU247" s="56" t="str">
        <f t="shared" si="76"/>
        <v>-</v>
      </c>
      <c r="AV247" s="56" t="str">
        <f t="shared" si="76"/>
        <v>-</v>
      </c>
      <c r="AW247" s="56" t="str">
        <f t="shared" si="76"/>
        <v>-</v>
      </c>
      <c r="AX247" s="56" t="str">
        <f t="shared" si="76"/>
        <v>-</v>
      </c>
      <c r="AY247" s="56" t="str">
        <f t="shared" si="76"/>
        <v>-</v>
      </c>
      <c r="AZ247" s="56" t="str">
        <f t="shared" si="76"/>
        <v>-</v>
      </c>
      <c r="BA247" s="56" t="str">
        <f t="shared" si="76"/>
        <v>-</v>
      </c>
      <c r="BB247" s="56" t="str">
        <f t="shared" si="76"/>
        <v>-</v>
      </c>
      <c r="BC247" s="56" t="str">
        <f t="shared" si="76"/>
        <v>-</v>
      </c>
      <c r="BD247" s="56" t="str">
        <f t="shared" si="76"/>
        <v>-</v>
      </c>
      <c r="BE247" s="56" t="str">
        <f t="shared" si="76"/>
        <v>-</v>
      </c>
      <c r="BF247" s="56" t="str">
        <f t="shared" si="76"/>
        <v>-</v>
      </c>
      <c r="BG247" s="56" t="str">
        <f t="shared" si="76"/>
        <v>-</v>
      </c>
      <c r="BH247" s="56" t="str">
        <f t="shared" si="76"/>
        <v>-</v>
      </c>
      <c r="BI247" s="56" t="str">
        <f t="shared" si="76"/>
        <v>-</v>
      </c>
      <c r="BJ247" s="56" t="str">
        <f t="shared" si="76"/>
        <v>-</v>
      </c>
      <c r="BK247" s="56" t="str">
        <f t="shared" si="76"/>
        <v>-</v>
      </c>
      <c r="BL247" s="56" t="str">
        <f t="shared" si="76"/>
        <v>-</v>
      </c>
      <c r="BM247" s="56" t="str">
        <f t="shared" si="76"/>
        <v>-</v>
      </c>
      <c r="BN247" s="56" t="str">
        <f t="shared" si="76"/>
        <v>-</v>
      </c>
      <c r="BO247" s="56" t="str">
        <f t="shared" si="76"/>
        <v>-</v>
      </c>
      <c r="BP247" s="57" t="str">
        <f t="shared" si="76"/>
        <v>-</v>
      </c>
    </row>
    <row r="248" spans="15:68" x14ac:dyDescent="0.35">
      <c r="O248" s="55"/>
      <c r="P248" s="55" t="str">
        <f t="shared" ref="P248:BP248" si="77">IF(AND(NOT(ISBLANK(P63)),NOT(P63="-")),$O63,"-")</f>
        <v>-</v>
      </c>
      <c r="Q248" s="56" t="str">
        <f t="shared" si="77"/>
        <v>-</v>
      </c>
      <c r="R248" s="56" t="str">
        <f t="shared" si="77"/>
        <v>-</v>
      </c>
      <c r="S248" s="56" t="str">
        <f t="shared" si="77"/>
        <v>-</v>
      </c>
      <c r="T248" s="56" t="str">
        <f t="shared" si="77"/>
        <v>-</v>
      </c>
      <c r="U248" s="56" t="str">
        <f t="shared" si="77"/>
        <v>-</v>
      </c>
      <c r="V248" s="56" t="str">
        <f t="shared" si="77"/>
        <v>-</v>
      </c>
      <c r="W248" s="56" t="str">
        <f t="shared" si="77"/>
        <v>-</v>
      </c>
      <c r="X248" s="56" t="str">
        <f t="shared" si="77"/>
        <v>-</v>
      </c>
      <c r="Y248" s="56" t="str">
        <f t="shared" si="77"/>
        <v>-</v>
      </c>
      <c r="Z248" s="56" t="str">
        <f t="shared" si="77"/>
        <v>-</v>
      </c>
      <c r="AA248" s="56" t="str">
        <f t="shared" si="77"/>
        <v>-</v>
      </c>
      <c r="AB248" s="56" t="str">
        <f t="shared" si="77"/>
        <v>-</v>
      </c>
      <c r="AC248" s="56" t="str">
        <f t="shared" si="77"/>
        <v>-</v>
      </c>
      <c r="AD248" s="56" t="str">
        <f t="shared" si="77"/>
        <v>-</v>
      </c>
      <c r="AE248" s="56" t="str">
        <f t="shared" si="77"/>
        <v>-</v>
      </c>
      <c r="AF248" s="56" t="str">
        <f t="shared" si="77"/>
        <v>-</v>
      </c>
      <c r="AG248" s="56" t="str">
        <f t="shared" si="77"/>
        <v>-</v>
      </c>
      <c r="AH248" s="56" t="str">
        <f t="shared" si="77"/>
        <v>-</v>
      </c>
      <c r="AI248" s="56" t="str">
        <f t="shared" si="77"/>
        <v>-</v>
      </c>
      <c r="AJ248" s="56" t="str">
        <f t="shared" si="77"/>
        <v>-</v>
      </c>
      <c r="AK248" s="56" t="str">
        <f t="shared" si="77"/>
        <v>-</v>
      </c>
      <c r="AL248" s="56" t="str">
        <f t="shared" si="77"/>
        <v>-</v>
      </c>
      <c r="AM248" s="56" t="str">
        <f t="shared" si="77"/>
        <v>-</v>
      </c>
      <c r="AN248" s="56" t="str">
        <f t="shared" si="77"/>
        <v>-</v>
      </c>
      <c r="AO248" s="56" t="str">
        <f t="shared" si="77"/>
        <v>-</v>
      </c>
      <c r="AP248" s="56" t="str">
        <f t="shared" si="77"/>
        <v>-</v>
      </c>
      <c r="AQ248" s="56" t="str">
        <f t="shared" si="77"/>
        <v>-</v>
      </c>
      <c r="AR248" s="56" t="str">
        <f t="shared" si="77"/>
        <v>-</v>
      </c>
      <c r="AS248" s="56" t="str">
        <f t="shared" si="77"/>
        <v>-</v>
      </c>
      <c r="AT248" s="56" t="str">
        <f t="shared" si="77"/>
        <v>-</v>
      </c>
      <c r="AU248" s="56" t="str">
        <f t="shared" si="77"/>
        <v>-</v>
      </c>
      <c r="AV248" s="56" t="str">
        <f t="shared" si="77"/>
        <v>-</v>
      </c>
      <c r="AW248" s="56" t="str">
        <f t="shared" si="77"/>
        <v>-</v>
      </c>
      <c r="AX248" s="56" t="str">
        <f t="shared" si="77"/>
        <v>-</v>
      </c>
      <c r="AY248" s="56" t="str">
        <f t="shared" si="77"/>
        <v>-</v>
      </c>
      <c r="AZ248" s="56" t="str">
        <f t="shared" si="77"/>
        <v>-</v>
      </c>
      <c r="BA248" s="56" t="str">
        <f t="shared" si="77"/>
        <v>-</v>
      </c>
      <c r="BB248" s="56" t="str">
        <f t="shared" si="77"/>
        <v>-</v>
      </c>
      <c r="BC248" s="56" t="str">
        <f t="shared" si="77"/>
        <v>-</v>
      </c>
      <c r="BD248" s="56" t="str">
        <f t="shared" si="77"/>
        <v>-</v>
      </c>
      <c r="BE248" s="56" t="str">
        <f t="shared" si="77"/>
        <v>-</v>
      </c>
      <c r="BF248" s="56" t="str">
        <f t="shared" si="77"/>
        <v>-</v>
      </c>
      <c r="BG248" s="56" t="str">
        <f t="shared" si="77"/>
        <v>-</v>
      </c>
      <c r="BH248" s="56" t="str">
        <f t="shared" si="77"/>
        <v>-</v>
      </c>
      <c r="BI248" s="56" t="str">
        <f t="shared" si="77"/>
        <v>-</v>
      </c>
      <c r="BJ248" s="56" t="str">
        <f t="shared" si="77"/>
        <v>-</v>
      </c>
      <c r="BK248" s="56" t="str">
        <f t="shared" si="77"/>
        <v>-</v>
      </c>
      <c r="BL248" s="56" t="str">
        <f t="shared" si="77"/>
        <v>-</v>
      </c>
      <c r="BM248" s="56" t="str">
        <f t="shared" si="77"/>
        <v>-</v>
      </c>
      <c r="BN248" s="56" t="str">
        <f t="shared" si="77"/>
        <v>-</v>
      </c>
      <c r="BO248" s="56" t="str">
        <f t="shared" si="77"/>
        <v>-</v>
      </c>
      <c r="BP248" s="57" t="str">
        <f t="shared" si="77"/>
        <v>-</v>
      </c>
    </row>
    <row r="249" spans="15:68" x14ac:dyDescent="0.35">
      <c r="O249" s="55"/>
      <c r="P249" s="55" t="str">
        <f t="shared" ref="P249:BP249" si="78">IF(AND(NOT(ISBLANK(P64)),NOT(P64="-")),$O64,"-")</f>
        <v>-</v>
      </c>
      <c r="Q249" s="56" t="str">
        <f t="shared" si="78"/>
        <v>-</v>
      </c>
      <c r="R249" s="56" t="str">
        <f t="shared" si="78"/>
        <v>-</v>
      </c>
      <c r="S249" s="56" t="str">
        <f t="shared" si="78"/>
        <v>-</v>
      </c>
      <c r="T249" s="56" t="str">
        <f t="shared" si="78"/>
        <v>-</v>
      </c>
      <c r="U249" s="56" t="str">
        <f t="shared" si="78"/>
        <v>-</v>
      </c>
      <c r="V249" s="56" t="str">
        <f t="shared" si="78"/>
        <v>-</v>
      </c>
      <c r="W249" s="56" t="str">
        <f t="shared" si="78"/>
        <v>-</v>
      </c>
      <c r="X249" s="56" t="str">
        <f t="shared" si="78"/>
        <v>-</v>
      </c>
      <c r="Y249" s="56" t="str">
        <f t="shared" si="78"/>
        <v>-</v>
      </c>
      <c r="Z249" s="56" t="str">
        <f t="shared" si="78"/>
        <v>-</v>
      </c>
      <c r="AA249" s="56" t="str">
        <f t="shared" si="78"/>
        <v>-</v>
      </c>
      <c r="AB249" s="56" t="str">
        <f t="shared" si="78"/>
        <v>-</v>
      </c>
      <c r="AC249" s="56" t="str">
        <f t="shared" si="78"/>
        <v>-</v>
      </c>
      <c r="AD249" s="56" t="str">
        <f t="shared" si="78"/>
        <v>-</v>
      </c>
      <c r="AE249" s="56" t="str">
        <f t="shared" si="78"/>
        <v>-</v>
      </c>
      <c r="AF249" s="56" t="str">
        <f t="shared" si="78"/>
        <v>-</v>
      </c>
      <c r="AG249" s="56" t="str">
        <f t="shared" si="78"/>
        <v>-</v>
      </c>
      <c r="AH249" s="56" t="str">
        <f t="shared" si="78"/>
        <v>-</v>
      </c>
      <c r="AI249" s="56" t="str">
        <f t="shared" si="78"/>
        <v>-</v>
      </c>
      <c r="AJ249" s="56" t="str">
        <f t="shared" si="78"/>
        <v>-</v>
      </c>
      <c r="AK249" s="56" t="str">
        <f t="shared" si="78"/>
        <v>-</v>
      </c>
      <c r="AL249" s="56" t="str">
        <f t="shared" si="78"/>
        <v>-</v>
      </c>
      <c r="AM249" s="56" t="str">
        <f t="shared" si="78"/>
        <v>-</v>
      </c>
      <c r="AN249" s="56" t="str">
        <f t="shared" si="78"/>
        <v>-</v>
      </c>
      <c r="AO249" s="56" t="str">
        <f t="shared" si="78"/>
        <v>-</v>
      </c>
      <c r="AP249" s="56" t="str">
        <f t="shared" si="78"/>
        <v>-</v>
      </c>
      <c r="AQ249" s="56" t="str">
        <f t="shared" si="78"/>
        <v>-</v>
      </c>
      <c r="AR249" s="56" t="str">
        <f t="shared" si="78"/>
        <v>-</v>
      </c>
      <c r="AS249" s="56" t="str">
        <f t="shared" si="78"/>
        <v>-</v>
      </c>
      <c r="AT249" s="56" t="str">
        <f t="shared" si="78"/>
        <v>-</v>
      </c>
      <c r="AU249" s="56" t="str">
        <f t="shared" si="78"/>
        <v>-</v>
      </c>
      <c r="AV249" s="56" t="str">
        <f t="shared" si="78"/>
        <v>-</v>
      </c>
      <c r="AW249" s="56" t="str">
        <f t="shared" si="78"/>
        <v>-</v>
      </c>
      <c r="AX249" s="56" t="str">
        <f t="shared" si="78"/>
        <v>-</v>
      </c>
      <c r="AY249" s="56" t="str">
        <f t="shared" si="78"/>
        <v>-</v>
      </c>
      <c r="AZ249" s="56" t="str">
        <f t="shared" si="78"/>
        <v>-</v>
      </c>
      <c r="BA249" s="56" t="str">
        <f t="shared" si="78"/>
        <v>-</v>
      </c>
      <c r="BB249" s="56" t="str">
        <f t="shared" si="78"/>
        <v>-</v>
      </c>
      <c r="BC249" s="56" t="str">
        <f t="shared" si="78"/>
        <v>-</v>
      </c>
      <c r="BD249" s="56" t="str">
        <f t="shared" si="78"/>
        <v>-</v>
      </c>
      <c r="BE249" s="56" t="str">
        <f t="shared" si="78"/>
        <v>-</v>
      </c>
      <c r="BF249" s="56" t="str">
        <f t="shared" si="78"/>
        <v>-</v>
      </c>
      <c r="BG249" s="56" t="str">
        <f t="shared" si="78"/>
        <v>-</v>
      </c>
      <c r="BH249" s="56" t="str">
        <f t="shared" si="78"/>
        <v>-</v>
      </c>
      <c r="BI249" s="56" t="str">
        <f t="shared" si="78"/>
        <v>-</v>
      </c>
      <c r="BJ249" s="56" t="str">
        <f t="shared" si="78"/>
        <v>-</v>
      </c>
      <c r="BK249" s="56" t="str">
        <f t="shared" si="78"/>
        <v>-</v>
      </c>
      <c r="BL249" s="56" t="str">
        <f t="shared" si="78"/>
        <v>-</v>
      </c>
      <c r="BM249" s="56" t="str">
        <f t="shared" si="78"/>
        <v>-</v>
      </c>
      <c r="BN249" s="56" t="str">
        <f t="shared" si="78"/>
        <v>-</v>
      </c>
      <c r="BO249" s="56" t="str">
        <f t="shared" si="78"/>
        <v>-</v>
      </c>
      <c r="BP249" s="57" t="str">
        <f t="shared" si="78"/>
        <v>-</v>
      </c>
    </row>
    <row r="250" spans="15:68" x14ac:dyDescent="0.35">
      <c r="O250" s="55"/>
      <c r="P250" s="55" t="str">
        <f t="shared" ref="P250:BP250" si="79">IF(AND(NOT(ISBLANK(P65)),NOT(P65="-")),$O65,"-")</f>
        <v>-</v>
      </c>
      <c r="Q250" s="56" t="str">
        <f t="shared" si="79"/>
        <v>-</v>
      </c>
      <c r="R250" s="56" t="str">
        <f t="shared" si="79"/>
        <v>-</v>
      </c>
      <c r="S250" s="56" t="str">
        <f t="shared" si="79"/>
        <v>-</v>
      </c>
      <c r="T250" s="56" t="str">
        <f t="shared" si="79"/>
        <v>-</v>
      </c>
      <c r="U250" s="56" t="str">
        <f t="shared" si="79"/>
        <v>-</v>
      </c>
      <c r="V250" s="56" t="str">
        <f t="shared" si="79"/>
        <v>-</v>
      </c>
      <c r="W250" s="56" t="str">
        <f t="shared" si="79"/>
        <v>-</v>
      </c>
      <c r="X250" s="56" t="str">
        <f t="shared" si="79"/>
        <v>-</v>
      </c>
      <c r="Y250" s="56" t="str">
        <f t="shared" si="79"/>
        <v>-</v>
      </c>
      <c r="Z250" s="56" t="str">
        <f t="shared" si="79"/>
        <v>-</v>
      </c>
      <c r="AA250" s="56" t="str">
        <f t="shared" si="79"/>
        <v>-</v>
      </c>
      <c r="AB250" s="56" t="str">
        <f t="shared" si="79"/>
        <v>-</v>
      </c>
      <c r="AC250" s="56" t="str">
        <f t="shared" si="79"/>
        <v>-</v>
      </c>
      <c r="AD250" s="56" t="str">
        <f t="shared" si="79"/>
        <v>-</v>
      </c>
      <c r="AE250" s="56" t="str">
        <f t="shared" si="79"/>
        <v>-</v>
      </c>
      <c r="AF250" s="56" t="str">
        <f t="shared" si="79"/>
        <v>-</v>
      </c>
      <c r="AG250" s="56" t="str">
        <f t="shared" si="79"/>
        <v>-</v>
      </c>
      <c r="AH250" s="56" t="str">
        <f t="shared" si="79"/>
        <v>-</v>
      </c>
      <c r="AI250" s="56" t="str">
        <f t="shared" si="79"/>
        <v>-</v>
      </c>
      <c r="AJ250" s="56" t="str">
        <f t="shared" si="79"/>
        <v>-</v>
      </c>
      <c r="AK250" s="56" t="str">
        <f t="shared" si="79"/>
        <v>-</v>
      </c>
      <c r="AL250" s="56" t="str">
        <f t="shared" si="79"/>
        <v>-</v>
      </c>
      <c r="AM250" s="56" t="str">
        <f t="shared" si="79"/>
        <v>-</v>
      </c>
      <c r="AN250" s="56" t="str">
        <f t="shared" si="79"/>
        <v>-</v>
      </c>
      <c r="AO250" s="56" t="str">
        <f t="shared" si="79"/>
        <v>-</v>
      </c>
      <c r="AP250" s="56" t="str">
        <f t="shared" si="79"/>
        <v>-</v>
      </c>
      <c r="AQ250" s="56" t="str">
        <f t="shared" si="79"/>
        <v>-</v>
      </c>
      <c r="AR250" s="56" t="str">
        <f t="shared" si="79"/>
        <v>-</v>
      </c>
      <c r="AS250" s="56" t="str">
        <f t="shared" si="79"/>
        <v>-</v>
      </c>
      <c r="AT250" s="56" t="str">
        <f t="shared" si="79"/>
        <v>-</v>
      </c>
      <c r="AU250" s="56" t="str">
        <f t="shared" si="79"/>
        <v>-</v>
      </c>
      <c r="AV250" s="56" t="str">
        <f t="shared" si="79"/>
        <v>-</v>
      </c>
      <c r="AW250" s="56" t="str">
        <f t="shared" si="79"/>
        <v>-</v>
      </c>
      <c r="AX250" s="56" t="str">
        <f t="shared" si="79"/>
        <v>-</v>
      </c>
      <c r="AY250" s="56" t="str">
        <f t="shared" si="79"/>
        <v>-</v>
      </c>
      <c r="AZ250" s="56" t="str">
        <f t="shared" si="79"/>
        <v>-</v>
      </c>
      <c r="BA250" s="56" t="str">
        <f t="shared" si="79"/>
        <v>-</v>
      </c>
      <c r="BB250" s="56" t="str">
        <f t="shared" si="79"/>
        <v>-</v>
      </c>
      <c r="BC250" s="56" t="str">
        <f t="shared" si="79"/>
        <v>-</v>
      </c>
      <c r="BD250" s="56" t="str">
        <f t="shared" si="79"/>
        <v>-</v>
      </c>
      <c r="BE250" s="56" t="str">
        <f t="shared" si="79"/>
        <v>-</v>
      </c>
      <c r="BF250" s="56" t="str">
        <f t="shared" si="79"/>
        <v>-</v>
      </c>
      <c r="BG250" s="56" t="str">
        <f t="shared" si="79"/>
        <v>-</v>
      </c>
      <c r="BH250" s="56" t="str">
        <f t="shared" si="79"/>
        <v>-</v>
      </c>
      <c r="BI250" s="56" t="str">
        <f t="shared" si="79"/>
        <v>-</v>
      </c>
      <c r="BJ250" s="56" t="str">
        <f t="shared" si="79"/>
        <v>-</v>
      </c>
      <c r="BK250" s="56" t="str">
        <f t="shared" si="79"/>
        <v>-</v>
      </c>
      <c r="BL250" s="56" t="str">
        <f t="shared" si="79"/>
        <v>-</v>
      </c>
      <c r="BM250" s="56" t="str">
        <f t="shared" si="79"/>
        <v>-</v>
      </c>
      <c r="BN250" s="56" t="str">
        <f t="shared" si="79"/>
        <v>-</v>
      </c>
      <c r="BO250" s="56" t="str">
        <f t="shared" si="79"/>
        <v>-</v>
      </c>
      <c r="BP250" s="57" t="str">
        <f t="shared" si="79"/>
        <v>-</v>
      </c>
    </row>
    <row r="251" spans="15:68" x14ac:dyDescent="0.35">
      <c r="O251" s="55"/>
      <c r="P251" s="55">
        <f t="shared" ref="P251:BP251" si="80">IF(AND(NOT(ISBLANK(P66)),NOT(P66="-")),$O66,"-")</f>
        <v>0</v>
      </c>
      <c r="Q251" s="56" t="str">
        <f t="shared" si="80"/>
        <v>-</v>
      </c>
      <c r="R251" s="56" t="str">
        <f t="shared" si="80"/>
        <v>-</v>
      </c>
      <c r="S251" s="56" t="str">
        <f t="shared" si="80"/>
        <v>-</v>
      </c>
      <c r="T251" s="56" t="str">
        <f t="shared" si="80"/>
        <v>-</v>
      </c>
      <c r="U251" s="56" t="str">
        <f t="shared" si="80"/>
        <v>-</v>
      </c>
      <c r="V251" s="56" t="str">
        <f t="shared" si="80"/>
        <v>-</v>
      </c>
      <c r="W251" s="56">
        <f t="shared" si="80"/>
        <v>0</v>
      </c>
      <c r="X251" s="56" t="str">
        <f t="shared" si="80"/>
        <v>-</v>
      </c>
      <c r="Y251" s="56" t="str">
        <f t="shared" si="80"/>
        <v>-</v>
      </c>
      <c r="Z251" s="56" t="str">
        <f t="shared" si="80"/>
        <v>-</v>
      </c>
      <c r="AA251" s="56" t="str">
        <f t="shared" si="80"/>
        <v>-</v>
      </c>
      <c r="AB251" s="56" t="str">
        <f t="shared" si="80"/>
        <v>-</v>
      </c>
      <c r="AC251" s="56" t="str">
        <f t="shared" si="80"/>
        <v>-</v>
      </c>
      <c r="AD251" s="56" t="str">
        <f t="shared" si="80"/>
        <v>-</v>
      </c>
      <c r="AE251" s="56" t="str">
        <f t="shared" si="80"/>
        <v>-</v>
      </c>
      <c r="AF251" s="56" t="str">
        <f t="shared" si="80"/>
        <v>-</v>
      </c>
      <c r="AG251" s="56" t="str">
        <f t="shared" si="80"/>
        <v>-</v>
      </c>
      <c r="AH251" s="56" t="str">
        <f t="shared" si="80"/>
        <v>-</v>
      </c>
      <c r="AI251" s="56" t="str">
        <f t="shared" si="80"/>
        <v>-</v>
      </c>
      <c r="AJ251" s="56" t="str">
        <f t="shared" si="80"/>
        <v>-</v>
      </c>
      <c r="AK251" s="56" t="str">
        <f t="shared" si="80"/>
        <v>-</v>
      </c>
      <c r="AL251" s="56" t="str">
        <f t="shared" si="80"/>
        <v>-</v>
      </c>
      <c r="AM251" s="56" t="str">
        <f t="shared" si="80"/>
        <v>-</v>
      </c>
      <c r="AN251" s="56" t="str">
        <f t="shared" si="80"/>
        <v>-</v>
      </c>
      <c r="AO251" s="56" t="str">
        <f t="shared" si="80"/>
        <v>-</v>
      </c>
      <c r="AP251" s="56" t="str">
        <f t="shared" si="80"/>
        <v>-</v>
      </c>
      <c r="AQ251" s="56" t="str">
        <f t="shared" si="80"/>
        <v>-</v>
      </c>
      <c r="AR251" s="56" t="str">
        <f t="shared" si="80"/>
        <v>-</v>
      </c>
      <c r="AS251" s="56" t="str">
        <f t="shared" si="80"/>
        <v>-</v>
      </c>
      <c r="AT251" s="56" t="str">
        <f t="shared" si="80"/>
        <v>-</v>
      </c>
      <c r="AU251" s="56" t="str">
        <f t="shared" si="80"/>
        <v>-</v>
      </c>
      <c r="AV251" s="56" t="str">
        <f t="shared" si="80"/>
        <v>-</v>
      </c>
      <c r="AW251" s="56" t="str">
        <f t="shared" si="80"/>
        <v>-</v>
      </c>
      <c r="AX251" s="56" t="str">
        <f t="shared" si="80"/>
        <v>-</v>
      </c>
      <c r="AY251" s="56" t="str">
        <f t="shared" si="80"/>
        <v>-</v>
      </c>
      <c r="AZ251" s="56" t="str">
        <f t="shared" si="80"/>
        <v>-</v>
      </c>
      <c r="BA251" s="56" t="str">
        <f t="shared" si="80"/>
        <v>-</v>
      </c>
      <c r="BB251" s="56" t="str">
        <f t="shared" si="80"/>
        <v>-</v>
      </c>
      <c r="BC251" s="56" t="str">
        <f t="shared" si="80"/>
        <v>-</v>
      </c>
      <c r="BD251" s="56" t="str">
        <f t="shared" si="80"/>
        <v>-</v>
      </c>
      <c r="BE251" s="56" t="str">
        <f t="shared" si="80"/>
        <v>-</v>
      </c>
      <c r="BF251" s="56" t="str">
        <f t="shared" si="80"/>
        <v>-</v>
      </c>
      <c r="BG251" s="56" t="str">
        <f t="shared" si="80"/>
        <v>-</v>
      </c>
      <c r="BH251" s="56" t="str">
        <f t="shared" si="80"/>
        <v>-</v>
      </c>
      <c r="BI251" s="56" t="str">
        <f t="shared" si="80"/>
        <v>-</v>
      </c>
      <c r="BJ251" s="56" t="str">
        <f t="shared" si="80"/>
        <v>-</v>
      </c>
      <c r="BK251" s="56" t="str">
        <f t="shared" si="80"/>
        <v>-</v>
      </c>
      <c r="BL251" s="56" t="str">
        <f t="shared" si="80"/>
        <v>-</v>
      </c>
      <c r="BM251" s="56" t="str">
        <f t="shared" si="80"/>
        <v>-</v>
      </c>
      <c r="BN251" s="56" t="str">
        <f t="shared" si="80"/>
        <v>-</v>
      </c>
      <c r="BO251" s="56" t="str">
        <f t="shared" si="80"/>
        <v>-</v>
      </c>
      <c r="BP251" s="57" t="str">
        <f t="shared" si="80"/>
        <v>-</v>
      </c>
    </row>
    <row r="252" spans="15:68" x14ac:dyDescent="0.35">
      <c r="O252" s="55"/>
      <c r="P252" s="55">
        <f t="shared" ref="P252:BP252" si="81">IF(AND(NOT(ISBLANK(P67)),NOT(P67="-")),$O67,"-")</f>
        <v>0</v>
      </c>
      <c r="Q252" s="56">
        <f t="shared" si="81"/>
        <v>0</v>
      </c>
      <c r="R252" s="56" t="str">
        <f t="shared" si="81"/>
        <v>-</v>
      </c>
      <c r="S252" s="56" t="str">
        <f t="shared" si="81"/>
        <v>-</v>
      </c>
      <c r="T252" s="56" t="str">
        <f t="shared" si="81"/>
        <v>-</v>
      </c>
      <c r="U252" s="56" t="str">
        <f t="shared" si="81"/>
        <v>-</v>
      </c>
      <c r="V252" s="56" t="str">
        <f t="shared" si="81"/>
        <v>-</v>
      </c>
      <c r="W252" s="56">
        <f t="shared" si="81"/>
        <v>0</v>
      </c>
      <c r="X252" s="56" t="str">
        <f t="shared" si="81"/>
        <v>-</v>
      </c>
      <c r="Y252" s="56" t="str">
        <f t="shared" si="81"/>
        <v>-</v>
      </c>
      <c r="Z252" s="56" t="str">
        <f t="shared" si="81"/>
        <v>-</v>
      </c>
      <c r="AA252" s="56" t="str">
        <f t="shared" si="81"/>
        <v>-</v>
      </c>
      <c r="AB252" s="56" t="str">
        <f t="shared" si="81"/>
        <v>-</v>
      </c>
      <c r="AC252" s="56" t="str">
        <f t="shared" si="81"/>
        <v>-</v>
      </c>
      <c r="AD252" s="56" t="str">
        <f t="shared" si="81"/>
        <v>-</v>
      </c>
      <c r="AE252" s="56" t="str">
        <f t="shared" si="81"/>
        <v>-</v>
      </c>
      <c r="AF252" s="56" t="str">
        <f t="shared" si="81"/>
        <v>-</v>
      </c>
      <c r="AG252" s="56" t="str">
        <f t="shared" si="81"/>
        <v>-</v>
      </c>
      <c r="AH252" s="56" t="str">
        <f t="shared" si="81"/>
        <v>-</v>
      </c>
      <c r="AI252" s="56" t="str">
        <f t="shared" si="81"/>
        <v>-</v>
      </c>
      <c r="AJ252" s="56" t="str">
        <f t="shared" si="81"/>
        <v>-</v>
      </c>
      <c r="AK252" s="56" t="str">
        <f t="shared" si="81"/>
        <v>-</v>
      </c>
      <c r="AL252" s="56" t="str">
        <f t="shared" si="81"/>
        <v>-</v>
      </c>
      <c r="AM252" s="56" t="str">
        <f t="shared" si="81"/>
        <v>-</v>
      </c>
      <c r="AN252" s="56" t="str">
        <f t="shared" si="81"/>
        <v>-</v>
      </c>
      <c r="AO252" s="56" t="str">
        <f t="shared" si="81"/>
        <v>-</v>
      </c>
      <c r="AP252" s="56" t="str">
        <f t="shared" si="81"/>
        <v>-</v>
      </c>
      <c r="AQ252" s="56" t="str">
        <f t="shared" si="81"/>
        <v>-</v>
      </c>
      <c r="AR252" s="56" t="str">
        <f t="shared" si="81"/>
        <v>-</v>
      </c>
      <c r="AS252" s="56" t="str">
        <f t="shared" si="81"/>
        <v>-</v>
      </c>
      <c r="AT252" s="56" t="str">
        <f t="shared" si="81"/>
        <v>-</v>
      </c>
      <c r="AU252" s="56" t="str">
        <f t="shared" si="81"/>
        <v>-</v>
      </c>
      <c r="AV252" s="56" t="str">
        <f t="shared" si="81"/>
        <v>-</v>
      </c>
      <c r="AW252" s="56" t="str">
        <f t="shared" si="81"/>
        <v>-</v>
      </c>
      <c r="AX252" s="56" t="str">
        <f t="shared" si="81"/>
        <v>-</v>
      </c>
      <c r="AY252" s="56" t="str">
        <f t="shared" si="81"/>
        <v>-</v>
      </c>
      <c r="AZ252" s="56" t="str">
        <f t="shared" si="81"/>
        <v>-</v>
      </c>
      <c r="BA252" s="56" t="str">
        <f t="shared" si="81"/>
        <v>-</v>
      </c>
      <c r="BB252" s="56" t="str">
        <f t="shared" si="81"/>
        <v>-</v>
      </c>
      <c r="BC252" s="56" t="str">
        <f t="shared" si="81"/>
        <v>-</v>
      </c>
      <c r="BD252" s="56" t="str">
        <f t="shared" si="81"/>
        <v>-</v>
      </c>
      <c r="BE252" s="56" t="str">
        <f t="shared" si="81"/>
        <v>-</v>
      </c>
      <c r="BF252" s="56" t="str">
        <f t="shared" si="81"/>
        <v>-</v>
      </c>
      <c r="BG252" s="56" t="str">
        <f t="shared" si="81"/>
        <v>-</v>
      </c>
      <c r="BH252" s="56" t="str">
        <f t="shared" si="81"/>
        <v>-</v>
      </c>
      <c r="BI252" s="56" t="str">
        <f t="shared" si="81"/>
        <v>-</v>
      </c>
      <c r="BJ252" s="56" t="str">
        <f t="shared" si="81"/>
        <v>-</v>
      </c>
      <c r="BK252" s="56" t="str">
        <f t="shared" si="81"/>
        <v>-</v>
      </c>
      <c r="BL252" s="56" t="str">
        <f t="shared" si="81"/>
        <v>-</v>
      </c>
      <c r="BM252" s="56" t="str">
        <f t="shared" si="81"/>
        <v>-</v>
      </c>
      <c r="BN252" s="56" t="str">
        <f t="shared" si="81"/>
        <v>-</v>
      </c>
      <c r="BO252" s="56" t="str">
        <f t="shared" si="81"/>
        <v>-</v>
      </c>
      <c r="BP252" s="57" t="str">
        <f t="shared" si="81"/>
        <v>-</v>
      </c>
    </row>
    <row r="253" spans="15:68" x14ac:dyDescent="0.35">
      <c r="O253" s="55"/>
      <c r="P253" s="55" t="str">
        <f t="shared" ref="P253:BP253" si="82">IF(AND(NOT(ISBLANK(P68)),NOT(P68="-")),$O68,"-")</f>
        <v>-</v>
      </c>
      <c r="Q253" s="56" t="str">
        <f t="shared" si="82"/>
        <v>-</v>
      </c>
      <c r="R253" s="56" t="str">
        <f t="shared" si="82"/>
        <v>-</v>
      </c>
      <c r="S253" s="56" t="str">
        <f t="shared" si="82"/>
        <v>-</v>
      </c>
      <c r="T253" s="56" t="str">
        <f t="shared" si="82"/>
        <v>-</v>
      </c>
      <c r="U253" s="56" t="str">
        <f t="shared" si="82"/>
        <v>-</v>
      </c>
      <c r="V253" s="56" t="str">
        <f t="shared" si="82"/>
        <v>-</v>
      </c>
      <c r="W253" s="56" t="str">
        <f t="shared" si="82"/>
        <v>-</v>
      </c>
      <c r="X253" s="56" t="str">
        <f t="shared" si="82"/>
        <v>-</v>
      </c>
      <c r="Y253" s="56" t="str">
        <f t="shared" si="82"/>
        <v>-</v>
      </c>
      <c r="Z253" s="56" t="str">
        <f t="shared" si="82"/>
        <v>-</v>
      </c>
      <c r="AA253" s="56" t="str">
        <f t="shared" si="82"/>
        <v>-</v>
      </c>
      <c r="AB253" s="56" t="str">
        <f t="shared" si="82"/>
        <v>-</v>
      </c>
      <c r="AC253" s="56" t="str">
        <f t="shared" si="82"/>
        <v>-</v>
      </c>
      <c r="AD253" s="56" t="str">
        <f t="shared" si="82"/>
        <v>-</v>
      </c>
      <c r="AE253" s="56" t="str">
        <f t="shared" si="82"/>
        <v>-</v>
      </c>
      <c r="AF253" s="56" t="str">
        <f t="shared" si="82"/>
        <v>-</v>
      </c>
      <c r="AG253" s="56" t="str">
        <f t="shared" si="82"/>
        <v>-</v>
      </c>
      <c r="AH253" s="56" t="str">
        <f t="shared" si="82"/>
        <v>-</v>
      </c>
      <c r="AI253" s="56" t="str">
        <f t="shared" si="82"/>
        <v>-</v>
      </c>
      <c r="AJ253" s="56" t="str">
        <f t="shared" si="82"/>
        <v>-</v>
      </c>
      <c r="AK253" s="56" t="str">
        <f t="shared" si="82"/>
        <v>-</v>
      </c>
      <c r="AL253" s="56" t="str">
        <f t="shared" si="82"/>
        <v>-</v>
      </c>
      <c r="AM253" s="56" t="str">
        <f t="shared" si="82"/>
        <v>-</v>
      </c>
      <c r="AN253" s="56" t="str">
        <f t="shared" si="82"/>
        <v>-</v>
      </c>
      <c r="AO253" s="56" t="str">
        <f t="shared" si="82"/>
        <v>-</v>
      </c>
      <c r="AP253" s="56" t="str">
        <f t="shared" si="82"/>
        <v>-</v>
      </c>
      <c r="AQ253" s="56" t="str">
        <f t="shared" si="82"/>
        <v>-</v>
      </c>
      <c r="AR253" s="56" t="str">
        <f t="shared" si="82"/>
        <v>-</v>
      </c>
      <c r="AS253" s="56" t="str">
        <f t="shared" si="82"/>
        <v>-</v>
      </c>
      <c r="AT253" s="56" t="str">
        <f t="shared" si="82"/>
        <v>-</v>
      </c>
      <c r="AU253" s="56" t="str">
        <f t="shared" si="82"/>
        <v>-</v>
      </c>
      <c r="AV253" s="56" t="str">
        <f t="shared" si="82"/>
        <v>-</v>
      </c>
      <c r="AW253" s="56" t="str">
        <f t="shared" si="82"/>
        <v>-</v>
      </c>
      <c r="AX253" s="56" t="str">
        <f t="shared" si="82"/>
        <v>-</v>
      </c>
      <c r="AY253" s="56" t="str">
        <f t="shared" si="82"/>
        <v>-</v>
      </c>
      <c r="AZ253" s="56" t="str">
        <f t="shared" si="82"/>
        <v>-</v>
      </c>
      <c r="BA253" s="56" t="str">
        <f t="shared" si="82"/>
        <v>-</v>
      </c>
      <c r="BB253" s="56" t="str">
        <f t="shared" si="82"/>
        <v>-</v>
      </c>
      <c r="BC253" s="56" t="str">
        <f t="shared" si="82"/>
        <v>-</v>
      </c>
      <c r="BD253" s="56" t="str">
        <f t="shared" si="82"/>
        <v>-</v>
      </c>
      <c r="BE253" s="56" t="str">
        <f t="shared" si="82"/>
        <v>-</v>
      </c>
      <c r="BF253" s="56" t="str">
        <f t="shared" si="82"/>
        <v>-</v>
      </c>
      <c r="BG253" s="56" t="str">
        <f t="shared" si="82"/>
        <v>-</v>
      </c>
      <c r="BH253" s="56" t="str">
        <f t="shared" si="82"/>
        <v>-</v>
      </c>
      <c r="BI253" s="56" t="str">
        <f t="shared" si="82"/>
        <v>-</v>
      </c>
      <c r="BJ253" s="56" t="str">
        <f t="shared" si="82"/>
        <v>-</v>
      </c>
      <c r="BK253" s="56" t="str">
        <f t="shared" si="82"/>
        <v>-</v>
      </c>
      <c r="BL253" s="56" t="str">
        <f t="shared" si="82"/>
        <v>-</v>
      </c>
      <c r="BM253" s="56" t="str">
        <f t="shared" si="82"/>
        <v>-</v>
      </c>
      <c r="BN253" s="56" t="str">
        <f t="shared" si="82"/>
        <v>-</v>
      </c>
      <c r="BO253" s="56" t="str">
        <f t="shared" si="82"/>
        <v>-</v>
      </c>
      <c r="BP253" s="57" t="str">
        <f t="shared" si="82"/>
        <v>-</v>
      </c>
    </row>
    <row r="254" spans="15:68" x14ac:dyDescent="0.35">
      <c r="O254" s="55"/>
      <c r="P254" s="55" t="str">
        <f t="shared" ref="P254:BP254" si="83">IF(AND(NOT(ISBLANK(P69)),NOT(P69="-")),$O69,"-")</f>
        <v>-</v>
      </c>
      <c r="Q254" s="56" t="str">
        <f t="shared" si="83"/>
        <v>-</v>
      </c>
      <c r="R254" s="56" t="str">
        <f t="shared" si="83"/>
        <v>-</v>
      </c>
      <c r="S254" s="56" t="str">
        <f t="shared" si="83"/>
        <v>-</v>
      </c>
      <c r="T254" s="56" t="str">
        <f t="shared" si="83"/>
        <v>-</v>
      </c>
      <c r="U254" s="56" t="str">
        <f t="shared" si="83"/>
        <v>-</v>
      </c>
      <c r="V254" s="56" t="str">
        <f t="shared" si="83"/>
        <v>-</v>
      </c>
      <c r="W254" s="56" t="str">
        <f t="shared" si="83"/>
        <v>-</v>
      </c>
      <c r="X254" s="56" t="str">
        <f t="shared" si="83"/>
        <v>-</v>
      </c>
      <c r="Y254" s="56" t="str">
        <f t="shared" si="83"/>
        <v>-</v>
      </c>
      <c r="Z254" s="56" t="str">
        <f t="shared" si="83"/>
        <v>-</v>
      </c>
      <c r="AA254" s="56" t="str">
        <f t="shared" si="83"/>
        <v>-</v>
      </c>
      <c r="AB254" s="56" t="str">
        <f t="shared" si="83"/>
        <v>-</v>
      </c>
      <c r="AC254" s="56" t="str">
        <f t="shared" si="83"/>
        <v>-</v>
      </c>
      <c r="AD254" s="56" t="str">
        <f t="shared" si="83"/>
        <v>-</v>
      </c>
      <c r="AE254" s="56" t="str">
        <f t="shared" si="83"/>
        <v>-</v>
      </c>
      <c r="AF254" s="56" t="str">
        <f t="shared" si="83"/>
        <v>-</v>
      </c>
      <c r="AG254" s="56" t="str">
        <f t="shared" si="83"/>
        <v>-</v>
      </c>
      <c r="AH254" s="56" t="str">
        <f t="shared" si="83"/>
        <v>-</v>
      </c>
      <c r="AI254" s="56" t="str">
        <f t="shared" si="83"/>
        <v>-</v>
      </c>
      <c r="AJ254" s="56" t="str">
        <f t="shared" si="83"/>
        <v>-</v>
      </c>
      <c r="AK254" s="56" t="str">
        <f t="shared" si="83"/>
        <v>-</v>
      </c>
      <c r="AL254" s="56" t="str">
        <f t="shared" si="83"/>
        <v>-</v>
      </c>
      <c r="AM254" s="56" t="str">
        <f t="shared" si="83"/>
        <v>-</v>
      </c>
      <c r="AN254" s="56" t="str">
        <f t="shared" si="83"/>
        <v>-</v>
      </c>
      <c r="AO254" s="56" t="str">
        <f t="shared" si="83"/>
        <v>-</v>
      </c>
      <c r="AP254" s="56" t="str">
        <f t="shared" si="83"/>
        <v>-</v>
      </c>
      <c r="AQ254" s="56" t="str">
        <f t="shared" si="83"/>
        <v>-</v>
      </c>
      <c r="AR254" s="56" t="str">
        <f t="shared" si="83"/>
        <v>-</v>
      </c>
      <c r="AS254" s="56" t="str">
        <f t="shared" si="83"/>
        <v>-</v>
      </c>
      <c r="AT254" s="56" t="str">
        <f t="shared" si="83"/>
        <v>-</v>
      </c>
      <c r="AU254" s="56" t="str">
        <f t="shared" si="83"/>
        <v>-</v>
      </c>
      <c r="AV254" s="56" t="str">
        <f t="shared" si="83"/>
        <v>-</v>
      </c>
      <c r="AW254" s="56" t="str">
        <f t="shared" si="83"/>
        <v>-</v>
      </c>
      <c r="AX254" s="56" t="str">
        <f t="shared" si="83"/>
        <v>-</v>
      </c>
      <c r="AY254" s="56" t="str">
        <f t="shared" si="83"/>
        <v>-</v>
      </c>
      <c r="AZ254" s="56" t="str">
        <f t="shared" si="83"/>
        <v>-</v>
      </c>
      <c r="BA254" s="56" t="str">
        <f t="shared" si="83"/>
        <v>-</v>
      </c>
      <c r="BB254" s="56" t="str">
        <f t="shared" si="83"/>
        <v>-</v>
      </c>
      <c r="BC254" s="56" t="str">
        <f t="shared" si="83"/>
        <v>-</v>
      </c>
      <c r="BD254" s="56" t="str">
        <f t="shared" si="83"/>
        <v>-</v>
      </c>
      <c r="BE254" s="56" t="str">
        <f t="shared" si="83"/>
        <v>-</v>
      </c>
      <c r="BF254" s="56" t="str">
        <f t="shared" si="83"/>
        <v>-</v>
      </c>
      <c r="BG254" s="56" t="str">
        <f t="shared" si="83"/>
        <v>-</v>
      </c>
      <c r="BH254" s="56" t="str">
        <f t="shared" si="83"/>
        <v>-</v>
      </c>
      <c r="BI254" s="56" t="str">
        <f t="shared" si="83"/>
        <v>-</v>
      </c>
      <c r="BJ254" s="56" t="str">
        <f t="shared" si="83"/>
        <v>-</v>
      </c>
      <c r="BK254" s="56" t="str">
        <f t="shared" si="83"/>
        <v>-</v>
      </c>
      <c r="BL254" s="56" t="str">
        <f t="shared" si="83"/>
        <v>-</v>
      </c>
      <c r="BM254" s="56" t="str">
        <f t="shared" si="83"/>
        <v>-</v>
      </c>
      <c r="BN254" s="56" t="str">
        <f t="shared" si="83"/>
        <v>-</v>
      </c>
      <c r="BO254" s="56" t="str">
        <f t="shared" si="83"/>
        <v>-</v>
      </c>
      <c r="BP254" s="57" t="str">
        <f t="shared" si="83"/>
        <v>-</v>
      </c>
    </row>
    <row r="255" spans="15:68" x14ac:dyDescent="0.35">
      <c r="O255" s="55"/>
      <c r="P255" s="55" t="str">
        <f t="shared" ref="P255:BP255" si="84">IF(AND(NOT(ISBLANK(P70)),NOT(P70="-")),$O70,"-")</f>
        <v>-</v>
      </c>
      <c r="Q255" s="56" t="str">
        <f t="shared" si="84"/>
        <v>-</v>
      </c>
      <c r="R255" s="56" t="str">
        <f t="shared" si="84"/>
        <v>-</v>
      </c>
      <c r="S255" s="56" t="str">
        <f t="shared" si="84"/>
        <v>-</v>
      </c>
      <c r="T255" s="56" t="str">
        <f t="shared" si="84"/>
        <v>-</v>
      </c>
      <c r="U255" s="56" t="str">
        <f t="shared" si="84"/>
        <v>-</v>
      </c>
      <c r="V255" s="56" t="str">
        <f t="shared" si="84"/>
        <v>-</v>
      </c>
      <c r="W255" s="56" t="str">
        <f t="shared" si="84"/>
        <v>-</v>
      </c>
      <c r="X255" s="56" t="str">
        <f t="shared" si="84"/>
        <v>-</v>
      </c>
      <c r="Y255" s="56" t="str">
        <f t="shared" si="84"/>
        <v>-</v>
      </c>
      <c r="Z255" s="56" t="str">
        <f t="shared" si="84"/>
        <v>-</v>
      </c>
      <c r="AA255" s="56" t="str">
        <f t="shared" si="84"/>
        <v>-</v>
      </c>
      <c r="AB255" s="56" t="str">
        <f t="shared" si="84"/>
        <v>-</v>
      </c>
      <c r="AC255" s="56" t="str">
        <f t="shared" si="84"/>
        <v>-</v>
      </c>
      <c r="AD255" s="56" t="str">
        <f t="shared" si="84"/>
        <v>-</v>
      </c>
      <c r="AE255" s="56" t="str">
        <f t="shared" si="84"/>
        <v>-</v>
      </c>
      <c r="AF255" s="56" t="str">
        <f t="shared" si="84"/>
        <v>-</v>
      </c>
      <c r="AG255" s="56" t="str">
        <f t="shared" si="84"/>
        <v>-</v>
      </c>
      <c r="AH255" s="56" t="str">
        <f t="shared" si="84"/>
        <v>-</v>
      </c>
      <c r="AI255" s="56" t="str">
        <f t="shared" si="84"/>
        <v>-</v>
      </c>
      <c r="AJ255" s="56" t="str">
        <f t="shared" si="84"/>
        <v>-</v>
      </c>
      <c r="AK255" s="56" t="str">
        <f t="shared" si="84"/>
        <v>-</v>
      </c>
      <c r="AL255" s="56" t="str">
        <f t="shared" si="84"/>
        <v>-</v>
      </c>
      <c r="AM255" s="56" t="str">
        <f t="shared" si="84"/>
        <v>-</v>
      </c>
      <c r="AN255" s="56" t="str">
        <f t="shared" si="84"/>
        <v>-</v>
      </c>
      <c r="AO255" s="56" t="str">
        <f t="shared" si="84"/>
        <v>-</v>
      </c>
      <c r="AP255" s="56" t="str">
        <f t="shared" si="84"/>
        <v>-</v>
      </c>
      <c r="AQ255" s="56" t="str">
        <f t="shared" si="84"/>
        <v>-</v>
      </c>
      <c r="AR255" s="56" t="str">
        <f t="shared" si="84"/>
        <v>-</v>
      </c>
      <c r="AS255" s="56" t="str">
        <f t="shared" si="84"/>
        <v>-</v>
      </c>
      <c r="AT255" s="56" t="str">
        <f t="shared" si="84"/>
        <v>-</v>
      </c>
      <c r="AU255" s="56" t="str">
        <f t="shared" si="84"/>
        <v>-</v>
      </c>
      <c r="AV255" s="56" t="str">
        <f t="shared" si="84"/>
        <v>-</v>
      </c>
      <c r="AW255" s="56" t="str">
        <f t="shared" si="84"/>
        <v>-</v>
      </c>
      <c r="AX255" s="56" t="str">
        <f t="shared" si="84"/>
        <v>-</v>
      </c>
      <c r="AY255" s="56" t="str">
        <f t="shared" si="84"/>
        <v>-</v>
      </c>
      <c r="AZ255" s="56" t="str">
        <f t="shared" si="84"/>
        <v>-</v>
      </c>
      <c r="BA255" s="56" t="str">
        <f t="shared" si="84"/>
        <v>-</v>
      </c>
      <c r="BB255" s="56" t="str">
        <f t="shared" si="84"/>
        <v>-</v>
      </c>
      <c r="BC255" s="56" t="str">
        <f t="shared" si="84"/>
        <v>-</v>
      </c>
      <c r="BD255" s="56" t="str">
        <f t="shared" si="84"/>
        <v>-</v>
      </c>
      <c r="BE255" s="56" t="str">
        <f t="shared" si="84"/>
        <v>-</v>
      </c>
      <c r="BF255" s="56" t="str">
        <f t="shared" si="84"/>
        <v>-</v>
      </c>
      <c r="BG255" s="56" t="str">
        <f t="shared" si="84"/>
        <v>-</v>
      </c>
      <c r="BH255" s="56" t="str">
        <f t="shared" si="84"/>
        <v>-</v>
      </c>
      <c r="BI255" s="56" t="str">
        <f t="shared" si="84"/>
        <v>-</v>
      </c>
      <c r="BJ255" s="56" t="str">
        <f t="shared" si="84"/>
        <v>-</v>
      </c>
      <c r="BK255" s="56" t="str">
        <f t="shared" si="84"/>
        <v>-</v>
      </c>
      <c r="BL255" s="56" t="str">
        <f t="shared" si="84"/>
        <v>-</v>
      </c>
      <c r="BM255" s="56" t="str">
        <f t="shared" si="84"/>
        <v>-</v>
      </c>
      <c r="BN255" s="56" t="str">
        <f t="shared" si="84"/>
        <v>-</v>
      </c>
      <c r="BO255" s="56" t="str">
        <f t="shared" si="84"/>
        <v>-</v>
      </c>
      <c r="BP255" s="57" t="str">
        <f t="shared" si="84"/>
        <v>-</v>
      </c>
    </row>
    <row r="256" spans="15:68" x14ac:dyDescent="0.35">
      <c r="O256" s="55"/>
      <c r="P256" s="55" t="str">
        <f t="shared" ref="P256:BP256" si="85">IF(AND(NOT(ISBLANK(P71)),NOT(P71="-")),$O71,"-")</f>
        <v>-</v>
      </c>
      <c r="Q256" s="56" t="str">
        <f t="shared" si="85"/>
        <v>-</v>
      </c>
      <c r="R256" s="56" t="str">
        <f t="shared" si="85"/>
        <v>-</v>
      </c>
      <c r="S256" s="56" t="str">
        <f t="shared" si="85"/>
        <v>-</v>
      </c>
      <c r="T256" s="56" t="str">
        <f t="shared" si="85"/>
        <v>-</v>
      </c>
      <c r="U256" s="56" t="str">
        <f t="shared" si="85"/>
        <v>-</v>
      </c>
      <c r="V256" s="56" t="str">
        <f t="shared" si="85"/>
        <v>-</v>
      </c>
      <c r="W256" s="56" t="str">
        <f t="shared" si="85"/>
        <v>-</v>
      </c>
      <c r="X256" s="56" t="str">
        <f t="shared" si="85"/>
        <v>-</v>
      </c>
      <c r="Y256" s="56" t="str">
        <f t="shared" si="85"/>
        <v>-</v>
      </c>
      <c r="Z256" s="56" t="str">
        <f t="shared" si="85"/>
        <v>-</v>
      </c>
      <c r="AA256" s="56" t="str">
        <f t="shared" si="85"/>
        <v>-</v>
      </c>
      <c r="AB256" s="56" t="str">
        <f t="shared" si="85"/>
        <v>-</v>
      </c>
      <c r="AC256" s="56" t="str">
        <f t="shared" si="85"/>
        <v>-</v>
      </c>
      <c r="AD256" s="56" t="str">
        <f t="shared" si="85"/>
        <v>-</v>
      </c>
      <c r="AE256" s="56" t="str">
        <f t="shared" si="85"/>
        <v>-</v>
      </c>
      <c r="AF256" s="56" t="str">
        <f t="shared" si="85"/>
        <v>-</v>
      </c>
      <c r="AG256" s="56" t="str">
        <f t="shared" si="85"/>
        <v>-</v>
      </c>
      <c r="AH256" s="56" t="str">
        <f t="shared" si="85"/>
        <v>-</v>
      </c>
      <c r="AI256" s="56" t="str">
        <f t="shared" si="85"/>
        <v>-</v>
      </c>
      <c r="AJ256" s="56" t="str">
        <f t="shared" si="85"/>
        <v>-</v>
      </c>
      <c r="AK256" s="56" t="str">
        <f t="shared" si="85"/>
        <v>-</v>
      </c>
      <c r="AL256" s="56" t="str">
        <f t="shared" si="85"/>
        <v>-</v>
      </c>
      <c r="AM256" s="56" t="str">
        <f t="shared" si="85"/>
        <v>-</v>
      </c>
      <c r="AN256" s="56" t="str">
        <f t="shared" si="85"/>
        <v>-</v>
      </c>
      <c r="AO256" s="56" t="str">
        <f t="shared" si="85"/>
        <v>-</v>
      </c>
      <c r="AP256" s="56" t="str">
        <f t="shared" si="85"/>
        <v>-</v>
      </c>
      <c r="AQ256" s="56" t="str">
        <f t="shared" si="85"/>
        <v>-</v>
      </c>
      <c r="AR256" s="56" t="str">
        <f t="shared" si="85"/>
        <v>-</v>
      </c>
      <c r="AS256" s="56" t="str">
        <f t="shared" si="85"/>
        <v>-</v>
      </c>
      <c r="AT256" s="56" t="str">
        <f t="shared" si="85"/>
        <v>-</v>
      </c>
      <c r="AU256" s="56" t="str">
        <f t="shared" si="85"/>
        <v>-</v>
      </c>
      <c r="AV256" s="56" t="str">
        <f t="shared" si="85"/>
        <v>-</v>
      </c>
      <c r="AW256" s="56" t="str">
        <f t="shared" si="85"/>
        <v>-</v>
      </c>
      <c r="AX256" s="56" t="str">
        <f t="shared" si="85"/>
        <v>-</v>
      </c>
      <c r="AY256" s="56" t="str">
        <f t="shared" si="85"/>
        <v>-</v>
      </c>
      <c r="AZ256" s="56" t="str">
        <f t="shared" si="85"/>
        <v>-</v>
      </c>
      <c r="BA256" s="56" t="str">
        <f t="shared" si="85"/>
        <v>-</v>
      </c>
      <c r="BB256" s="56" t="str">
        <f t="shared" si="85"/>
        <v>-</v>
      </c>
      <c r="BC256" s="56" t="str">
        <f t="shared" si="85"/>
        <v>-</v>
      </c>
      <c r="BD256" s="56" t="str">
        <f t="shared" si="85"/>
        <v>-</v>
      </c>
      <c r="BE256" s="56" t="str">
        <f t="shared" si="85"/>
        <v>-</v>
      </c>
      <c r="BF256" s="56" t="str">
        <f t="shared" si="85"/>
        <v>-</v>
      </c>
      <c r="BG256" s="56" t="str">
        <f t="shared" si="85"/>
        <v>-</v>
      </c>
      <c r="BH256" s="56" t="str">
        <f t="shared" si="85"/>
        <v>-</v>
      </c>
      <c r="BI256" s="56" t="str">
        <f t="shared" si="85"/>
        <v>-</v>
      </c>
      <c r="BJ256" s="56" t="str">
        <f t="shared" si="85"/>
        <v>-</v>
      </c>
      <c r="BK256" s="56" t="str">
        <f t="shared" si="85"/>
        <v>-</v>
      </c>
      <c r="BL256" s="56" t="str">
        <f t="shared" si="85"/>
        <v>-</v>
      </c>
      <c r="BM256" s="56" t="str">
        <f t="shared" si="85"/>
        <v>-</v>
      </c>
      <c r="BN256" s="56" t="str">
        <f t="shared" si="85"/>
        <v>-</v>
      </c>
      <c r="BO256" s="56" t="str">
        <f t="shared" si="85"/>
        <v>-</v>
      </c>
      <c r="BP256" s="57" t="str">
        <f t="shared" si="85"/>
        <v>-</v>
      </c>
    </row>
    <row r="257" spans="15:68" x14ac:dyDescent="0.35">
      <c r="O257" s="55"/>
      <c r="P257" s="55" t="str">
        <f t="shared" ref="P257:BP257" si="86">IF(AND(NOT(ISBLANK(P72)),NOT(P72="-")),$O72,"-")</f>
        <v>-</v>
      </c>
      <c r="Q257" s="56" t="str">
        <f t="shared" si="86"/>
        <v>-</v>
      </c>
      <c r="R257" s="56" t="str">
        <f t="shared" si="86"/>
        <v>-</v>
      </c>
      <c r="S257" s="56" t="str">
        <f t="shared" si="86"/>
        <v>-</v>
      </c>
      <c r="T257" s="56" t="str">
        <f t="shared" si="86"/>
        <v>-</v>
      </c>
      <c r="U257" s="56" t="str">
        <f t="shared" si="86"/>
        <v>-</v>
      </c>
      <c r="V257" s="56" t="str">
        <f t="shared" si="86"/>
        <v>-</v>
      </c>
      <c r="W257" s="56" t="str">
        <f t="shared" si="86"/>
        <v>-</v>
      </c>
      <c r="X257" s="56" t="str">
        <f t="shared" si="86"/>
        <v>-</v>
      </c>
      <c r="Y257" s="56" t="str">
        <f t="shared" si="86"/>
        <v>-</v>
      </c>
      <c r="Z257" s="56" t="str">
        <f t="shared" si="86"/>
        <v>-</v>
      </c>
      <c r="AA257" s="56" t="str">
        <f t="shared" si="86"/>
        <v>-</v>
      </c>
      <c r="AB257" s="56" t="str">
        <f t="shared" si="86"/>
        <v>-</v>
      </c>
      <c r="AC257" s="56" t="str">
        <f t="shared" si="86"/>
        <v>-</v>
      </c>
      <c r="AD257" s="56" t="str">
        <f t="shared" si="86"/>
        <v>-</v>
      </c>
      <c r="AE257" s="56" t="str">
        <f t="shared" si="86"/>
        <v>-</v>
      </c>
      <c r="AF257" s="56" t="str">
        <f t="shared" si="86"/>
        <v>-</v>
      </c>
      <c r="AG257" s="56" t="str">
        <f t="shared" si="86"/>
        <v>-</v>
      </c>
      <c r="AH257" s="56" t="str">
        <f t="shared" si="86"/>
        <v>-</v>
      </c>
      <c r="AI257" s="56" t="str">
        <f t="shared" si="86"/>
        <v>-</v>
      </c>
      <c r="AJ257" s="56" t="str">
        <f t="shared" si="86"/>
        <v>-</v>
      </c>
      <c r="AK257" s="56" t="str">
        <f t="shared" si="86"/>
        <v>-</v>
      </c>
      <c r="AL257" s="56" t="str">
        <f t="shared" si="86"/>
        <v>-</v>
      </c>
      <c r="AM257" s="56" t="str">
        <f t="shared" si="86"/>
        <v>-</v>
      </c>
      <c r="AN257" s="56" t="str">
        <f t="shared" si="86"/>
        <v>-</v>
      </c>
      <c r="AO257" s="56" t="str">
        <f t="shared" si="86"/>
        <v>-</v>
      </c>
      <c r="AP257" s="56" t="str">
        <f t="shared" si="86"/>
        <v>-</v>
      </c>
      <c r="AQ257" s="56" t="str">
        <f t="shared" si="86"/>
        <v>-</v>
      </c>
      <c r="AR257" s="56" t="str">
        <f t="shared" si="86"/>
        <v>-</v>
      </c>
      <c r="AS257" s="56" t="str">
        <f t="shared" si="86"/>
        <v>-</v>
      </c>
      <c r="AT257" s="56" t="str">
        <f t="shared" si="86"/>
        <v>-</v>
      </c>
      <c r="AU257" s="56" t="str">
        <f t="shared" si="86"/>
        <v>-</v>
      </c>
      <c r="AV257" s="56" t="str">
        <f t="shared" si="86"/>
        <v>-</v>
      </c>
      <c r="AW257" s="56" t="str">
        <f t="shared" si="86"/>
        <v>-</v>
      </c>
      <c r="AX257" s="56" t="str">
        <f t="shared" si="86"/>
        <v>-</v>
      </c>
      <c r="AY257" s="56" t="str">
        <f t="shared" si="86"/>
        <v>-</v>
      </c>
      <c r="AZ257" s="56" t="str">
        <f t="shared" si="86"/>
        <v>-</v>
      </c>
      <c r="BA257" s="56" t="str">
        <f t="shared" si="86"/>
        <v>-</v>
      </c>
      <c r="BB257" s="56" t="str">
        <f t="shared" si="86"/>
        <v>-</v>
      </c>
      <c r="BC257" s="56" t="str">
        <f t="shared" si="86"/>
        <v>-</v>
      </c>
      <c r="BD257" s="56" t="str">
        <f t="shared" si="86"/>
        <v>-</v>
      </c>
      <c r="BE257" s="56" t="str">
        <f t="shared" si="86"/>
        <v>-</v>
      </c>
      <c r="BF257" s="56" t="str">
        <f t="shared" si="86"/>
        <v>-</v>
      </c>
      <c r="BG257" s="56" t="str">
        <f t="shared" si="86"/>
        <v>-</v>
      </c>
      <c r="BH257" s="56" t="str">
        <f t="shared" si="86"/>
        <v>-</v>
      </c>
      <c r="BI257" s="56" t="str">
        <f t="shared" si="86"/>
        <v>-</v>
      </c>
      <c r="BJ257" s="56" t="str">
        <f t="shared" si="86"/>
        <v>-</v>
      </c>
      <c r="BK257" s="56" t="str">
        <f t="shared" si="86"/>
        <v>-</v>
      </c>
      <c r="BL257" s="56" t="str">
        <f t="shared" si="86"/>
        <v>-</v>
      </c>
      <c r="BM257" s="56" t="str">
        <f t="shared" si="86"/>
        <v>-</v>
      </c>
      <c r="BN257" s="56" t="str">
        <f t="shared" si="86"/>
        <v>-</v>
      </c>
      <c r="BO257" s="56" t="str">
        <f t="shared" si="86"/>
        <v>-</v>
      </c>
      <c r="BP257" s="57" t="str">
        <f t="shared" si="86"/>
        <v>-</v>
      </c>
    </row>
    <row r="258" spans="15:68" x14ac:dyDescent="0.35">
      <c r="O258" s="55"/>
      <c r="P258" s="55" t="str">
        <f t="shared" ref="P258:BP258" si="87">IF(AND(NOT(ISBLANK(P73)),NOT(P73="-")),$O73,"-")</f>
        <v>-</v>
      </c>
      <c r="Q258" s="56" t="str">
        <f t="shared" si="87"/>
        <v>-</v>
      </c>
      <c r="R258" s="56" t="str">
        <f t="shared" si="87"/>
        <v>-</v>
      </c>
      <c r="S258" s="56" t="str">
        <f t="shared" si="87"/>
        <v>-</v>
      </c>
      <c r="T258" s="56" t="str">
        <f t="shared" si="87"/>
        <v>-</v>
      </c>
      <c r="U258" s="56" t="str">
        <f t="shared" si="87"/>
        <v>-</v>
      </c>
      <c r="V258" s="56" t="str">
        <f t="shared" si="87"/>
        <v>-</v>
      </c>
      <c r="W258" s="56" t="str">
        <f t="shared" si="87"/>
        <v>-</v>
      </c>
      <c r="X258" s="56" t="str">
        <f t="shared" si="87"/>
        <v>-</v>
      </c>
      <c r="Y258" s="56" t="str">
        <f t="shared" si="87"/>
        <v>-</v>
      </c>
      <c r="Z258" s="56" t="str">
        <f t="shared" si="87"/>
        <v>-</v>
      </c>
      <c r="AA258" s="56" t="str">
        <f t="shared" si="87"/>
        <v>-</v>
      </c>
      <c r="AB258" s="56" t="str">
        <f t="shared" si="87"/>
        <v>-</v>
      </c>
      <c r="AC258" s="56" t="str">
        <f t="shared" si="87"/>
        <v>-</v>
      </c>
      <c r="AD258" s="56" t="str">
        <f t="shared" si="87"/>
        <v>-</v>
      </c>
      <c r="AE258" s="56" t="str">
        <f t="shared" si="87"/>
        <v>-</v>
      </c>
      <c r="AF258" s="56" t="str">
        <f t="shared" si="87"/>
        <v>-</v>
      </c>
      <c r="AG258" s="56" t="str">
        <f t="shared" si="87"/>
        <v>-</v>
      </c>
      <c r="AH258" s="56" t="str">
        <f t="shared" si="87"/>
        <v>-</v>
      </c>
      <c r="AI258" s="56" t="str">
        <f t="shared" si="87"/>
        <v>-</v>
      </c>
      <c r="AJ258" s="56" t="str">
        <f t="shared" si="87"/>
        <v>-</v>
      </c>
      <c r="AK258" s="56" t="str">
        <f t="shared" si="87"/>
        <v>-</v>
      </c>
      <c r="AL258" s="56" t="str">
        <f t="shared" si="87"/>
        <v>-</v>
      </c>
      <c r="AM258" s="56" t="str">
        <f t="shared" si="87"/>
        <v>-</v>
      </c>
      <c r="AN258" s="56" t="str">
        <f t="shared" si="87"/>
        <v>-</v>
      </c>
      <c r="AO258" s="56" t="str">
        <f t="shared" si="87"/>
        <v>-</v>
      </c>
      <c r="AP258" s="56" t="str">
        <f t="shared" si="87"/>
        <v>-</v>
      </c>
      <c r="AQ258" s="56" t="str">
        <f t="shared" si="87"/>
        <v>-</v>
      </c>
      <c r="AR258" s="56" t="str">
        <f t="shared" si="87"/>
        <v>-</v>
      </c>
      <c r="AS258" s="56" t="str">
        <f t="shared" si="87"/>
        <v>-</v>
      </c>
      <c r="AT258" s="56" t="str">
        <f t="shared" si="87"/>
        <v>-</v>
      </c>
      <c r="AU258" s="56" t="str">
        <f t="shared" si="87"/>
        <v>-</v>
      </c>
      <c r="AV258" s="56" t="str">
        <f t="shared" si="87"/>
        <v>-</v>
      </c>
      <c r="AW258" s="56" t="str">
        <f t="shared" si="87"/>
        <v>-</v>
      </c>
      <c r="AX258" s="56" t="str">
        <f t="shared" si="87"/>
        <v>-</v>
      </c>
      <c r="AY258" s="56" t="str">
        <f t="shared" si="87"/>
        <v>-</v>
      </c>
      <c r="AZ258" s="56" t="str">
        <f t="shared" si="87"/>
        <v>-</v>
      </c>
      <c r="BA258" s="56" t="str">
        <f t="shared" si="87"/>
        <v>-</v>
      </c>
      <c r="BB258" s="56" t="str">
        <f t="shared" si="87"/>
        <v>-</v>
      </c>
      <c r="BC258" s="56" t="str">
        <f t="shared" si="87"/>
        <v>-</v>
      </c>
      <c r="BD258" s="56" t="str">
        <f t="shared" si="87"/>
        <v>-</v>
      </c>
      <c r="BE258" s="56" t="str">
        <f t="shared" si="87"/>
        <v>-</v>
      </c>
      <c r="BF258" s="56" t="str">
        <f t="shared" si="87"/>
        <v>-</v>
      </c>
      <c r="BG258" s="56" t="str">
        <f t="shared" si="87"/>
        <v>-</v>
      </c>
      <c r="BH258" s="56" t="str">
        <f t="shared" si="87"/>
        <v>-</v>
      </c>
      <c r="BI258" s="56" t="str">
        <f t="shared" si="87"/>
        <v>-</v>
      </c>
      <c r="BJ258" s="56" t="str">
        <f t="shared" si="87"/>
        <v>-</v>
      </c>
      <c r="BK258" s="56" t="str">
        <f t="shared" si="87"/>
        <v>-</v>
      </c>
      <c r="BL258" s="56" t="str">
        <f t="shared" si="87"/>
        <v>-</v>
      </c>
      <c r="BM258" s="56" t="str">
        <f t="shared" si="87"/>
        <v>-</v>
      </c>
      <c r="BN258" s="56" t="str">
        <f t="shared" si="87"/>
        <v>-</v>
      </c>
      <c r="BO258" s="56" t="str">
        <f t="shared" si="87"/>
        <v>-</v>
      </c>
      <c r="BP258" s="57" t="str">
        <f t="shared" si="87"/>
        <v>-</v>
      </c>
    </row>
    <row r="259" spans="15:68" x14ac:dyDescent="0.35">
      <c r="O259" s="55"/>
      <c r="P259" s="55" t="str">
        <f t="shared" ref="P259:BP259" si="88">IF(AND(NOT(ISBLANK(P74)),NOT(P74="-")),$O74,"-")</f>
        <v>-</v>
      </c>
      <c r="Q259" s="56" t="str">
        <f t="shared" si="88"/>
        <v>-</v>
      </c>
      <c r="R259" s="56" t="str">
        <f t="shared" si="88"/>
        <v>-</v>
      </c>
      <c r="S259" s="56" t="str">
        <f t="shared" si="88"/>
        <v>-</v>
      </c>
      <c r="T259" s="56" t="str">
        <f t="shared" si="88"/>
        <v>-</v>
      </c>
      <c r="U259" s="56" t="str">
        <f t="shared" si="88"/>
        <v>-</v>
      </c>
      <c r="V259" s="56" t="str">
        <f t="shared" si="88"/>
        <v>-</v>
      </c>
      <c r="W259" s="56" t="str">
        <f t="shared" si="88"/>
        <v>-</v>
      </c>
      <c r="X259" s="56" t="str">
        <f t="shared" si="88"/>
        <v>-</v>
      </c>
      <c r="Y259" s="56" t="str">
        <f t="shared" si="88"/>
        <v>-</v>
      </c>
      <c r="Z259" s="56" t="str">
        <f t="shared" si="88"/>
        <v>-</v>
      </c>
      <c r="AA259" s="56" t="str">
        <f t="shared" si="88"/>
        <v>-</v>
      </c>
      <c r="AB259" s="56" t="str">
        <f t="shared" si="88"/>
        <v>-</v>
      </c>
      <c r="AC259" s="56" t="str">
        <f t="shared" si="88"/>
        <v>-</v>
      </c>
      <c r="AD259" s="56" t="str">
        <f t="shared" si="88"/>
        <v>-</v>
      </c>
      <c r="AE259" s="56" t="str">
        <f t="shared" si="88"/>
        <v>-</v>
      </c>
      <c r="AF259" s="56" t="str">
        <f t="shared" si="88"/>
        <v>-</v>
      </c>
      <c r="AG259" s="56" t="str">
        <f t="shared" si="88"/>
        <v>-</v>
      </c>
      <c r="AH259" s="56" t="str">
        <f t="shared" si="88"/>
        <v>-</v>
      </c>
      <c r="AI259" s="56" t="str">
        <f t="shared" si="88"/>
        <v>-</v>
      </c>
      <c r="AJ259" s="56" t="str">
        <f t="shared" si="88"/>
        <v>-</v>
      </c>
      <c r="AK259" s="56" t="str">
        <f t="shared" si="88"/>
        <v>-</v>
      </c>
      <c r="AL259" s="56" t="str">
        <f t="shared" si="88"/>
        <v>-</v>
      </c>
      <c r="AM259" s="56" t="str">
        <f t="shared" si="88"/>
        <v>-</v>
      </c>
      <c r="AN259" s="56" t="str">
        <f t="shared" si="88"/>
        <v>-</v>
      </c>
      <c r="AO259" s="56" t="str">
        <f t="shared" si="88"/>
        <v>-</v>
      </c>
      <c r="AP259" s="56" t="str">
        <f t="shared" si="88"/>
        <v>-</v>
      </c>
      <c r="AQ259" s="56" t="str">
        <f t="shared" si="88"/>
        <v>-</v>
      </c>
      <c r="AR259" s="56" t="str">
        <f t="shared" si="88"/>
        <v>-</v>
      </c>
      <c r="AS259" s="56" t="str">
        <f t="shared" si="88"/>
        <v>-</v>
      </c>
      <c r="AT259" s="56" t="str">
        <f t="shared" si="88"/>
        <v>-</v>
      </c>
      <c r="AU259" s="56" t="str">
        <f t="shared" si="88"/>
        <v>-</v>
      </c>
      <c r="AV259" s="56" t="str">
        <f t="shared" si="88"/>
        <v>-</v>
      </c>
      <c r="AW259" s="56" t="str">
        <f t="shared" si="88"/>
        <v>-</v>
      </c>
      <c r="AX259" s="56" t="str">
        <f t="shared" si="88"/>
        <v>-</v>
      </c>
      <c r="AY259" s="56" t="str">
        <f t="shared" si="88"/>
        <v>-</v>
      </c>
      <c r="AZ259" s="56" t="str">
        <f t="shared" si="88"/>
        <v>-</v>
      </c>
      <c r="BA259" s="56" t="str">
        <f t="shared" si="88"/>
        <v>-</v>
      </c>
      <c r="BB259" s="56" t="str">
        <f t="shared" si="88"/>
        <v>-</v>
      </c>
      <c r="BC259" s="56" t="str">
        <f t="shared" si="88"/>
        <v>-</v>
      </c>
      <c r="BD259" s="56" t="str">
        <f t="shared" si="88"/>
        <v>-</v>
      </c>
      <c r="BE259" s="56" t="str">
        <f t="shared" si="88"/>
        <v>-</v>
      </c>
      <c r="BF259" s="56" t="str">
        <f t="shared" si="88"/>
        <v>-</v>
      </c>
      <c r="BG259" s="56" t="str">
        <f t="shared" si="88"/>
        <v>-</v>
      </c>
      <c r="BH259" s="56" t="str">
        <f t="shared" si="88"/>
        <v>-</v>
      </c>
      <c r="BI259" s="56" t="str">
        <f t="shared" si="88"/>
        <v>-</v>
      </c>
      <c r="BJ259" s="56" t="str">
        <f t="shared" si="88"/>
        <v>-</v>
      </c>
      <c r="BK259" s="56" t="str">
        <f t="shared" si="88"/>
        <v>-</v>
      </c>
      <c r="BL259" s="56" t="str">
        <f t="shared" si="88"/>
        <v>-</v>
      </c>
      <c r="BM259" s="56" t="str">
        <f t="shared" si="88"/>
        <v>-</v>
      </c>
      <c r="BN259" s="56" t="str">
        <f t="shared" si="88"/>
        <v>-</v>
      </c>
      <c r="BO259" s="56" t="str">
        <f t="shared" si="88"/>
        <v>-</v>
      </c>
      <c r="BP259" s="57" t="str">
        <f t="shared" si="88"/>
        <v>-</v>
      </c>
    </row>
    <row r="260" spans="15:68" x14ac:dyDescent="0.35">
      <c r="O260" s="55"/>
      <c r="P260" s="55" t="str">
        <f t="shared" ref="P260:BP260" si="89">IF(AND(NOT(ISBLANK(P75)),NOT(P75="-")),$O75,"-")</f>
        <v>-</v>
      </c>
      <c r="Q260" s="56" t="str">
        <f t="shared" si="89"/>
        <v>-</v>
      </c>
      <c r="R260" s="56" t="str">
        <f t="shared" si="89"/>
        <v>-</v>
      </c>
      <c r="S260" s="56" t="str">
        <f t="shared" si="89"/>
        <v>-</v>
      </c>
      <c r="T260" s="56" t="str">
        <f t="shared" si="89"/>
        <v>-</v>
      </c>
      <c r="U260" s="56" t="str">
        <f t="shared" si="89"/>
        <v>-</v>
      </c>
      <c r="V260" s="56" t="str">
        <f t="shared" si="89"/>
        <v>-</v>
      </c>
      <c r="W260" s="56" t="str">
        <f t="shared" si="89"/>
        <v>-</v>
      </c>
      <c r="X260" s="56" t="str">
        <f t="shared" si="89"/>
        <v>-</v>
      </c>
      <c r="Y260" s="56" t="str">
        <f t="shared" si="89"/>
        <v>-</v>
      </c>
      <c r="Z260" s="56" t="str">
        <f t="shared" si="89"/>
        <v>-</v>
      </c>
      <c r="AA260" s="56" t="str">
        <f t="shared" si="89"/>
        <v>-</v>
      </c>
      <c r="AB260" s="56" t="str">
        <f t="shared" si="89"/>
        <v>-</v>
      </c>
      <c r="AC260" s="56" t="str">
        <f t="shared" si="89"/>
        <v>-</v>
      </c>
      <c r="AD260" s="56" t="str">
        <f t="shared" si="89"/>
        <v>-</v>
      </c>
      <c r="AE260" s="56" t="str">
        <f t="shared" si="89"/>
        <v>-</v>
      </c>
      <c r="AF260" s="56" t="str">
        <f t="shared" si="89"/>
        <v>-</v>
      </c>
      <c r="AG260" s="56" t="str">
        <f t="shared" si="89"/>
        <v>-</v>
      </c>
      <c r="AH260" s="56" t="str">
        <f t="shared" si="89"/>
        <v>-</v>
      </c>
      <c r="AI260" s="56" t="str">
        <f t="shared" si="89"/>
        <v>-</v>
      </c>
      <c r="AJ260" s="56" t="str">
        <f t="shared" si="89"/>
        <v>-</v>
      </c>
      <c r="AK260" s="56" t="str">
        <f t="shared" si="89"/>
        <v>-</v>
      </c>
      <c r="AL260" s="56" t="str">
        <f t="shared" si="89"/>
        <v>-</v>
      </c>
      <c r="AM260" s="56" t="str">
        <f t="shared" si="89"/>
        <v>-</v>
      </c>
      <c r="AN260" s="56" t="str">
        <f t="shared" si="89"/>
        <v>-</v>
      </c>
      <c r="AO260" s="56" t="str">
        <f t="shared" si="89"/>
        <v>-</v>
      </c>
      <c r="AP260" s="56" t="str">
        <f t="shared" si="89"/>
        <v>-</v>
      </c>
      <c r="AQ260" s="56" t="str">
        <f t="shared" si="89"/>
        <v>-</v>
      </c>
      <c r="AR260" s="56" t="str">
        <f t="shared" si="89"/>
        <v>-</v>
      </c>
      <c r="AS260" s="56" t="str">
        <f t="shared" si="89"/>
        <v>-</v>
      </c>
      <c r="AT260" s="56" t="str">
        <f t="shared" si="89"/>
        <v>-</v>
      </c>
      <c r="AU260" s="56" t="str">
        <f t="shared" si="89"/>
        <v>-</v>
      </c>
      <c r="AV260" s="56" t="str">
        <f t="shared" si="89"/>
        <v>-</v>
      </c>
      <c r="AW260" s="56" t="str">
        <f t="shared" si="89"/>
        <v>-</v>
      </c>
      <c r="AX260" s="56" t="str">
        <f t="shared" si="89"/>
        <v>-</v>
      </c>
      <c r="AY260" s="56" t="str">
        <f t="shared" si="89"/>
        <v>-</v>
      </c>
      <c r="AZ260" s="56" t="str">
        <f t="shared" si="89"/>
        <v>-</v>
      </c>
      <c r="BA260" s="56" t="str">
        <f t="shared" si="89"/>
        <v>-</v>
      </c>
      <c r="BB260" s="56" t="str">
        <f t="shared" si="89"/>
        <v>-</v>
      </c>
      <c r="BC260" s="56" t="str">
        <f t="shared" si="89"/>
        <v>-</v>
      </c>
      <c r="BD260" s="56" t="str">
        <f t="shared" si="89"/>
        <v>-</v>
      </c>
      <c r="BE260" s="56" t="str">
        <f t="shared" si="89"/>
        <v>-</v>
      </c>
      <c r="BF260" s="56" t="str">
        <f t="shared" si="89"/>
        <v>-</v>
      </c>
      <c r="BG260" s="56" t="str">
        <f t="shared" si="89"/>
        <v>-</v>
      </c>
      <c r="BH260" s="56" t="str">
        <f t="shared" si="89"/>
        <v>-</v>
      </c>
      <c r="BI260" s="56" t="str">
        <f t="shared" si="89"/>
        <v>-</v>
      </c>
      <c r="BJ260" s="56" t="str">
        <f t="shared" si="89"/>
        <v>-</v>
      </c>
      <c r="BK260" s="56" t="str">
        <f t="shared" si="89"/>
        <v>-</v>
      </c>
      <c r="BL260" s="56" t="str">
        <f t="shared" si="89"/>
        <v>-</v>
      </c>
      <c r="BM260" s="56" t="str">
        <f t="shared" si="89"/>
        <v>-</v>
      </c>
      <c r="BN260" s="56" t="str">
        <f t="shared" si="89"/>
        <v>-</v>
      </c>
      <c r="BO260" s="56" t="str">
        <f t="shared" si="89"/>
        <v>-</v>
      </c>
      <c r="BP260" s="57" t="str">
        <f t="shared" si="89"/>
        <v>-</v>
      </c>
    </row>
    <row r="261" spans="15:68" x14ac:dyDescent="0.35">
      <c r="O261" s="55"/>
      <c r="P261" s="55" t="str">
        <f t="shared" ref="P261:BP261" si="90">IF(AND(NOT(ISBLANK(P76)),NOT(P76="-")),$O76,"-")</f>
        <v>-</v>
      </c>
      <c r="Q261" s="56" t="str">
        <f t="shared" si="90"/>
        <v>-</v>
      </c>
      <c r="R261" s="56" t="str">
        <f t="shared" si="90"/>
        <v>-</v>
      </c>
      <c r="S261" s="56" t="str">
        <f t="shared" si="90"/>
        <v>-</v>
      </c>
      <c r="T261" s="56" t="str">
        <f t="shared" si="90"/>
        <v>-</v>
      </c>
      <c r="U261" s="56" t="str">
        <f t="shared" si="90"/>
        <v>-</v>
      </c>
      <c r="V261" s="56" t="str">
        <f t="shared" si="90"/>
        <v>-</v>
      </c>
      <c r="W261" s="56" t="str">
        <f t="shared" si="90"/>
        <v>-</v>
      </c>
      <c r="X261" s="56" t="str">
        <f t="shared" si="90"/>
        <v>-</v>
      </c>
      <c r="Y261" s="56" t="str">
        <f t="shared" si="90"/>
        <v>-</v>
      </c>
      <c r="Z261" s="56" t="str">
        <f t="shared" si="90"/>
        <v>-</v>
      </c>
      <c r="AA261" s="56" t="str">
        <f t="shared" si="90"/>
        <v>-</v>
      </c>
      <c r="AB261" s="56" t="str">
        <f t="shared" si="90"/>
        <v>-</v>
      </c>
      <c r="AC261" s="56" t="str">
        <f t="shared" si="90"/>
        <v>-</v>
      </c>
      <c r="AD261" s="56" t="str">
        <f t="shared" si="90"/>
        <v>-</v>
      </c>
      <c r="AE261" s="56" t="str">
        <f t="shared" si="90"/>
        <v>-</v>
      </c>
      <c r="AF261" s="56" t="str">
        <f t="shared" si="90"/>
        <v>-</v>
      </c>
      <c r="AG261" s="56" t="str">
        <f t="shared" si="90"/>
        <v>-</v>
      </c>
      <c r="AH261" s="56" t="str">
        <f t="shared" si="90"/>
        <v>-</v>
      </c>
      <c r="AI261" s="56" t="str">
        <f t="shared" si="90"/>
        <v>-</v>
      </c>
      <c r="AJ261" s="56" t="str">
        <f t="shared" si="90"/>
        <v>-</v>
      </c>
      <c r="AK261" s="56" t="str">
        <f t="shared" si="90"/>
        <v>-</v>
      </c>
      <c r="AL261" s="56" t="str">
        <f t="shared" si="90"/>
        <v>-</v>
      </c>
      <c r="AM261" s="56" t="str">
        <f t="shared" si="90"/>
        <v>-</v>
      </c>
      <c r="AN261" s="56" t="str">
        <f t="shared" si="90"/>
        <v>-</v>
      </c>
      <c r="AO261" s="56" t="str">
        <f t="shared" si="90"/>
        <v>-</v>
      </c>
      <c r="AP261" s="56" t="str">
        <f t="shared" si="90"/>
        <v>-</v>
      </c>
      <c r="AQ261" s="56" t="str">
        <f t="shared" si="90"/>
        <v>-</v>
      </c>
      <c r="AR261" s="56" t="str">
        <f t="shared" si="90"/>
        <v>-</v>
      </c>
      <c r="AS261" s="56" t="str">
        <f t="shared" si="90"/>
        <v>-</v>
      </c>
      <c r="AT261" s="56" t="str">
        <f t="shared" si="90"/>
        <v>-</v>
      </c>
      <c r="AU261" s="56" t="str">
        <f t="shared" si="90"/>
        <v>-</v>
      </c>
      <c r="AV261" s="56" t="str">
        <f t="shared" si="90"/>
        <v>-</v>
      </c>
      <c r="AW261" s="56" t="str">
        <f t="shared" si="90"/>
        <v>-</v>
      </c>
      <c r="AX261" s="56" t="str">
        <f t="shared" si="90"/>
        <v>-</v>
      </c>
      <c r="AY261" s="56" t="str">
        <f t="shared" si="90"/>
        <v>-</v>
      </c>
      <c r="AZ261" s="56" t="str">
        <f t="shared" si="90"/>
        <v>-</v>
      </c>
      <c r="BA261" s="56" t="str">
        <f t="shared" si="90"/>
        <v>-</v>
      </c>
      <c r="BB261" s="56" t="str">
        <f t="shared" si="90"/>
        <v>-</v>
      </c>
      <c r="BC261" s="56" t="str">
        <f t="shared" si="90"/>
        <v>-</v>
      </c>
      <c r="BD261" s="56" t="str">
        <f t="shared" si="90"/>
        <v>-</v>
      </c>
      <c r="BE261" s="56" t="str">
        <f t="shared" si="90"/>
        <v>-</v>
      </c>
      <c r="BF261" s="56" t="str">
        <f t="shared" si="90"/>
        <v>-</v>
      </c>
      <c r="BG261" s="56" t="str">
        <f t="shared" si="90"/>
        <v>-</v>
      </c>
      <c r="BH261" s="56" t="str">
        <f t="shared" si="90"/>
        <v>-</v>
      </c>
      <c r="BI261" s="56" t="str">
        <f t="shared" si="90"/>
        <v>-</v>
      </c>
      <c r="BJ261" s="56" t="str">
        <f t="shared" si="90"/>
        <v>-</v>
      </c>
      <c r="BK261" s="56" t="str">
        <f t="shared" si="90"/>
        <v>-</v>
      </c>
      <c r="BL261" s="56" t="str">
        <f t="shared" si="90"/>
        <v>-</v>
      </c>
      <c r="BM261" s="56" t="str">
        <f t="shared" si="90"/>
        <v>-</v>
      </c>
      <c r="BN261" s="56" t="str">
        <f t="shared" si="90"/>
        <v>-</v>
      </c>
      <c r="BO261" s="56" t="str">
        <f t="shared" si="90"/>
        <v>-</v>
      </c>
      <c r="BP261" s="57" t="str">
        <f t="shared" si="90"/>
        <v>-</v>
      </c>
    </row>
    <row r="262" spans="15:68" x14ac:dyDescent="0.35">
      <c r="O262" s="55"/>
      <c r="P262" s="55" t="str">
        <f t="shared" ref="P262:BP262" si="91">IF(AND(NOT(ISBLANK(P77)),NOT(P77="-")),$O77,"-")</f>
        <v>-</v>
      </c>
      <c r="Q262" s="56" t="str">
        <f t="shared" si="91"/>
        <v>-</v>
      </c>
      <c r="R262" s="56" t="str">
        <f t="shared" si="91"/>
        <v>-</v>
      </c>
      <c r="S262" s="56" t="str">
        <f t="shared" si="91"/>
        <v>-</v>
      </c>
      <c r="T262" s="56" t="str">
        <f t="shared" si="91"/>
        <v>-</v>
      </c>
      <c r="U262" s="56" t="str">
        <f t="shared" si="91"/>
        <v>-</v>
      </c>
      <c r="V262" s="56" t="str">
        <f t="shared" si="91"/>
        <v>-</v>
      </c>
      <c r="W262" s="56" t="str">
        <f t="shared" si="91"/>
        <v>-</v>
      </c>
      <c r="X262" s="56" t="str">
        <f t="shared" si="91"/>
        <v>-</v>
      </c>
      <c r="Y262" s="56" t="str">
        <f t="shared" si="91"/>
        <v>-</v>
      </c>
      <c r="Z262" s="56" t="str">
        <f t="shared" si="91"/>
        <v>-</v>
      </c>
      <c r="AA262" s="56" t="str">
        <f t="shared" si="91"/>
        <v>-</v>
      </c>
      <c r="AB262" s="56" t="str">
        <f t="shared" si="91"/>
        <v>-</v>
      </c>
      <c r="AC262" s="56" t="str">
        <f t="shared" si="91"/>
        <v>-</v>
      </c>
      <c r="AD262" s="56" t="str">
        <f t="shared" si="91"/>
        <v>-</v>
      </c>
      <c r="AE262" s="56" t="str">
        <f t="shared" si="91"/>
        <v>-</v>
      </c>
      <c r="AF262" s="56" t="str">
        <f t="shared" si="91"/>
        <v>-</v>
      </c>
      <c r="AG262" s="56" t="str">
        <f t="shared" si="91"/>
        <v>-</v>
      </c>
      <c r="AH262" s="56" t="str">
        <f t="shared" si="91"/>
        <v>-</v>
      </c>
      <c r="AI262" s="56" t="str">
        <f t="shared" si="91"/>
        <v>-</v>
      </c>
      <c r="AJ262" s="56" t="str">
        <f t="shared" si="91"/>
        <v>-</v>
      </c>
      <c r="AK262" s="56" t="str">
        <f t="shared" si="91"/>
        <v>-</v>
      </c>
      <c r="AL262" s="56" t="str">
        <f t="shared" si="91"/>
        <v>-</v>
      </c>
      <c r="AM262" s="56" t="str">
        <f t="shared" si="91"/>
        <v>-</v>
      </c>
      <c r="AN262" s="56" t="str">
        <f t="shared" si="91"/>
        <v>-</v>
      </c>
      <c r="AO262" s="56" t="str">
        <f t="shared" si="91"/>
        <v>-</v>
      </c>
      <c r="AP262" s="56" t="str">
        <f t="shared" si="91"/>
        <v>-</v>
      </c>
      <c r="AQ262" s="56" t="str">
        <f t="shared" si="91"/>
        <v>-</v>
      </c>
      <c r="AR262" s="56" t="str">
        <f t="shared" si="91"/>
        <v>-</v>
      </c>
      <c r="AS262" s="56" t="str">
        <f t="shared" si="91"/>
        <v>-</v>
      </c>
      <c r="AT262" s="56" t="str">
        <f t="shared" si="91"/>
        <v>-</v>
      </c>
      <c r="AU262" s="56" t="str">
        <f t="shared" si="91"/>
        <v>-</v>
      </c>
      <c r="AV262" s="56" t="str">
        <f t="shared" si="91"/>
        <v>-</v>
      </c>
      <c r="AW262" s="56" t="str">
        <f t="shared" si="91"/>
        <v>-</v>
      </c>
      <c r="AX262" s="56" t="str">
        <f t="shared" si="91"/>
        <v>-</v>
      </c>
      <c r="AY262" s="56" t="str">
        <f t="shared" si="91"/>
        <v>-</v>
      </c>
      <c r="AZ262" s="56" t="str">
        <f t="shared" si="91"/>
        <v>-</v>
      </c>
      <c r="BA262" s="56" t="str">
        <f t="shared" si="91"/>
        <v>-</v>
      </c>
      <c r="BB262" s="56" t="str">
        <f t="shared" si="91"/>
        <v>-</v>
      </c>
      <c r="BC262" s="56" t="str">
        <f t="shared" si="91"/>
        <v>-</v>
      </c>
      <c r="BD262" s="56" t="str">
        <f t="shared" si="91"/>
        <v>-</v>
      </c>
      <c r="BE262" s="56" t="str">
        <f t="shared" si="91"/>
        <v>-</v>
      </c>
      <c r="BF262" s="56" t="str">
        <f t="shared" si="91"/>
        <v>-</v>
      </c>
      <c r="BG262" s="56" t="str">
        <f t="shared" si="91"/>
        <v>-</v>
      </c>
      <c r="BH262" s="56" t="str">
        <f t="shared" si="91"/>
        <v>-</v>
      </c>
      <c r="BI262" s="56" t="str">
        <f t="shared" si="91"/>
        <v>-</v>
      </c>
      <c r="BJ262" s="56" t="str">
        <f t="shared" si="91"/>
        <v>-</v>
      </c>
      <c r="BK262" s="56" t="str">
        <f t="shared" si="91"/>
        <v>-</v>
      </c>
      <c r="BL262" s="56" t="str">
        <f t="shared" si="91"/>
        <v>-</v>
      </c>
      <c r="BM262" s="56" t="str">
        <f t="shared" si="91"/>
        <v>-</v>
      </c>
      <c r="BN262" s="56" t="str">
        <f t="shared" si="91"/>
        <v>-</v>
      </c>
      <c r="BO262" s="56" t="str">
        <f t="shared" si="91"/>
        <v>-</v>
      </c>
      <c r="BP262" s="57" t="str">
        <f t="shared" si="91"/>
        <v>-</v>
      </c>
    </row>
    <row r="263" spans="15:68" x14ac:dyDescent="0.35">
      <c r="O263" s="55"/>
      <c r="P263" s="55">
        <f t="shared" ref="P263:BP263" si="92">IF(AND(NOT(ISBLANK(P78)),NOT(P78="-")),$O78,"-")</f>
        <v>2</v>
      </c>
      <c r="Q263" s="56" t="str">
        <f t="shared" si="92"/>
        <v>-</v>
      </c>
      <c r="R263" s="56" t="str">
        <f t="shared" si="92"/>
        <v>-</v>
      </c>
      <c r="S263" s="56" t="str">
        <f t="shared" si="92"/>
        <v>-</v>
      </c>
      <c r="T263" s="56" t="str">
        <f t="shared" si="92"/>
        <v>-</v>
      </c>
      <c r="U263" s="56" t="str">
        <f t="shared" si="92"/>
        <v>-</v>
      </c>
      <c r="V263" s="56" t="str">
        <f t="shared" si="92"/>
        <v>-</v>
      </c>
      <c r="W263" s="56" t="str">
        <f t="shared" si="92"/>
        <v>-</v>
      </c>
      <c r="X263" s="56" t="str">
        <f t="shared" si="92"/>
        <v>-</v>
      </c>
      <c r="Y263" s="56" t="str">
        <f t="shared" si="92"/>
        <v>-</v>
      </c>
      <c r="Z263" s="56" t="str">
        <f t="shared" si="92"/>
        <v>-</v>
      </c>
      <c r="AA263" s="56" t="str">
        <f t="shared" si="92"/>
        <v>-</v>
      </c>
      <c r="AB263" s="56" t="str">
        <f t="shared" si="92"/>
        <v>-</v>
      </c>
      <c r="AC263" s="56" t="str">
        <f t="shared" si="92"/>
        <v>-</v>
      </c>
      <c r="AD263" s="56" t="str">
        <f t="shared" si="92"/>
        <v>-</v>
      </c>
      <c r="AE263" s="56" t="str">
        <f t="shared" si="92"/>
        <v>-</v>
      </c>
      <c r="AF263" s="56" t="str">
        <f t="shared" si="92"/>
        <v>-</v>
      </c>
      <c r="AG263" s="56" t="str">
        <f t="shared" si="92"/>
        <v>-</v>
      </c>
      <c r="AH263" s="56" t="str">
        <f t="shared" si="92"/>
        <v>-</v>
      </c>
      <c r="AI263" s="56" t="str">
        <f t="shared" si="92"/>
        <v>-</v>
      </c>
      <c r="AJ263" s="56" t="str">
        <f t="shared" si="92"/>
        <v>-</v>
      </c>
      <c r="AK263" s="56" t="str">
        <f t="shared" si="92"/>
        <v>-</v>
      </c>
      <c r="AL263" s="56" t="str">
        <f t="shared" si="92"/>
        <v>-</v>
      </c>
      <c r="AM263" s="56" t="str">
        <f t="shared" si="92"/>
        <v>-</v>
      </c>
      <c r="AN263" s="56" t="str">
        <f t="shared" si="92"/>
        <v>-</v>
      </c>
      <c r="AO263" s="56" t="str">
        <f t="shared" si="92"/>
        <v>-</v>
      </c>
      <c r="AP263" s="56" t="str">
        <f t="shared" si="92"/>
        <v>-</v>
      </c>
      <c r="AQ263" s="56" t="str">
        <f t="shared" si="92"/>
        <v>-</v>
      </c>
      <c r="AR263" s="56" t="str">
        <f t="shared" si="92"/>
        <v>-</v>
      </c>
      <c r="AS263" s="56" t="str">
        <f t="shared" si="92"/>
        <v>-</v>
      </c>
      <c r="AT263" s="56" t="str">
        <f t="shared" si="92"/>
        <v>-</v>
      </c>
      <c r="AU263" s="56" t="str">
        <f t="shared" si="92"/>
        <v>-</v>
      </c>
      <c r="AV263" s="56" t="str">
        <f t="shared" si="92"/>
        <v>-</v>
      </c>
      <c r="AW263" s="56">
        <f t="shared" si="92"/>
        <v>2</v>
      </c>
      <c r="AX263" s="56" t="str">
        <f t="shared" si="92"/>
        <v>-</v>
      </c>
      <c r="AY263" s="56" t="str">
        <f t="shared" si="92"/>
        <v>-</v>
      </c>
      <c r="AZ263" s="56">
        <f t="shared" si="92"/>
        <v>2</v>
      </c>
      <c r="BA263" s="56" t="str">
        <f t="shared" si="92"/>
        <v>-</v>
      </c>
      <c r="BB263" s="56" t="str">
        <f t="shared" si="92"/>
        <v>-</v>
      </c>
      <c r="BC263" s="56" t="str">
        <f t="shared" si="92"/>
        <v>-</v>
      </c>
      <c r="BD263" s="56" t="str">
        <f t="shared" si="92"/>
        <v>-</v>
      </c>
      <c r="BE263" s="56" t="str">
        <f t="shared" si="92"/>
        <v>-</v>
      </c>
      <c r="BF263" s="56" t="str">
        <f t="shared" si="92"/>
        <v>-</v>
      </c>
      <c r="BG263" s="56" t="str">
        <f t="shared" si="92"/>
        <v>-</v>
      </c>
      <c r="BH263" s="56" t="str">
        <f t="shared" si="92"/>
        <v>-</v>
      </c>
      <c r="BI263" s="56" t="str">
        <f t="shared" si="92"/>
        <v>-</v>
      </c>
      <c r="BJ263" s="56" t="str">
        <f t="shared" si="92"/>
        <v>-</v>
      </c>
      <c r="BK263" s="56" t="str">
        <f t="shared" si="92"/>
        <v>-</v>
      </c>
      <c r="BL263" s="56" t="str">
        <f t="shared" si="92"/>
        <v>-</v>
      </c>
      <c r="BM263" s="56" t="str">
        <f t="shared" si="92"/>
        <v>-</v>
      </c>
      <c r="BN263" s="56" t="str">
        <f t="shared" si="92"/>
        <v>-</v>
      </c>
      <c r="BO263" s="56" t="str">
        <f t="shared" si="92"/>
        <v>-</v>
      </c>
      <c r="BP263" s="57" t="str">
        <f t="shared" si="92"/>
        <v>-</v>
      </c>
    </row>
    <row r="264" spans="15:68" x14ac:dyDescent="0.35">
      <c r="O264" s="55"/>
      <c r="P264" s="55">
        <f t="shared" ref="P264:BP264" si="93">IF(AND(NOT(ISBLANK(P79)),NOT(P79="-")),$O79,"-")</f>
        <v>0</v>
      </c>
      <c r="Q264" s="56" t="str">
        <f t="shared" si="93"/>
        <v>-</v>
      </c>
      <c r="R264" s="56">
        <f t="shared" si="93"/>
        <v>0</v>
      </c>
      <c r="S264" s="56" t="str">
        <f t="shared" si="93"/>
        <v>-</v>
      </c>
      <c r="T264" s="56" t="str">
        <f t="shared" si="93"/>
        <v>-</v>
      </c>
      <c r="U264" s="56" t="str">
        <f t="shared" si="93"/>
        <v>-</v>
      </c>
      <c r="V264" s="56" t="str">
        <f t="shared" si="93"/>
        <v>-</v>
      </c>
      <c r="W264" s="56" t="str">
        <f t="shared" si="93"/>
        <v>-</v>
      </c>
      <c r="X264" s="56" t="str">
        <f t="shared" si="93"/>
        <v>-</v>
      </c>
      <c r="Y264" s="56" t="str">
        <f t="shared" si="93"/>
        <v>-</v>
      </c>
      <c r="Z264" s="56" t="str">
        <f t="shared" si="93"/>
        <v>-</v>
      </c>
      <c r="AA264" s="56" t="str">
        <f t="shared" si="93"/>
        <v>-</v>
      </c>
      <c r="AB264" s="56" t="str">
        <f t="shared" si="93"/>
        <v>-</v>
      </c>
      <c r="AC264" s="56" t="str">
        <f t="shared" si="93"/>
        <v>-</v>
      </c>
      <c r="AD264" s="56" t="str">
        <f t="shared" si="93"/>
        <v>-</v>
      </c>
      <c r="AE264" s="56" t="str">
        <f t="shared" si="93"/>
        <v>-</v>
      </c>
      <c r="AF264" s="56" t="str">
        <f t="shared" si="93"/>
        <v>-</v>
      </c>
      <c r="AG264" s="56" t="str">
        <f t="shared" si="93"/>
        <v>-</v>
      </c>
      <c r="AH264" s="56" t="str">
        <f t="shared" si="93"/>
        <v>-</v>
      </c>
      <c r="AI264" s="56" t="str">
        <f t="shared" si="93"/>
        <v>-</v>
      </c>
      <c r="AJ264" s="56" t="str">
        <f t="shared" si="93"/>
        <v>-</v>
      </c>
      <c r="AK264" s="56" t="str">
        <f t="shared" si="93"/>
        <v>-</v>
      </c>
      <c r="AL264" s="56" t="str">
        <f t="shared" si="93"/>
        <v>-</v>
      </c>
      <c r="AM264" s="56" t="str">
        <f t="shared" si="93"/>
        <v>-</v>
      </c>
      <c r="AN264" s="56" t="str">
        <f t="shared" si="93"/>
        <v>-</v>
      </c>
      <c r="AO264" s="56" t="str">
        <f t="shared" si="93"/>
        <v>-</v>
      </c>
      <c r="AP264" s="56" t="str">
        <f t="shared" si="93"/>
        <v>-</v>
      </c>
      <c r="AQ264" s="56" t="str">
        <f t="shared" si="93"/>
        <v>-</v>
      </c>
      <c r="AR264" s="56" t="str">
        <f t="shared" si="93"/>
        <v>-</v>
      </c>
      <c r="AS264" s="56" t="str">
        <f t="shared" si="93"/>
        <v>-</v>
      </c>
      <c r="AT264" s="56" t="str">
        <f t="shared" si="93"/>
        <v>-</v>
      </c>
      <c r="AU264" s="56" t="str">
        <f t="shared" si="93"/>
        <v>-</v>
      </c>
      <c r="AV264" s="56" t="str">
        <f t="shared" si="93"/>
        <v>-</v>
      </c>
      <c r="AW264" s="56">
        <f t="shared" si="93"/>
        <v>0</v>
      </c>
      <c r="AX264" s="56" t="str">
        <f t="shared" si="93"/>
        <v>-</v>
      </c>
      <c r="AY264" s="56" t="str">
        <f t="shared" si="93"/>
        <v>-</v>
      </c>
      <c r="AZ264" s="56">
        <f t="shared" si="93"/>
        <v>0</v>
      </c>
      <c r="BA264" s="56" t="str">
        <f t="shared" si="93"/>
        <v>-</v>
      </c>
      <c r="BB264" s="56" t="str">
        <f t="shared" si="93"/>
        <v>-</v>
      </c>
      <c r="BC264" s="56" t="str">
        <f t="shared" si="93"/>
        <v>-</v>
      </c>
      <c r="BD264" s="56" t="str">
        <f t="shared" si="93"/>
        <v>-</v>
      </c>
      <c r="BE264" s="56" t="str">
        <f t="shared" si="93"/>
        <v>-</v>
      </c>
      <c r="BF264" s="56" t="str">
        <f t="shared" si="93"/>
        <v>-</v>
      </c>
      <c r="BG264" s="56" t="str">
        <f t="shared" si="93"/>
        <v>-</v>
      </c>
      <c r="BH264" s="56" t="str">
        <f t="shared" si="93"/>
        <v>-</v>
      </c>
      <c r="BI264" s="56" t="str">
        <f t="shared" si="93"/>
        <v>-</v>
      </c>
      <c r="BJ264" s="56" t="str">
        <f t="shared" si="93"/>
        <v>-</v>
      </c>
      <c r="BK264" s="56" t="str">
        <f t="shared" si="93"/>
        <v>-</v>
      </c>
      <c r="BL264" s="56" t="str">
        <f t="shared" si="93"/>
        <v>-</v>
      </c>
      <c r="BM264" s="56" t="str">
        <f t="shared" si="93"/>
        <v>-</v>
      </c>
      <c r="BN264" s="56" t="str">
        <f t="shared" si="93"/>
        <v>-</v>
      </c>
      <c r="BO264" s="56" t="str">
        <f t="shared" si="93"/>
        <v>-</v>
      </c>
      <c r="BP264" s="57" t="str">
        <f t="shared" si="93"/>
        <v>-</v>
      </c>
    </row>
    <row r="265" spans="15:68" x14ac:dyDescent="0.35">
      <c r="O265" s="55"/>
      <c r="P265" s="55">
        <f t="shared" ref="P265:BP265" si="94">IF(AND(NOT(ISBLANK(P80)),NOT(P80="-")),$O80,"-")</f>
        <v>1</v>
      </c>
      <c r="Q265" s="56">
        <f t="shared" si="94"/>
        <v>1</v>
      </c>
      <c r="R265" s="56">
        <f t="shared" si="94"/>
        <v>1</v>
      </c>
      <c r="S265" s="56" t="str">
        <f t="shared" si="94"/>
        <v>-</v>
      </c>
      <c r="T265" s="56" t="str">
        <f t="shared" si="94"/>
        <v>-</v>
      </c>
      <c r="U265" s="56" t="str">
        <f t="shared" si="94"/>
        <v>-</v>
      </c>
      <c r="V265" s="56" t="str">
        <f t="shared" si="94"/>
        <v>-</v>
      </c>
      <c r="W265" s="56" t="str">
        <f t="shared" si="94"/>
        <v>-</v>
      </c>
      <c r="X265" s="56" t="str">
        <f t="shared" si="94"/>
        <v>-</v>
      </c>
      <c r="Y265" s="56" t="str">
        <f t="shared" si="94"/>
        <v>-</v>
      </c>
      <c r="Z265" s="56" t="str">
        <f t="shared" si="94"/>
        <v>-</v>
      </c>
      <c r="AA265" s="56" t="str">
        <f t="shared" si="94"/>
        <v>-</v>
      </c>
      <c r="AB265" s="56" t="str">
        <f t="shared" si="94"/>
        <v>-</v>
      </c>
      <c r="AC265" s="56" t="str">
        <f t="shared" si="94"/>
        <v>-</v>
      </c>
      <c r="AD265" s="56" t="str">
        <f t="shared" si="94"/>
        <v>-</v>
      </c>
      <c r="AE265" s="56" t="str">
        <f t="shared" si="94"/>
        <v>-</v>
      </c>
      <c r="AF265" s="56" t="str">
        <f t="shared" si="94"/>
        <v>-</v>
      </c>
      <c r="AG265" s="56" t="str">
        <f t="shared" si="94"/>
        <v>-</v>
      </c>
      <c r="AH265" s="56" t="str">
        <f t="shared" si="94"/>
        <v>-</v>
      </c>
      <c r="AI265" s="56" t="str">
        <f t="shared" si="94"/>
        <v>-</v>
      </c>
      <c r="AJ265" s="56" t="str">
        <f t="shared" si="94"/>
        <v>-</v>
      </c>
      <c r="AK265" s="56" t="str">
        <f t="shared" si="94"/>
        <v>-</v>
      </c>
      <c r="AL265" s="56" t="str">
        <f t="shared" si="94"/>
        <v>-</v>
      </c>
      <c r="AM265" s="56" t="str">
        <f t="shared" si="94"/>
        <v>-</v>
      </c>
      <c r="AN265" s="56" t="str">
        <f t="shared" si="94"/>
        <v>-</v>
      </c>
      <c r="AO265" s="56" t="str">
        <f t="shared" si="94"/>
        <v>-</v>
      </c>
      <c r="AP265" s="56" t="str">
        <f t="shared" si="94"/>
        <v>-</v>
      </c>
      <c r="AQ265" s="56" t="str">
        <f t="shared" si="94"/>
        <v>-</v>
      </c>
      <c r="AR265" s="56" t="str">
        <f t="shared" si="94"/>
        <v>-</v>
      </c>
      <c r="AS265" s="56" t="str">
        <f t="shared" si="94"/>
        <v>-</v>
      </c>
      <c r="AT265" s="56" t="str">
        <f t="shared" si="94"/>
        <v>-</v>
      </c>
      <c r="AU265" s="56" t="str">
        <f t="shared" si="94"/>
        <v>-</v>
      </c>
      <c r="AV265" s="56" t="str">
        <f t="shared" si="94"/>
        <v>-</v>
      </c>
      <c r="AW265" s="56">
        <f t="shared" si="94"/>
        <v>1</v>
      </c>
      <c r="AX265" s="56" t="str">
        <f t="shared" si="94"/>
        <v>-</v>
      </c>
      <c r="AY265" s="56" t="str">
        <f t="shared" si="94"/>
        <v>-</v>
      </c>
      <c r="AZ265" s="56">
        <f t="shared" si="94"/>
        <v>1</v>
      </c>
      <c r="BA265" s="56" t="str">
        <f t="shared" si="94"/>
        <v>-</v>
      </c>
      <c r="BB265" s="56" t="str">
        <f t="shared" si="94"/>
        <v>-</v>
      </c>
      <c r="BC265" s="56" t="str">
        <f t="shared" si="94"/>
        <v>-</v>
      </c>
      <c r="BD265" s="56" t="str">
        <f t="shared" si="94"/>
        <v>-</v>
      </c>
      <c r="BE265" s="56" t="str">
        <f t="shared" si="94"/>
        <v>-</v>
      </c>
      <c r="BF265" s="56" t="str">
        <f t="shared" si="94"/>
        <v>-</v>
      </c>
      <c r="BG265" s="56" t="str">
        <f t="shared" si="94"/>
        <v>-</v>
      </c>
      <c r="BH265" s="56" t="str">
        <f t="shared" si="94"/>
        <v>-</v>
      </c>
      <c r="BI265" s="56" t="str">
        <f t="shared" si="94"/>
        <v>-</v>
      </c>
      <c r="BJ265" s="56" t="str">
        <f t="shared" si="94"/>
        <v>-</v>
      </c>
      <c r="BK265" s="56" t="str">
        <f t="shared" si="94"/>
        <v>-</v>
      </c>
      <c r="BL265" s="56" t="str">
        <f t="shared" si="94"/>
        <v>-</v>
      </c>
      <c r="BM265" s="56" t="str">
        <f t="shared" si="94"/>
        <v>-</v>
      </c>
      <c r="BN265" s="56" t="str">
        <f t="shared" si="94"/>
        <v>-</v>
      </c>
      <c r="BO265" s="56" t="str">
        <f t="shared" si="94"/>
        <v>-</v>
      </c>
      <c r="BP265" s="57" t="str">
        <f t="shared" si="94"/>
        <v>-</v>
      </c>
    </row>
    <row r="266" spans="15:68" x14ac:dyDescent="0.35">
      <c r="O266" s="55"/>
      <c r="P266" s="55">
        <f t="shared" ref="P266:BP266" si="95">IF(AND(NOT(ISBLANK(P81)),NOT(P81="-")),$O81,"-")</f>
        <v>1</v>
      </c>
      <c r="Q266" s="56" t="str">
        <f t="shared" si="95"/>
        <v>-</v>
      </c>
      <c r="R266" s="56">
        <f t="shared" si="95"/>
        <v>1</v>
      </c>
      <c r="S266" s="56" t="str">
        <f t="shared" si="95"/>
        <v>-</v>
      </c>
      <c r="T266" s="56" t="str">
        <f t="shared" si="95"/>
        <v>-</v>
      </c>
      <c r="U266" s="56" t="str">
        <f t="shared" si="95"/>
        <v>-</v>
      </c>
      <c r="V266" s="56" t="str">
        <f t="shared" si="95"/>
        <v>-</v>
      </c>
      <c r="W266" s="56" t="str">
        <f t="shared" si="95"/>
        <v>-</v>
      </c>
      <c r="X266" s="56" t="str">
        <f t="shared" si="95"/>
        <v>-</v>
      </c>
      <c r="Y266" s="56" t="str">
        <f t="shared" si="95"/>
        <v>-</v>
      </c>
      <c r="Z266" s="56" t="str">
        <f t="shared" si="95"/>
        <v>-</v>
      </c>
      <c r="AA266" s="56" t="str">
        <f t="shared" si="95"/>
        <v>-</v>
      </c>
      <c r="AB266" s="56" t="str">
        <f t="shared" si="95"/>
        <v>-</v>
      </c>
      <c r="AC266" s="56" t="str">
        <f t="shared" si="95"/>
        <v>-</v>
      </c>
      <c r="AD266" s="56" t="str">
        <f t="shared" si="95"/>
        <v>-</v>
      </c>
      <c r="AE266" s="56" t="str">
        <f t="shared" si="95"/>
        <v>-</v>
      </c>
      <c r="AF266" s="56" t="str">
        <f t="shared" si="95"/>
        <v>-</v>
      </c>
      <c r="AG266" s="56" t="str">
        <f t="shared" si="95"/>
        <v>-</v>
      </c>
      <c r="AH266" s="56" t="str">
        <f t="shared" si="95"/>
        <v>-</v>
      </c>
      <c r="AI266" s="56" t="str">
        <f t="shared" si="95"/>
        <v>-</v>
      </c>
      <c r="AJ266" s="56" t="str">
        <f t="shared" si="95"/>
        <v>-</v>
      </c>
      <c r="AK266" s="56" t="str">
        <f t="shared" si="95"/>
        <v>-</v>
      </c>
      <c r="AL266" s="56" t="str">
        <f t="shared" si="95"/>
        <v>-</v>
      </c>
      <c r="AM266" s="56" t="str">
        <f t="shared" si="95"/>
        <v>-</v>
      </c>
      <c r="AN266" s="56" t="str">
        <f t="shared" si="95"/>
        <v>-</v>
      </c>
      <c r="AO266" s="56" t="str">
        <f t="shared" si="95"/>
        <v>-</v>
      </c>
      <c r="AP266" s="56" t="str">
        <f t="shared" si="95"/>
        <v>-</v>
      </c>
      <c r="AQ266" s="56" t="str">
        <f t="shared" si="95"/>
        <v>-</v>
      </c>
      <c r="AR266" s="56" t="str">
        <f t="shared" si="95"/>
        <v>-</v>
      </c>
      <c r="AS266" s="56" t="str">
        <f t="shared" si="95"/>
        <v>-</v>
      </c>
      <c r="AT266" s="56" t="str">
        <f t="shared" si="95"/>
        <v>-</v>
      </c>
      <c r="AU266" s="56" t="str">
        <f t="shared" si="95"/>
        <v>-</v>
      </c>
      <c r="AV266" s="56" t="str">
        <f t="shared" si="95"/>
        <v>-</v>
      </c>
      <c r="AW266" s="56">
        <f t="shared" si="95"/>
        <v>1</v>
      </c>
      <c r="AX266" s="56" t="str">
        <f t="shared" si="95"/>
        <v>-</v>
      </c>
      <c r="AY266" s="56" t="str">
        <f t="shared" si="95"/>
        <v>-</v>
      </c>
      <c r="AZ266" s="56">
        <f t="shared" si="95"/>
        <v>1</v>
      </c>
      <c r="BA266" s="56" t="str">
        <f t="shared" si="95"/>
        <v>-</v>
      </c>
      <c r="BB266" s="56" t="str">
        <f t="shared" si="95"/>
        <v>-</v>
      </c>
      <c r="BC266" s="56" t="str">
        <f t="shared" si="95"/>
        <v>-</v>
      </c>
      <c r="BD266" s="56" t="str">
        <f t="shared" si="95"/>
        <v>-</v>
      </c>
      <c r="BE266" s="56" t="str">
        <f t="shared" si="95"/>
        <v>-</v>
      </c>
      <c r="BF266" s="56" t="str">
        <f t="shared" si="95"/>
        <v>-</v>
      </c>
      <c r="BG266" s="56" t="str">
        <f t="shared" si="95"/>
        <v>-</v>
      </c>
      <c r="BH266" s="56" t="str">
        <f t="shared" si="95"/>
        <v>-</v>
      </c>
      <c r="BI266" s="56" t="str">
        <f t="shared" si="95"/>
        <v>-</v>
      </c>
      <c r="BJ266" s="56" t="str">
        <f t="shared" si="95"/>
        <v>-</v>
      </c>
      <c r="BK266" s="56" t="str">
        <f t="shared" si="95"/>
        <v>-</v>
      </c>
      <c r="BL266" s="56" t="str">
        <f t="shared" si="95"/>
        <v>-</v>
      </c>
      <c r="BM266" s="56" t="str">
        <f t="shared" si="95"/>
        <v>-</v>
      </c>
      <c r="BN266" s="56" t="str">
        <f t="shared" si="95"/>
        <v>-</v>
      </c>
      <c r="BO266" s="56" t="str">
        <f t="shared" si="95"/>
        <v>-</v>
      </c>
      <c r="BP266" s="57" t="str">
        <f t="shared" si="95"/>
        <v>-</v>
      </c>
    </row>
    <row r="267" spans="15:68" x14ac:dyDescent="0.35">
      <c r="O267" s="55"/>
      <c r="P267" s="55">
        <f t="shared" ref="P267:BP267" si="96">IF(AND(NOT(ISBLANK(P82)),NOT(P82="-")),$O82,"-")</f>
        <v>0</v>
      </c>
      <c r="Q267" s="56" t="str">
        <f t="shared" si="96"/>
        <v>-</v>
      </c>
      <c r="R267" s="56" t="str">
        <f t="shared" si="96"/>
        <v>-</v>
      </c>
      <c r="S267" s="56" t="str">
        <f t="shared" si="96"/>
        <v>-</v>
      </c>
      <c r="T267" s="56" t="str">
        <f t="shared" si="96"/>
        <v>-</v>
      </c>
      <c r="U267" s="56" t="str">
        <f t="shared" si="96"/>
        <v>-</v>
      </c>
      <c r="V267" s="56" t="str">
        <f t="shared" si="96"/>
        <v>-</v>
      </c>
      <c r="W267" s="56">
        <f t="shared" si="96"/>
        <v>0</v>
      </c>
      <c r="X267" s="56" t="str">
        <f t="shared" si="96"/>
        <v>-</v>
      </c>
      <c r="Y267" s="56" t="str">
        <f t="shared" si="96"/>
        <v>-</v>
      </c>
      <c r="Z267" s="56" t="str">
        <f t="shared" si="96"/>
        <v>-</v>
      </c>
      <c r="AA267" s="56" t="str">
        <f t="shared" si="96"/>
        <v>-</v>
      </c>
      <c r="AB267" s="56" t="str">
        <f t="shared" si="96"/>
        <v>-</v>
      </c>
      <c r="AC267" s="56" t="str">
        <f t="shared" si="96"/>
        <v>-</v>
      </c>
      <c r="AD267" s="56" t="str">
        <f t="shared" si="96"/>
        <v>-</v>
      </c>
      <c r="AE267" s="56" t="str">
        <f t="shared" si="96"/>
        <v>-</v>
      </c>
      <c r="AF267" s="56" t="str">
        <f t="shared" si="96"/>
        <v>-</v>
      </c>
      <c r="AG267" s="56" t="str">
        <f t="shared" si="96"/>
        <v>-</v>
      </c>
      <c r="AH267" s="56" t="str">
        <f t="shared" si="96"/>
        <v>-</v>
      </c>
      <c r="AI267" s="56" t="str">
        <f t="shared" si="96"/>
        <v>-</v>
      </c>
      <c r="AJ267" s="56" t="str">
        <f t="shared" si="96"/>
        <v>-</v>
      </c>
      <c r="AK267" s="56" t="str">
        <f t="shared" si="96"/>
        <v>-</v>
      </c>
      <c r="AL267" s="56" t="str">
        <f t="shared" si="96"/>
        <v>-</v>
      </c>
      <c r="AM267" s="56" t="str">
        <f t="shared" si="96"/>
        <v>-</v>
      </c>
      <c r="AN267" s="56" t="str">
        <f t="shared" si="96"/>
        <v>-</v>
      </c>
      <c r="AO267" s="56" t="str">
        <f t="shared" si="96"/>
        <v>-</v>
      </c>
      <c r="AP267" s="56" t="str">
        <f t="shared" si="96"/>
        <v>-</v>
      </c>
      <c r="AQ267" s="56" t="str">
        <f t="shared" si="96"/>
        <v>-</v>
      </c>
      <c r="AR267" s="56" t="str">
        <f t="shared" si="96"/>
        <v>-</v>
      </c>
      <c r="AS267" s="56" t="str">
        <f t="shared" si="96"/>
        <v>-</v>
      </c>
      <c r="AT267" s="56" t="str">
        <f t="shared" si="96"/>
        <v>-</v>
      </c>
      <c r="AU267" s="56" t="str">
        <f t="shared" si="96"/>
        <v>-</v>
      </c>
      <c r="AV267" s="56" t="str">
        <f t="shared" si="96"/>
        <v>-</v>
      </c>
      <c r="AW267" s="56" t="str">
        <f t="shared" si="96"/>
        <v>-</v>
      </c>
      <c r="AX267" s="56" t="str">
        <f t="shared" si="96"/>
        <v>-</v>
      </c>
      <c r="AY267" s="56" t="str">
        <f t="shared" si="96"/>
        <v>-</v>
      </c>
      <c r="AZ267" s="56">
        <f t="shared" si="96"/>
        <v>0</v>
      </c>
      <c r="BA267" s="56" t="str">
        <f t="shared" si="96"/>
        <v>-</v>
      </c>
      <c r="BB267" s="56" t="str">
        <f t="shared" si="96"/>
        <v>-</v>
      </c>
      <c r="BC267" s="56" t="str">
        <f t="shared" si="96"/>
        <v>-</v>
      </c>
      <c r="BD267" s="56" t="str">
        <f t="shared" si="96"/>
        <v>-</v>
      </c>
      <c r="BE267" s="56" t="str">
        <f t="shared" si="96"/>
        <v>-</v>
      </c>
      <c r="BF267" s="56" t="str">
        <f t="shared" si="96"/>
        <v>-</v>
      </c>
      <c r="BG267" s="56" t="str">
        <f t="shared" si="96"/>
        <v>-</v>
      </c>
      <c r="BH267" s="56" t="str">
        <f t="shared" si="96"/>
        <v>-</v>
      </c>
      <c r="BI267" s="56" t="str">
        <f t="shared" si="96"/>
        <v>-</v>
      </c>
      <c r="BJ267" s="56" t="str">
        <f t="shared" si="96"/>
        <v>-</v>
      </c>
      <c r="BK267" s="56" t="str">
        <f t="shared" si="96"/>
        <v>-</v>
      </c>
      <c r="BL267" s="56" t="str">
        <f t="shared" si="96"/>
        <v>-</v>
      </c>
      <c r="BM267" s="56" t="str">
        <f t="shared" si="96"/>
        <v>-</v>
      </c>
      <c r="BN267" s="56" t="str">
        <f t="shared" si="96"/>
        <v>-</v>
      </c>
      <c r="BO267" s="56" t="str">
        <f t="shared" si="96"/>
        <v>-</v>
      </c>
      <c r="BP267" s="57" t="str">
        <f t="shared" si="96"/>
        <v>-</v>
      </c>
    </row>
    <row r="268" spans="15:68" x14ac:dyDescent="0.35">
      <c r="O268" s="55"/>
      <c r="P268" s="55">
        <f t="shared" ref="P268:BP268" si="97">IF(AND(NOT(ISBLANK(P83)),NOT(P83="-")),$O83,"-")</f>
        <v>0</v>
      </c>
      <c r="Q268" s="56" t="str">
        <f t="shared" si="97"/>
        <v>-</v>
      </c>
      <c r="R268" s="56" t="str">
        <f t="shared" si="97"/>
        <v>-</v>
      </c>
      <c r="S268" s="56" t="str">
        <f t="shared" si="97"/>
        <v>-</v>
      </c>
      <c r="T268" s="56" t="str">
        <f t="shared" si="97"/>
        <v>-</v>
      </c>
      <c r="U268" s="56" t="str">
        <f t="shared" si="97"/>
        <v>-</v>
      </c>
      <c r="V268" s="56" t="str">
        <f t="shared" si="97"/>
        <v>-</v>
      </c>
      <c r="W268" s="56" t="str">
        <f t="shared" si="97"/>
        <v>-</v>
      </c>
      <c r="X268" s="56" t="str">
        <f t="shared" si="97"/>
        <v>-</v>
      </c>
      <c r="Y268" s="56" t="str">
        <f t="shared" si="97"/>
        <v>-</v>
      </c>
      <c r="Z268" s="56" t="str">
        <f t="shared" si="97"/>
        <v>-</v>
      </c>
      <c r="AA268" s="56" t="str">
        <f t="shared" si="97"/>
        <v>-</v>
      </c>
      <c r="AB268" s="56" t="str">
        <f t="shared" si="97"/>
        <v>-</v>
      </c>
      <c r="AC268" s="56" t="str">
        <f t="shared" si="97"/>
        <v>-</v>
      </c>
      <c r="AD268" s="56" t="str">
        <f t="shared" si="97"/>
        <v>-</v>
      </c>
      <c r="AE268" s="56" t="str">
        <f t="shared" si="97"/>
        <v>-</v>
      </c>
      <c r="AF268" s="56" t="str">
        <f t="shared" si="97"/>
        <v>-</v>
      </c>
      <c r="AG268" s="56" t="str">
        <f t="shared" si="97"/>
        <v>-</v>
      </c>
      <c r="AH268" s="56" t="str">
        <f t="shared" si="97"/>
        <v>-</v>
      </c>
      <c r="AI268" s="56" t="str">
        <f t="shared" si="97"/>
        <v>-</v>
      </c>
      <c r="AJ268" s="56" t="str">
        <f t="shared" si="97"/>
        <v>-</v>
      </c>
      <c r="AK268" s="56" t="str">
        <f t="shared" si="97"/>
        <v>-</v>
      </c>
      <c r="AL268" s="56" t="str">
        <f t="shared" si="97"/>
        <v>-</v>
      </c>
      <c r="AM268" s="56" t="str">
        <f t="shared" si="97"/>
        <v>-</v>
      </c>
      <c r="AN268" s="56" t="str">
        <f t="shared" si="97"/>
        <v>-</v>
      </c>
      <c r="AO268" s="56" t="str">
        <f t="shared" si="97"/>
        <v>-</v>
      </c>
      <c r="AP268" s="56" t="str">
        <f t="shared" si="97"/>
        <v>-</v>
      </c>
      <c r="AQ268" s="56" t="str">
        <f t="shared" si="97"/>
        <v>-</v>
      </c>
      <c r="AR268" s="56" t="str">
        <f t="shared" si="97"/>
        <v>-</v>
      </c>
      <c r="AS268" s="56" t="str">
        <f t="shared" si="97"/>
        <v>-</v>
      </c>
      <c r="AT268" s="56" t="str">
        <f t="shared" si="97"/>
        <v>-</v>
      </c>
      <c r="AU268" s="56" t="str">
        <f t="shared" si="97"/>
        <v>-</v>
      </c>
      <c r="AV268" s="56" t="str">
        <f t="shared" si="97"/>
        <v>-</v>
      </c>
      <c r="AW268" s="56">
        <f t="shared" si="97"/>
        <v>0</v>
      </c>
      <c r="AX268" s="56" t="str">
        <f t="shared" si="97"/>
        <v>-</v>
      </c>
      <c r="AY268" s="56" t="str">
        <f t="shared" si="97"/>
        <v>-</v>
      </c>
      <c r="AZ268" s="56">
        <f t="shared" si="97"/>
        <v>0</v>
      </c>
      <c r="BA268" s="56" t="str">
        <f t="shared" si="97"/>
        <v>-</v>
      </c>
      <c r="BB268" s="56" t="str">
        <f t="shared" si="97"/>
        <v>-</v>
      </c>
      <c r="BC268" s="56" t="str">
        <f t="shared" si="97"/>
        <v>-</v>
      </c>
      <c r="BD268" s="56" t="str">
        <f t="shared" si="97"/>
        <v>-</v>
      </c>
      <c r="BE268" s="56" t="str">
        <f t="shared" si="97"/>
        <v>-</v>
      </c>
      <c r="BF268" s="56" t="str">
        <f t="shared" si="97"/>
        <v>-</v>
      </c>
      <c r="BG268" s="56" t="str">
        <f t="shared" si="97"/>
        <v>-</v>
      </c>
      <c r="BH268" s="56" t="str">
        <f t="shared" si="97"/>
        <v>-</v>
      </c>
      <c r="BI268" s="56">
        <f t="shared" si="97"/>
        <v>0</v>
      </c>
      <c r="BJ268" s="56">
        <f t="shared" si="97"/>
        <v>0</v>
      </c>
      <c r="BK268" s="56" t="str">
        <f t="shared" si="97"/>
        <v>-</v>
      </c>
      <c r="BL268" s="56" t="str">
        <f t="shared" si="97"/>
        <v>-</v>
      </c>
      <c r="BM268" s="56" t="str">
        <f t="shared" si="97"/>
        <v>-</v>
      </c>
      <c r="BN268" s="56" t="str">
        <f t="shared" si="97"/>
        <v>-</v>
      </c>
      <c r="BO268" s="56" t="str">
        <f t="shared" si="97"/>
        <v>-</v>
      </c>
      <c r="BP268" s="57" t="str">
        <f t="shared" si="97"/>
        <v>-</v>
      </c>
    </row>
    <row r="269" spans="15:68" x14ac:dyDescent="0.35">
      <c r="O269" s="55"/>
      <c r="P269" s="55">
        <f t="shared" ref="P269:BP269" si="98">IF(AND(NOT(ISBLANK(P84)),NOT(P84="-")),$O84,"-")</f>
        <v>2</v>
      </c>
      <c r="Q269" s="56">
        <f t="shared" si="98"/>
        <v>2</v>
      </c>
      <c r="R269" s="56" t="str">
        <f t="shared" si="98"/>
        <v>-</v>
      </c>
      <c r="S269" s="56" t="str">
        <f t="shared" si="98"/>
        <v>-</v>
      </c>
      <c r="T269" s="56" t="str">
        <f t="shared" si="98"/>
        <v>-</v>
      </c>
      <c r="U269" s="56" t="str">
        <f t="shared" si="98"/>
        <v>-</v>
      </c>
      <c r="V269" s="56" t="str">
        <f t="shared" si="98"/>
        <v>-</v>
      </c>
      <c r="W269" s="56" t="str">
        <f t="shared" si="98"/>
        <v>-</v>
      </c>
      <c r="X269" s="56" t="str">
        <f t="shared" si="98"/>
        <v>-</v>
      </c>
      <c r="Y269" s="56" t="str">
        <f t="shared" si="98"/>
        <v>-</v>
      </c>
      <c r="Z269" s="56" t="str">
        <f t="shared" si="98"/>
        <v>-</v>
      </c>
      <c r="AA269" s="56" t="str">
        <f t="shared" si="98"/>
        <v>-</v>
      </c>
      <c r="AB269" s="56" t="str">
        <f t="shared" si="98"/>
        <v>-</v>
      </c>
      <c r="AC269" s="56" t="str">
        <f t="shared" si="98"/>
        <v>-</v>
      </c>
      <c r="AD269" s="56" t="str">
        <f t="shared" si="98"/>
        <v>-</v>
      </c>
      <c r="AE269" s="56" t="str">
        <f t="shared" si="98"/>
        <v>-</v>
      </c>
      <c r="AF269" s="56" t="str">
        <f t="shared" si="98"/>
        <v>-</v>
      </c>
      <c r="AG269" s="56" t="str">
        <f t="shared" si="98"/>
        <v>-</v>
      </c>
      <c r="AH269" s="56" t="str">
        <f t="shared" si="98"/>
        <v>-</v>
      </c>
      <c r="AI269" s="56" t="str">
        <f t="shared" si="98"/>
        <v>-</v>
      </c>
      <c r="AJ269" s="56" t="str">
        <f t="shared" si="98"/>
        <v>-</v>
      </c>
      <c r="AK269" s="56" t="str">
        <f t="shared" si="98"/>
        <v>-</v>
      </c>
      <c r="AL269" s="56" t="str">
        <f t="shared" si="98"/>
        <v>-</v>
      </c>
      <c r="AM269" s="56" t="str">
        <f t="shared" si="98"/>
        <v>-</v>
      </c>
      <c r="AN269" s="56" t="str">
        <f t="shared" si="98"/>
        <v>-</v>
      </c>
      <c r="AO269" s="56" t="str">
        <f t="shared" si="98"/>
        <v>-</v>
      </c>
      <c r="AP269" s="56" t="str">
        <f t="shared" si="98"/>
        <v>-</v>
      </c>
      <c r="AQ269" s="56" t="str">
        <f t="shared" si="98"/>
        <v>-</v>
      </c>
      <c r="AR269" s="56" t="str">
        <f t="shared" si="98"/>
        <v>-</v>
      </c>
      <c r="AS269" s="56" t="str">
        <f t="shared" si="98"/>
        <v>-</v>
      </c>
      <c r="AT269" s="56" t="str">
        <f t="shared" si="98"/>
        <v>-</v>
      </c>
      <c r="AU269" s="56" t="str">
        <f t="shared" si="98"/>
        <v>-</v>
      </c>
      <c r="AV269" s="56" t="str">
        <f t="shared" si="98"/>
        <v>-</v>
      </c>
      <c r="AW269" s="56" t="str">
        <f t="shared" si="98"/>
        <v>-</v>
      </c>
      <c r="AX269" s="56" t="str">
        <f t="shared" si="98"/>
        <v>-</v>
      </c>
      <c r="AY269" s="56" t="str">
        <f t="shared" si="98"/>
        <v>-</v>
      </c>
      <c r="AZ269" s="56" t="str">
        <f t="shared" si="98"/>
        <v>-</v>
      </c>
      <c r="BA269" s="56" t="str">
        <f t="shared" si="98"/>
        <v>-</v>
      </c>
      <c r="BB269" s="56" t="str">
        <f t="shared" si="98"/>
        <v>-</v>
      </c>
      <c r="BC269" s="56" t="str">
        <f t="shared" si="98"/>
        <v>-</v>
      </c>
      <c r="BD269" s="56" t="str">
        <f t="shared" si="98"/>
        <v>-</v>
      </c>
      <c r="BE269" s="56" t="str">
        <f t="shared" si="98"/>
        <v>-</v>
      </c>
      <c r="BF269" s="56" t="str">
        <f t="shared" si="98"/>
        <v>-</v>
      </c>
      <c r="BG269" s="56" t="str">
        <f t="shared" si="98"/>
        <v>-</v>
      </c>
      <c r="BH269" s="56" t="str">
        <f t="shared" si="98"/>
        <v>-</v>
      </c>
      <c r="BI269" s="56">
        <f t="shared" si="98"/>
        <v>2</v>
      </c>
      <c r="BJ269" s="56">
        <f t="shared" si="98"/>
        <v>2</v>
      </c>
      <c r="BK269" s="56" t="str">
        <f t="shared" si="98"/>
        <v>-</v>
      </c>
      <c r="BL269" s="56" t="str">
        <f t="shared" si="98"/>
        <v>-</v>
      </c>
      <c r="BM269" s="56" t="str">
        <f t="shared" si="98"/>
        <v>-</v>
      </c>
      <c r="BN269" s="56" t="str">
        <f t="shared" si="98"/>
        <v>-</v>
      </c>
      <c r="BO269" s="56" t="str">
        <f t="shared" si="98"/>
        <v>-</v>
      </c>
      <c r="BP269" s="57" t="str">
        <f t="shared" si="98"/>
        <v>-</v>
      </c>
    </row>
    <row r="270" spans="15:68" x14ac:dyDescent="0.35">
      <c r="O270" s="55"/>
      <c r="P270" s="55">
        <f t="shared" ref="P270:BP270" si="99">IF(AND(NOT(ISBLANK(P85)),NOT(P85="-")),$O85,"-")</f>
        <v>1</v>
      </c>
      <c r="Q270" s="56" t="str">
        <f t="shared" si="99"/>
        <v>-</v>
      </c>
      <c r="R270" s="56" t="str">
        <f t="shared" si="99"/>
        <v>-</v>
      </c>
      <c r="S270" s="56" t="str">
        <f t="shared" si="99"/>
        <v>-</v>
      </c>
      <c r="T270" s="56" t="str">
        <f t="shared" si="99"/>
        <v>-</v>
      </c>
      <c r="U270" s="56" t="str">
        <f t="shared" si="99"/>
        <v>-</v>
      </c>
      <c r="V270" s="56" t="str">
        <f t="shared" si="99"/>
        <v>-</v>
      </c>
      <c r="W270" s="56" t="str">
        <f t="shared" si="99"/>
        <v>-</v>
      </c>
      <c r="X270" s="56" t="str">
        <f t="shared" si="99"/>
        <v>-</v>
      </c>
      <c r="Y270" s="56" t="str">
        <f t="shared" si="99"/>
        <v>-</v>
      </c>
      <c r="Z270" s="56" t="str">
        <f t="shared" si="99"/>
        <v>-</v>
      </c>
      <c r="AA270" s="56" t="str">
        <f t="shared" si="99"/>
        <v>-</v>
      </c>
      <c r="AB270" s="56" t="str">
        <f t="shared" si="99"/>
        <v>-</v>
      </c>
      <c r="AC270" s="56" t="str">
        <f t="shared" si="99"/>
        <v>-</v>
      </c>
      <c r="AD270" s="56" t="str">
        <f t="shared" si="99"/>
        <v>-</v>
      </c>
      <c r="AE270" s="56" t="str">
        <f t="shared" si="99"/>
        <v>-</v>
      </c>
      <c r="AF270" s="56" t="str">
        <f t="shared" si="99"/>
        <v>-</v>
      </c>
      <c r="AG270" s="56" t="str">
        <f t="shared" si="99"/>
        <v>-</v>
      </c>
      <c r="AH270" s="56" t="str">
        <f t="shared" si="99"/>
        <v>-</v>
      </c>
      <c r="AI270" s="56" t="str">
        <f t="shared" si="99"/>
        <v>-</v>
      </c>
      <c r="AJ270" s="56" t="str">
        <f t="shared" si="99"/>
        <v>-</v>
      </c>
      <c r="AK270" s="56" t="str">
        <f t="shared" si="99"/>
        <v>-</v>
      </c>
      <c r="AL270" s="56" t="str">
        <f t="shared" si="99"/>
        <v>-</v>
      </c>
      <c r="AM270" s="56" t="str">
        <f t="shared" si="99"/>
        <v>-</v>
      </c>
      <c r="AN270" s="56" t="str">
        <f t="shared" si="99"/>
        <v>-</v>
      </c>
      <c r="AO270" s="56" t="str">
        <f t="shared" si="99"/>
        <v>-</v>
      </c>
      <c r="AP270" s="56" t="str">
        <f t="shared" si="99"/>
        <v>-</v>
      </c>
      <c r="AQ270" s="56" t="str">
        <f t="shared" si="99"/>
        <v>-</v>
      </c>
      <c r="AR270" s="56" t="str">
        <f t="shared" si="99"/>
        <v>-</v>
      </c>
      <c r="AS270" s="56" t="str">
        <f t="shared" si="99"/>
        <v>-</v>
      </c>
      <c r="AT270" s="56" t="str">
        <f t="shared" si="99"/>
        <v>-</v>
      </c>
      <c r="AU270" s="56" t="str">
        <f t="shared" si="99"/>
        <v>-</v>
      </c>
      <c r="AV270" s="56" t="str">
        <f t="shared" si="99"/>
        <v>-</v>
      </c>
      <c r="AW270" s="56" t="str">
        <f t="shared" si="99"/>
        <v>-</v>
      </c>
      <c r="AX270" s="56" t="str">
        <f t="shared" si="99"/>
        <v>-</v>
      </c>
      <c r="AY270" s="56" t="str">
        <f t="shared" si="99"/>
        <v>-</v>
      </c>
      <c r="AZ270" s="56" t="str">
        <f t="shared" si="99"/>
        <v>-</v>
      </c>
      <c r="BA270" s="56" t="str">
        <f t="shared" si="99"/>
        <v>-</v>
      </c>
      <c r="BB270" s="56" t="str">
        <f t="shared" si="99"/>
        <v>-</v>
      </c>
      <c r="BC270" s="56" t="str">
        <f t="shared" si="99"/>
        <v>-</v>
      </c>
      <c r="BD270" s="56" t="str">
        <f t="shared" si="99"/>
        <v>-</v>
      </c>
      <c r="BE270" s="56" t="str">
        <f t="shared" si="99"/>
        <v>-</v>
      </c>
      <c r="BF270" s="56" t="str">
        <f t="shared" si="99"/>
        <v>-</v>
      </c>
      <c r="BG270" s="56" t="str">
        <f t="shared" si="99"/>
        <v>-</v>
      </c>
      <c r="BH270" s="56" t="str">
        <f t="shared" si="99"/>
        <v>-</v>
      </c>
      <c r="BI270" s="56">
        <f t="shared" si="99"/>
        <v>1</v>
      </c>
      <c r="BJ270" s="56">
        <f t="shared" si="99"/>
        <v>1</v>
      </c>
      <c r="BK270" s="56" t="str">
        <f t="shared" si="99"/>
        <v>-</v>
      </c>
      <c r="BL270" s="56" t="str">
        <f t="shared" si="99"/>
        <v>-</v>
      </c>
      <c r="BM270" s="56" t="str">
        <f t="shared" si="99"/>
        <v>-</v>
      </c>
      <c r="BN270" s="56" t="str">
        <f t="shared" si="99"/>
        <v>-</v>
      </c>
      <c r="BO270" s="56" t="str">
        <f t="shared" si="99"/>
        <v>-</v>
      </c>
      <c r="BP270" s="57" t="str">
        <f t="shared" si="99"/>
        <v>-</v>
      </c>
    </row>
    <row r="271" spans="15:68" x14ac:dyDescent="0.35">
      <c r="O271" s="55"/>
      <c r="P271" s="55">
        <f t="shared" ref="P271:BP271" si="100">IF(AND(NOT(ISBLANK(P86)),NOT(P86="-")),$O86,"-")</f>
        <v>1</v>
      </c>
      <c r="Q271" s="56" t="str">
        <f t="shared" si="100"/>
        <v>-</v>
      </c>
      <c r="R271" s="56" t="str">
        <f t="shared" si="100"/>
        <v>-</v>
      </c>
      <c r="S271" s="56" t="str">
        <f t="shared" si="100"/>
        <v>-</v>
      </c>
      <c r="T271" s="56" t="str">
        <f t="shared" si="100"/>
        <v>-</v>
      </c>
      <c r="U271" s="56" t="str">
        <f t="shared" si="100"/>
        <v>-</v>
      </c>
      <c r="V271" s="56" t="str">
        <f t="shared" si="100"/>
        <v>-</v>
      </c>
      <c r="W271" s="56" t="str">
        <f t="shared" si="100"/>
        <v>-</v>
      </c>
      <c r="X271" s="56" t="str">
        <f t="shared" si="100"/>
        <v>-</v>
      </c>
      <c r="Y271" s="56" t="str">
        <f t="shared" si="100"/>
        <v>-</v>
      </c>
      <c r="Z271" s="56" t="str">
        <f t="shared" si="100"/>
        <v>-</v>
      </c>
      <c r="AA271" s="56" t="str">
        <f t="shared" si="100"/>
        <v>-</v>
      </c>
      <c r="AB271" s="56" t="str">
        <f t="shared" si="100"/>
        <v>-</v>
      </c>
      <c r="AC271" s="56" t="str">
        <f t="shared" si="100"/>
        <v>-</v>
      </c>
      <c r="AD271" s="56" t="str">
        <f t="shared" si="100"/>
        <v>-</v>
      </c>
      <c r="AE271" s="56" t="str">
        <f t="shared" si="100"/>
        <v>-</v>
      </c>
      <c r="AF271" s="56" t="str">
        <f t="shared" si="100"/>
        <v>-</v>
      </c>
      <c r="AG271" s="56" t="str">
        <f t="shared" si="100"/>
        <v>-</v>
      </c>
      <c r="AH271" s="56" t="str">
        <f t="shared" si="100"/>
        <v>-</v>
      </c>
      <c r="AI271" s="56" t="str">
        <f t="shared" si="100"/>
        <v>-</v>
      </c>
      <c r="AJ271" s="56" t="str">
        <f t="shared" si="100"/>
        <v>-</v>
      </c>
      <c r="AK271" s="56" t="str">
        <f t="shared" si="100"/>
        <v>-</v>
      </c>
      <c r="AL271" s="56" t="str">
        <f t="shared" si="100"/>
        <v>-</v>
      </c>
      <c r="AM271" s="56" t="str">
        <f t="shared" si="100"/>
        <v>-</v>
      </c>
      <c r="AN271" s="56" t="str">
        <f t="shared" si="100"/>
        <v>-</v>
      </c>
      <c r="AO271" s="56" t="str">
        <f t="shared" si="100"/>
        <v>-</v>
      </c>
      <c r="AP271" s="56" t="str">
        <f t="shared" si="100"/>
        <v>-</v>
      </c>
      <c r="AQ271" s="56" t="str">
        <f t="shared" si="100"/>
        <v>-</v>
      </c>
      <c r="AR271" s="56" t="str">
        <f t="shared" si="100"/>
        <v>-</v>
      </c>
      <c r="AS271" s="56" t="str">
        <f t="shared" si="100"/>
        <v>-</v>
      </c>
      <c r="AT271" s="56" t="str">
        <f t="shared" si="100"/>
        <v>-</v>
      </c>
      <c r="AU271" s="56" t="str">
        <f t="shared" si="100"/>
        <v>-</v>
      </c>
      <c r="AV271" s="56" t="str">
        <f t="shared" si="100"/>
        <v>-</v>
      </c>
      <c r="AW271" s="56" t="str">
        <f t="shared" si="100"/>
        <v>-</v>
      </c>
      <c r="AX271" s="56" t="str">
        <f t="shared" si="100"/>
        <v>-</v>
      </c>
      <c r="AY271" s="56" t="str">
        <f t="shared" si="100"/>
        <v>-</v>
      </c>
      <c r="AZ271" s="56" t="str">
        <f t="shared" si="100"/>
        <v>-</v>
      </c>
      <c r="BA271" s="56" t="str">
        <f t="shared" si="100"/>
        <v>-</v>
      </c>
      <c r="BB271" s="56" t="str">
        <f t="shared" si="100"/>
        <v>-</v>
      </c>
      <c r="BC271" s="56">
        <f t="shared" si="100"/>
        <v>1</v>
      </c>
      <c r="BD271" s="56" t="str">
        <f t="shared" si="100"/>
        <v>-</v>
      </c>
      <c r="BE271" s="56" t="str">
        <f t="shared" si="100"/>
        <v>-</v>
      </c>
      <c r="BF271" s="56" t="str">
        <f t="shared" si="100"/>
        <v>-</v>
      </c>
      <c r="BG271" s="56" t="str">
        <f t="shared" si="100"/>
        <v>-</v>
      </c>
      <c r="BH271" s="56" t="str">
        <f t="shared" si="100"/>
        <v>-</v>
      </c>
      <c r="BI271" s="56" t="str">
        <f t="shared" si="100"/>
        <v>-</v>
      </c>
      <c r="BJ271" s="56" t="str">
        <f t="shared" si="100"/>
        <v>-</v>
      </c>
      <c r="BK271" s="56" t="str">
        <f t="shared" si="100"/>
        <v>-</v>
      </c>
      <c r="BL271" s="56" t="str">
        <f t="shared" si="100"/>
        <v>-</v>
      </c>
      <c r="BM271" s="56" t="str">
        <f t="shared" si="100"/>
        <v>-</v>
      </c>
      <c r="BN271" s="56" t="str">
        <f t="shared" si="100"/>
        <v>-</v>
      </c>
      <c r="BO271" s="56" t="str">
        <f t="shared" si="100"/>
        <v>-</v>
      </c>
      <c r="BP271" s="57" t="str">
        <f t="shared" si="100"/>
        <v>-</v>
      </c>
    </row>
    <row r="272" spans="15:68" x14ac:dyDescent="0.35">
      <c r="O272" s="55"/>
      <c r="P272" s="55">
        <f t="shared" ref="P272:BP272" si="101">IF(AND(NOT(ISBLANK(P87)),NOT(P87="-")),$O87,"-")</f>
        <v>2</v>
      </c>
      <c r="Q272" s="56" t="str">
        <f t="shared" si="101"/>
        <v>-</v>
      </c>
      <c r="R272" s="56" t="str">
        <f t="shared" si="101"/>
        <v>-</v>
      </c>
      <c r="S272" s="56" t="str">
        <f t="shared" si="101"/>
        <v>-</v>
      </c>
      <c r="T272" s="56" t="str">
        <f t="shared" si="101"/>
        <v>-</v>
      </c>
      <c r="U272" s="56" t="str">
        <f t="shared" si="101"/>
        <v>-</v>
      </c>
      <c r="V272" s="56" t="str">
        <f t="shared" si="101"/>
        <v>-</v>
      </c>
      <c r="W272" s="56" t="str">
        <f t="shared" si="101"/>
        <v>-</v>
      </c>
      <c r="X272" s="56" t="str">
        <f t="shared" si="101"/>
        <v>-</v>
      </c>
      <c r="Y272" s="56" t="str">
        <f t="shared" si="101"/>
        <v>-</v>
      </c>
      <c r="Z272" s="56" t="str">
        <f t="shared" si="101"/>
        <v>-</v>
      </c>
      <c r="AA272" s="56" t="str">
        <f t="shared" si="101"/>
        <v>-</v>
      </c>
      <c r="AB272" s="56" t="str">
        <f t="shared" si="101"/>
        <v>-</v>
      </c>
      <c r="AC272" s="56" t="str">
        <f t="shared" si="101"/>
        <v>-</v>
      </c>
      <c r="AD272" s="56" t="str">
        <f t="shared" si="101"/>
        <v>-</v>
      </c>
      <c r="AE272" s="56" t="str">
        <f t="shared" si="101"/>
        <v>-</v>
      </c>
      <c r="AF272" s="56" t="str">
        <f t="shared" si="101"/>
        <v>-</v>
      </c>
      <c r="AG272" s="56" t="str">
        <f t="shared" si="101"/>
        <v>-</v>
      </c>
      <c r="AH272" s="56" t="str">
        <f t="shared" si="101"/>
        <v>-</v>
      </c>
      <c r="AI272" s="56" t="str">
        <f t="shared" si="101"/>
        <v>-</v>
      </c>
      <c r="AJ272" s="56" t="str">
        <f t="shared" si="101"/>
        <v>-</v>
      </c>
      <c r="AK272" s="56" t="str">
        <f t="shared" si="101"/>
        <v>-</v>
      </c>
      <c r="AL272" s="56" t="str">
        <f t="shared" si="101"/>
        <v>-</v>
      </c>
      <c r="AM272" s="56" t="str">
        <f t="shared" si="101"/>
        <v>-</v>
      </c>
      <c r="AN272" s="56" t="str">
        <f t="shared" si="101"/>
        <v>-</v>
      </c>
      <c r="AO272" s="56" t="str">
        <f t="shared" si="101"/>
        <v>-</v>
      </c>
      <c r="AP272" s="56" t="str">
        <f t="shared" si="101"/>
        <v>-</v>
      </c>
      <c r="AQ272" s="56" t="str">
        <f t="shared" si="101"/>
        <v>-</v>
      </c>
      <c r="AR272" s="56" t="str">
        <f t="shared" si="101"/>
        <v>-</v>
      </c>
      <c r="AS272" s="56" t="str">
        <f t="shared" si="101"/>
        <v>-</v>
      </c>
      <c r="AT272" s="56" t="str">
        <f t="shared" si="101"/>
        <v>-</v>
      </c>
      <c r="AU272" s="56" t="str">
        <f t="shared" si="101"/>
        <v>-</v>
      </c>
      <c r="AV272" s="56" t="str">
        <f t="shared" si="101"/>
        <v>-</v>
      </c>
      <c r="AW272" s="56" t="str">
        <f t="shared" si="101"/>
        <v>-</v>
      </c>
      <c r="AX272" s="56" t="str">
        <f t="shared" si="101"/>
        <v>-</v>
      </c>
      <c r="AY272" s="56" t="str">
        <f t="shared" si="101"/>
        <v>-</v>
      </c>
      <c r="AZ272" s="56" t="str">
        <f t="shared" si="101"/>
        <v>-</v>
      </c>
      <c r="BA272" s="56" t="str">
        <f t="shared" si="101"/>
        <v>-</v>
      </c>
      <c r="BB272" s="56" t="str">
        <f t="shared" si="101"/>
        <v>-</v>
      </c>
      <c r="BC272" s="56" t="str">
        <f t="shared" si="101"/>
        <v>-</v>
      </c>
      <c r="BD272" s="56" t="str">
        <f t="shared" si="101"/>
        <v>-</v>
      </c>
      <c r="BE272" s="56" t="str">
        <f t="shared" si="101"/>
        <v>-</v>
      </c>
      <c r="BF272" s="56" t="str">
        <f t="shared" si="101"/>
        <v>-</v>
      </c>
      <c r="BG272" s="56" t="str">
        <f t="shared" si="101"/>
        <v>-</v>
      </c>
      <c r="BH272" s="56" t="str">
        <f t="shared" si="101"/>
        <v>-</v>
      </c>
      <c r="BI272" s="56">
        <f t="shared" si="101"/>
        <v>2</v>
      </c>
      <c r="BJ272" s="56">
        <f t="shared" si="101"/>
        <v>2</v>
      </c>
      <c r="BK272" s="56" t="str">
        <f t="shared" si="101"/>
        <v>-</v>
      </c>
      <c r="BL272" s="56" t="str">
        <f t="shared" si="101"/>
        <v>-</v>
      </c>
      <c r="BM272" s="56" t="str">
        <f t="shared" si="101"/>
        <v>-</v>
      </c>
      <c r="BN272" s="56" t="str">
        <f t="shared" si="101"/>
        <v>-</v>
      </c>
      <c r="BO272" s="56" t="str">
        <f t="shared" si="101"/>
        <v>-</v>
      </c>
      <c r="BP272" s="57" t="str">
        <f t="shared" si="101"/>
        <v>-</v>
      </c>
    </row>
    <row r="273" spans="15:68" x14ac:dyDescent="0.35">
      <c r="O273" s="55"/>
      <c r="P273" s="55" t="str">
        <f t="shared" ref="P273:BP273" si="102">IF(AND(NOT(ISBLANK(P88)),NOT(P88="-")),$O88,"-")</f>
        <v>-</v>
      </c>
      <c r="Q273" s="56" t="str">
        <f t="shared" si="102"/>
        <v>-</v>
      </c>
      <c r="R273" s="56" t="str">
        <f t="shared" si="102"/>
        <v>-</v>
      </c>
      <c r="S273" s="56" t="str">
        <f t="shared" si="102"/>
        <v>-</v>
      </c>
      <c r="T273" s="56" t="str">
        <f t="shared" si="102"/>
        <v>-</v>
      </c>
      <c r="U273" s="56" t="str">
        <f t="shared" si="102"/>
        <v>-</v>
      </c>
      <c r="V273" s="56" t="str">
        <f t="shared" si="102"/>
        <v>-</v>
      </c>
      <c r="W273" s="56" t="str">
        <f t="shared" si="102"/>
        <v>-</v>
      </c>
      <c r="X273" s="56" t="str">
        <f t="shared" si="102"/>
        <v>-</v>
      </c>
      <c r="Y273" s="56" t="str">
        <f t="shared" si="102"/>
        <v>-</v>
      </c>
      <c r="Z273" s="56" t="str">
        <f t="shared" si="102"/>
        <v>-</v>
      </c>
      <c r="AA273" s="56" t="str">
        <f t="shared" si="102"/>
        <v>-</v>
      </c>
      <c r="AB273" s="56" t="str">
        <f t="shared" si="102"/>
        <v>-</v>
      </c>
      <c r="AC273" s="56" t="str">
        <f t="shared" si="102"/>
        <v>-</v>
      </c>
      <c r="AD273" s="56" t="str">
        <f t="shared" si="102"/>
        <v>-</v>
      </c>
      <c r="AE273" s="56" t="str">
        <f t="shared" si="102"/>
        <v>-</v>
      </c>
      <c r="AF273" s="56" t="str">
        <f t="shared" si="102"/>
        <v>-</v>
      </c>
      <c r="AG273" s="56" t="str">
        <f t="shared" si="102"/>
        <v>-</v>
      </c>
      <c r="AH273" s="56" t="str">
        <f t="shared" si="102"/>
        <v>-</v>
      </c>
      <c r="AI273" s="56" t="str">
        <f t="shared" si="102"/>
        <v>-</v>
      </c>
      <c r="AJ273" s="56" t="str">
        <f t="shared" si="102"/>
        <v>-</v>
      </c>
      <c r="AK273" s="56" t="str">
        <f t="shared" si="102"/>
        <v>-</v>
      </c>
      <c r="AL273" s="56" t="str">
        <f t="shared" si="102"/>
        <v>-</v>
      </c>
      <c r="AM273" s="56" t="str">
        <f t="shared" si="102"/>
        <v>-</v>
      </c>
      <c r="AN273" s="56" t="str">
        <f t="shared" si="102"/>
        <v>-</v>
      </c>
      <c r="AO273" s="56" t="str">
        <f t="shared" si="102"/>
        <v>-</v>
      </c>
      <c r="AP273" s="56" t="str">
        <f t="shared" si="102"/>
        <v>-</v>
      </c>
      <c r="AQ273" s="56" t="str">
        <f t="shared" si="102"/>
        <v>-</v>
      </c>
      <c r="AR273" s="56" t="str">
        <f t="shared" si="102"/>
        <v>-</v>
      </c>
      <c r="AS273" s="56" t="str">
        <f t="shared" si="102"/>
        <v>-</v>
      </c>
      <c r="AT273" s="56" t="str">
        <f t="shared" si="102"/>
        <v>-</v>
      </c>
      <c r="AU273" s="56" t="str">
        <f t="shared" si="102"/>
        <v>-</v>
      </c>
      <c r="AV273" s="56" t="str">
        <f t="shared" si="102"/>
        <v>-</v>
      </c>
      <c r="AW273" s="56" t="str">
        <f t="shared" si="102"/>
        <v>-</v>
      </c>
      <c r="AX273" s="56" t="str">
        <f t="shared" si="102"/>
        <v>-</v>
      </c>
      <c r="AY273" s="56" t="str">
        <f t="shared" si="102"/>
        <v>-</v>
      </c>
      <c r="AZ273" s="56" t="str">
        <f t="shared" si="102"/>
        <v>-</v>
      </c>
      <c r="BA273" s="56" t="str">
        <f t="shared" si="102"/>
        <v>-</v>
      </c>
      <c r="BB273" s="56" t="str">
        <f t="shared" si="102"/>
        <v>-</v>
      </c>
      <c r="BC273" s="56" t="str">
        <f t="shared" si="102"/>
        <v>-</v>
      </c>
      <c r="BD273" s="56" t="str">
        <f t="shared" si="102"/>
        <v>-</v>
      </c>
      <c r="BE273" s="56" t="str">
        <f t="shared" si="102"/>
        <v>-</v>
      </c>
      <c r="BF273" s="56" t="str">
        <f t="shared" si="102"/>
        <v>-</v>
      </c>
      <c r="BG273" s="56" t="str">
        <f t="shared" si="102"/>
        <v>-</v>
      </c>
      <c r="BH273" s="56" t="str">
        <f t="shared" si="102"/>
        <v>-</v>
      </c>
      <c r="BI273" s="56" t="str">
        <f t="shared" si="102"/>
        <v>-</v>
      </c>
      <c r="BJ273" s="56" t="str">
        <f t="shared" si="102"/>
        <v>-</v>
      </c>
      <c r="BK273" s="56" t="str">
        <f t="shared" si="102"/>
        <v>-</v>
      </c>
      <c r="BL273" s="56" t="str">
        <f t="shared" si="102"/>
        <v>-</v>
      </c>
      <c r="BM273" s="56" t="str">
        <f t="shared" si="102"/>
        <v>-</v>
      </c>
      <c r="BN273" s="56" t="str">
        <f t="shared" si="102"/>
        <v>-</v>
      </c>
      <c r="BO273" s="56" t="str">
        <f t="shared" si="102"/>
        <v>-</v>
      </c>
      <c r="BP273" s="57" t="str">
        <f t="shared" si="102"/>
        <v>-</v>
      </c>
    </row>
    <row r="274" spans="15:68" x14ac:dyDescent="0.35">
      <c r="O274" s="55"/>
      <c r="P274" s="55" t="str">
        <f t="shared" ref="P274:BP274" si="103">IF(AND(NOT(ISBLANK(P89)),NOT(P89="-")),$O89,"-")</f>
        <v>-</v>
      </c>
      <c r="Q274" s="56" t="str">
        <f t="shared" si="103"/>
        <v>-</v>
      </c>
      <c r="R274" s="56" t="str">
        <f t="shared" si="103"/>
        <v>-</v>
      </c>
      <c r="S274" s="56" t="str">
        <f t="shared" si="103"/>
        <v>-</v>
      </c>
      <c r="T274" s="56" t="str">
        <f t="shared" si="103"/>
        <v>-</v>
      </c>
      <c r="U274" s="56" t="str">
        <f t="shared" si="103"/>
        <v>-</v>
      </c>
      <c r="V274" s="56" t="str">
        <f t="shared" si="103"/>
        <v>-</v>
      </c>
      <c r="W274" s="56" t="str">
        <f t="shared" si="103"/>
        <v>-</v>
      </c>
      <c r="X274" s="56" t="str">
        <f t="shared" si="103"/>
        <v>-</v>
      </c>
      <c r="Y274" s="56" t="str">
        <f t="shared" si="103"/>
        <v>-</v>
      </c>
      <c r="Z274" s="56" t="str">
        <f t="shared" si="103"/>
        <v>-</v>
      </c>
      <c r="AA274" s="56" t="str">
        <f t="shared" si="103"/>
        <v>-</v>
      </c>
      <c r="AB274" s="56" t="str">
        <f t="shared" si="103"/>
        <v>-</v>
      </c>
      <c r="AC274" s="56" t="str">
        <f t="shared" si="103"/>
        <v>-</v>
      </c>
      <c r="AD274" s="56" t="str">
        <f t="shared" si="103"/>
        <v>-</v>
      </c>
      <c r="AE274" s="56" t="str">
        <f t="shared" si="103"/>
        <v>-</v>
      </c>
      <c r="AF274" s="56" t="str">
        <f t="shared" si="103"/>
        <v>-</v>
      </c>
      <c r="AG274" s="56" t="str">
        <f t="shared" si="103"/>
        <v>-</v>
      </c>
      <c r="AH274" s="56" t="str">
        <f t="shared" si="103"/>
        <v>-</v>
      </c>
      <c r="AI274" s="56" t="str">
        <f t="shared" si="103"/>
        <v>-</v>
      </c>
      <c r="AJ274" s="56" t="str">
        <f t="shared" si="103"/>
        <v>-</v>
      </c>
      <c r="AK274" s="56" t="str">
        <f t="shared" si="103"/>
        <v>-</v>
      </c>
      <c r="AL274" s="56" t="str">
        <f t="shared" si="103"/>
        <v>-</v>
      </c>
      <c r="AM274" s="56" t="str">
        <f t="shared" si="103"/>
        <v>-</v>
      </c>
      <c r="AN274" s="56" t="str">
        <f t="shared" si="103"/>
        <v>-</v>
      </c>
      <c r="AO274" s="56" t="str">
        <f t="shared" si="103"/>
        <v>-</v>
      </c>
      <c r="AP274" s="56" t="str">
        <f t="shared" si="103"/>
        <v>-</v>
      </c>
      <c r="AQ274" s="56" t="str">
        <f t="shared" si="103"/>
        <v>-</v>
      </c>
      <c r="AR274" s="56" t="str">
        <f t="shared" si="103"/>
        <v>-</v>
      </c>
      <c r="AS274" s="56" t="str">
        <f t="shared" si="103"/>
        <v>-</v>
      </c>
      <c r="AT274" s="56" t="str">
        <f t="shared" si="103"/>
        <v>-</v>
      </c>
      <c r="AU274" s="56" t="str">
        <f t="shared" si="103"/>
        <v>-</v>
      </c>
      <c r="AV274" s="56" t="str">
        <f t="shared" si="103"/>
        <v>-</v>
      </c>
      <c r="AW274" s="56" t="str">
        <f t="shared" si="103"/>
        <v>-</v>
      </c>
      <c r="AX274" s="56" t="str">
        <f t="shared" si="103"/>
        <v>-</v>
      </c>
      <c r="AY274" s="56" t="str">
        <f t="shared" si="103"/>
        <v>-</v>
      </c>
      <c r="AZ274" s="56" t="str">
        <f t="shared" si="103"/>
        <v>-</v>
      </c>
      <c r="BA274" s="56" t="str">
        <f t="shared" si="103"/>
        <v>-</v>
      </c>
      <c r="BB274" s="56" t="str">
        <f t="shared" si="103"/>
        <v>-</v>
      </c>
      <c r="BC274" s="56" t="str">
        <f t="shared" si="103"/>
        <v>-</v>
      </c>
      <c r="BD274" s="56" t="str">
        <f t="shared" si="103"/>
        <v>-</v>
      </c>
      <c r="BE274" s="56" t="str">
        <f t="shared" si="103"/>
        <v>-</v>
      </c>
      <c r="BF274" s="56" t="str">
        <f t="shared" si="103"/>
        <v>-</v>
      </c>
      <c r="BG274" s="56" t="str">
        <f t="shared" si="103"/>
        <v>-</v>
      </c>
      <c r="BH274" s="56" t="str">
        <f t="shared" si="103"/>
        <v>-</v>
      </c>
      <c r="BI274" s="56" t="str">
        <f t="shared" si="103"/>
        <v>-</v>
      </c>
      <c r="BJ274" s="56" t="str">
        <f t="shared" si="103"/>
        <v>-</v>
      </c>
      <c r="BK274" s="56" t="str">
        <f t="shared" si="103"/>
        <v>-</v>
      </c>
      <c r="BL274" s="56" t="str">
        <f t="shared" si="103"/>
        <v>-</v>
      </c>
      <c r="BM274" s="56" t="str">
        <f t="shared" si="103"/>
        <v>-</v>
      </c>
      <c r="BN274" s="56" t="str">
        <f t="shared" si="103"/>
        <v>-</v>
      </c>
      <c r="BO274" s="56" t="str">
        <f t="shared" si="103"/>
        <v>-</v>
      </c>
      <c r="BP274" s="57" t="str">
        <f t="shared" si="103"/>
        <v>-</v>
      </c>
    </row>
    <row r="275" spans="15:68" x14ac:dyDescent="0.35">
      <c r="O275" s="55"/>
      <c r="P275" s="55" t="str">
        <f t="shared" ref="P275:BP275" si="104">IF(AND(NOT(ISBLANK(P90)),NOT(P90="-")),$O90,"-")</f>
        <v>-</v>
      </c>
      <c r="Q275" s="56" t="str">
        <f t="shared" si="104"/>
        <v>-</v>
      </c>
      <c r="R275" s="56" t="str">
        <f t="shared" si="104"/>
        <v>-</v>
      </c>
      <c r="S275" s="56" t="str">
        <f t="shared" si="104"/>
        <v>-</v>
      </c>
      <c r="T275" s="56" t="str">
        <f t="shared" si="104"/>
        <v>-</v>
      </c>
      <c r="U275" s="56" t="str">
        <f t="shared" si="104"/>
        <v>-</v>
      </c>
      <c r="V275" s="56" t="str">
        <f t="shared" si="104"/>
        <v>-</v>
      </c>
      <c r="W275" s="56" t="str">
        <f t="shared" si="104"/>
        <v>-</v>
      </c>
      <c r="X275" s="56" t="str">
        <f t="shared" si="104"/>
        <v>-</v>
      </c>
      <c r="Y275" s="56" t="str">
        <f t="shared" si="104"/>
        <v>-</v>
      </c>
      <c r="Z275" s="56" t="str">
        <f t="shared" si="104"/>
        <v>-</v>
      </c>
      <c r="AA275" s="56" t="str">
        <f t="shared" si="104"/>
        <v>-</v>
      </c>
      <c r="AB275" s="56" t="str">
        <f t="shared" si="104"/>
        <v>-</v>
      </c>
      <c r="AC275" s="56" t="str">
        <f t="shared" si="104"/>
        <v>-</v>
      </c>
      <c r="AD275" s="56" t="str">
        <f t="shared" si="104"/>
        <v>-</v>
      </c>
      <c r="AE275" s="56" t="str">
        <f t="shared" si="104"/>
        <v>-</v>
      </c>
      <c r="AF275" s="56" t="str">
        <f t="shared" si="104"/>
        <v>-</v>
      </c>
      <c r="AG275" s="56" t="str">
        <f t="shared" si="104"/>
        <v>-</v>
      </c>
      <c r="AH275" s="56" t="str">
        <f t="shared" si="104"/>
        <v>-</v>
      </c>
      <c r="AI275" s="56" t="str">
        <f t="shared" si="104"/>
        <v>-</v>
      </c>
      <c r="AJ275" s="56" t="str">
        <f t="shared" si="104"/>
        <v>-</v>
      </c>
      <c r="AK275" s="56" t="str">
        <f t="shared" si="104"/>
        <v>-</v>
      </c>
      <c r="AL275" s="56" t="str">
        <f t="shared" si="104"/>
        <v>-</v>
      </c>
      <c r="AM275" s="56" t="str">
        <f t="shared" si="104"/>
        <v>-</v>
      </c>
      <c r="AN275" s="56" t="str">
        <f t="shared" si="104"/>
        <v>-</v>
      </c>
      <c r="AO275" s="56" t="str">
        <f t="shared" si="104"/>
        <v>-</v>
      </c>
      <c r="AP275" s="56" t="str">
        <f t="shared" si="104"/>
        <v>-</v>
      </c>
      <c r="AQ275" s="56" t="str">
        <f t="shared" si="104"/>
        <v>-</v>
      </c>
      <c r="AR275" s="56" t="str">
        <f t="shared" si="104"/>
        <v>-</v>
      </c>
      <c r="AS275" s="56" t="str">
        <f t="shared" si="104"/>
        <v>-</v>
      </c>
      <c r="AT275" s="56" t="str">
        <f t="shared" si="104"/>
        <v>-</v>
      </c>
      <c r="AU275" s="56" t="str">
        <f t="shared" si="104"/>
        <v>-</v>
      </c>
      <c r="AV275" s="56" t="str">
        <f t="shared" si="104"/>
        <v>-</v>
      </c>
      <c r="AW275" s="56" t="str">
        <f t="shared" si="104"/>
        <v>-</v>
      </c>
      <c r="AX275" s="56" t="str">
        <f t="shared" si="104"/>
        <v>-</v>
      </c>
      <c r="AY275" s="56" t="str">
        <f t="shared" si="104"/>
        <v>-</v>
      </c>
      <c r="AZ275" s="56" t="str">
        <f t="shared" si="104"/>
        <v>-</v>
      </c>
      <c r="BA275" s="56" t="str">
        <f t="shared" si="104"/>
        <v>-</v>
      </c>
      <c r="BB275" s="56" t="str">
        <f t="shared" si="104"/>
        <v>-</v>
      </c>
      <c r="BC275" s="56" t="str">
        <f t="shared" si="104"/>
        <v>-</v>
      </c>
      <c r="BD275" s="56" t="str">
        <f t="shared" si="104"/>
        <v>-</v>
      </c>
      <c r="BE275" s="56" t="str">
        <f t="shared" si="104"/>
        <v>-</v>
      </c>
      <c r="BF275" s="56" t="str">
        <f t="shared" si="104"/>
        <v>-</v>
      </c>
      <c r="BG275" s="56" t="str">
        <f t="shared" si="104"/>
        <v>-</v>
      </c>
      <c r="BH275" s="56" t="str">
        <f t="shared" si="104"/>
        <v>-</v>
      </c>
      <c r="BI275" s="56" t="str">
        <f t="shared" si="104"/>
        <v>-</v>
      </c>
      <c r="BJ275" s="56" t="str">
        <f t="shared" si="104"/>
        <v>-</v>
      </c>
      <c r="BK275" s="56" t="str">
        <f t="shared" si="104"/>
        <v>-</v>
      </c>
      <c r="BL275" s="56" t="str">
        <f t="shared" si="104"/>
        <v>-</v>
      </c>
      <c r="BM275" s="56" t="str">
        <f t="shared" si="104"/>
        <v>-</v>
      </c>
      <c r="BN275" s="56" t="str">
        <f t="shared" si="104"/>
        <v>-</v>
      </c>
      <c r="BO275" s="56" t="str">
        <f t="shared" si="104"/>
        <v>-</v>
      </c>
      <c r="BP275" s="57" t="str">
        <f t="shared" si="104"/>
        <v>-</v>
      </c>
    </row>
    <row r="276" spans="15:68" x14ac:dyDescent="0.35">
      <c r="O276" s="55"/>
      <c r="P276" s="55" t="str">
        <f t="shared" ref="P276:BP276" si="105">IF(AND(NOT(ISBLANK(P91)),NOT(P91="-")),$O91,"-")</f>
        <v>-</v>
      </c>
      <c r="Q276" s="56" t="str">
        <f t="shared" si="105"/>
        <v>-</v>
      </c>
      <c r="R276" s="56" t="str">
        <f t="shared" si="105"/>
        <v>-</v>
      </c>
      <c r="S276" s="56" t="str">
        <f t="shared" si="105"/>
        <v>-</v>
      </c>
      <c r="T276" s="56" t="str">
        <f t="shared" si="105"/>
        <v>-</v>
      </c>
      <c r="U276" s="56" t="str">
        <f t="shared" si="105"/>
        <v>-</v>
      </c>
      <c r="V276" s="56" t="str">
        <f t="shared" si="105"/>
        <v>-</v>
      </c>
      <c r="W276" s="56" t="str">
        <f t="shared" si="105"/>
        <v>-</v>
      </c>
      <c r="X276" s="56" t="str">
        <f t="shared" si="105"/>
        <v>-</v>
      </c>
      <c r="Y276" s="56" t="str">
        <f t="shared" si="105"/>
        <v>-</v>
      </c>
      <c r="Z276" s="56" t="str">
        <f t="shared" si="105"/>
        <v>-</v>
      </c>
      <c r="AA276" s="56" t="str">
        <f t="shared" si="105"/>
        <v>-</v>
      </c>
      <c r="AB276" s="56" t="str">
        <f t="shared" si="105"/>
        <v>-</v>
      </c>
      <c r="AC276" s="56" t="str">
        <f t="shared" si="105"/>
        <v>-</v>
      </c>
      <c r="AD276" s="56" t="str">
        <f t="shared" si="105"/>
        <v>-</v>
      </c>
      <c r="AE276" s="56" t="str">
        <f t="shared" si="105"/>
        <v>-</v>
      </c>
      <c r="AF276" s="56" t="str">
        <f t="shared" si="105"/>
        <v>-</v>
      </c>
      <c r="AG276" s="56" t="str">
        <f t="shared" si="105"/>
        <v>-</v>
      </c>
      <c r="AH276" s="56" t="str">
        <f t="shared" si="105"/>
        <v>-</v>
      </c>
      <c r="AI276" s="56" t="str">
        <f t="shared" si="105"/>
        <v>-</v>
      </c>
      <c r="AJ276" s="56" t="str">
        <f t="shared" si="105"/>
        <v>-</v>
      </c>
      <c r="AK276" s="56" t="str">
        <f t="shared" si="105"/>
        <v>-</v>
      </c>
      <c r="AL276" s="56" t="str">
        <f t="shared" si="105"/>
        <v>-</v>
      </c>
      <c r="AM276" s="56" t="str">
        <f t="shared" si="105"/>
        <v>-</v>
      </c>
      <c r="AN276" s="56" t="str">
        <f t="shared" si="105"/>
        <v>-</v>
      </c>
      <c r="AO276" s="56" t="str">
        <f t="shared" si="105"/>
        <v>-</v>
      </c>
      <c r="AP276" s="56" t="str">
        <f t="shared" si="105"/>
        <v>-</v>
      </c>
      <c r="AQ276" s="56" t="str">
        <f t="shared" si="105"/>
        <v>-</v>
      </c>
      <c r="AR276" s="56" t="str">
        <f t="shared" si="105"/>
        <v>-</v>
      </c>
      <c r="AS276" s="56" t="str">
        <f t="shared" si="105"/>
        <v>-</v>
      </c>
      <c r="AT276" s="56" t="str">
        <f t="shared" si="105"/>
        <v>-</v>
      </c>
      <c r="AU276" s="56" t="str">
        <f t="shared" si="105"/>
        <v>-</v>
      </c>
      <c r="AV276" s="56" t="str">
        <f t="shared" si="105"/>
        <v>-</v>
      </c>
      <c r="AW276" s="56" t="str">
        <f t="shared" si="105"/>
        <v>-</v>
      </c>
      <c r="AX276" s="56" t="str">
        <f t="shared" si="105"/>
        <v>-</v>
      </c>
      <c r="AY276" s="56" t="str">
        <f t="shared" si="105"/>
        <v>-</v>
      </c>
      <c r="AZ276" s="56" t="str">
        <f t="shared" si="105"/>
        <v>-</v>
      </c>
      <c r="BA276" s="56" t="str">
        <f t="shared" si="105"/>
        <v>-</v>
      </c>
      <c r="BB276" s="56" t="str">
        <f t="shared" si="105"/>
        <v>-</v>
      </c>
      <c r="BC276" s="56" t="str">
        <f t="shared" si="105"/>
        <v>-</v>
      </c>
      <c r="BD276" s="56" t="str">
        <f t="shared" si="105"/>
        <v>-</v>
      </c>
      <c r="BE276" s="56" t="str">
        <f t="shared" si="105"/>
        <v>-</v>
      </c>
      <c r="BF276" s="56" t="str">
        <f t="shared" si="105"/>
        <v>-</v>
      </c>
      <c r="BG276" s="56" t="str">
        <f t="shared" si="105"/>
        <v>-</v>
      </c>
      <c r="BH276" s="56" t="str">
        <f t="shared" si="105"/>
        <v>-</v>
      </c>
      <c r="BI276" s="56" t="str">
        <f t="shared" si="105"/>
        <v>-</v>
      </c>
      <c r="BJ276" s="56" t="str">
        <f t="shared" si="105"/>
        <v>-</v>
      </c>
      <c r="BK276" s="56" t="str">
        <f t="shared" si="105"/>
        <v>-</v>
      </c>
      <c r="BL276" s="56" t="str">
        <f t="shared" si="105"/>
        <v>-</v>
      </c>
      <c r="BM276" s="56" t="str">
        <f t="shared" si="105"/>
        <v>-</v>
      </c>
      <c r="BN276" s="56" t="str">
        <f t="shared" si="105"/>
        <v>-</v>
      </c>
      <c r="BO276" s="56" t="str">
        <f t="shared" si="105"/>
        <v>-</v>
      </c>
      <c r="BP276" s="57" t="str">
        <f t="shared" si="105"/>
        <v>-</v>
      </c>
    </row>
    <row r="277" spans="15:68" x14ac:dyDescent="0.35">
      <c r="O277" s="55"/>
      <c r="P277" s="55" t="str">
        <f t="shared" ref="P277:BP277" si="106">IF(AND(NOT(ISBLANK(P92)),NOT(P92="-")),$O92,"-")</f>
        <v>-</v>
      </c>
      <c r="Q277" s="56" t="str">
        <f t="shared" si="106"/>
        <v>-</v>
      </c>
      <c r="R277" s="56" t="str">
        <f t="shared" si="106"/>
        <v>-</v>
      </c>
      <c r="S277" s="56" t="str">
        <f t="shared" si="106"/>
        <v>-</v>
      </c>
      <c r="T277" s="56" t="str">
        <f t="shared" si="106"/>
        <v>-</v>
      </c>
      <c r="U277" s="56" t="str">
        <f t="shared" si="106"/>
        <v>-</v>
      </c>
      <c r="V277" s="56" t="str">
        <f t="shared" si="106"/>
        <v>-</v>
      </c>
      <c r="W277" s="56" t="str">
        <f t="shared" si="106"/>
        <v>-</v>
      </c>
      <c r="X277" s="56" t="str">
        <f t="shared" si="106"/>
        <v>-</v>
      </c>
      <c r="Y277" s="56" t="str">
        <f t="shared" si="106"/>
        <v>-</v>
      </c>
      <c r="Z277" s="56" t="str">
        <f t="shared" si="106"/>
        <v>-</v>
      </c>
      <c r="AA277" s="56" t="str">
        <f t="shared" si="106"/>
        <v>-</v>
      </c>
      <c r="AB277" s="56" t="str">
        <f t="shared" si="106"/>
        <v>-</v>
      </c>
      <c r="AC277" s="56" t="str">
        <f t="shared" si="106"/>
        <v>-</v>
      </c>
      <c r="AD277" s="56" t="str">
        <f t="shared" si="106"/>
        <v>-</v>
      </c>
      <c r="AE277" s="56" t="str">
        <f t="shared" si="106"/>
        <v>-</v>
      </c>
      <c r="AF277" s="56" t="str">
        <f t="shared" si="106"/>
        <v>-</v>
      </c>
      <c r="AG277" s="56" t="str">
        <f t="shared" si="106"/>
        <v>-</v>
      </c>
      <c r="AH277" s="56" t="str">
        <f t="shared" si="106"/>
        <v>-</v>
      </c>
      <c r="AI277" s="56" t="str">
        <f t="shared" si="106"/>
        <v>-</v>
      </c>
      <c r="AJ277" s="56" t="str">
        <f t="shared" si="106"/>
        <v>-</v>
      </c>
      <c r="AK277" s="56" t="str">
        <f t="shared" si="106"/>
        <v>-</v>
      </c>
      <c r="AL277" s="56" t="str">
        <f t="shared" si="106"/>
        <v>-</v>
      </c>
      <c r="AM277" s="56" t="str">
        <f t="shared" si="106"/>
        <v>-</v>
      </c>
      <c r="AN277" s="56" t="str">
        <f t="shared" si="106"/>
        <v>-</v>
      </c>
      <c r="AO277" s="56" t="str">
        <f t="shared" si="106"/>
        <v>-</v>
      </c>
      <c r="AP277" s="56" t="str">
        <f t="shared" si="106"/>
        <v>-</v>
      </c>
      <c r="AQ277" s="56" t="str">
        <f t="shared" si="106"/>
        <v>-</v>
      </c>
      <c r="AR277" s="56" t="str">
        <f t="shared" si="106"/>
        <v>-</v>
      </c>
      <c r="AS277" s="56" t="str">
        <f t="shared" si="106"/>
        <v>-</v>
      </c>
      <c r="AT277" s="56" t="str">
        <f t="shared" si="106"/>
        <v>-</v>
      </c>
      <c r="AU277" s="56" t="str">
        <f t="shared" si="106"/>
        <v>-</v>
      </c>
      <c r="AV277" s="56" t="str">
        <f t="shared" si="106"/>
        <v>-</v>
      </c>
      <c r="AW277" s="56" t="str">
        <f t="shared" si="106"/>
        <v>-</v>
      </c>
      <c r="AX277" s="56" t="str">
        <f t="shared" si="106"/>
        <v>-</v>
      </c>
      <c r="AY277" s="56" t="str">
        <f t="shared" si="106"/>
        <v>-</v>
      </c>
      <c r="AZ277" s="56" t="str">
        <f t="shared" si="106"/>
        <v>-</v>
      </c>
      <c r="BA277" s="56" t="str">
        <f t="shared" si="106"/>
        <v>-</v>
      </c>
      <c r="BB277" s="56" t="str">
        <f t="shared" si="106"/>
        <v>-</v>
      </c>
      <c r="BC277" s="56" t="str">
        <f t="shared" si="106"/>
        <v>-</v>
      </c>
      <c r="BD277" s="56" t="str">
        <f t="shared" si="106"/>
        <v>-</v>
      </c>
      <c r="BE277" s="56" t="str">
        <f t="shared" si="106"/>
        <v>-</v>
      </c>
      <c r="BF277" s="56" t="str">
        <f t="shared" si="106"/>
        <v>-</v>
      </c>
      <c r="BG277" s="56" t="str">
        <f t="shared" si="106"/>
        <v>-</v>
      </c>
      <c r="BH277" s="56" t="str">
        <f t="shared" si="106"/>
        <v>-</v>
      </c>
      <c r="BI277" s="56" t="str">
        <f t="shared" si="106"/>
        <v>-</v>
      </c>
      <c r="BJ277" s="56" t="str">
        <f t="shared" si="106"/>
        <v>-</v>
      </c>
      <c r="BK277" s="56" t="str">
        <f t="shared" si="106"/>
        <v>-</v>
      </c>
      <c r="BL277" s="56" t="str">
        <f t="shared" si="106"/>
        <v>-</v>
      </c>
      <c r="BM277" s="56" t="str">
        <f t="shared" si="106"/>
        <v>-</v>
      </c>
      <c r="BN277" s="56" t="str">
        <f t="shared" si="106"/>
        <v>-</v>
      </c>
      <c r="BO277" s="56" t="str">
        <f t="shared" si="106"/>
        <v>-</v>
      </c>
      <c r="BP277" s="57" t="str">
        <f t="shared" si="106"/>
        <v>-</v>
      </c>
    </row>
    <row r="278" spans="15:68" x14ac:dyDescent="0.35">
      <c r="O278" s="55"/>
      <c r="P278" s="55" t="str">
        <f t="shared" ref="P278:BP278" si="107">IF(AND(NOT(ISBLANK(P93)),NOT(P93="-")),$O93,"-")</f>
        <v>-</v>
      </c>
      <c r="Q278" s="56" t="str">
        <f t="shared" si="107"/>
        <v>-</v>
      </c>
      <c r="R278" s="56" t="str">
        <f t="shared" si="107"/>
        <v>-</v>
      </c>
      <c r="S278" s="56" t="str">
        <f t="shared" si="107"/>
        <v>-</v>
      </c>
      <c r="T278" s="56" t="str">
        <f t="shared" si="107"/>
        <v>-</v>
      </c>
      <c r="U278" s="56" t="str">
        <f t="shared" si="107"/>
        <v>-</v>
      </c>
      <c r="V278" s="56" t="str">
        <f t="shared" si="107"/>
        <v>-</v>
      </c>
      <c r="W278" s="56" t="str">
        <f t="shared" si="107"/>
        <v>-</v>
      </c>
      <c r="X278" s="56" t="str">
        <f t="shared" si="107"/>
        <v>-</v>
      </c>
      <c r="Y278" s="56" t="str">
        <f t="shared" si="107"/>
        <v>-</v>
      </c>
      <c r="Z278" s="56" t="str">
        <f t="shared" si="107"/>
        <v>-</v>
      </c>
      <c r="AA278" s="56" t="str">
        <f t="shared" si="107"/>
        <v>-</v>
      </c>
      <c r="AB278" s="56" t="str">
        <f t="shared" si="107"/>
        <v>-</v>
      </c>
      <c r="AC278" s="56" t="str">
        <f t="shared" si="107"/>
        <v>-</v>
      </c>
      <c r="AD278" s="56" t="str">
        <f t="shared" si="107"/>
        <v>-</v>
      </c>
      <c r="AE278" s="56" t="str">
        <f t="shared" si="107"/>
        <v>-</v>
      </c>
      <c r="AF278" s="56" t="str">
        <f t="shared" si="107"/>
        <v>-</v>
      </c>
      <c r="AG278" s="56" t="str">
        <f t="shared" si="107"/>
        <v>-</v>
      </c>
      <c r="AH278" s="56" t="str">
        <f t="shared" si="107"/>
        <v>-</v>
      </c>
      <c r="AI278" s="56" t="str">
        <f t="shared" si="107"/>
        <v>-</v>
      </c>
      <c r="AJ278" s="56" t="str">
        <f t="shared" si="107"/>
        <v>-</v>
      </c>
      <c r="AK278" s="56" t="str">
        <f t="shared" si="107"/>
        <v>-</v>
      </c>
      <c r="AL278" s="56" t="str">
        <f t="shared" si="107"/>
        <v>-</v>
      </c>
      <c r="AM278" s="56" t="str">
        <f t="shared" si="107"/>
        <v>-</v>
      </c>
      <c r="AN278" s="56" t="str">
        <f t="shared" si="107"/>
        <v>-</v>
      </c>
      <c r="AO278" s="56" t="str">
        <f t="shared" si="107"/>
        <v>-</v>
      </c>
      <c r="AP278" s="56" t="str">
        <f t="shared" si="107"/>
        <v>-</v>
      </c>
      <c r="AQ278" s="56" t="str">
        <f t="shared" si="107"/>
        <v>-</v>
      </c>
      <c r="AR278" s="56" t="str">
        <f t="shared" si="107"/>
        <v>-</v>
      </c>
      <c r="AS278" s="56" t="str">
        <f t="shared" si="107"/>
        <v>-</v>
      </c>
      <c r="AT278" s="56" t="str">
        <f t="shared" si="107"/>
        <v>-</v>
      </c>
      <c r="AU278" s="56" t="str">
        <f t="shared" si="107"/>
        <v>-</v>
      </c>
      <c r="AV278" s="56" t="str">
        <f t="shared" si="107"/>
        <v>-</v>
      </c>
      <c r="AW278" s="56" t="str">
        <f t="shared" si="107"/>
        <v>-</v>
      </c>
      <c r="AX278" s="56" t="str">
        <f t="shared" si="107"/>
        <v>-</v>
      </c>
      <c r="AY278" s="56" t="str">
        <f t="shared" si="107"/>
        <v>-</v>
      </c>
      <c r="AZ278" s="56" t="str">
        <f t="shared" si="107"/>
        <v>-</v>
      </c>
      <c r="BA278" s="56" t="str">
        <f t="shared" si="107"/>
        <v>-</v>
      </c>
      <c r="BB278" s="56" t="str">
        <f t="shared" si="107"/>
        <v>-</v>
      </c>
      <c r="BC278" s="56" t="str">
        <f t="shared" si="107"/>
        <v>-</v>
      </c>
      <c r="BD278" s="56" t="str">
        <f t="shared" si="107"/>
        <v>-</v>
      </c>
      <c r="BE278" s="56" t="str">
        <f t="shared" si="107"/>
        <v>-</v>
      </c>
      <c r="BF278" s="56" t="str">
        <f t="shared" si="107"/>
        <v>-</v>
      </c>
      <c r="BG278" s="56" t="str">
        <f t="shared" si="107"/>
        <v>-</v>
      </c>
      <c r="BH278" s="56" t="str">
        <f t="shared" si="107"/>
        <v>-</v>
      </c>
      <c r="BI278" s="56" t="str">
        <f t="shared" si="107"/>
        <v>-</v>
      </c>
      <c r="BJ278" s="56" t="str">
        <f t="shared" si="107"/>
        <v>-</v>
      </c>
      <c r="BK278" s="56" t="str">
        <f t="shared" si="107"/>
        <v>-</v>
      </c>
      <c r="BL278" s="56" t="str">
        <f t="shared" si="107"/>
        <v>-</v>
      </c>
      <c r="BM278" s="56" t="str">
        <f t="shared" si="107"/>
        <v>-</v>
      </c>
      <c r="BN278" s="56" t="str">
        <f t="shared" si="107"/>
        <v>-</v>
      </c>
      <c r="BO278" s="56" t="str">
        <f t="shared" si="107"/>
        <v>-</v>
      </c>
      <c r="BP278" s="57" t="str">
        <f t="shared" si="107"/>
        <v>-</v>
      </c>
    </row>
    <row r="279" spans="15:68" x14ac:dyDescent="0.35">
      <c r="O279" s="55"/>
      <c r="P279" s="55" t="str">
        <f t="shared" ref="P279:BP279" si="108">IF(AND(NOT(ISBLANK(P94)),NOT(P94="-")),$O94,"-")</f>
        <v>-</v>
      </c>
      <c r="Q279" s="56" t="str">
        <f t="shared" si="108"/>
        <v>-</v>
      </c>
      <c r="R279" s="56" t="str">
        <f t="shared" si="108"/>
        <v>-</v>
      </c>
      <c r="S279" s="56" t="str">
        <f t="shared" si="108"/>
        <v>-</v>
      </c>
      <c r="T279" s="56" t="str">
        <f t="shared" si="108"/>
        <v>-</v>
      </c>
      <c r="U279" s="56" t="str">
        <f t="shared" si="108"/>
        <v>-</v>
      </c>
      <c r="V279" s="56" t="str">
        <f t="shared" si="108"/>
        <v>-</v>
      </c>
      <c r="W279" s="56" t="str">
        <f t="shared" si="108"/>
        <v>-</v>
      </c>
      <c r="X279" s="56" t="str">
        <f t="shared" si="108"/>
        <v>-</v>
      </c>
      <c r="Y279" s="56" t="str">
        <f t="shared" si="108"/>
        <v>-</v>
      </c>
      <c r="Z279" s="56" t="str">
        <f t="shared" si="108"/>
        <v>-</v>
      </c>
      <c r="AA279" s="56" t="str">
        <f t="shared" si="108"/>
        <v>-</v>
      </c>
      <c r="AB279" s="56" t="str">
        <f t="shared" si="108"/>
        <v>-</v>
      </c>
      <c r="AC279" s="56" t="str">
        <f t="shared" si="108"/>
        <v>-</v>
      </c>
      <c r="AD279" s="56" t="str">
        <f t="shared" si="108"/>
        <v>-</v>
      </c>
      <c r="AE279" s="56" t="str">
        <f t="shared" si="108"/>
        <v>-</v>
      </c>
      <c r="AF279" s="56" t="str">
        <f t="shared" si="108"/>
        <v>-</v>
      </c>
      <c r="AG279" s="56" t="str">
        <f t="shared" si="108"/>
        <v>-</v>
      </c>
      <c r="AH279" s="56" t="str">
        <f t="shared" si="108"/>
        <v>-</v>
      </c>
      <c r="AI279" s="56" t="str">
        <f t="shared" si="108"/>
        <v>-</v>
      </c>
      <c r="AJ279" s="56" t="str">
        <f t="shared" si="108"/>
        <v>-</v>
      </c>
      <c r="AK279" s="56" t="str">
        <f t="shared" si="108"/>
        <v>-</v>
      </c>
      <c r="AL279" s="56" t="str">
        <f t="shared" si="108"/>
        <v>-</v>
      </c>
      <c r="AM279" s="56" t="str">
        <f t="shared" si="108"/>
        <v>-</v>
      </c>
      <c r="AN279" s="56" t="str">
        <f t="shared" si="108"/>
        <v>-</v>
      </c>
      <c r="AO279" s="56" t="str">
        <f t="shared" si="108"/>
        <v>-</v>
      </c>
      <c r="AP279" s="56" t="str">
        <f t="shared" si="108"/>
        <v>-</v>
      </c>
      <c r="AQ279" s="56" t="str">
        <f t="shared" si="108"/>
        <v>-</v>
      </c>
      <c r="AR279" s="56" t="str">
        <f t="shared" si="108"/>
        <v>-</v>
      </c>
      <c r="AS279" s="56" t="str">
        <f t="shared" si="108"/>
        <v>-</v>
      </c>
      <c r="AT279" s="56" t="str">
        <f t="shared" si="108"/>
        <v>-</v>
      </c>
      <c r="AU279" s="56" t="str">
        <f t="shared" si="108"/>
        <v>-</v>
      </c>
      <c r="AV279" s="56" t="str">
        <f t="shared" si="108"/>
        <v>-</v>
      </c>
      <c r="AW279" s="56" t="str">
        <f t="shared" si="108"/>
        <v>-</v>
      </c>
      <c r="AX279" s="56" t="str">
        <f t="shared" si="108"/>
        <v>-</v>
      </c>
      <c r="AY279" s="56" t="str">
        <f t="shared" si="108"/>
        <v>-</v>
      </c>
      <c r="AZ279" s="56" t="str">
        <f t="shared" si="108"/>
        <v>-</v>
      </c>
      <c r="BA279" s="56" t="str">
        <f t="shared" si="108"/>
        <v>-</v>
      </c>
      <c r="BB279" s="56" t="str">
        <f t="shared" si="108"/>
        <v>-</v>
      </c>
      <c r="BC279" s="56" t="str">
        <f t="shared" si="108"/>
        <v>-</v>
      </c>
      <c r="BD279" s="56" t="str">
        <f t="shared" si="108"/>
        <v>-</v>
      </c>
      <c r="BE279" s="56" t="str">
        <f t="shared" si="108"/>
        <v>-</v>
      </c>
      <c r="BF279" s="56" t="str">
        <f t="shared" si="108"/>
        <v>-</v>
      </c>
      <c r="BG279" s="56" t="str">
        <f t="shared" si="108"/>
        <v>-</v>
      </c>
      <c r="BH279" s="56" t="str">
        <f t="shared" si="108"/>
        <v>-</v>
      </c>
      <c r="BI279" s="56" t="str">
        <f t="shared" si="108"/>
        <v>-</v>
      </c>
      <c r="BJ279" s="56" t="str">
        <f t="shared" si="108"/>
        <v>-</v>
      </c>
      <c r="BK279" s="56" t="str">
        <f t="shared" si="108"/>
        <v>-</v>
      </c>
      <c r="BL279" s="56" t="str">
        <f t="shared" si="108"/>
        <v>-</v>
      </c>
      <c r="BM279" s="56" t="str">
        <f t="shared" si="108"/>
        <v>-</v>
      </c>
      <c r="BN279" s="56" t="str">
        <f t="shared" si="108"/>
        <v>-</v>
      </c>
      <c r="BO279" s="56" t="str">
        <f t="shared" si="108"/>
        <v>-</v>
      </c>
      <c r="BP279" s="57" t="str">
        <f t="shared" si="108"/>
        <v>-</v>
      </c>
    </row>
    <row r="280" spans="15:68" x14ac:dyDescent="0.35">
      <c r="O280" s="55"/>
      <c r="P280" s="55" t="str">
        <f t="shared" ref="P280:BP280" si="109">IF(AND(NOT(ISBLANK(P95)),NOT(P95="-")),$O95,"-")</f>
        <v>-</v>
      </c>
      <c r="Q280" s="56" t="str">
        <f t="shared" si="109"/>
        <v>-</v>
      </c>
      <c r="R280" s="56" t="str">
        <f t="shared" si="109"/>
        <v>-</v>
      </c>
      <c r="S280" s="56" t="str">
        <f t="shared" si="109"/>
        <v>-</v>
      </c>
      <c r="T280" s="56" t="str">
        <f t="shared" si="109"/>
        <v>-</v>
      </c>
      <c r="U280" s="56" t="str">
        <f t="shared" si="109"/>
        <v>-</v>
      </c>
      <c r="V280" s="56" t="str">
        <f t="shared" si="109"/>
        <v>-</v>
      </c>
      <c r="W280" s="56" t="str">
        <f t="shared" si="109"/>
        <v>-</v>
      </c>
      <c r="X280" s="56" t="str">
        <f t="shared" si="109"/>
        <v>-</v>
      </c>
      <c r="Y280" s="56" t="str">
        <f t="shared" si="109"/>
        <v>-</v>
      </c>
      <c r="Z280" s="56" t="str">
        <f t="shared" si="109"/>
        <v>-</v>
      </c>
      <c r="AA280" s="56" t="str">
        <f t="shared" si="109"/>
        <v>-</v>
      </c>
      <c r="AB280" s="56" t="str">
        <f t="shared" si="109"/>
        <v>-</v>
      </c>
      <c r="AC280" s="56" t="str">
        <f t="shared" si="109"/>
        <v>-</v>
      </c>
      <c r="AD280" s="56" t="str">
        <f t="shared" si="109"/>
        <v>-</v>
      </c>
      <c r="AE280" s="56" t="str">
        <f t="shared" si="109"/>
        <v>-</v>
      </c>
      <c r="AF280" s="56" t="str">
        <f t="shared" si="109"/>
        <v>-</v>
      </c>
      <c r="AG280" s="56" t="str">
        <f t="shared" si="109"/>
        <v>-</v>
      </c>
      <c r="AH280" s="56" t="str">
        <f t="shared" si="109"/>
        <v>-</v>
      </c>
      <c r="AI280" s="56" t="str">
        <f t="shared" si="109"/>
        <v>-</v>
      </c>
      <c r="AJ280" s="56" t="str">
        <f t="shared" si="109"/>
        <v>-</v>
      </c>
      <c r="AK280" s="56" t="str">
        <f t="shared" si="109"/>
        <v>-</v>
      </c>
      <c r="AL280" s="56" t="str">
        <f t="shared" si="109"/>
        <v>-</v>
      </c>
      <c r="AM280" s="56" t="str">
        <f t="shared" si="109"/>
        <v>-</v>
      </c>
      <c r="AN280" s="56" t="str">
        <f t="shared" si="109"/>
        <v>-</v>
      </c>
      <c r="AO280" s="56" t="str">
        <f t="shared" si="109"/>
        <v>-</v>
      </c>
      <c r="AP280" s="56" t="str">
        <f t="shared" si="109"/>
        <v>-</v>
      </c>
      <c r="AQ280" s="56" t="str">
        <f t="shared" si="109"/>
        <v>-</v>
      </c>
      <c r="AR280" s="56" t="str">
        <f t="shared" si="109"/>
        <v>-</v>
      </c>
      <c r="AS280" s="56" t="str">
        <f t="shared" si="109"/>
        <v>-</v>
      </c>
      <c r="AT280" s="56" t="str">
        <f t="shared" si="109"/>
        <v>-</v>
      </c>
      <c r="AU280" s="56" t="str">
        <f t="shared" si="109"/>
        <v>-</v>
      </c>
      <c r="AV280" s="56" t="str">
        <f t="shared" si="109"/>
        <v>-</v>
      </c>
      <c r="AW280" s="56" t="str">
        <f t="shared" si="109"/>
        <v>-</v>
      </c>
      <c r="AX280" s="56" t="str">
        <f t="shared" si="109"/>
        <v>-</v>
      </c>
      <c r="AY280" s="56" t="str">
        <f t="shared" si="109"/>
        <v>-</v>
      </c>
      <c r="AZ280" s="56" t="str">
        <f t="shared" si="109"/>
        <v>-</v>
      </c>
      <c r="BA280" s="56" t="str">
        <f t="shared" si="109"/>
        <v>-</v>
      </c>
      <c r="BB280" s="56" t="str">
        <f t="shared" si="109"/>
        <v>-</v>
      </c>
      <c r="BC280" s="56" t="str">
        <f t="shared" si="109"/>
        <v>-</v>
      </c>
      <c r="BD280" s="56" t="str">
        <f t="shared" si="109"/>
        <v>-</v>
      </c>
      <c r="BE280" s="56" t="str">
        <f t="shared" si="109"/>
        <v>-</v>
      </c>
      <c r="BF280" s="56" t="str">
        <f t="shared" si="109"/>
        <v>-</v>
      </c>
      <c r="BG280" s="56" t="str">
        <f t="shared" si="109"/>
        <v>-</v>
      </c>
      <c r="BH280" s="56" t="str">
        <f t="shared" si="109"/>
        <v>-</v>
      </c>
      <c r="BI280" s="56" t="str">
        <f t="shared" si="109"/>
        <v>-</v>
      </c>
      <c r="BJ280" s="56" t="str">
        <f t="shared" si="109"/>
        <v>-</v>
      </c>
      <c r="BK280" s="56" t="str">
        <f t="shared" si="109"/>
        <v>-</v>
      </c>
      <c r="BL280" s="56" t="str">
        <f t="shared" si="109"/>
        <v>-</v>
      </c>
      <c r="BM280" s="56" t="str">
        <f t="shared" si="109"/>
        <v>-</v>
      </c>
      <c r="BN280" s="56" t="str">
        <f t="shared" si="109"/>
        <v>-</v>
      </c>
      <c r="BO280" s="56" t="str">
        <f t="shared" si="109"/>
        <v>-</v>
      </c>
      <c r="BP280" s="57" t="str">
        <f t="shared" si="109"/>
        <v>-</v>
      </c>
    </row>
    <row r="281" spans="15:68" x14ac:dyDescent="0.35">
      <c r="O281" s="55"/>
      <c r="P281" s="55" t="str">
        <f t="shared" ref="P281:BP281" si="110">IF(AND(NOT(ISBLANK(P96)),NOT(P96="-")),$O96,"-")</f>
        <v>-</v>
      </c>
      <c r="Q281" s="56" t="str">
        <f t="shared" si="110"/>
        <v>-</v>
      </c>
      <c r="R281" s="56" t="str">
        <f t="shared" si="110"/>
        <v>-</v>
      </c>
      <c r="S281" s="56" t="str">
        <f t="shared" si="110"/>
        <v>-</v>
      </c>
      <c r="T281" s="56" t="str">
        <f t="shared" si="110"/>
        <v>-</v>
      </c>
      <c r="U281" s="56" t="str">
        <f t="shared" si="110"/>
        <v>-</v>
      </c>
      <c r="V281" s="56" t="str">
        <f t="shared" si="110"/>
        <v>-</v>
      </c>
      <c r="W281" s="56" t="str">
        <f t="shared" si="110"/>
        <v>-</v>
      </c>
      <c r="X281" s="56" t="str">
        <f t="shared" si="110"/>
        <v>-</v>
      </c>
      <c r="Y281" s="56" t="str">
        <f t="shared" si="110"/>
        <v>-</v>
      </c>
      <c r="Z281" s="56" t="str">
        <f t="shared" si="110"/>
        <v>-</v>
      </c>
      <c r="AA281" s="56" t="str">
        <f t="shared" si="110"/>
        <v>-</v>
      </c>
      <c r="AB281" s="56" t="str">
        <f t="shared" si="110"/>
        <v>-</v>
      </c>
      <c r="AC281" s="56" t="str">
        <f t="shared" si="110"/>
        <v>-</v>
      </c>
      <c r="AD281" s="56" t="str">
        <f t="shared" si="110"/>
        <v>-</v>
      </c>
      <c r="AE281" s="56" t="str">
        <f t="shared" si="110"/>
        <v>-</v>
      </c>
      <c r="AF281" s="56" t="str">
        <f t="shared" si="110"/>
        <v>-</v>
      </c>
      <c r="AG281" s="56" t="str">
        <f t="shared" si="110"/>
        <v>-</v>
      </c>
      <c r="AH281" s="56" t="str">
        <f t="shared" si="110"/>
        <v>-</v>
      </c>
      <c r="AI281" s="56" t="str">
        <f t="shared" si="110"/>
        <v>-</v>
      </c>
      <c r="AJ281" s="56" t="str">
        <f t="shared" si="110"/>
        <v>-</v>
      </c>
      <c r="AK281" s="56" t="str">
        <f t="shared" si="110"/>
        <v>-</v>
      </c>
      <c r="AL281" s="56" t="str">
        <f t="shared" si="110"/>
        <v>-</v>
      </c>
      <c r="AM281" s="56" t="str">
        <f t="shared" si="110"/>
        <v>-</v>
      </c>
      <c r="AN281" s="56" t="str">
        <f t="shared" si="110"/>
        <v>-</v>
      </c>
      <c r="AO281" s="56" t="str">
        <f t="shared" si="110"/>
        <v>-</v>
      </c>
      <c r="AP281" s="56" t="str">
        <f t="shared" si="110"/>
        <v>-</v>
      </c>
      <c r="AQ281" s="56" t="str">
        <f t="shared" si="110"/>
        <v>-</v>
      </c>
      <c r="AR281" s="56" t="str">
        <f t="shared" si="110"/>
        <v>-</v>
      </c>
      <c r="AS281" s="56" t="str">
        <f t="shared" si="110"/>
        <v>-</v>
      </c>
      <c r="AT281" s="56" t="str">
        <f t="shared" si="110"/>
        <v>-</v>
      </c>
      <c r="AU281" s="56" t="str">
        <f t="shared" si="110"/>
        <v>-</v>
      </c>
      <c r="AV281" s="56" t="str">
        <f t="shared" si="110"/>
        <v>-</v>
      </c>
      <c r="AW281" s="56" t="str">
        <f t="shared" si="110"/>
        <v>-</v>
      </c>
      <c r="AX281" s="56" t="str">
        <f t="shared" si="110"/>
        <v>-</v>
      </c>
      <c r="AY281" s="56" t="str">
        <f t="shared" si="110"/>
        <v>-</v>
      </c>
      <c r="AZ281" s="56" t="str">
        <f t="shared" si="110"/>
        <v>-</v>
      </c>
      <c r="BA281" s="56" t="str">
        <f t="shared" si="110"/>
        <v>-</v>
      </c>
      <c r="BB281" s="56" t="str">
        <f t="shared" si="110"/>
        <v>-</v>
      </c>
      <c r="BC281" s="56" t="str">
        <f t="shared" si="110"/>
        <v>-</v>
      </c>
      <c r="BD281" s="56" t="str">
        <f t="shared" si="110"/>
        <v>-</v>
      </c>
      <c r="BE281" s="56" t="str">
        <f t="shared" si="110"/>
        <v>-</v>
      </c>
      <c r="BF281" s="56" t="str">
        <f t="shared" si="110"/>
        <v>-</v>
      </c>
      <c r="BG281" s="56" t="str">
        <f t="shared" si="110"/>
        <v>-</v>
      </c>
      <c r="BH281" s="56" t="str">
        <f t="shared" si="110"/>
        <v>-</v>
      </c>
      <c r="BI281" s="56" t="str">
        <f t="shared" si="110"/>
        <v>-</v>
      </c>
      <c r="BJ281" s="56" t="str">
        <f t="shared" si="110"/>
        <v>-</v>
      </c>
      <c r="BK281" s="56" t="str">
        <f t="shared" si="110"/>
        <v>-</v>
      </c>
      <c r="BL281" s="56" t="str">
        <f t="shared" si="110"/>
        <v>-</v>
      </c>
      <c r="BM281" s="56" t="str">
        <f t="shared" si="110"/>
        <v>-</v>
      </c>
      <c r="BN281" s="56" t="str">
        <f t="shared" si="110"/>
        <v>-</v>
      </c>
      <c r="BO281" s="56" t="str">
        <f t="shared" si="110"/>
        <v>-</v>
      </c>
      <c r="BP281" s="57" t="str">
        <f t="shared" si="110"/>
        <v>-</v>
      </c>
    </row>
    <row r="282" spans="15:68" x14ac:dyDescent="0.35">
      <c r="O282" s="55"/>
      <c r="P282" s="55" t="str">
        <f t="shared" ref="P282:BP282" si="111">IF(AND(NOT(ISBLANK(P97)),NOT(P97="-")),$O97,"-")</f>
        <v>-</v>
      </c>
      <c r="Q282" s="56" t="str">
        <f t="shared" si="111"/>
        <v>-</v>
      </c>
      <c r="R282" s="56" t="str">
        <f t="shared" si="111"/>
        <v>-</v>
      </c>
      <c r="S282" s="56" t="str">
        <f t="shared" si="111"/>
        <v>-</v>
      </c>
      <c r="T282" s="56" t="str">
        <f t="shared" si="111"/>
        <v>-</v>
      </c>
      <c r="U282" s="56" t="str">
        <f t="shared" si="111"/>
        <v>-</v>
      </c>
      <c r="V282" s="56" t="str">
        <f t="shared" si="111"/>
        <v>-</v>
      </c>
      <c r="W282" s="56" t="str">
        <f t="shared" si="111"/>
        <v>-</v>
      </c>
      <c r="X282" s="56" t="str">
        <f t="shared" si="111"/>
        <v>-</v>
      </c>
      <c r="Y282" s="56" t="str">
        <f t="shared" si="111"/>
        <v>-</v>
      </c>
      <c r="Z282" s="56" t="str">
        <f t="shared" si="111"/>
        <v>-</v>
      </c>
      <c r="AA282" s="56" t="str">
        <f t="shared" si="111"/>
        <v>-</v>
      </c>
      <c r="AB282" s="56" t="str">
        <f t="shared" si="111"/>
        <v>-</v>
      </c>
      <c r="AC282" s="56" t="str">
        <f t="shared" si="111"/>
        <v>-</v>
      </c>
      <c r="AD282" s="56" t="str">
        <f t="shared" si="111"/>
        <v>-</v>
      </c>
      <c r="AE282" s="56" t="str">
        <f t="shared" si="111"/>
        <v>-</v>
      </c>
      <c r="AF282" s="56" t="str">
        <f t="shared" si="111"/>
        <v>-</v>
      </c>
      <c r="AG282" s="56" t="str">
        <f t="shared" si="111"/>
        <v>-</v>
      </c>
      <c r="AH282" s="56" t="str">
        <f t="shared" si="111"/>
        <v>-</v>
      </c>
      <c r="AI282" s="56" t="str">
        <f t="shared" si="111"/>
        <v>-</v>
      </c>
      <c r="AJ282" s="56" t="str">
        <f t="shared" si="111"/>
        <v>-</v>
      </c>
      <c r="AK282" s="56" t="str">
        <f t="shared" si="111"/>
        <v>-</v>
      </c>
      <c r="AL282" s="56" t="str">
        <f t="shared" si="111"/>
        <v>-</v>
      </c>
      <c r="AM282" s="56" t="str">
        <f t="shared" si="111"/>
        <v>-</v>
      </c>
      <c r="AN282" s="56" t="str">
        <f t="shared" si="111"/>
        <v>-</v>
      </c>
      <c r="AO282" s="56" t="str">
        <f t="shared" si="111"/>
        <v>-</v>
      </c>
      <c r="AP282" s="56" t="str">
        <f t="shared" si="111"/>
        <v>-</v>
      </c>
      <c r="AQ282" s="56" t="str">
        <f t="shared" si="111"/>
        <v>-</v>
      </c>
      <c r="AR282" s="56" t="str">
        <f t="shared" si="111"/>
        <v>-</v>
      </c>
      <c r="AS282" s="56" t="str">
        <f t="shared" si="111"/>
        <v>-</v>
      </c>
      <c r="AT282" s="56" t="str">
        <f t="shared" si="111"/>
        <v>-</v>
      </c>
      <c r="AU282" s="56" t="str">
        <f t="shared" si="111"/>
        <v>-</v>
      </c>
      <c r="AV282" s="56" t="str">
        <f t="shared" si="111"/>
        <v>-</v>
      </c>
      <c r="AW282" s="56" t="str">
        <f t="shared" si="111"/>
        <v>-</v>
      </c>
      <c r="AX282" s="56" t="str">
        <f t="shared" si="111"/>
        <v>-</v>
      </c>
      <c r="AY282" s="56" t="str">
        <f t="shared" si="111"/>
        <v>-</v>
      </c>
      <c r="AZ282" s="56" t="str">
        <f t="shared" si="111"/>
        <v>-</v>
      </c>
      <c r="BA282" s="56" t="str">
        <f t="shared" si="111"/>
        <v>-</v>
      </c>
      <c r="BB282" s="56" t="str">
        <f t="shared" si="111"/>
        <v>-</v>
      </c>
      <c r="BC282" s="56" t="str">
        <f t="shared" si="111"/>
        <v>-</v>
      </c>
      <c r="BD282" s="56" t="str">
        <f t="shared" si="111"/>
        <v>-</v>
      </c>
      <c r="BE282" s="56" t="str">
        <f t="shared" si="111"/>
        <v>-</v>
      </c>
      <c r="BF282" s="56" t="str">
        <f t="shared" si="111"/>
        <v>-</v>
      </c>
      <c r="BG282" s="56" t="str">
        <f t="shared" si="111"/>
        <v>-</v>
      </c>
      <c r="BH282" s="56" t="str">
        <f t="shared" si="111"/>
        <v>-</v>
      </c>
      <c r="BI282" s="56" t="str">
        <f t="shared" si="111"/>
        <v>-</v>
      </c>
      <c r="BJ282" s="56" t="str">
        <f t="shared" si="111"/>
        <v>-</v>
      </c>
      <c r="BK282" s="56" t="str">
        <f t="shared" si="111"/>
        <v>-</v>
      </c>
      <c r="BL282" s="56" t="str">
        <f t="shared" si="111"/>
        <v>-</v>
      </c>
      <c r="BM282" s="56" t="str">
        <f t="shared" si="111"/>
        <v>-</v>
      </c>
      <c r="BN282" s="56" t="str">
        <f t="shared" si="111"/>
        <v>-</v>
      </c>
      <c r="BO282" s="56" t="str">
        <f t="shared" si="111"/>
        <v>-</v>
      </c>
      <c r="BP282" s="57" t="str">
        <f t="shared" si="111"/>
        <v>-</v>
      </c>
    </row>
    <row r="283" spans="15:68" x14ac:dyDescent="0.35">
      <c r="O283" s="55"/>
      <c r="P283" s="55" t="str">
        <f t="shared" ref="P283:BP283" si="112">IF(AND(NOT(ISBLANK(P98)),NOT(P98="-")),$O98,"-")</f>
        <v>-</v>
      </c>
      <c r="Q283" s="56" t="str">
        <f t="shared" si="112"/>
        <v>-</v>
      </c>
      <c r="R283" s="56" t="str">
        <f t="shared" si="112"/>
        <v>-</v>
      </c>
      <c r="S283" s="56" t="str">
        <f t="shared" si="112"/>
        <v>-</v>
      </c>
      <c r="T283" s="56" t="str">
        <f t="shared" si="112"/>
        <v>-</v>
      </c>
      <c r="U283" s="56" t="str">
        <f t="shared" si="112"/>
        <v>-</v>
      </c>
      <c r="V283" s="56" t="str">
        <f t="shared" si="112"/>
        <v>-</v>
      </c>
      <c r="W283" s="56" t="str">
        <f t="shared" si="112"/>
        <v>-</v>
      </c>
      <c r="X283" s="56" t="str">
        <f t="shared" si="112"/>
        <v>-</v>
      </c>
      <c r="Y283" s="56" t="str">
        <f t="shared" si="112"/>
        <v>-</v>
      </c>
      <c r="Z283" s="56" t="str">
        <f t="shared" si="112"/>
        <v>-</v>
      </c>
      <c r="AA283" s="56" t="str">
        <f t="shared" si="112"/>
        <v>-</v>
      </c>
      <c r="AB283" s="56" t="str">
        <f t="shared" si="112"/>
        <v>-</v>
      </c>
      <c r="AC283" s="56" t="str">
        <f t="shared" si="112"/>
        <v>-</v>
      </c>
      <c r="AD283" s="56" t="str">
        <f t="shared" si="112"/>
        <v>-</v>
      </c>
      <c r="AE283" s="56" t="str">
        <f t="shared" si="112"/>
        <v>-</v>
      </c>
      <c r="AF283" s="56" t="str">
        <f t="shared" si="112"/>
        <v>-</v>
      </c>
      <c r="AG283" s="56" t="str">
        <f t="shared" si="112"/>
        <v>-</v>
      </c>
      <c r="AH283" s="56" t="str">
        <f t="shared" si="112"/>
        <v>-</v>
      </c>
      <c r="AI283" s="56" t="str">
        <f t="shared" si="112"/>
        <v>-</v>
      </c>
      <c r="AJ283" s="56" t="str">
        <f t="shared" si="112"/>
        <v>-</v>
      </c>
      <c r="AK283" s="56" t="str">
        <f t="shared" si="112"/>
        <v>-</v>
      </c>
      <c r="AL283" s="56" t="str">
        <f t="shared" si="112"/>
        <v>-</v>
      </c>
      <c r="AM283" s="56" t="str">
        <f t="shared" si="112"/>
        <v>-</v>
      </c>
      <c r="AN283" s="56" t="str">
        <f t="shared" si="112"/>
        <v>-</v>
      </c>
      <c r="AO283" s="56" t="str">
        <f t="shared" si="112"/>
        <v>-</v>
      </c>
      <c r="AP283" s="56" t="str">
        <f t="shared" si="112"/>
        <v>-</v>
      </c>
      <c r="AQ283" s="56" t="str">
        <f t="shared" si="112"/>
        <v>-</v>
      </c>
      <c r="AR283" s="56" t="str">
        <f t="shared" si="112"/>
        <v>-</v>
      </c>
      <c r="AS283" s="56" t="str">
        <f t="shared" si="112"/>
        <v>-</v>
      </c>
      <c r="AT283" s="56" t="str">
        <f t="shared" si="112"/>
        <v>-</v>
      </c>
      <c r="AU283" s="56" t="str">
        <f t="shared" si="112"/>
        <v>-</v>
      </c>
      <c r="AV283" s="56" t="str">
        <f t="shared" si="112"/>
        <v>-</v>
      </c>
      <c r="AW283" s="56" t="str">
        <f t="shared" si="112"/>
        <v>-</v>
      </c>
      <c r="AX283" s="56" t="str">
        <f t="shared" si="112"/>
        <v>-</v>
      </c>
      <c r="AY283" s="56" t="str">
        <f t="shared" si="112"/>
        <v>-</v>
      </c>
      <c r="AZ283" s="56" t="str">
        <f t="shared" si="112"/>
        <v>-</v>
      </c>
      <c r="BA283" s="56" t="str">
        <f t="shared" si="112"/>
        <v>-</v>
      </c>
      <c r="BB283" s="56" t="str">
        <f t="shared" si="112"/>
        <v>-</v>
      </c>
      <c r="BC283" s="56" t="str">
        <f t="shared" si="112"/>
        <v>-</v>
      </c>
      <c r="BD283" s="56" t="str">
        <f t="shared" si="112"/>
        <v>-</v>
      </c>
      <c r="BE283" s="56" t="str">
        <f t="shared" si="112"/>
        <v>-</v>
      </c>
      <c r="BF283" s="56" t="str">
        <f t="shared" si="112"/>
        <v>-</v>
      </c>
      <c r="BG283" s="56" t="str">
        <f t="shared" si="112"/>
        <v>-</v>
      </c>
      <c r="BH283" s="56" t="str">
        <f t="shared" si="112"/>
        <v>-</v>
      </c>
      <c r="BI283" s="56" t="str">
        <f t="shared" si="112"/>
        <v>-</v>
      </c>
      <c r="BJ283" s="56" t="str">
        <f t="shared" si="112"/>
        <v>-</v>
      </c>
      <c r="BK283" s="56" t="str">
        <f t="shared" si="112"/>
        <v>-</v>
      </c>
      <c r="BL283" s="56" t="str">
        <f t="shared" si="112"/>
        <v>-</v>
      </c>
      <c r="BM283" s="56" t="str">
        <f t="shared" si="112"/>
        <v>-</v>
      </c>
      <c r="BN283" s="56" t="str">
        <f t="shared" si="112"/>
        <v>-</v>
      </c>
      <c r="BO283" s="56" t="str">
        <f t="shared" si="112"/>
        <v>-</v>
      </c>
      <c r="BP283" s="57" t="str">
        <f t="shared" si="112"/>
        <v>-</v>
      </c>
    </row>
    <row r="284" spans="15:68" x14ac:dyDescent="0.35">
      <c r="O284" s="55"/>
      <c r="P284" s="55" t="str">
        <f t="shared" ref="P284:BP284" si="113">IF(AND(NOT(ISBLANK(P99)),NOT(P99="-")),$O99,"-")</f>
        <v>-</v>
      </c>
      <c r="Q284" s="56" t="str">
        <f t="shared" si="113"/>
        <v>-</v>
      </c>
      <c r="R284" s="56" t="str">
        <f t="shared" si="113"/>
        <v>-</v>
      </c>
      <c r="S284" s="56" t="str">
        <f t="shared" si="113"/>
        <v>-</v>
      </c>
      <c r="T284" s="56" t="str">
        <f t="shared" si="113"/>
        <v>-</v>
      </c>
      <c r="U284" s="56" t="str">
        <f t="shared" si="113"/>
        <v>-</v>
      </c>
      <c r="V284" s="56" t="str">
        <f t="shared" si="113"/>
        <v>-</v>
      </c>
      <c r="W284" s="56" t="str">
        <f t="shared" si="113"/>
        <v>-</v>
      </c>
      <c r="X284" s="56" t="str">
        <f t="shared" si="113"/>
        <v>-</v>
      </c>
      <c r="Y284" s="56" t="str">
        <f t="shared" si="113"/>
        <v>-</v>
      </c>
      <c r="Z284" s="56" t="str">
        <f t="shared" si="113"/>
        <v>-</v>
      </c>
      <c r="AA284" s="56" t="str">
        <f t="shared" si="113"/>
        <v>-</v>
      </c>
      <c r="AB284" s="56" t="str">
        <f t="shared" si="113"/>
        <v>-</v>
      </c>
      <c r="AC284" s="56" t="str">
        <f t="shared" si="113"/>
        <v>-</v>
      </c>
      <c r="AD284" s="56" t="str">
        <f t="shared" si="113"/>
        <v>-</v>
      </c>
      <c r="AE284" s="56" t="str">
        <f t="shared" si="113"/>
        <v>-</v>
      </c>
      <c r="AF284" s="56" t="str">
        <f t="shared" si="113"/>
        <v>-</v>
      </c>
      <c r="AG284" s="56" t="str">
        <f t="shared" si="113"/>
        <v>-</v>
      </c>
      <c r="AH284" s="56" t="str">
        <f t="shared" si="113"/>
        <v>-</v>
      </c>
      <c r="AI284" s="56" t="str">
        <f t="shared" si="113"/>
        <v>-</v>
      </c>
      <c r="AJ284" s="56" t="str">
        <f t="shared" si="113"/>
        <v>-</v>
      </c>
      <c r="AK284" s="56" t="str">
        <f t="shared" si="113"/>
        <v>-</v>
      </c>
      <c r="AL284" s="56" t="str">
        <f t="shared" si="113"/>
        <v>-</v>
      </c>
      <c r="AM284" s="56" t="str">
        <f t="shared" si="113"/>
        <v>-</v>
      </c>
      <c r="AN284" s="56" t="str">
        <f t="shared" si="113"/>
        <v>-</v>
      </c>
      <c r="AO284" s="56" t="str">
        <f t="shared" si="113"/>
        <v>-</v>
      </c>
      <c r="AP284" s="56" t="str">
        <f t="shared" si="113"/>
        <v>-</v>
      </c>
      <c r="AQ284" s="56" t="str">
        <f t="shared" si="113"/>
        <v>-</v>
      </c>
      <c r="AR284" s="56" t="str">
        <f t="shared" si="113"/>
        <v>-</v>
      </c>
      <c r="AS284" s="56" t="str">
        <f t="shared" si="113"/>
        <v>-</v>
      </c>
      <c r="AT284" s="56" t="str">
        <f t="shared" si="113"/>
        <v>-</v>
      </c>
      <c r="AU284" s="56" t="str">
        <f t="shared" si="113"/>
        <v>-</v>
      </c>
      <c r="AV284" s="56" t="str">
        <f t="shared" si="113"/>
        <v>-</v>
      </c>
      <c r="AW284" s="56" t="str">
        <f t="shared" si="113"/>
        <v>-</v>
      </c>
      <c r="AX284" s="56" t="str">
        <f t="shared" si="113"/>
        <v>-</v>
      </c>
      <c r="AY284" s="56" t="str">
        <f t="shared" si="113"/>
        <v>-</v>
      </c>
      <c r="AZ284" s="56" t="str">
        <f t="shared" si="113"/>
        <v>-</v>
      </c>
      <c r="BA284" s="56" t="str">
        <f t="shared" si="113"/>
        <v>-</v>
      </c>
      <c r="BB284" s="56" t="str">
        <f t="shared" si="113"/>
        <v>-</v>
      </c>
      <c r="BC284" s="56" t="str">
        <f t="shared" si="113"/>
        <v>-</v>
      </c>
      <c r="BD284" s="56" t="str">
        <f t="shared" si="113"/>
        <v>-</v>
      </c>
      <c r="BE284" s="56" t="str">
        <f t="shared" si="113"/>
        <v>-</v>
      </c>
      <c r="BF284" s="56" t="str">
        <f t="shared" si="113"/>
        <v>-</v>
      </c>
      <c r="BG284" s="56" t="str">
        <f t="shared" si="113"/>
        <v>-</v>
      </c>
      <c r="BH284" s="56" t="str">
        <f t="shared" si="113"/>
        <v>-</v>
      </c>
      <c r="BI284" s="56" t="str">
        <f t="shared" si="113"/>
        <v>-</v>
      </c>
      <c r="BJ284" s="56" t="str">
        <f t="shared" si="113"/>
        <v>-</v>
      </c>
      <c r="BK284" s="56" t="str">
        <f t="shared" si="113"/>
        <v>-</v>
      </c>
      <c r="BL284" s="56" t="str">
        <f t="shared" si="113"/>
        <v>-</v>
      </c>
      <c r="BM284" s="56" t="str">
        <f t="shared" si="113"/>
        <v>-</v>
      </c>
      <c r="BN284" s="56" t="str">
        <f t="shared" si="113"/>
        <v>-</v>
      </c>
      <c r="BO284" s="56" t="str">
        <f t="shared" si="113"/>
        <v>-</v>
      </c>
      <c r="BP284" s="57" t="str">
        <f t="shared" si="113"/>
        <v>-</v>
      </c>
    </row>
    <row r="285" spans="15:68" x14ac:dyDescent="0.35">
      <c r="O285" s="55"/>
      <c r="P285" s="55" t="str">
        <f t="shared" ref="P285:BP285" si="114">IF(AND(NOT(ISBLANK(P100)),NOT(P100="-")),$O100,"-")</f>
        <v>-</v>
      </c>
      <c r="Q285" s="56" t="str">
        <f t="shared" si="114"/>
        <v>-</v>
      </c>
      <c r="R285" s="56" t="str">
        <f t="shared" si="114"/>
        <v>-</v>
      </c>
      <c r="S285" s="56" t="str">
        <f t="shared" si="114"/>
        <v>-</v>
      </c>
      <c r="T285" s="56" t="str">
        <f t="shared" si="114"/>
        <v>-</v>
      </c>
      <c r="U285" s="56" t="str">
        <f t="shared" si="114"/>
        <v>-</v>
      </c>
      <c r="V285" s="56" t="str">
        <f t="shared" si="114"/>
        <v>-</v>
      </c>
      <c r="W285" s="56" t="str">
        <f t="shared" si="114"/>
        <v>-</v>
      </c>
      <c r="X285" s="56" t="str">
        <f t="shared" si="114"/>
        <v>-</v>
      </c>
      <c r="Y285" s="56" t="str">
        <f t="shared" si="114"/>
        <v>-</v>
      </c>
      <c r="Z285" s="56" t="str">
        <f t="shared" si="114"/>
        <v>-</v>
      </c>
      <c r="AA285" s="56" t="str">
        <f t="shared" si="114"/>
        <v>-</v>
      </c>
      <c r="AB285" s="56" t="str">
        <f t="shared" si="114"/>
        <v>-</v>
      </c>
      <c r="AC285" s="56" t="str">
        <f t="shared" si="114"/>
        <v>-</v>
      </c>
      <c r="AD285" s="56" t="str">
        <f t="shared" si="114"/>
        <v>-</v>
      </c>
      <c r="AE285" s="56" t="str">
        <f t="shared" si="114"/>
        <v>-</v>
      </c>
      <c r="AF285" s="56" t="str">
        <f t="shared" si="114"/>
        <v>-</v>
      </c>
      <c r="AG285" s="56" t="str">
        <f t="shared" si="114"/>
        <v>-</v>
      </c>
      <c r="AH285" s="56" t="str">
        <f t="shared" si="114"/>
        <v>-</v>
      </c>
      <c r="AI285" s="56" t="str">
        <f t="shared" si="114"/>
        <v>-</v>
      </c>
      <c r="AJ285" s="56" t="str">
        <f t="shared" si="114"/>
        <v>-</v>
      </c>
      <c r="AK285" s="56" t="str">
        <f t="shared" si="114"/>
        <v>-</v>
      </c>
      <c r="AL285" s="56" t="str">
        <f t="shared" si="114"/>
        <v>-</v>
      </c>
      <c r="AM285" s="56" t="str">
        <f t="shared" si="114"/>
        <v>-</v>
      </c>
      <c r="AN285" s="56" t="str">
        <f t="shared" si="114"/>
        <v>-</v>
      </c>
      <c r="AO285" s="56" t="str">
        <f t="shared" si="114"/>
        <v>-</v>
      </c>
      <c r="AP285" s="56" t="str">
        <f t="shared" si="114"/>
        <v>-</v>
      </c>
      <c r="AQ285" s="56" t="str">
        <f t="shared" si="114"/>
        <v>-</v>
      </c>
      <c r="AR285" s="56" t="str">
        <f t="shared" si="114"/>
        <v>-</v>
      </c>
      <c r="AS285" s="56" t="str">
        <f t="shared" si="114"/>
        <v>-</v>
      </c>
      <c r="AT285" s="56" t="str">
        <f t="shared" si="114"/>
        <v>-</v>
      </c>
      <c r="AU285" s="56" t="str">
        <f t="shared" si="114"/>
        <v>-</v>
      </c>
      <c r="AV285" s="56" t="str">
        <f t="shared" si="114"/>
        <v>-</v>
      </c>
      <c r="AW285" s="56" t="str">
        <f t="shared" si="114"/>
        <v>-</v>
      </c>
      <c r="AX285" s="56" t="str">
        <f t="shared" si="114"/>
        <v>-</v>
      </c>
      <c r="AY285" s="56" t="str">
        <f t="shared" si="114"/>
        <v>-</v>
      </c>
      <c r="AZ285" s="56" t="str">
        <f t="shared" si="114"/>
        <v>-</v>
      </c>
      <c r="BA285" s="56" t="str">
        <f t="shared" si="114"/>
        <v>-</v>
      </c>
      <c r="BB285" s="56" t="str">
        <f t="shared" si="114"/>
        <v>-</v>
      </c>
      <c r="BC285" s="56" t="str">
        <f t="shared" si="114"/>
        <v>-</v>
      </c>
      <c r="BD285" s="56" t="str">
        <f t="shared" si="114"/>
        <v>-</v>
      </c>
      <c r="BE285" s="56" t="str">
        <f t="shared" si="114"/>
        <v>-</v>
      </c>
      <c r="BF285" s="56" t="str">
        <f t="shared" si="114"/>
        <v>-</v>
      </c>
      <c r="BG285" s="56" t="str">
        <f t="shared" si="114"/>
        <v>-</v>
      </c>
      <c r="BH285" s="56" t="str">
        <f t="shared" si="114"/>
        <v>-</v>
      </c>
      <c r="BI285" s="56" t="str">
        <f t="shared" si="114"/>
        <v>-</v>
      </c>
      <c r="BJ285" s="56" t="str">
        <f t="shared" si="114"/>
        <v>-</v>
      </c>
      <c r="BK285" s="56" t="str">
        <f t="shared" si="114"/>
        <v>-</v>
      </c>
      <c r="BL285" s="56" t="str">
        <f t="shared" si="114"/>
        <v>-</v>
      </c>
      <c r="BM285" s="56" t="str">
        <f t="shared" si="114"/>
        <v>-</v>
      </c>
      <c r="BN285" s="56" t="str">
        <f t="shared" si="114"/>
        <v>-</v>
      </c>
      <c r="BO285" s="56" t="str">
        <f t="shared" si="114"/>
        <v>-</v>
      </c>
      <c r="BP285" s="57" t="str">
        <f t="shared" si="114"/>
        <v>-</v>
      </c>
    </row>
    <row r="286" spans="15:68" x14ac:dyDescent="0.35">
      <c r="O286" s="55"/>
      <c r="P286" s="55" t="str">
        <f t="shared" ref="P286:BP286" si="115">IF(AND(NOT(ISBLANK(P101)),NOT(P101="-")),$O101,"-")</f>
        <v>-</v>
      </c>
      <c r="Q286" s="56" t="str">
        <f t="shared" si="115"/>
        <v>-</v>
      </c>
      <c r="R286" s="56" t="str">
        <f t="shared" si="115"/>
        <v>-</v>
      </c>
      <c r="S286" s="56" t="str">
        <f t="shared" si="115"/>
        <v>-</v>
      </c>
      <c r="T286" s="56" t="str">
        <f t="shared" si="115"/>
        <v>-</v>
      </c>
      <c r="U286" s="56" t="str">
        <f t="shared" si="115"/>
        <v>-</v>
      </c>
      <c r="V286" s="56" t="str">
        <f t="shared" si="115"/>
        <v>-</v>
      </c>
      <c r="W286" s="56" t="str">
        <f t="shared" si="115"/>
        <v>-</v>
      </c>
      <c r="X286" s="56" t="str">
        <f t="shared" si="115"/>
        <v>-</v>
      </c>
      <c r="Y286" s="56" t="str">
        <f t="shared" si="115"/>
        <v>-</v>
      </c>
      <c r="Z286" s="56" t="str">
        <f t="shared" si="115"/>
        <v>-</v>
      </c>
      <c r="AA286" s="56" t="str">
        <f t="shared" si="115"/>
        <v>-</v>
      </c>
      <c r="AB286" s="56" t="str">
        <f t="shared" si="115"/>
        <v>-</v>
      </c>
      <c r="AC286" s="56" t="str">
        <f t="shared" si="115"/>
        <v>-</v>
      </c>
      <c r="AD286" s="56" t="str">
        <f t="shared" si="115"/>
        <v>-</v>
      </c>
      <c r="AE286" s="56" t="str">
        <f t="shared" si="115"/>
        <v>-</v>
      </c>
      <c r="AF286" s="56" t="str">
        <f t="shared" si="115"/>
        <v>-</v>
      </c>
      <c r="AG286" s="56" t="str">
        <f t="shared" si="115"/>
        <v>-</v>
      </c>
      <c r="AH286" s="56" t="str">
        <f t="shared" si="115"/>
        <v>-</v>
      </c>
      <c r="AI286" s="56" t="str">
        <f t="shared" si="115"/>
        <v>-</v>
      </c>
      <c r="AJ286" s="56" t="str">
        <f t="shared" si="115"/>
        <v>-</v>
      </c>
      <c r="AK286" s="56" t="str">
        <f t="shared" si="115"/>
        <v>-</v>
      </c>
      <c r="AL286" s="56" t="str">
        <f t="shared" si="115"/>
        <v>-</v>
      </c>
      <c r="AM286" s="56" t="str">
        <f t="shared" si="115"/>
        <v>-</v>
      </c>
      <c r="AN286" s="56" t="str">
        <f t="shared" si="115"/>
        <v>-</v>
      </c>
      <c r="AO286" s="56" t="str">
        <f t="shared" si="115"/>
        <v>-</v>
      </c>
      <c r="AP286" s="56" t="str">
        <f t="shared" si="115"/>
        <v>-</v>
      </c>
      <c r="AQ286" s="56" t="str">
        <f t="shared" si="115"/>
        <v>-</v>
      </c>
      <c r="AR286" s="56" t="str">
        <f t="shared" si="115"/>
        <v>-</v>
      </c>
      <c r="AS286" s="56" t="str">
        <f t="shared" si="115"/>
        <v>-</v>
      </c>
      <c r="AT286" s="56" t="str">
        <f t="shared" si="115"/>
        <v>-</v>
      </c>
      <c r="AU286" s="56" t="str">
        <f t="shared" si="115"/>
        <v>-</v>
      </c>
      <c r="AV286" s="56" t="str">
        <f t="shared" si="115"/>
        <v>-</v>
      </c>
      <c r="AW286" s="56" t="str">
        <f t="shared" si="115"/>
        <v>-</v>
      </c>
      <c r="AX286" s="56" t="str">
        <f t="shared" si="115"/>
        <v>-</v>
      </c>
      <c r="AY286" s="56" t="str">
        <f t="shared" si="115"/>
        <v>-</v>
      </c>
      <c r="AZ286" s="56" t="str">
        <f t="shared" si="115"/>
        <v>-</v>
      </c>
      <c r="BA286" s="56" t="str">
        <f t="shared" si="115"/>
        <v>-</v>
      </c>
      <c r="BB286" s="56" t="str">
        <f t="shared" si="115"/>
        <v>-</v>
      </c>
      <c r="BC286" s="56" t="str">
        <f t="shared" si="115"/>
        <v>-</v>
      </c>
      <c r="BD286" s="56" t="str">
        <f t="shared" si="115"/>
        <v>-</v>
      </c>
      <c r="BE286" s="56" t="str">
        <f t="shared" si="115"/>
        <v>-</v>
      </c>
      <c r="BF286" s="56" t="str">
        <f t="shared" si="115"/>
        <v>-</v>
      </c>
      <c r="BG286" s="56" t="str">
        <f t="shared" si="115"/>
        <v>-</v>
      </c>
      <c r="BH286" s="56" t="str">
        <f t="shared" si="115"/>
        <v>-</v>
      </c>
      <c r="BI286" s="56" t="str">
        <f t="shared" si="115"/>
        <v>-</v>
      </c>
      <c r="BJ286" s="56" t="str">
        <f t="shared" si="115"/>
        <v>-</v>
      </c>
      <c r="BK286" s="56" t="str">
        <f t="shared" si="115"/>
        <v>-</v>
      </c>
      <c r="BL286" s="56" t="str">
        <f t="shared" si="115"/>
        <v>-</v>
      </c>
      <c r="BM286" s="56" t="str">
        <f t="shared" si="115"/>
        <v>-</v>
      </c>
      <c r="BN286" s="56" t="str">
        <f t="shared" si="115"/>
        <v>-</v>
      </c>
      <c r="BO286" s="56" t="str">
        <f t="shared" si="115"/>
        <v>-</v>
      </c>
      <c r="BP286" s="57" t="str">
        <f t="shared" si="115"/>
        <v>-</v>
      </c>
    </row>
    <row r="287" spans="15:68" x14ac:dyDescent="0.35">
      <c r="O287" s="55"/>
      <c r="P287" s="55" t="str">
        <f t="shared" ref="P287:BP287" si="116">IF(AND(NOT(ISBLANK(P102)),NOT(P102="-")),$O102,"-")</f>
        <v>-</v>
      </c>
      <c r="Q287" s="56" t="str">
        <f t="shared" si="116"/>
        <v>-</v>
      </c>
      <c r="R287" s="56" t="str">
        <f t="shared" si="116"/>
        <v>-</v>
      </c>
      <c r="S287" s="56" t="str">
        <f t="shared" si="116"/>
        <v>-</v>
      </c>
      <c r="T287" s="56" t="str">
        <f t="shared" si="116"/>
        <v>-</v>
      </c>
      <c r="U287" s="56" t="str">
        <f t="shared" si="116"/>
        <v>-</v>
      </c>
      <c r="V287" s="56" t="str">
        <f t="shared" si="116"/>
        <v>-</v>
      </c>
      <c r="W287" s="56" t="str">
        <f t="shared" si="116"/>
        <v>-</v>
      </c>
      <c r="X287" s="56" t="str">
        <f t="shared" si="116"/>
        <v>-</v>
      </c>
      <c r="Y287" s="56" t="str">
        <f t="shared" si="116"/>
        <v>-</v>
      </c>
      <c r="Z287" s="56" t="str">
        <f t="shared" si="116"/>
        <v>-</v>
      </c>
      <c r="AA287" s="56" t="str">
        <f t="shared" si="116"/>
        <v>-</v>
      </c>
      <c r="AB287" s="56" t="str">
        <f t="shared" si="116"/>
        <v>-</v>
      </c>
      <c r="AC287" s="56" t="str">
        <f t="shared" si="116"/>
        <v>-</v>
      </c>
      <c r="AD287" s="56" t="str">
        <f t="shared" si="116"/>
        <v>-</v>
      </c>
      <c r="AE287" s="56" t="str">
        <f t="shared" si="116"/>
        <v>-</v>
      </c>
      <c r="AF287" s="56" t="str">
        <f t="shared" si="116"/>
        <v>-</v>
      </c>
      <c r="AG287" s="56" t="str">
        <f t="shared" si="116"/>
        <v>-</v>
      </c>
      <c r="AH287" s="56" t="str">
        <f t="shared" si="116"/>
        <v>-</v>
      </c>
      <c r="AI287" s="56" t="str">
        <f t="shared" si="116"/>
        <v>-</v>
      </c>
      <c r="AJ287" s="56" t="str">
        <f t="shared" si="116"/>
        <v>-</v>
      </c>
      <c r="AK287" s="56" t="str">
        <f t="shared" si="116"/>
        <v>-</v>
      </c>
      <c r="AL287" s="56" t="str">
        <f t="shared" si="116"/>
        <v>-</v>
      </c>
      <c r="AM287" s="56" t="str">
        <f t="shared" si="116"/>
        <v>-</v>
      </c>
      <c r="AN287" s="56" t="str">
        <f t="shared" si="116"/>
        <v>-</v>
      </c>
      <c r="AO287" s="56" t="str">
        <f t="shared" si="116"/>
        <v>-</v>
      </c>
      <c r="AP287" s="56" t="str">
        <f t="shared" si="116"/>
        <v>-</v>
      </c>
      <c r="AQ287" s="56" t="str">
        <f t="shared" si="116"/>
        <v>-</v>
      </c>
      <c r="AR287" s="56" t="str">
        <f t="shared" si="116"/>
        <v>-</v>
      </c>
      <c r="AS287" s="56" t="str">
        <f t="shared" si="116"/>
        <v>-</v>
      </c>
      <c r="AT287" s="56" t="str">
        <f t="shared" si="116"/>
        <v>-</v>
      </c>
      <c r="AU287" s="56" t="str">
        <f t="shared" si="116"/>
        <v>-</v>
      </c>
      <c r="AV287" s="56" t="str">
        <f t="shared" si="116"/>
        <v>-</v>
      </c>
      <c r="AW287" s="56" t="str">
        <f t="shared" si="116"/>
        <v>-</v>
      </c>
      <c r="AX287" s="56" t="str">
        <f t="shared" si="116"/>
        <v>-</v>
      </c>
      <c r="AY287" s="56" t="str">
        <f t="shared" si="116"/>
        <v>-</v>
      </c>
      <c r="AZ287" s="56" t="str">
        <f t="shared" si="116"/>
        <v>-</v>
      </c>
      <c r="BA287" s="56" t="str">
        <f t="shared" si="116"/>
        <v>-</v>
      </c>
      <c r="BB287" s="56" t="str">
        <f t="shared" si="116"/>
        <v>-</v>
      </c>
      <c r="BC287" s="56" t="str">
        <f t="shared" si="116"/>
        <v>-</v>
      </c>
      <c r="BD287" s="56" t="str">
        <f t="shared" si="116"/>
        <v>-</v>
      </c>
      <c r="BE287" s="56" t="str">
        <f t="shared" si="116"/>
        <v>-</v>
      </c>
      <c r="BF287" s="56" t="str">
        <f t="shared" si="116"/>
        <v>-</v>
      </c>
      <c r="BG287" s="56" t="str">
        <f t="shared" si="116"/>
        <v>-</v>
      </c>
      <c r="BH287" s="56" t="str">
        <f t="shared" si="116"/>
        <v>-</v>
      </c>
      <c r="BI287" s="56" t="str">
        <f t="shared" si="116"/>
        <v>-</v>
      </c>
      <c r="BJ287" s="56" t="str">
        <f t="shared" si="116"/>
        <v>-</v>
      </c>
      <c r="BK287" s="56" t="str">
        <f t="shared" si="116"/>
        <v>-</v>
      </c>
      <c r="BL287" s="56" t="str">
        <f t="shared" si="116"/>
        <v>-</v>
      </c>
      <c r="BM287" s="56" t="str">
        <f t="shared" si="116"/>
        <v>-</v>
      </c>
      <c r="BN287" s="56" t="str">
        <f t="shared" si="116"/>
        <v>-</v>
      </c>
      <c r="BO287" s="56" t="str">
        <f t="shared" si="116"/>
        <v>-</v>
      </c>
      <c r="BP287" s="57" t="str">
        <f t="shared" si="116"/>
        <v>-</v>
      </c>
    </row>
    <row r="288" spans="15:68" x14ac:dyDescent="0.35">
      <c r="O288" s="55"/>
      <c r="P288" s="55" t="str">
        <f t="shared" ref="P288:BP288" si="117">IF(AND(NOT(ISBLANK(P103)),NOT(P103="-")),$O103,"-")</f>
        <v>-</v>
      </c>
      <c r="Q288" s="56" t="str">
        <f t="shared" si="117"/>
        <v>-</v>
      </c>
      <c r="R288" s="56" t="str">
        <f t="shared" si="117"/>
        <v>-</v>
      </c>
      <c r="S288" s="56" t="str">
        <f t="shared" si="117"/>
        <v>-</v>
      </c>
      <c r="T288" s="56" t="str">
        <f t="shared" si="117"/>
        <v>-</v>
      </c>
      <c r="U288" s="56" t="str">
        <f t="shared" si="117"/>
        <v>-</v>
      </c>
      <c r="V288" s="56" t="str">
        <f t="shared" si="117"/>
        <v>-</v>
      </c>
      <c r="W288" s="56" t="str">
        <f t="shared" si="117"/>
        <v>-</v>
      </c>
      <c r="X288" s="56" t="str">
        <f t="shared" si="117"/>
        <v>-</v>
      </c>
      <c r="Y288" s="56" t="str">
        <f t="shared" si="117"/>
        <v>-</v>
      </c>
      <c r="Z288" s="56" t="str">
        <f t="shared" si="117"/>
        <v>-</v>
      </c>
      <c r="AA288" s="56" t="str">
        <f t="shared" si="117"/>
        <v>-</v>
      </c>
      <c r="AB288" s="56" t="str">
        <f t="shared" si="117"/>
        <v>-</v>
      </c>
      <c r="AC288" s="56" t="str">
        <f t="shared" si="117"/>
        <v>-</v>
      </c>
      <c r="AD288" s="56" t="str">
        <f t="shared" si="117"/>
        <v>-</v>
      </c>
      <c r="AE288" s="56" t="str">
        <f t="shared" si="117"/>
        <v>-</v>
      </c>
      <c r="AF288" s="56" t="str">
        <f t="shared" si="117"/>
        <v>-</v>
      </c>
      <c r="AG288" s="56" t="str">
        <f t="shared" si="117"/>
        <v>-</v>
      </c>
      <c r="AH288" s="56" t="str">
        <f t="shared" si="117"/>
        <v>-</v>
      </c>
      <c r="AI288" s="56" t="str">
        <f t="shared" si="117"/>
        <v>-</v>
      </c>
      <c r="AJ288" s="56" t="str">
        <f t="shared" si="117"/>
        <v>-</v>
      </c>
      <c r="AK288" s="56" t="str">
        <f t="shared" si="117"/>
        <v>-</v>
      </c>
      <c r="AL288" s="56" t="str">
        <f t="shared" si="117"/>
        <v>-</v>
      </c>
      <c r="AM288" s="56" t="str">
        <f t="shared" si="117"/>
        <v>-</v>
      </c>
      <c r="AN288" s="56" t="str">
        <f t="shared" si="117"/>
        <v>-</v>
      </c>
      <c r="AO288" s="56" t="str">
        <f t="shared" si="117"/>
        <v>-</v>
      </c>
      <c r="AP288" s="56" t="str">
        <f t="shared" si="117"/>
        <v>-</v>
      </c>
      <c r="AQ288" s="56" t="str">
        <f t="shared" si="117"/>
        <v>-</v>
      </c>
      <c r="AR288" s="56" t="str">
        <f t="shared" si="117"/>
        <v>-</v>
      </c>
      <c r="AS288" s="56" t="str">
        <f t="shared" si="117"/>
        <v>-</v>
      </c>
      <c r="AT288" s="56" t="str">
        <f t="shared" si="117"/>
        <v>-</v>
      </c>
      <c r="AU288" s="56" t="str">
        <f t="shared" si="117"/>
        <v>-</v>
      </c>
      <c r="AV288" s="56" t="str">
        <f t="shared" si="117"/>
        <v>-</v>
      </c>
      <c r="AW288" s="56" t="str">
        <f t="shared" si="117"/>
        <v>-</v>
      </c>
      <c r="AX288" s="56" t="str">
        <f t="shared" si="117"/>
        <v>-</v>
      </c>
      <c r="AY288" s="56" t="str">
        <f t="shared" si="117"/>
        <v>-</v>
      </c>
      <c r="AZ288" s="56" t="str">
        <f t="shared" si="117"/>
        <v>-</v>
      </c>
      <c r="BA288" s="56" t="str">
        <f t="shared" si="117"/>
        <v>-</v>
      </c>
      <c r="BB288" s="56" t="str">
        <f t="shared" si="117"/>
        <v>-</v>
      </c>
      <c r="BC288" s="56" t="str">
        <f t="shared" si="117"/>
        <v>-</v>
      </c>
      <c r="BD288" s="56" t="str">
        <f t="shared" si="117"/>
        <v>-</v>
      </c>
      <c r="BE288" s="56" t="str">
        <f t="shared" si="117"/>
        <v>-</v>
      </c>
      <c r="BF288" s="56" t="str">
        <f t="shared" si="117"/>
        <v>-</v>
      </c>
      <c r="BG288" s="56" t="str">
        <f t="shared" si="117"/>
        <v>-</v>
      </c>
      <c r="BH288" s="56" t="str">
        <f t="shared" si="117"/>
        <v>-</v>
      </c>
      <c r="BI288" s="56" t="str">
        <f t="shared" si="117"/>
        <v>-</v>
      </c>
      <c r="BJ288" s="56" t="str">
        <f t="shared" si="117"/>
        <v>-</v>
      </c>
      <c r="BK288" s="56" t="str">
        <f t="shared" si="117"/>
        <v>-</v>
      </c>
      <c r="BL288" s="56" t="str">
        <f t="shared" si="117"/>
        <v>-</v>
      </c>
      <c r="BM288" s="56" t="str">
        <f t="shared" si="117"/>
        <v>-</v>
      </c>
      <c r="BN288" s="56" t="str">
        <f t="shared" si="117"/>
        <v>-</v>
      </c>
      <c r="BO288" s="56" t="str">
        <f t="shared" si="117"/>
        <v>-</v>
      </c>
      <c r="BP288" s="57" t="str">
        <f t="shared" si="117"/>
        <v>-</v>
      </c>
    </row>
    <row r="289" spans="15:68" x14ac:dyDescent="0.35">
      <c r="O289" s="55"/>
      <c r="P289" s="55">
        <f t="shared" ref="P289:BP289" si="118">IF(AND(NOT(ISBLANK(P104)),NOT(P104="-")),$O104,"-")</f>
        <v>0</v>
      </c>
      <c r="Q289" s="56" t="str">
        <f t="shared" si="118"/>
        <v>-</v>
      </c>
      <c r="R289" s="56">
        <f t="shared" si="118"/>
        <v>0</v>
      </c>
      <c r="S289" s="56" t="str">
        <f t="shared" si="118"/>
        <v>-</v>
      </c>
      <c r="T289" s="56" t="str">
        <f t="shared" si="118"/>
        <v>-</v>
      </c>
      <c r="U289" s="56" t="str">
        <f t="shared" si="118"/>
        <v>-</v>
      </c>
      <c r="V289" s="56" t="str">
        <f t="shared" si="118"/>
        <v>-</v>
      </c>
      <c r="W289" s="56">
        <f t="shared" si="118"/>
        <v>0</v>
      </c>
      <c r="X289" s="56" t="str">
        <f t="shared" si="118"/>
        <v>-</v>
      </c>
      <c r="Y289" s="56" t="str">
        <f t="shared" si="118"/>
        <v>-</v>
      </c>
      <c r="Z289" s="56" t="str">
        <f t="shared" si="118"/>
        <v>-</v>
      </c>
      <c r="AA289" s="56" t="str">
        <f t="shared" si="118"/>
        <v>-</v>
      </c>
      <c r="AB289" s="56" t="str">
        <f t="shared" si="118"/>
        <v>-</v>
      </c>
      <c r="AC289" s="56" t="str">
        <f t="shared" si="118"/>
        <v>-</v>
      </c>
      <c r="AD289" s="56" t="str">
        <f t="shared" si="118"/>
        <v>-</v>
      </c>
      <c r="AE289" s="56" t="str">
        <f t="shared" si="118"/>
        <v>-</v>
      </c>
      <c r="AF289" s="56">
        <f t="shared" si="118"/>
        <v>0</v>
      </c>
      <c r="AG289" s="56" t="str">
        <f t="shared" si="118"/>
        <v>-</v>
      </c>
      <c r="AH289" s="56" t="str">
        <f t="shared" si="118"/>
        <v>-</v>
      </c>
      <c r="AI289" s="56" t="str">
        <f t="shared" si="118"/>
        <v>-</v>
      </c>
      <c r="AJ289" s="56" t="str">
        <f t="shared" si="118"/>
        <v>-</v>
      </c>
      <c r="AK289" s="56" t="str">
        <f t="shared" si="118"/>
        <v>-</v>
      </c>
      <c r="AL289" s="56" t="str">
        <f t="shared" si="118"/>
        <v>-</v>
      </c>
      <c r="AM289" s="56" t="str">
        <f t="shared" si="118"/>
        <v>-</v>
      </c>
      <c r="AN289" s="56" t="str">
        <f t="shared" si="118"/>
        <v>-</v>
      </c>
      <c r="AO289" s="56" t="str">
        <f t="shared" si="118"/>
        <v>-</v>
      </c>
      <c r="AP289" s="56" t="str">
        <f t="shared" si="118"/>
        <v>-</v>
      </c>
      <c r="AQ289" s="56" t="str">
        <f t="shared" si="118"/>
        <v>-</v>
      </c>
      <c r="AR289" s="56" t="str">
        <f t="shared" si="118"/>
        <v>-</v>
      </c>
      <c r="AS289" s="56" t="str">
        <f t="shared" si="118"/>
        <v>-</v>
      </c>
      <c r="AT289" s="56" t="str">
        <f t="shared" si="118"/>
        <v>-</v>
      </c>
      <c r="AU289" s="56" t="str">
        <f t="shared" si="118"/>
        <v>-</v>
      </c>
      <c r="AV289" s="56" t="str">
        <f t="shared" si="118"/>
        <v>-</v>
      </c>
      <c r="AW289" s="56" t="str">
        <f t="shared" si="118"/>
        <v>-</v>
      </c>
      <c r="AX289" s="56" t="str">
        <f t="shared" si="118"/>
        <v>-</v>
      </c>
      <c r="AY289" s="56" t="str">
        <f t="shared" si="118"/>
        <v>-</v>
      </c>
      <c r="AZ289" s="56" t="str">
        <f t="shared" si="118"/>
        <v>-</v>
      </c>
      <c r="BA289" s="56" t="str">
        <f t="shared" si="118"/>
        <v>-</v>
      </c>
      <c r="BB289" s="56" t="str">
        <f t="shared" si="118"/>
        <v>-</v>
      </c>
      <c r="BC289" s="56" t="str">
        <f t="shared" si="118"/>
        <v>-</v>
      </c>
      <c r="BD289" s="56" t="str">
        <f t="shared" si="118"/>
        <v>-</v>
      </c>
      <c r="BE289" s="56" t="str">
        <f t="shared" si="118"/>
        <v>-</v>
      </c>
      <c r="BF289" s="56" t="str">
        <f t="shared" si="118"/>
        <v>-</v>
      </c>
      <c r="BG289" s="56" t="str">
        <f t="shared" si="118"/>
        <v>-</v>
      </c>
      <c r="BH289" s="56" t="str">
        <f t="shared" si="118"/>
        <v>-</v>
      </c>
      <c r="BI289" s="56" t="str">
        <f t="shared" si="118"/>
        <v>-</v>
      </c>
      <c r="BJ289" s="56" t="str">
        <f t="shared" si="118"/>
        <v>-</v>
      </c>
      <c r="BK289" s="56" t="str">
        <f t="shared" si="118"/>
        <v>-</v>
      </c>
      <c r="BL289" s="56" t="str">
        <f t="shared" si="118"/>
        <v>-</v>
      </c>
      <c r="BM289" s="56" t="str">
        <f t="shared" si="118"/>
        <v>-</v>
      </c>
      <c r="BN289" s="56" t="str">
        <f t="shared" si="118"/>
        <v>-</v>
      </c>
      <c r="BO289" s="56" t="str">
        <f t="shared" si="118"/>
        <v>-</v>
      </c>
      <c r="BP289" s="57" t="str">
        <f t="shared" si="118"/>
        <v>-</v>
      </c>
    </row>
    <row r="290" spans="15:68" x14ac:dyDescent="0.35">
      <c r="O290" s="55"/>
      <c r="P290" s="55" t="str">
        <f t="shared" ref="P290:BP290" si="119">IF(AND(NOT(ISBLANK(P105)),NOT(P105="-")),$O105,"-")</f>
        <v>-</v>
      </c>
      <c r="Q290" s="56" t="str">
        <f t="shared" si="119"/>
        <v>-</v>
      </c>
      <c r="R290" s="56" t="str">
        <f t="shared" si="119"/>
        <v>-</v>
      </c>
      <c r="S290" s="56" t="str">
        <f t="shared" si="119"/>
        <v>-</v>
      </c>
      <c r="T290" s="56" t="str">
        <f t="shared" si="119"/>
        <v>-</v>
      </c>
      <c r="U290" s="56" t="str">
        <f t="shared" si="119"/>
        <v>-</v>
      </c>
      <c r="V290" s="56" t="str">
        <f t="shared" si="119"/>
        <v>-</v>
      </c>
      <c r="W290" s="56" t="str">
        <f t="shared" si="119"/>
        <v>-</v>
      </c>
      <c r="X290" s="56" t="str">
        <f t="shared" si="119"/>
        <v>-</v>
      </c>
      <c r="Y290" s="56" t="str">
        <f t="shared" si="119"/>
        <v>-</v>
      </c>
      <c r="Z290" s="56" t="str">
        <f t="shared" si="119"/>
        <v>-</v>
      </c>
      <c r="AA290" s="56" t="str">
        <f t="shared" si="119"/>
        <v>-</v>
      </c>
      <c r="AB290" s="56" t="str">
        <f t="shared" si="119"/>
        <v>-</v>
      </c>
      <c r="AC290" s="56" t="str">
        <f t="shared" si="119"/>
        <v>-</v>
      </c>
      <c r="AD290" s="56" t="str">
        <f t="shared" si="119"/>
        <v>-</v>
      </c>
      <c r="AE290" s="56" t="str">
        <f t="shared" si="119"/>
        <v>-</v>
      </c>
      <c r="AF290" s="56" t="str">
        <f t="shared" si="119"/>
        <v>-</v>
      </c>
      <c r="AG290" s="56" t="str">
        <f t="shared" si="119"/>
        <v>-</v>
      </c>
      <c r="AH290" s="56" t="str">
        <f t="shared" si="119"/>
        <v>-</v>
      </c>
      <c r="AI290" s="56" t="str">
        <f t="shared" si="119"/>
        <v>-</v>
      </c>
      <c r="AJ290" s="56" t="str">
        <f t="shared" si="119"/>
        <v>-</v>
      </c>
      <c r="AK290" s="56" t="str">
        <f t="shared" si="119"/>
        <v>-</v>
      </c>
      <c r="AL290" s="56" t="str">
        <f t="shared" si="119"/>
        <v>-</v>
      </c>
      <c r="AM290" s="56" t="str">
        <f t="shared" si="119"/>
        <v>-</v>
      </c>
      <c r="AN290" s="56" t="str">
        <f t="shared" si="119"/>
        <v>-</v>
      </c>
      <c r="AO290" s="56" t="str">
        <f t="shared" si="119"/>
        <v>-</v>
      </c>
      <c r="AP290" s="56" t="str">
        <f t="shared" si="119"/>
        <v>-</v>
      </c>
      <c r="AQ290" s="56" t="str">
        <f t="shared" si="119"/>
        <v>-</v>
      </c>
      <c r="AR290" s="56" t="str">
        <f t="shared" si="119"/>
        <v>-</v>
      </c>
      <c r="AS290" s="56" t="str">
        <f t="shared" si="119"/>
        <v>-</v>
      </c>
      <c r="AT290" s="56" t="str">
        <f t="shared" si="119"/>
        <v>-</v>
      </c>
      <c r="AU290" s="56" t="str">
        <f t="shared" si="119"/>
        <v>-</v>
      </c>
      <c r="AV290" s="56" t="str">
        <f t="shared" si="119"/>
        <v>-</v>
      </c>
      <c r="AW290" s="56" t="str">
        <f t="shared" si="119"/>
        <v>-</v>
      </c>
      <c r="AX290" s="56" t="str">
        <f t="shared" si="119"/>
        <v>-</v>
      </c>
      <c r="AY290" s="56" t="str">
        <f t="shared" si="119"/>
        <v>-</v>
      </c>
      <c r="AZ290" s="56" t="str">
        <f t="shared" si="119"/>
        <v>-</v>
      </c>
      <c r="BA290" s="56" t="str">
        <f t="shared" si="119"/>
        <v>-</v>
      </c>
      <c r="BB290" s="56" t="str">
        <f t="shared" si="119"/>
        <v>-</v>
      </c>
      <c r="BC290" s="56" t="str">
        <f t="shared" si="119"/>
        <v>-</v>
      </c>
      <c r="BD290" s="56" t="str">
        <f t="shared" si="119"/>
        <v>-</v>
      </c>
      <c r="BE290" s="56" t="str">
        <f t="shared" si="119"/>
        <v>-</v>
      </c>
      <c r="BF290" s="56" t="str">
        <f t="shared" si="119"/>
        <v>-</v>
      </c>
      <c r="BG290" s="56" t="str">
        <f t="shared" si="119"/>
        <v>-</v>
      </c>
      <c r="BH290" s="56" t="str">
        <f t="shared" si="119"/>
        <v>-</v>
      </c>
      <c r="BI290" s="56" t="str">
        <f t="shared" si="119"/>
        <v>-</v>
      </c>
      <c r="BJ290" s="56" t="str">
        <f t="shared" si="119"/>
        <v>-</v>
      </c>
      <c r="BK290" s="56" t="str">
        <f t="shared" si="119"/>
        <v>-</v>
      </c>
      <c r="BL290" s="56" t="str">
        <f t="shared" si="119"/>
        <v>-</v>
      </c>
      <c r="BM290" s="56" t="str">
        <f t="shared" si="119"/>
        <v>-</v>
      </c>
      <c r="BN290" s="56" t="str">
        <f t="shared" si="119"/>
        <v>-</v>
      </c>
      <c r="BO290" s="56" t="str">
        <f t="shared" si="119"/>
        <v>-</v>
      </c>
      <c r="BP290" s="57" t="str">
        <f t="shared" si="119"/>
        <v>-</v>
      </c>
    </row>
    <row r="291" spans="15:68" x14ac:dyDescent="0.35">
      <c r="O291" s="55"/>
      <c r="P291" s="55" t="str">
        <f t="shared" ref="P291:BP291" si="120">IF(AND(NOT(ISBLANK(P106)),NOT(P106="-")),$O106,"-")</f>
        <v>-</v>
      </c>
      <c r="Q291" s="56" t="str">
        <f t="shared" si="120"/>
        <v>-</v>
      </c>
      <c r="R291" s="56" t="str">
        <f t="shared" si="120"/>
        <v>-</v>
      </c>
      <c r="S291" s="56" t="str">
        <f t="shared" si="120"/>
        <v>-</v>
      </c>
      <c r="T291" s="56" t="str">
        <f t="shared" si="120"/>
        <v>-</v>
      </c>
      <c r="U291" s="56" t="str">
        <f t="shared" si="120"/>
        <v>-</v>
      </c>
      <c r="V291" s="56" t="str">
        <f t="shared" si="120"/>
        <v>-</v>
      </c>
      <c r="W291" s="56" t="str">
        <f t="shared" si="120"/>
        <v>-</v>
      </c>
      <c r="X291" s="56" t="str">
        <f t="shared" si="120"/>
        <v>-</v>
      </c>
      <c r="Y291" s="56" t="str">
        <f t="shared" si="120"/>
        <v>-</v>
      </c>
      <c r="Z291" s="56" t="str">
        <f t="shared" si="120"/>
        <v>-</v>
      </c>
      <c r="AA291" s="56" t="str">
        <f t="shared" si="120"/>
        <v>-</v>
      </c>
      <c r="AB291" s="56" t="str">
        <f t="shared" si="120"/>
        <v>-</v>
      </c>
      <c r="AC291" s="56" t="str">
        <f t="shared" si="120"/>
        <v>-</v>
      </c>
      <c r="AD291" s="56" t="str">
        <f t="shared" si="120"/>
        <v>-</v>
      </c>
      <c r="AE291" s="56" t="str">
        <f t="shared" si="120"/>
        <v>-</v>
      </c>
      <c r="AF291" s="56" t="str">
        <f t="shared" si="120"/>
        <v>-</v>
      </c>
      <c r="AG291" s="56" t="str">
        <f t="shared" si="120"/>
        <v>-</v>
      </c>
      <c r="AH291" s="56" t="str">
        <f t="shared" si="120"/>
        <v>-</v>
      </c>
      <c r="AI291" s="56" t="str">
        <f t="shared" si="120"/>
        <v>-</v>
      </c>
      <c r="AJ291" s="56" t="str">
        <f t="shared" si="120"/>
        <v>-</v>
      </c>
      <c r="AK291" s="56" t="str">
        <f t="shared" si="120"/>
        <v>-</v>
      </c>
      <c r="AL291" s="56" t="str">
        <f t="shared" si="120"/>
        <v>-</v>
      </c>
      <c r="AM291" s="56" t="str">
        <f t="shared" si="120"/>
        <v>-</v>
      </c>
      <c r="AN291" s="56" t="str">
        <f t="shared" si="120"/>
        <v>-</v>
      </c>
      <c r="AO291" s="56" t="str">
        <f t="shared" si="120"/>
        <v>-</v>
      </c>
      <c r="AP291" s="56" t="str">
        <f t="shared" si="120"/>
        <v>-</v>
      </c>
      <c r="AQ291" s="56" t="str">
        <f t="shared" si="120"/>
        <v>-</v>
      </c>
      <c r="AR291" s="56" t="str">
        <f t="shared" si="120"/>
        <v>-</v>
      </c>
      <c r="AS291" s="56" t="str">
        <f t="shared" si="120"/>
        <v>-</v>
      </c>
      <c r="AT291" s="56" t="str">
        <f t="shared" si="120"/>
        <v>-</v>
      </c>
      <c r="AU291" s="56" t="str">
        <f t="shared" si="120"/>
        <v>-</v>
      </c>
      <c r="AV291" s="56" t="str">
        <f t="shared" si="120"/>
        <v>-</v>
      </c>
      <c r="AW291" s="56" t="str">
        <f t="shared" si="120"/>
        <v>-</v>
      </c>
      <c r="AX291" s="56" t="str">
        <f t="shared" si="120"/>
        <v>-</v>
      </c>
      <c r="AY291" s="56" t="str">
        <f t="shared" si="120"/>
        <v>-</v>
      </c>
      <c r="AZ291" s="56" t="str">
        <f t="shared" si="120"/>
        <v>-</v>
      </c>
      <c r="BA291" s="56" t="str">
        <f t="shared" si="120"/>
        <v>-</v>
      </c>
      <c r="BB291" s="56" t="str">
        <f t="shared" si="120"/>
        <v>-</v>
      </c>
      <c r="BC291" s="56" t="str">
        <f t="shared" si="120"/>
        <v>-</v>
      </c>
      <c r="BD291" s="56" t="str">
        <f t="shared" si="120"/>
        <v>-</v>
      </c>
      <c r="BE291" s="56" t="str">
        <f t="shared" si="120"/>
        <v>-</v>
      </c>
      <c r="BF291" s="56" t="str">
        <f t="shared" si="120"/>
        <v>-</v>
      </c>
      <c r="BG291" s="56" t="str">
        <f t="shared" si="120"/>
        <v>-</v>
      </c>
      <c r="BH291" s="56" t="str">
        <f t="shared" si="120"/>
        <v>-</v>
      </c>
      <c r="BI291" s="56" t="str">
        <f t="shared" si="120"/>
        <v>-</v>
      </c>
      <c r="BJ291" s="56" t="str">
        <f t="shared" si="120"/>
        <v>-</v>
      </c>
      <c r="BK291" s="56" t="str">
        <f t="shared" si="120"/>
        <v>-</v>
      </c>
      <c r="BL291" s="56" t="str">
        <f t="shared" si="120"/>
        <v>-</v>
      </c>
      <c r="BM291" s="56" t="str">
        <f t="shared" si="120"/>
        <v>-</v>
      </c>
      <c r="BN291" s="56" t="str">
        <f t="shared" si="120"/>
        <v>-</v>
      </c>
      <c r="BO291" s="56" t="str">
        <f t="shared" si="120"/>
        <v>-</v>
      </c>
      <c r="BP291" s="57" t="str">
        <f t="shared" si="120"/>
        <v>-</v>
      </c>
    </row>
    <row r="292" spans="15:68" x14ac:dyDescent="0.35">
      <c r="O292" s="55"/>
      <c r="P292" s="55" t="str">
        <f t="shared" ref="P292:BP292" si="121">IF(AND(NOT(ISBLANK(P107)),NOT(P107="-")),$O107,"-")</f>
        <v>-</v>
      </c>
      <c r="Q292" s="56" t="str">
        <f t="shared" si="121"/>
        <v>-</v>
      </c>
      <c r="R292" s="56" t="str">
        <f t="shared" si="121"/>
        <v>-</v>
      </c>
      <c r="S292" s="56" t="str">
        <f t="shared" si="121"/>
        <v>-</v>
      </c>
      <c r="T292" s="56" t="str">
        <f t="shared" si="121"/>
        <v>-</v>
      </c>
      <c r="U292" s="56" t="str">
        <f t="shared" si="121"/>
        <v>-</v>
      </c>
      <c r="V292" s="56" t="str">
        <f t="shared" si="121"/>
        <v>-</v>
      </c>
      <c r="W292" s="56" t="str">
        <f t="shared" si="121"/>
        <v>-</v>
      </c>
      <c r="X292" s="56" t="str">
        <f t="shared" si="121"/>
        <v>-</v>
      </c>
      <c r="Y292" s="56" t="str">
        <f t="shared" si="121"/>
        <v>-</v>
      </c>
      <c r="Z292" s="56" t="str">
        <f t="shared" si="121"/>
        <v>-</v>
      </c>
      <c r="AA292" s="56" t="str">
        <f t="shared" si="121"/>
        <v>-</v>
      </c>
      <c r="AB292" s="56" t="str">
        <f t="shared" si="121"/>
        <v>-</v>
      </c>
      <c r="AC292" s="56" t="str">
        <f t="shared" si="121"/>
        <v>-</v>
      </c>
      <c r="AD292" s="56" t="str">
        <f t="shared" si="121"/>
        <v>-</v>
      </c>
      <c r="AE292" s="56" t="str">
        <f t="shared" si="121"/>
        <v>-</v>
      </c>
      <c r="AF292" s="56" t="str">
        <f t="shared" si="121"/>
        <v>-</v>
      </c>
      <c r="AG292" s="56" t="str">
        <f t="shared" si="121"/>
        <v>-</v>
      </c>
      <c r="AH292" s="56" t="str">
        <f t="shared" si="121"/>
        <v>-</v>
      </c>
      <c r="AI292" s="56" t="str">
        <f t="shared" si="121"/>
        <v>-</v>
      </c>
      <c r="AJ292" s="56" t="str">
        <f t="shared" si="121"/>
        <v>-</v>
      </c>
      <c r="AK292" s="56" t="str">
        <f t="shared" si="121"/>
        <v>-</v>
      </c>
      <c r="AL292" s="56" t="str">
        <f t="shared" si="121"/>
        <v>-</v>
      </c>
      <c r="AM292" s="56" t="str">
        <f t="shared" si="121"/>
        <v>-</v>
      </c>
      <c r="AN292" s="56" t="str">
        <f t="shared" si="121"/>
        <v>-</v>
      </c>
      <c r="AO292" s="56" t="str">
        <f t="shared" si="121"/>
        <v>-</v>
      </c>
      <c r="AP292" s="56" t="str">
        <f t="shared" si="121"/>
        <v>-</v>
      </c>
      <c r="AQ292" s="56" t="str">
        <f t="shared" si="121"/>
        <v>-</v>
      </c>
      <c r="AR292" s="56" t="str">
        <f t="shared" si="121"/>
        <v>-</v>
      </c>
      <c r="AS292" s="56" t="str">
        <f t="shared" si="121"/>
        <v>-</v>
      </c>
      <c r="AT292" s="56" t="str">
        <f t="shared" si="121"/>
        <v>-</v>
      </c>
      <c r="AU292" s="56" t="str">
        <f t="shared" si="121"/>
        <v>-</v>
      </c>
      <c r="AV292" s="56" t="str">
        <f t="shared" si="121"/>
        <v>-</v>
      </c>
      <c r="AW292" s="56" t="str">
        <f t="shared" si="121"/>
        <v>-</v>
      </c>
      <c r="AX292" s="56" t="str">
        <f t="shared" si="121"/>
        <v>-</v>
      </c>
      <c r="AY292" s="56" t="str">
        <f t="shared" si="121"/>
        <v>-</v>
      </c>
      <c r="AZ292" s="56" t="str">
        <f t="shared" si="121"/>
        <v>-</v>
      </c>
      <c r="BA292" s="56" t="str">
        <f t="shared" si="121"/>
        <v>-</v>
      </c>
      <c r="BB292" s="56" t="str">
        <f t="shared" si="121"/>
        <v>-</v>
      </c>
      <c r="BC292" s="56" t="str">
        <f t="shared" si="121"/>
        <v>-</v>
      </c>
      <c r="BD292" s="56" t="str">
        <f t="shared" si="121"/>
        <v>-</v>
      </c>
      <c r="BE292" s="56" t="str">
        <f t="shared" si="121"/>
        <v>-</v>
      </c>
      <c r="BF292" s="56" t="str">
        <f t="shared" si="121"/>
        <v>-</v>
      </c>
      <c r="BG292" s="56" t="str">
        <f t="shared" si="121"/>
        <v>-</v>
      </c>
      <c r="BH292" s="56" t="str">
        <f t="shared" si="121"/>
        <v>-</v>
      </c>
      <c r="BI292" s="56" t="str">
        <f t="shared" si="121"/>
        <v>-</v>
      </c>
      <c r="BJ292" s="56" t="str">
        <f t="shared" si="121"/>
        <v>-</v>
      </c>
      <c r="BK292" s="56" t="str">
        <f t="shared" si="121"/>
        <v>-</v>
      </c>
      <c r="BL292" s="56" t="str">
        <f t="shared" si="121"/>
        <v>-</v>
      </c>
      <c r="BM292" s="56" t="str">
        <f t="shared" si="121"/>
        <v>-</v>
      </c>
      <c r="BN292" s="56" t="str">
        <f t="shared" si="121"/>
        <v>-</v>
      </c>
      <c r="BO292" s="56" t="str">
        <f t="shared" si="121"/>
        <v>-</v>
      </c>
      <c r="BP292" s="57" t="str">
        <f t="shared" si="121"/>
        <v>-</v>
      </c>
    </row>
    <row r="293" spans="15:68" x14ac:dyDescent="0.35">
      <c r="O293" s="55"/>
      <c r="P293" s="55" t="str">
        <f t="shared" ref="P293:BP293" si="122">IF(AND(NOT(ISBLANK(P108)),NOT(P108="-")),$O108,"-")</f>
        <v>-</v>
      </c>
      <c r="Q293" s="56" t="str">
        <f t="shared" si="122"/>
        <v>-</v>
      </c>
      <c r="R293" s="56" t="str">
        <f t="shared" si="122"/>
        <v>-</v>
      </c>
      <c r="S293" s="56" t="str">
        <f t="shared" si="122"/>
        <v>-</v>
      </c>
      <c r="T293" s="56" t="str">
        <f t="shared" si="122"/>
        <v>-</v>
      </c>
      <c r="U293" s="56" t="str">
        <f t="shared" si="122"/>
        <v>-</v>
      </c>
      <c r="V293" s="56" t="str">
        <f t="shared" si="122"/>
        <v>-</v>
      </c>
      <c r="W293" s="56" t="str">
        <f t="shared" si="122"/>
        <v>-</v>
      </c>
      <c r="X293" s="56" t="str">
        <f t="shared" si="122"/>
        <v>-</v>
      </c>
      <c r="Y293" s="56" t="str">
        <f t="shared" si="122"/>
        <v>-</v>
      </c>
      <c r="Z293" s="56" t="str">
        <f t="shared" si="122"/>
        <v>-</v>
      </c>
      <c r="AA293" s="56" t="str">
        <f t="shared" si="122"/>
        <v>-</v>
      </c>
      <c r="AB293" s="56" t="str">
        <f t="shared" si="122"/>
        <v>-</v>
      </c>
      <c r="AC293" s="56" t="str">
        <f t="shared" si="122"/>
        <v>-</v>
      </c>
      <c r="AD293" s="56" t="str">
        <f t="shared" si="122"/>
        <v>-</v>
      </c>
      <c r="AE293" s="56" t="str">
        <f t="shared" si="122"/>
        <v>-</v>
      </c>
      <c r="AF293" s="56" t="str">
        <f t="shared" si="122"/>
        <v>-</v>
      </c>
      <c r="AG293" s="56" t="str">
        <f t="shared" si="122"/>
        <v>-</v>
      </c>
      <c r="AH293" s="56" t="str">
        <f t="shared" si="122"/>
        <v>-</v>
      </c>
      <c r="AI293" s="56" t="str">
        <f t="shared" si="122"/>
        <v>-</v>
      </c>
      <c r="AJ293" s="56" t="str">
        <f t="shared" si="122"/>
        <v>-</v>
      </c>
      <c r="AK293" s="56" t="str">
        <f t="shared" si="122"/>
        <v>-</v>
      </c>
      <c r="AL293" s="56" t="str">
        <f t="shared" si="122"/>
        <v>-</v>
      </c>
      <c r="AM293" s="56" t="str">
        <f t="shared" si="122"/>
        <v>-</v>
      </c>
      <c r="AN293" s="56" t="str">
        <f t="shared" si="122"/>
        <v>-</v>
      </c>
      <c r="AO293" s="56" t="str">
        <f t="shared" si="122"/>
        <v>-</v>
      </c>
      <c r="AP293" s="56" t="str">
        <f t="shared" si="122"/>
        <v>-</v>
      </c>
      <c r="AQ293" s="56" t="str">
        <f t="shared" si="122"/>
        <v>-</v>
      </c>
      <c r="AR293" s="56" t="str">
        <f t="shared" si="122"/>
        <v>-</v>
      </c>
      <c r="AS293" s="56" t="str">
        <f t="shared" si="122"/>
        <v>-</v>
      </c>
      <c r="AT293" s="56" t="str">
        <f t="shared" si="122"/>
        <v>-</v>
      </c>
      <c r="AU293" s="56" t="str">
        <f t="shared" si="122"/>
        <v>-</v>
      </c>
      <c r="AV293" s="56" t="str">
        <f t="shared" si="122"/>
        <v>-</v>
      </c>
      <c r="AW293" s="56" t="str">
        <f t="shared" si="122"/>
        <v>-</v>
      </c>
      <c r="AX293" s="56" t="str">
        <f t="shared" si="122"/>
        <v>-</v>
      </c>
      <c r="AY293" s="56" t="str">
        <f t="shared" si="122"/>
        <v>-</v>
      </c>
      <c r="AZ293" s="56" t="str">
        <f t="shared" si="122"/>
        <v>-</v>
      </c>
      <c r="BA293" s="56" t="str">
        <f t="shared" si="122"/>
        <v>-</v>
      </c>
      <c r="BB293" s="56" t="str">
        <f t="shared" si="122"/>
        <v>-</v>
      </c>
      <c r="BC293" s="56" t="str">
        <f t="shared" si="122"/>
        <v>-</v>
      </c>
      <c r="BD293" s="56" t="str">
        <f t="shared" si="122"/>
        <v>-</v>
      </c>
      <c r="BE293" s="56" t="str">
        <f t="shared" si="122"/>
        <v>-</v>
      </c>
      <c r="BF293" s="56" t="str">
        <f t="shared" si="122"/>
        <v>-</v>
      </c>
      <c r="BG293" s="56" t="str">
        <f t="shared" si="122"/>
        <v>-</v>
      </c>
      <c r="BH293" s="56" t="str">
        <f t="shared" si="122"/>
        <v>-</v>
      </c>
      <c r="BI293" s="56" t="str">
        <f t="shared" si="122"/>
        <v>-</v>
      </c>
      <c r="BJ293" s="56" t="str">
        <f t="shared" si="122"/>
        <v>-</v>
      </c>
      <c r="BK293" s="56" t="str">
        <f t="shared" si="122"/>
        <v>-</v>
      </c>
      <c r="BL293" s="56" t="str">
        <f t="shared" si="122"/>
        <v>-</v>
      </c>
      <c r="BM293" s="56" t="str">
        <f t="shared" si="122"/>
        <v>-</v>
      </c>
      <c r="BN293" s="56" t="str">
        <f t="shared" si="122"/>
        <v>-</v>
      </c>
      <c r="BO293" s="56" t="str">
        <f t="shared" si="122"/>
        <v>-</v>
      </c>
      <c r="BP293" s="57" t="str">
        <f t="shared" si="122"/>
        <v>-</v>
      </c>
    </row>
    <row r="294" spans="15:68" x14ac:dyDescent="0.35">
      <c r="O294" s="55"/>
      <c r="P294" s="55" t="str">
        <f t="shared" ref="P294:BP294" si="123">IF(AND(NOT(ISBLANK(P109)),NOT(P109="-")),$O109,"-")</f>
        <v>-</v>
      </c>
      <c r="Q294" s="56" t="str">
        <f t="shared" si="123"/>
        <v>-</v>
      </c>
      <c r="R294" s="56" t="str">
        <f t="shared" si="123"/>
        <v>-</v>
      </c>
      <c r="S294" s="56" t="str">
        <f t="shared" si="123"/>
        <v>-</v>
      </c>
      <c r="T294" s="56" t="str">
        <f t="shared" si="123"/>
        <v>-</v>
      </c>
      <c r="U294" s="56" t="str">
        <f t="shared" si="123"/>
        <v>-</v>
      </c>
      <c r="V294" s="56" t="str">
        <f t="shared" si="123"/>
        <v>-</v>
      </c>
      <c r="W294" s="56" t="str">
        <f t="shared" si="123"/>
        <v>-</v>
      </c>
      <c r="X294" s="56" t="str">
        <f t="shared" si="123"/>
        <v>-</v>
      </c>
      <c r="Y294" s="56" t="str">
        <f t="shared" si="123"/>
        <v>-</v>
      </c>
      <c r="Z294" s="56" t="str">
        <f t="shared" si="123"/>
        <v>-</v>
      </c>
      <c r="AA294" s="56" t="str">
        <f t="shared" si="123"/>
        <v>-</v>
      </c>
      <c r="AB294" s="56" t="str">
        <f t="shared" si="123"/>
        <v>-</v>
      </c>
      <c r="AC294" s="56" t="str">
        <f t="shared" si="123"/>
        <v>-</v>
      </c>
      <c r="AD294" s="56" t="str">
        <f t="shared" si="123"/>
        <v>-</v>
      </c>
      <c r="AE294" s="56" t="str">
        <f t="shared" si="123"/>
        <v>-</v>
      </c>
      <c r="AF294" s="56" t="str">
        <f t="shared" si="123"/>
        <v>-</v>
      </c>
      <c r="AG294" s="56" t="str">
        <f t="shared" si="123"/>
        <v>-</v>
      </c>
      <c r="AH294" s="56" t="str">
        <f t="shared" si="123"/>
        <v>-</v>
      </c>
      <c r="AI294" s="56" t="str">
        <f t="shared" si="123"/>
        <v>-</v>
      </c>
      <c r="AJ294" s="56" t="str">
        <f t="shared" si="123"/>
        <v>-</v>
      </c>
      <c r="AK294" s="56" t="str">
        <f t="shared" si="123"/>
        <v>-</v>
      </c>
      <c r="AL294" s="56" t="str">
        <f t="shared" si="123"/>
        <v>-</v>
      </c>
      <c r="AM294" s="56" t="str">
        <f t="shared" si="123"/>
        <v>-</v>
      </c>
      <c r="AN294" s="56" t="str">
        <f t="shared" si="123"/>
        <v>-</v>
      </c>
      <c r="AO294" s="56" t="str">
        <f t="shared" si="123"/>
        <v>-</v>
      </c>
      <c r="AP294" s="56" t="str">
        <f t="shared" si="123"/>
        <v>-</v>
      </c>
      <c r="AQ294" s="56" t="str">
        <f t="shared" si="123"/>
        <v>-</v>
      </c>
      <c r="AR294" s="56" t="str">
        <f t="shared" si="123"/>
        <v>-</v>
      </c>
      <c r="AS294" s="56" t="str">
        <f t="shared" si="123"/>
        <v>-</v>
      </c>
      <c r="AT294" s="56" t="str">
        <f t="shared" si="123"/>
        <v>-</v>
      </c>
      <c r="AU294" s="56" t="str">
        <f t="shared" si="123"/>
        <v>-</v>
      </c>
      <c r="AV294" s="56" t="str">
        <f t="shared" si="123"/>
        <v>-</v>
      </c>
      <c r="AW294" s="56" t="str">
        <f t="shared" si="123"/>
        <v>-</v>
      </c>
      <c r="AX294" s="56" t="str">
        <f t="shared" si="123"/>
        <v>-</v>
      </c>
      <c r="AY294" s="56" t="str">
        <f t="shared" si="123"/>
        <v>-</v>
      </c>
      <c r="AZ294" s="56" t="str">
        <f t="shared" si="123"/>
        <v>-</v>
      </c>
      <c r="BA294" s="56" t="str">
        <f t="shared" si="123"/>
        <v>-</v>
      </c>
      <c r="BB294" s="56" t="str">
        <f t="shared" si="123"/>
        <v>-</v>
      </c>
      <c r="BC294" s="56" t="str">
        <f t="shared" si="123"/>
        <v>-</v>
      </c>
      <c r="BD294" s="56" t="str">
        <f t="shared" si="123"/>
        <v>-</v>
      </c>
      <c r="BE294" s="56" t="str">
        <f t="shared" si="123"/>
        <v>-</v>
      </c>
      <c r="BF294" s="56" t="str">
        <f t="shared" si="123"/>
        <v>-</v>
      </c>
      <c r="BG294" s="56" t="str">
        <f t="shared" si="123"/>
        <v>-</v>
      </c>
      <c r="BH294" s="56" t="str">
        <f t="shared" si="123"/>
        <v>-</v>
      </c>
      <c r="BI294" s="56" t="str">
        <f t="shared" si="123"/>
        <v>-</v>
      </c>
      <c r="BJ294" s="56" t="str">
        <f t="shared" si="123"/>
        <v>-</v>
      </c>
      <c r="BK294" s="56" t="str">
        <f t="shared" si="123"/>
        <v>-</v>
      </c>
      <c r="BL294" s="56" t="str">
        <f t="shared" si="123"/>
        <v>-</v>
      </c>
      <c r="BM294" s="56" t="str">
        <f t="shared" si="123"/>
        <v>-</v>
      </c>
      <c r="BN294" s="56" t="str">
        <f t="shared" si="123"/>
        <v>-</v>
      </c>
      <c r="BO294" s="56" t="str">
        <f t="shared" si="123"/>
        <v>-</v>
      </c>
      <c r="BP294" s="57" t="str">
        <f t="shared" si="123"/>
        <v>-</v>
      </c>
    </row>
    <row r="295" spans="15:68" x14ac:dyDescent="0.35">
      <c r="O295" s="55"/>
      <c r="P295" s="55">
        <f t="shared" ref="P295:BP295" si="124">IF(AND(NOT(ISBLANK(P110)),NOT(P110="-")),$O110,"-")</f>
        <v>2</v>
      </c>
      <c r="Q295" s="56">
        <f t="shared" si="124"/>
        <v>2</v>
      </c>
      <c r="R295" s="56" t="str">
        <f t="shared" si="124"/>
        <v>-</v>
      </c>
      <c r="S295" s="56" t="str">
        <f t="shared" si="124"/>
        <v>-</v>
      </c>
      <c r="T295" s="56" t="str">
        <f t="shared" si="124"/>
        <v>-</v>
      </c>
      <c r="U295" s="56" t="str">
        <f t="shared" si="124"/>
        <v>-</v>
      </c>
      <c r="V295" s="56" t="str">
        <f t="shared" si="124"/>
        <v>-</v>
      </c>
      <c r="W295" s="56" t="str">
        <f t="shared" si="124"/>
        <v>-</v>
      </c>
      <c r="X295" s="56" t="str">
        <f t="shared" si="124"/>
        <v>-</v>
      </c>
      <c r="Y295" s="56" t="str">
        <f t="shared" si="124"/>
        <v>-</v>
      </c>
      <c r="Z295" s="56" t="str">
        <f t="shared" si="124"/>
        <v>-</v>
      </c>
      <c r="AA295" s="56">
        <f t="shared" si="124"/>
        <v>2</v>
      </c>
      <c r="AB295" s="56" t="str">
        <f t="shared" si="124"/>
        <v>-</v>
      </c>
      <c r="AC295" s="56" t="str">
        <f t="shared" si="124"/>
        <v>-</v>
      </c>
      <c r="AD295" s="56" t="str">
        <f t="shared" si="124"/>
        <v>-</v>
      </c>
      <c r="AE295" s="56" t="str">
        <f t="shared" si="124"/>
        <v>-</v>
      </c>
      <c r="AF295" s="56" t="str">
        <f t="shared" si="124"/>
        <v>-</v>
      </c>
      <c r="AG295" s="56" t="str">
        <f t="shared" si="124"/>
        <v>-</v>
      </c>
      <c r="AH295" s="56" t="str">
        <f t="shared" si="124"/>
        <v>-</v>
      </c>
      <c r="AI295" s="56" t="str">
        <f t="shared" si="124"/>
        <v>-</v>
      </c>
      <c r="AJ295" s="56" t="str">
        <f t="shared" si="124"/>
        <v>-</v>
      </c>
      <c r="AK295" s="56" t="str">
        <f t="shared" si="124"/>
        <v>-</v>
      </c>
      <c r="AL295" s="56" t="str">
        <f t="shared" si="124"/>
        <v>-</v>
      </c>
      <c r="AM295" s="56" t="str">
        <f t="shared" si="124"/>
        <v>-</v>
      </c>
      <c r="AN295" s="56" t="str">
        <f t="shared" si="124"/>
        <v>-</v>
      </c>
      <c r="AO295" s="56" t="str">
        <f t="shared" si="124"/>
        <v>-</v>
      </c>
      <c r="AP295" s="56" t="str">
        <f t="shared" si="124"/>
        <v>-</v>
      </c>
      <c r="AQ295" s="56" t="str">
        <f t="shared" si="124"/>
        <v>-</v>
      </c>
      <c r="AR295" s="56" t="str">
        <f t="shared" si="124"/>
        <v>-</v>
      </c>
      <c r="AS295" s="56" t="str">
        <f t="shared" si="124"/>
        <v>-</v>
      </c>
      <c r="AT295" s="56" t="str">
        <f t="shared" si="124"/>
        <v>-</v>
      </c>
      <c r="AU295" s="56" t="str">
        <f t="shared" si="124"/>
        <v>-</v>
      </c>
      <c r="AV295" s="56" t="str">
        <f t="shared" si="124"/>
        <v>-</v>
      </c>
      <c r="AW295" s="56" t="str">
        <f t="shared" si="124"/>
        <v>-</v>
      </c>
      <c r="AX295" s="56" t="str">
        <f t="shared" si="124"/>
        <v>-</v>
      </c>
      <c r="AY295" s="56" t="str">
        <f t="shared" si="124"/>
        <v>-</v>
      </c>
      <c r="AZ295" s="56" t="str">
        <f t="shared" si="124"/>
        <v>-</v>
      </c>
      <c r="BA295" s="56" t="str">
        <f t="shared" si="124"/>
        <v>-</v>
      </c>
      <c r="BB295" s="56" t="str">
        <f t="shared" si="124"/>
        <v>-</v>
      </c>
      <c r="BC295" s="56" t="str">
        <f t="shared" si="124"/>
        <v>-</v>
      </c>
      <c r="BD295" s="56" t="str">
        <f t="shared" si="124"/>
        <v>-</v>
      </c>
      <c r="BE295" s="56" t="str">
        <f t="shared" si="124"/>
        <v>-</v>
      </c>
      <c r="BF295" s="56" t="str">
        <f t="shared" si="124"/>
        <v>-</v>
      </c>
      <c r="BG295" s="56" t="str">
        <f t="shared" si="124"/>
        <v>-</v>
      </c>
      <c r="BH295" s="56" t="str">
        <f t="shared" si="124"/>
        <v>-</v>
      </c>
      <c r="BI295" s="56" t="str">
        <f t="shared" si="124"/>
        <v>-</v>
      </c>
      <c r="BJ295" s="56" t="str">
        <f t="shared" si="124"/>
        <v>-</v>
      </c>
      <c r="BK295" s="56" t="str">
        <f t="shared" si="124"/>
        <v>-</v>
      </c>
      <c r="BL295" s="56" t="str">
        <f t="shared" si="124"/>
        <v>-</v>
      </c>
      <c r="BM295" s="56" t="str">
        <f t="shared" si="124"/>
        <v>-</v>
      </c>
      <c r="BN295" s="56" t="str">
        <f t="shared" si="124"/>
        <v>-</v>
      </c>
      <c r="BO295" s="56" t="str">
        <f t="shared" si="124"/>
        <v>-</v>
      </c>
      <c r="BP295" s="57" t="str">
        <f t="shared" si="124"/>
        <v>-</v>
      </c>
    </row>
    <row r="296" spans="15:68" x14ac:dyDescent="0.35">
      <c r="O296" s="55"/>
      <c r="P296" s="55" t="str">
        <f t="shared" ref="P296:BP296" si="125">IF(AND(NOT(ISBLANK(P111)),NOT(P111="-")),$O111,"-")</f>
        <v>-</v>
      </c>
      <c r="Q296" s="56" t="str">
        <f t="shared" si="125"/>
        <v>-</v>
      </c>
      <c r="R296" s="56" t="str">
        <f t="shared" si="125"/>
        <v>-</v>
      </c>
      <c r="S296" s="56" t="str">
        <f t="shared" si="125"/>
        <v>-</v>
      </c>
      <c r="T296" s="56" t="str">
        <f t="shared" si="125"/>
        <v>-</v>
      </c>
      <c r="U296" s="56" t="str">
        <f t="shared" si="125"/>
        <v>-</v>
      </c>
      <c r="V296" s="56" t="str">
        <f t="shared" si="125"/>
        <v>-</v>
      </c>
      <c r="W296" s="56" t="str">
        <f t="shared" si="125"/>
        <v>-</v>
      </c>
      <c r="X296" s="56" t="str">
        <f t="shared" si="125"/>
        <v>-</v>
      </c>
      <c r="Y296" s="56" t="str">
        <f t="shared" si="125"/>
        <v>-</v>
      </c>
      <c r="Z296" s="56" t="str">
        <f t="shared" si="125"/>
        <v>-</v>
      </c>
      <c r="AA296" s="56" t="str">
        <f t="shared" si="125"/>
        <v>-</v>
      </c>
      <c r="AB296" s="56" t="str">
        <f t="shared" si="125"/>
        <v>-</v>
      </c>
      <c r="AC296" s="56" t="str">
        <f t="shared" si="125"/>
        <v>-</v>
      </c>
      <c r="AD296" s="56" t="str">
        <f t="shared" si="125"/>
        <v>-</v>
      </c>
      <c r="AE296" s="56" t="str">
        <f t="shared" si="125"/>
        <v>-</v>
      </c>
      <c r="AF296" s="56" t="str">
        <f t="shared" si="125"/>
        <v>-</v>
      </c>
      <c r="AG296" s="56" t="str">
        <f t="shared" si="125"/>
        <v>-</v>
      </c>
      <c r="AH296" s="56" t="str">
        <f t="shared" si="125"/>
        <v>-</v>
      </c>
      <c r="AI296" s="56" t="str">
        <f t="shared" si="125"/>
        <v>-</v>
      </c>
      <c r="AJ296" s="56" t="str">
        <f t="shared" si="125"/>
        <v>-</v>
      </c>
      <c r="AK296" s="56" t="str">
        <f t="shared" si="125"/>
        <v>-</v>
      </c>
      <c r="AL296" s="56" t="str">
        <f t="shared" si="125"/>
        <v>-</v>
      </c>
      <c r="AM296" s="56" t="str">
        <f t="shared" si="125"/>
        <v>-</v>
      </c>
      <c r="AN296" s="56" t="str">
        <f t="shared" si="125"/>
        <v>-</v>
      </c>
      <c r="AO296" s="56" t="str">
        <f t="shared" si="125"/>
        <v>-</v>
      </c>
      <c r="AP296" s="56" t="str">
        <f t="shared" si="125"/>
        <v>-</v>
      </c>
      <c r="AQ296" s="56" t="str">
        <f t="shared" si="125"/>
        <v>-</v>
      </c>
      <c r="AR296" s="56" t="str">
        <f t="shared" si="125"/>
        <v>-</v>
      </c>
      <c r="AS296" s="56" t="str">
        <f t="shared" si="125"/>
        <v>-</v>
      </c>
      <c r="AT296" s="56" t="str">
        <f t="shared" si="125"/>
        <v>-</v>
      </c>
      <c r="AU296" s="56" t="str">
        <f t="shared" si="125"/>
        <v>-</v>
      </c>
      <c r="AV296" s="56" t="str">
        <f t="shared" si="125"/>
        <v>-</v>
      </c>
      <c r="AW296" s="56" t="str">
        <f t="shared" si="125"/>
        <v>-</v>
      </c>
      <c r="AX296" s="56" t="str">
        <f t="shared" si="125"/>
        <v>-</v>
      </c>
      <c r="AY296" s="56" t="str">
        <f t="shared" si="125"/>
        <v>-</v>
      </c>
      <c r="AZ296" s="56" t="str">
        <f t="shared" si="125"/>
        <v>-</v>
      </c>
      <c r="BA296" s="56" t="str">
        <f t="shared" si="125"/>
        <v>-</v>
      </c>
      <c r="BB296" s="56" t="str">
        <f t="shared" si="125"/>
        <v>-</v>
      </c>
      <c r="BC296" s="56" t="str">
        <f t="shared" si="125"/>
        <v>-</v>
      </c>
      <c r="BD296" s="56" t="str">
        <f t="shared" si="125"/>
        <v>-</v>
      </c>
      <c r="BE296" s="56" t="str">
        <f t="shared" si="125"/>
        <v>-</v>
      </c>
      <c r="BF296" s="56" t="str">
        <f t="shared" si="125"/>
        <v>-</v>
      </c>
      <c r="BG296" s="56" t="str">
        <f t="shared" si="125"/>
        <v>-</v>
      </c>
      <c r="BH296" s="56" t="str">
        <f t="shared" si="125"/>
        <v>-</v>
      </c>
      <c r="BI296" s="56" t="str">
        <f t="shared" si="125"/>
        <v>-</v>
      </c>
      <c r="BJ296" s="56" t="str">
        <f t="shared" si="125"/>
        <v>-</v>
      </c>
      <c r="BK296" s="56" t="str">
        <f t="shared" si="125"/>
        <v>-</v>
      </c>
      <c r="BL296" s="56" t="str">
        <f t="shared" si="125"/>
        <v>-</v>
      </c>
      <c r="BM296" s="56" t="str">
        <f t="shared" si="125"/>
        <v>-</v>
      </c>
      <c r="BN296" s="56" t="str">
        <f t="shared" si="125"/>
        <v>-</v>
      </c>
      <c r="BO296" s="56" t="str">
        <f t="shared" si="125"/>
        <v>-</v>
      </c>
      <c r="BP296" s="57" t="str">
        <f t="shared" si="125"/>
        <v>-</v>
      </c>
    </row>
    <row r="297" spans="15:68" x14ac:dyDescent="0.35">
      <c r="O297" s="55"/>
      <c r="P297" s="55">
        <f t="shared" ref="P297:BP297" si="126">IF(AND(NOT(ISBLANK(P112)),NOT(P112="-")),$O112,"-")</f>
        <v>2</v>
      </c>
      <c r="Q297" s="56">
        <f t="shared" si="126"/>
        <v>2</v>
      </c>
      <c r="R297" s="56" t="str">
        <f t="shared" si="126"/>
        <v>-</v>
      </c>
      <c r="S297" s="56" t="str">
        <f t="shared" si="126"/>
        <v>-</v>
      </c>
      <c r="T297" s="56" t="str">
        <f t="shared" si="126"/>
        <v>-</v>
      </c>
      <c r="U297" s="56" t="str">
        <f t="shared" si="126"/>
        <v>-</v>
      </c>
      <c r="V297" s="56" t="str">
        <f t="shared" si="126"/>
        <v>-</v>
      </c>
      <c r="W297" s="56" t="str">
        <f t="shared" si="126"/>
        <v>-</v>
      </c>
      <c r="X297" s="56" t="str">
        <f t="shared" si="126"/>
        <v>-</v>
      </c>
      <c r="Y297" s="56" t="str">
        <f t="shared" si="126"/>
        <v>-</v>
      </c>
      <c r="Z297" s="56" t="str">
        <f t="shared" si="126"/>
        <v>-</v>
      </c>
      <c r="AA297" s="56">
        <f t="shared" si="126"/>
        <v>2</v>
      </c>
      <c r="AB297" s="56" t="str">
        <f t="shared" si="126"/>
        <v>-</v>
      </c>
      <c r="AC297" s="56" t="str">
        <f t="shared" si="126"/>
        <v>-</v>
      </c>
      <c r="AD297" s="56" t="str">
        <f t="shared" si="126"/>
        <v>-</v>
      </c>
      <c r="AE297" s="56" t="str">
        <f t="shared" si="126"/>
        <v>-</v>
      </c>
      <c r="AF297" s="56" t="str">
        <f t="shared" si="126"/>
        <v>-</v>
      </c>
      <c r="AG297" s="56" t="str">
        <f t="shared" si="126"/>
        <v>-</v>
      </c>
      <c r="AH297" s="56" t="str">
        <f t="shared" si="126"/>
        <v>-</v>
      </c>
      <c r="AI297" s="56" t="str">
        <f t="shared" si="126"/>
        <v>-</v>
      </c>
      <c r="AJ297" s="56" t="str">
        <f t="shared" si="126"/>
        <v>-</v>
      </c>
      <c r="AK297" s="56" t="str">
        <f t="shared" si="126"/>
        <v>-</v>
      </c>
      <c r="AL297" s="56" t="str">
        <f t="shared" si="126"/>
        <v>-</v>
      </c>
      <c r="AM297" s="56" t="str">
        <f t="shared" si="126"/>
        <v>-</v>
      </c>
      <c r="AN297" s="56" t="str">
        <f t="shared" si="126"/>
        <v>-</v>
      </c>
      <c r="AO297" s="56" t="str">
        <f t="shared" si="126"/>
        <v>-</v>
      </c>
      <c r="AP297" s="56" t="str">
        <f t="shared" si="126"/>
        <v>-</v>
      </c>
      <c r="AQ297" s="56" t="str">
        <f t="shared" si="126"/>
        <v>-</v>
      </c>
      <c r="AR297" s="56" t="str">
        <f t="shared" si="126"/>
        <v>-</v>
      </c>
      <c r="AS297" s="56" t="str">
        <f t="shared" si="126"/>
        <v>-</v>
      </c>
      <c r="AT297" s="56" t="str">
        <f t="shared" si="126"/>
        <v>-</v>
      </c>
      <c r="AU297" s="56" t="str">
        <f t="shared" si="126"/>
        <v>-</v>
      </c>
      <c r="AV297" s="56" t="str">
        <f t="shared" si="126"/>
        <v>-</v>
      </c>
      <c r="AW297" s="56" t="str">
        <f t="shared" si="126"/>
        <v>-</v>
      </c>
      <c r="AX297" s="56" t="str">
        <f t="shared" si="126"/>
        <v>-</v>
      </c>
      <c r="AY297" s="56" t="str">
        <f t="shared" si="126"/>
        <v>-</v>
      </c>
      <c r="AZ297" s="56" t="str">
        <f t="shared" si="126"/>
        <v>-</v>
      </c>
      <c r="BA297" s="56" t="str">
        <f t="shared" si="126"/>
        <v>-</v>
      </c>
      <c r="BB297" s="56" t="str">
        <f t="shared" si="126"/>
        <v>-</v>
      </c>
      <c r="BC297" s="56" t="str">
        <f t="shared" si="126"/>
        <v>-</v>
      </c>
      <c r="BD297" s="56" t="str">
        <f t="shared" si="126"/>
        <v>-</v>
      </c>
      <c r="BE297" s="56" t="str">
        <f t="shared" si="126"/>
        <v>-</v>
      </c>
      <c r="BF297" s="56" t="str">
        <f t="shared" si="126"/>
        <v>-</v>
      </c>
      <c r="BG297" s="56" t="str">
        <f t="shared" si="126"/>
        <v>-</v>
      </c>
      <c r="BH297" s="56" t="str">
        <f t="shared" si="126"/>
        <v>-</v>
      </c>
      <c r="BI297" s="56" t="str">
        <f t="shared" si="126"/>
        <v>-</v>
      </c>
      <c r="BJ297" s="56" t="str">
        <f t="shared" si="126"/>
        <v>-</v>
      </c>
      <c r="BK297" s="56" t="str">
        <f t="shared" si="126"/>
        <v>-</v>
      </c>
      <c r="BL297" s="56" t="str">
        <f t="shared" si="126"/>
        <v>-</v>
      </c>
      <c r="BM297" s="56" t="str">
        <f t="shared" si="126"/>
        <v>-</v>
      </c>
      <c r="BN297" s="56" t="str">
        <f t="shared" si="126"/>
        <v>-</v>
      </c>
      <c r="BO297" s="56" t="str">
        <f t="shared" si="126"/>
        <v>-</v>
      </c>
      <c r="BP297" s="57" t="str">
        <f t="shared" si="126"/>
        <v>-</v>
      </c>
    </row>
    <row r="298" spans="15:68" x14ac:dyDescent="0.35">
      <c r="O298" s="55"/>
      <c r="P298" s="55">
        <f t="shared" ref="P298:BP298" si="127">IF(AND(NOT(ISBLANK(P113)),NOT(P113="-")),$O113,"-")</f>
        <v>2</v>
      </c>
      <c r="Q298" s="56">
        <f t="shared" si="127"/>
        <v>2</v>
      </c>
      <c r="R298" s="56" t="str">
        <f t="shared" si="127"/>
        <v>-</v>
      </c>
      <c r="S298" s="56" t="str">
        <f t="shared" si="127"/>
        <v>-</v>
      </c>
      <c r="T298" s="56" t="str">
        <f t="shared" si="127"/>
        <v>-</v>
      </c>
      <c r="U298" s="56" t="str">
        <f t="shared" si="127"/>
        <v>-</v>
      </c>
      <c r="V298" s="56" t="str">
        <f t="shared" si="127"/>
        <v>-</v>
      </c>
      <c r="W298" s="56" t="str">
        <f t="shared" si="127"/>
        <v>-</v>
      </c>
      <c r="X298" s="56" t="str">
        <f t="shared" si="127"/>
        <v>-</v>
      </c>
      <c r="Y298" s="56">
        <f t="shared" si="127"/>
        <v>2</v>
      </c>
      <c r="Z298" s="56" t="str">
        <f t="shared" si="127"/>
        <v>-</v>
      </c>
      <c r="AA298" s="56">
        <f t="shared" si="127"/>
        <v>2</v>
      </c>
      <c r="AB298" s="56" t="str">
        <f t="shared" si="127"/>
        <v>-</v>
      </c>
      <c r="AC298" s="56" t="str">
        <f t="shared" si="127"/>
        <v>-</v>
      </c>
      <c r="AD298" s="56" t="str">
        <f t="shared" si="127"/>
        <v>-</v>
      </c>
      <c r="AE298" s="56" t="str">
        <f t="shared" si="127"/>
        <v>-</v>
      </c>
      <c r="AF298" s="56" t="str">
        <f t="shared" si="127"/>
        <v>-</v>
      </c>
      <c r="AG298" s="56" t="str">
        <f t="shared" si="127"/>
        <v>-</v>
      </c>
      <c r="AH298" s="56" t="str">
        <f t="shared" si="127"/>
        <v>-</v>
      </c>
      <c r="AI298" s="56" t="str">
        <f t="shared" si="127"/>
        <v>-</v>
      </c>
      <c r="AJ298" s="56" t="str">
        <f t="shared" si="127"/>
        <v>-</v>
      </c>
      <c r="AK298" s="56" t="str">
        <f t="shared" si="127"/>
        <v>-</v>
      </c>
      <c r="AL298" s="56" t="str">
        <f t="shared" si="127"/>
        <v>-</v>
      </c>
      <c r="AM298" s="56" t="str">
        <f t="shared" si="127"/>
        <v>-</v>
      </c>
      <c r="AN298" s="56" t="str">
        <f t="shared" si="127"/>
        <v>-</v>
      </c>
      <c r="AO298" s="56" t="str">
        <f t="shared" si="127"/>
        <v>-</v>
      </c>
      <c r="AP298" s="56" t="str">
        <f t="shared" si="127"/>
        <v>-</v>
      </c>
      <c r="AQ298" s="56" t="str">
        <f t="shared" si="127"/>
        <v>-</v>
      </c>
      <c r="AR298" s="56" t="str">
        <f t="shared" si="127"/>
        <v>-</v>
      </c>
      <c r="AS298" s="56" t="str">
        <f t="shared" si="127"/>
        <v>-</v>
      </c>
      <c r="AT298" s="56" t="str">
        <f t="shared" si="127"/>
        <v>-</v>
      </c>
      <c r="AU298" s="56" t="str">
        <f t="shared" si="127"/>
        <v>-</v>
      </c>
      <c r="AV298" s="56" t="str">
        <f t="shared" si="127"/>
        <v>-</v>
      </c>
      <c r="AW298" s="56" t="str">
        <f t="shared" si="127"/>
        <v>-</v>
      </c>
      <c r="AX298" s="56" t="str">
        <f t="shared" si="127"/>
        <v>-</v>
      </c>
      <c r="AY298" s="56" t="str">
        <f t="shared" si="127"/>
        <v>-</v>
      </c>
      <c r="AZ298" s="56" t="str">
        <f t="shared" si="127"/>
        <v>-</v>
      </c>
      <c r="BA298" s="56" t="str">
        <f t="shared" si="127"/>
        <v>-</v>
      </c>
      <c r="BB298" s="56" t="str">
        <f t="shared" si="127"/>
        <v>-</v>
      </c>
      <c r="BC298" s="56" t="str">
        <f t="shared" si="127"/>
        <v>-</v>
      </c>
      <c r="BD298" s="56" t="str">
        <f t="shared" si="127"/>
        <v>-</v>
      </c>
      <c r="BE298" s="56" t="str">
        <f t="shared" si="127"/>
        <v>-</v>
      </c>
      <c r="BF298" s="56" t="str">
        <f t="shared" si="127"/>
        <v>-</v>
      </c>
      <c r="BG298" s="56" t="str">
        <f t="shared" si="127"/>
        <v>-</v>
      </c>
      <c r="BH298" s="56" t="str">
        <f t="shared" si="127"/>
        <v>-</v>
      </c>
      <c r="BI298" s="56" t="str">
        <f t="shared" si="127"/>
        <v>-</v>
      </c>
      <c r="BJ298" s="56" t="str">
        <f t="shared" si="127"/>
        <v>-</v>
      </c>
      <c r="BK298" s="56" t="str">
        <f t="shared" si="127"/>
        <v>-</v>
      </c>
      <c r="BL298" s="56" t="str">
        <f t="shared" si="127"/>
        <v>-</v>
      </c>
      <c r="BM298" s="56" t="str">
        <f t="shared" si="127"/>
        <v>-</v>
      </c>
      <c r="BN298" s="56" t="str">
        <f t="shared" si="127"/>
        <v>-</v>
      </c>
      <c r="BO298" s="56" t="str">
        <f t="shared" si="127"/>
        <v>-</v>
      </c>
      <c r="BP298" s="57" t="str">
        <f t="shared" si="127"/>
        <v>-</v>
      </c>
    </row>
    <row r="299" spans="15:68" x14ac:dyDescent="0.35">
      <c r="O299" s="55"/>
      <c r="P299" s="55">
        <f t="shared" ref="P299:BP299" si="128">IF(AND(NOT(ISBLANK(P114)),NOT(P114="-")),$O114,"-")</f>
        <v>2</v>
      </c>
      <c r="Q299" s="56">
        <f t="shared" si="128"/>
        <v>2</v>
      </c>
      <c r="R299" s="56" t="str">
        <f t="shared" si="128"/>
        <v>-</v>
      </c>
      <c r="S299" s="56" t="str">
        <f t="shared" si="128"/>
        <v>-</v>
      </c>
      <c r="T299" s="56" t="str">
        <f t="shared" si="128"/>
        <v>-</v>
      </c>
      <c r="U299" s="56" t="str">
        <f t="shared" si="128"/>
        <v>-</v>
      </c>
      <c r="V299" s="56" t="str">
        <f t="shared" si="128"/>
        <v>-</v>
      </c>
      <c r="W299" s="56" t="str">
        <f t="shared" si="128"/>
        <v>-</v>
      </c>
      <c r="X299" s="56" t="str">
        <f t="shared" si="128"/>
        <v>-</v>
      </c>
      <c r="Y299" s="56" t="str">
        <f t="shared" si="128"/>
        <v>-</v>
      </c>
      <c r="Z299" s="56" t="str">
        <f t="shared" si="128"/>
        <v>-</v>
      </c>
      <c r="AA299" s="56" t="str">
        <f t="shared" si="128"/>
        <v>-</v>
      </c>
      <c r="AB299" s="56" t="str">
        <f t="shared" si="128"/>
        <v>-</v>
      </c>
      <c r="AC299" s="56" t="str">
        <f t="shared" si="128"/>
        <v>-</v>
      </c>
      <c r="AD299" s="56" t="str">
        <f t="shared" si="128"/>
        <v>-</v>
      </c>
      <c r="AE299" s="56" t="str">
        <f t="shared" si="128"/>
        <v>-</v>
      </c>
      <c r="AF299" s="56" t="str">
        <f t="shared" si="128"/>
        <v>-</v>
      </c>
      <c r="AG299" s="56" t="str">
        <f t="shared" si="128"/>
        <v>-</v>
      </c>
      <c r="AH299" s="56" t="str">
        <f t="shared" si="128"/>
        <v>-</v>
      </c>
      <c r="AI299" s="56" t="str">
        <f t="shared" si="128"/>
        <v>-</v>
      </c>
      <c r="AJ299" s="56" t="str">
        <f t="shared" si="128"/>
        <v>-</v>
      </c>
      <c r="AK299" s="56" t="str">
        <f t="shared" si="128"/>
        <v>-</v>
      </c>
      <c r="AL299" s="56" t="str">
        <f t="shared" si="128"/>
        <v>-</v>
      </c>
      <c r="AM299" s="56" t="str">
        <f t="shared" si="128"/>
        <v>-</v>
      </c>
      <c r="AN299" s="56" t="str">
        <f t="shared" si="128"/>
        <v>-</v>
      </c>
      <c r="AO299" s="56" t="str">
        <f t="shared" si="128"/>
        <v>-</v>
      </c>
      <c r="AP299" s="56">
        <f t="shared" si="128"/>
        <v>2</v>
      </c>
      <c r="AQ299" s="56">
        <f t="shared" si="128"/>
        <v>2</v>
      </c>
      <c r="AR299" s="56" t="str">
        <f t="shared" si="128"/>
        <v>-</v>
      </c>
      <c r="AS299" s="56" t="str">
        <f t="shared" si="128"/>
        <v>-</v>
      </c>
      <c r="AT299" s="56" t="str">
        <f t="shared" si="128"/>
        <v>-</v>
      </c>
      <c r="AU299" s="56" t="str">
        <f t="shared" si="128"/>
        <v>-</v>
      </c>
      <c r="AV299" s="56" t="str">
        <f t="shared" si="128"/>
        <v>-</v>
      </c>
      <c r="AW299" s="56" t="str">
        <f t="shared" si="128"/>
        <v>-</v>
      </c>
      <c r="AX299" s="56" t="str">
        <f t="shared" si="128"/>
        <v>-</v>
      </c>
      <c r="AY299" s="56" t="str">
        <f t="shared" si="128"/>
        <v>-</v>
      </c>
      <c r="AZ299" s="56" t="str">
        <f t="shared" si="128"/>
        <v>-</v>
      </c>
      <c r="BA299" s="56" t="str">
        <f t="shared" si="128"/>
        <v>-</v>
      </c>
      <c r="BB299" s="56" t="str">
        <f t="shared" si="128"/>
        <v>-</v>
      </c>
      <c r="BC299" s="56" t="str">
        <f t="shared" si="128"/>
        <v>-</v>
      </c>
      <c r="BD299" s="56" t="str">
        <f t="shared" si="128"/>
        <v>-</v>
      </c>
      <c r="BE299" s="56" t="str">
        <f t="shared" si="128"/>
        <v>-</v>
      </c>
      <c r="BF299" s="56" t="str">
        <f t="shared" si="128"/>
        <v>-</v>
      </c>
      <c r="BG299" s="56" t="str">
        <f t="shared" si="128"/>
        <v>-</v>
      </c>
      <c r="BH299" s="56" t="str">
        <f t="shared" si="128"/>
        <v>-</v>
      </c>
      <c r="BI299" s="56" t="str">
        <f t="shared" si="128"/>
        <v>-</v>
      </c>
      <c r="BJ299" s="56" t="str">
        <f t="shared" si="128"/>
        <v>-</v>
      </c>
      <c r="BK299" s="56" t="str">
        <f t="shared" si="128"/>
        <v>-</v>
      </c>
      <c r="BL299" s="56" t="str">
        <f t="shared" si="128"/>
        <v>-</v>
      </c>
      <c r="BM299" s="56" t="str">
        <f t="shared" si="128"/>
        <v>-</v>
      </c>
      <c r="BN299" s="56" t="str">
        <f t="shared" si="128"/>
        <v>-</v>
      </c>
      <c r="BO299" s="56" t="str">
        <f t="shared" si="128"/>
        <v>-</v>
      </c>
      <c r="BP299" s="57" t="str">
        <f t="shared" si="128"/>
        <v>-</v>
      </c>
    </row>
    <row r="300" spans="15:68" x14ac:dyDescent="0.35">
      <c r="O300" s="55"/>
      <c r="P300" s="55">
        <f t="shared" ref="P300:BP300" si="129">IF(AND(NOT(ISBLANK(P115)),NOT(P115="-")),$O115,"-")</f>
        <v>0</v>
      </c>
      <c r="Q300" s="56">
        <f t="shared" si="129"/>
        <v>0</v>
      </c>
      <c r="R300" s="56" t="str">
        <f t="shared" si="129"/>
        <v>-</v>
      </c>
      <c r="S300" s="56" t="str">
        <f t="shared" si="129"/>
        <v>-</v>
      </c>
      <c r="T300" s="56" t="str">
        <f t="shared" si="129"/>
        <v>-</v>
      </c>
      <c r="U300" s="56" t="str">
        <f t="shared" si="129"/>
        <v>-</v>
      </c>
      <c r="V300" s="56" t="str">
        <f t="shared" si="129"/>
        <v>-</v>
      </c>
      <c r="W300" s="56" t="str">
        <f t="shared" si="129"/>
        <v>-</v>
      </c>
      <c r="X300" s="56" t="str">
        <f t="shared" si="129"/>
        <v>-</v>
      </c>
      <c r="Y300" s="56" t="str">
        <f t="shared" si="129"/>
        <v>-</v>
      </c>
      <c r="Z300" s="56" t="str">
        <f t="shared" si="129"/>
        <v>-</v>
      </c>
      <c r="AA300" s="56" t="str">
        <f t="shared" si="129"/>
        <v>-</v>
      </c>
      <c r="AB300" s="56" t="str">
        <f t="shared" si="129"/>
        <v>-</v>
      </c>
      <c r="AC300" s="56" t="str">
        <f t="shared" si="129"/>
        <v>-</v>
      </c>
      <c r="AD300" s="56" t="str">
        <f t="shared" si="129"/>
        <v>-</v>
      </c>
      <c r="AE300" s="56" t="str">
        <f t="shared" si="129"/>
        <v>-</v>
      </c>
      <c r="AF300" s="56" t="str">
        <f t="shared" si="129"/>
        <v>-</v>
      </c>
      <c r="AG300" s="56" t="str">
        <f t="shared" si="129"/>
        <v>-</v>
      </c>
      <c r="AH300" s="56" t="str">
        <f t="shared" si="129"/>
        <v>-</v>
      </c>
      <c r="AI300" s="56" t="str">
        <f t="shared" si="129"/>
        <v>-</v>
      </c>
      <c r="AJ300" s="56" t="str">
        <f t="shared" si="129"/>
        <v>-</v>
      </c>
      <c r="AK300" s="56" t="str">
        <f t="shared" si="129"/>
        <v>-</v>
      </c>
      <c r="AL300" s="56" t="str">
        <f t="shared" si="129"/>
        <v>-</v>
      </c>
      <c r="AM300" s="56">
        <f t="shared" si="129"/>
        <v>0</v>
      </c>
      <c r="AN300" s="56">
        <f t="shared" si="129"/>
        <v>0</v>
      </c>
      <c r="AO300" s="56" t="str">
        <f t="shared" si="129"/>
        <v>-</v>
      </c>
      <c r="AP300" s="56" t="str">
        <f t="shared" si="129"/>
        <v>-</v>
      </c>
      <c r="AQ300" s="56" t="str">
        <f t="shared" si="129"/>
        <v>-</v>
      </c>
      <c r="AR300" s="56" t="str">
        <f t="shared" si="129"/>
        <v>-</v>
      </c>
      <c r="AS300" s="56" t="str">
        <f t="shared" si="129"/>
        <v>-</v>
      </c>
      <c r="AT300" s="56" t="str">
        <f t="shared" si="129"/>
        <v>-</v>
      </c>
      <c r="AU300" s="56" t="str">
        <f t="shared" si="129"/>
        <v>-</v>
      </c>
      <c r="AV300" s="56" t="str">
        <f t="shared" si="129"/>
        <v>-</v>
      </c>
      <c r="AW300" s="56" t="str">
        <f t="shared" si="129"/>
        <v>-</v>
      </c>
      <c r="AX300" s="56" t="str">
        <f t="shared" si="129"/>
        <v>-</v>
      </c>
      <c r="AY300" s="56" t="str">
        <f t="shared" si="129"/>
        <v>-</v>
      </c>
      <c r="AZ300" s="56" t="str">
        <f t="shared" si="129"/>
        <v>-</v>
      </c>
      <c r="BA300" s="56" t="str">
        <f t="shared" si="129"/>
        <v>-</v>
      </c>
      <c r="BB300" s="56" t="str">
        <f t="shared" si="129"/>
        <v>-</v>
      </c>
      <c r="BC300" s="56" t="str">
        <f t="shared" si="129"/>
        <v>-</v>
      </c>
      <c r="BD300" s="56" t="str">
        <f t="shared" si="129"/>
        <v>-</v>
      </c>
      <c r="BE300" s="56" t="str">
        <f t="shared" si="129"/>
        <v>-</v>
      </c>
      <c r="BF300" s="56" t="str">
        <f t="shared" si="129"/>
        <v>-</v>
      </c>
      <c r="BG300" s="56" t="str">
        <f t="shared" si="129"/>
        <v>-</v>
      </c>
      <c r="BH300" s="56" t="str">
        <f t="shared" si="129"/>
        <v>-</v>
      </c>
      <c r="BI300" s="56" t="str">
        <f t="shared" si="129"/>
        <v>-</v>
      </c>
      <c r="BJ300" s="56" t="str">
        <f t="shared" si="129"/>
        <v>-</v>
      </c>
      <c r="BK300" s="56" t="str">
        <f t="shared" si="129"/>
        <v>-</v>
      </c>
      <c r="BL300" s="56" t="str">
        <f t="shared" si="129"/>
        <v>-</v>
      </c>
      <c r="BM300" s="56" t="str">
        <f t="shared" si="129"/>
        <v>-</v>
      </c>
      <c r="BN300" s="56" t="str">
        <f t="shared" si="129"/>
        <v>-</v>
      </c>
      <c r="BO300" s="56" t="str">
        <f t="shared" si="129"/>
        <v>-</v>
      </c>
      <c r="BP300" s="57" t="str">
        <f t="shared" si="129"/>
        <v>-</v>
      </c>
    </row>
    <row r="301" spans="15:68" x14ac:dyDescent="0.35">
      <c r="O301" s="55"/>
      <c r="P301" s="55">
        <f t="shared" ref="P301:BP301" si="130">IF(AND(NOT(ISBLANK(P116)),NOT(P116="-")),$O116,"-")</f>
        <v>0</v>
      </c>
      <c r="Q301" s="56">
        <f t="shared" si="130"/>
        <v>0</v>
      </c>
      <c r="R301" s="56" t="str">
        <f t="shared" si="130"/>
        <v>-</v>
      </c>
      <c r="S301" s="56" t="str">
        <f t="shared" si="130"/>
        <v>-</v>
      </c>
      <c r="T301" s="56" t="str">
        <f t="shared" si="130"/>
        <v>-</v>
      </c>
      <c r="U301" s="56" t="str">
        <f t="shared" si="130"/>
        <v>-</v>
      </c>
      <c r="V301" s="56" t="str">
        <f t="shared" si="130"/>
        <v>-</v>
      </c>
      <c r="W301" s="56" t="str">
        <f t="shared" si="130"/>
        <v>-</v>
      </c>
      <c r="X301" s="56" t="str">
        <f t="shared" si="130"/>
        <v>-</v>
      </c>
      <c r="Y301" s="56" t="str">
        <f t="shared" si="130"/>
        <v>-</v>
      </c>
      <c r="Z301" s="56" t="str">
        <f t="shared" si="130"/>
        <v>-</v>
      </c>
      <c r="AA301" s="56" t="str">
        <f t="shared" si="130"/>
        <v>-</v>
      </c>
      <c r="AB301" s="56" t="str">
        <f t="shared" si="130"/>
        <v>-</v>
      </c>
      <c r="AC301" s="56" t="str">
        <f t="shared" si="130"/>
        <v>-</v>
      </c>
      <c r="AD301" s="56" t="str">
        <f t="shared" si="130"/>
        <v>-</v>
      </c>
      <c r="AE301" s="56" t="str">
        <f t="shared" si="130"/>
        <v>-</v>
      </c>
      <c r="AF301" s="56" t="str">
        <f t="shared" si="130"/>
        <v>-</v>
      </c>
      <c r="AG301" s="56" t="str">
        <f t="shared" si="130"/>
        <v>-</v>
      </c>
      <c r="AH301" s="56" t="str">
        <f t="shared" si="130"/>
        <v>-</v>
      </c>
      <c r="AI301" s="56" t="str">
        <f t="shared" si="130"/>
        <v>-</v>
      </c>
      <c r="AJ301" s="56" t="str">
        <f t="shared" si="130"/>
        <v>-</v>
      </c>
      <c r="AK301" s="56" t="str">
        <f t="shared" si="130"/>
        <v>-</v>
      </c>
      <c r="AL301" s="56" t="str">
        <f t="shared" si="130"/>
        <v>-</v>
      </c>
      <c r="AM301" s="56" t="str">
        <f t="shared" si="130"/>
        <v>-</v>
      </c>
      <c r="AN301" s="56" t="str">
        <f t="shared" si="130"/>
        <v>-</v>
      </c>
      <c r="AO301" s="56" t="str">
        <f t="shared" si="130"/>
        <v>-</v>
      </c>
      <c r="AP301" s="56" t="str">
        <f t="shared" si="130"/>
        <v>-</v>
      </c>
      <c r="AQ301" s="56" t="str">
        <f t="shared" si="130"/>
        <v>-</v>
      </c>
      <c r="AR301" s="56" t="str">
        <f t="shared" si="130"/>
        <v>-</v>
      </c>
      <c r="AS301" s="56">
        <f t="shared" si="130"/>
        <v>0</v>
      </c>
      <c r="AT301" s="56" t="str">
        <f t="shared" si="130"/>
        <v>-</v>
      </c>
      <c r="AU301" s="56">
        <f t="shared" si="130"/>
        <v>0</v>
      </c>
      <c r="AV301" s="56" t="str">
        <f t="shared" si="130"/>
        <v>-</v>
      </c>
      <c r="AW301" s="56" t="str">
        <f t="shared" si="130"/>
        <v>-</v>
      </c>
      <c r="AX301" s="56" t="str">
        <f t="shared" si="130"/>
        <v>-</v>
      </c>
      <c r="AY301" s="56" t="str">
        <f t="shared" si="130"/>
        <v>-</v>
      </c>
      <c r="AZ301" s="56" t="str">
        <f t="shared" si="130"/>
        <v>-</v>
      </c>
      <c r="BA301" s="56" t="str">
        <f t="shared" si="130"/>
        <v>-</v>
      </c>
      <c r="BB301" s="56" t="str">
        <f t="shared" si="130"/>
        <v>-</v>
      </c>
      <c r="BC301" s="56" t="str">
        <f t="shared" si="130"/>
        <v>-</v>
      </c>
      <c r="BD301" s="56" t="str">
        <f t="shared" si="130"/>
        <v>-</v>
      </c>
      <c r="BE301" s="56" t="str">
        <f t="shared" si="130"/>
        <v>-</v>
      </c>
      <c r="BF301" s="56" t="str">
        <f t="shared" si="130"/>
        <v>-</v>
      </c>
      <c r="BG301" s="56" t="str">
        <f t="shared" si="130"/>
        <v>-</v>
      </c>
      <c r="BH301" s="56" t="str">
        <f t="shared" si="130"/>
        <v>-</v>
      </c>
      <c r="BI301" s="56" t="str">
        <f t="shared" si="130"/>
        <v>-</v>
      </c>
      <c r="BJ301" s="56" t="str">
        <f t="shared" si="130"/>
        <v>-</v>
      </c>
      <c r="BK301" s="56" t="str">
        <f t="shared" si="130"/>
        <v>-</v>
      </c>
      <c r="BL301" s="56" t="str">
        <f t="shared" si="130"/>
        <v>-</v>
      </c>
      <c r="BM301" s="56" t="str">
        <f t="shared" si="130"/>
        <v>-</v>
      </c>
      <c r="BN301" s="56" t="str">
        <f t="shared" si="130"/>
        <v>-</v>
      </c>
      <c r="BO301" s="56" t="str">
        <f t="shared" si="130"/>
        <v>-</v>
      </c>
      <c r="BP301" s="57" t="str">
        <f t="shared" si="130"/>
        <v>-</v>
      </c>
    </row>
    <row r="302" spans="15:68" x14ac:dyDescent="0.35">
      <c r="O302" s="55"/>
      <c r="P302" s="55">
        <f t="shared" ref="P302:BP302" si="131">IF(AND(NOT(ISBLANK(P117)),NOT(P117="-")),$O117,"-")</f>
        <v>0</v>
      </c>
      <c r="Q302" s="56">
        <f t="shared" si="131"/>
        <v>0</v>
      </c>
      <c r="R302" s="56" t="str">
        <f t="shared" si="131"/>
        <v>-</v>
      </c>
      <c r="S302" s="56" t="str">
        <f t="shared" si="131"/>
        <v>-</v>
      </c>
      <c r="T302" s="56" t="str">
        <f t="shared" si="131"/>
        <v>-</v>
      </c>
      <c r="U302" s="56" t="str">
        <f t="shared" si="131"/>
        <v>-</v>
      </c>
      <c r="V302" s="56" t="str">
        <f t="shared" si="131"/>
        <v>-</v>
      </c>
      <c r="W302" s="56">
        <f t="shared" si="131"/>
        <v>0</v>
      </c>
      <c r="X302" s="56" t="str">
        <f t="shared" si="131"/>
        <v>-</v>
      </c>
      <c r="Y302" s="56" t="str">
        <f t="shared" si="131"/>
        <v>-</v>
      </c>
      <c r="Z302" s="56" t="str">
        <f t="shared" si="131"/>
        <v>-</v>
      </c>
      <c r="AA302" s="56" t="str">
        <f t="shared" si="131"/>
        <v>-</v>
      </c>
      <c r="AB302" s="56" t="str">
        <f t="shared" si="131"/>
        <v>-</v>
      </c>
      <c r="AC302" s="56" t="str">
        <f t="shared" si="131"/>
        <v>-</v>
      </c>
      <c r="AD302" s="56" t="str">
        <f t="shared" si="131"/>
        <v>-</v>
      </c>
      <c r="AE302" s="56" t="str">
        <f t="shared" si="131"/>
        <v>-</v>
      </c>
      <c r="AF302" s="56" t="str">
        <f t="shared" si="131"/>
        <v>-</v>
      </c>
      <c r="AG302" s="56" t="str">
        <f t="shared" si="131"/>
        <v>-</v>
      </c>
      <c r="AH302" s="56" t="str">
        <f t="shared" si="131"/>
        <v>-</v>
      </c>
      <c r="AI302" s="56" t="str">
        <f t="shared" si="131"/>
        <v>-</v>
      </c>
      <c r="AJ302" s="56" t="str">
        <f t="shared" si="131"/>
        <v>-</v>
      </c>
      <c r="AK302" s="56" t="str">
        <f t="shared" si="131"/>
        <v>-</v>
      </c>
      <c r="AL302" s="56" t="str">
        <f t="shared" si="131"/>
        <v>-</v>
      </c>
      <c r="AM302" s="56" t="str">
        <f t="shared" si="131"/>
        <v>-</v>
      </c>
      <c r="AN302" s="56" t="str">
        <f t="shared" si="131"/>
        <v>-</v>
      </c>
      <c r="AO302" s="56" t="str">
        <f t="shared" si="131"/>
        <v>-</v>
      </c>
      <c r="AP302" s="56" t="str">
        <f t="shared" si="131"/>
        <v>-</v>
      </c>
      <c r="AQ302" s="56" t="str">
        <f t="shared" si="131"/>
        <v>-</v>
      </c>
      <c r="AR302" s="56" t="str">
        <f t="shared" si="131"/>
        <v>-</v>
      </c>
      <c r="AS302" s="56" t="str">
        <f t="shared" si="131"/>
        <v>-</v>
      </c>
      <c r="AT302" s="56" t="str">
        <f t="shared" si="131"/>
        <v>-</v>
      </c>
      <c r="AU302" s="56" t="str">
        <f t="shared" si="131"/>
        <v>-</v>
      </c>
      <c r="AV302" s="56" t="str">
        <f t="shared" si="131"/>
        <v>-</v>
      </c>
      <c r="AW302" s="56" t="str">
        <f t="shared" si="131"/>
        <v>-</v>
      </c>
      <c r="AX302" s="56" t="str">
        <f t="shared" si="131"/>
        <v>-</v>
      </c>
      <c r="AY302" s="56" t="str">
        <f t="shared" si="131"/>
        <v>-</v>
      </c>
      <c r="AZ302" s="56" t="str">
        <f t="shared" si="131"/>
        <v>-</v>
      </c>
      <c r="BA302" s="56" t="str">
        <f t="shared" si="131"/>
        <v>-</v>
      </c>
      <c r="BB302" s="56" t="str">
        <f t="shared" si="131"/>
        <v>-</v>
      </c>
      <c r="BC302" s="56" t="str">
        <f t="shared" si="131"/>
        <v>-</v>
      </c>
      <c r="BD302" s="56" t="str">
        <f t="shared" si="131"/>
        <v>-</v>
      </c>
      <c r="BE302" s="56" t="str">
        <f t="shared" si="131"/>
        <v>-</v>
      </c>
      <c r="BF302" s="56" t="str">
        <f t="shared" si="131"/>
        <v>-</v>
      </c>
      <c r="BG302" s="56" t="str">
        <f t="shared" si="131"/>
        <v>-</v>
      </c>
      <c r="BH302" s="56" t="str">
        <f t="shared" si="131"/>
        <v>-</v>
      </c>
      <c r="BI302" s="56" t="str">
        <f t="shared" si="131"/>
        <v>-</v>
      </c>
      <c r="BJ302" s="56" t="str">
        <f t="shared" si="131"/>
        <v>-</v>
      </c>
      <c r="BK302" s="56" t="str">
        <f t="shared" si="131"/>
        <v>-</v>
      </c>
      <c r="BL302" s="56" t="str">
        <f t="shared" si="131"/>
        <v>-</v>
      </c>
      <c r="BM302" s="56" t="str">
        <f t="shared" si="131"/>
        <v>-</v>
      </c>
      <c r="BN302" s="56" t="str">
        <f t="shared" si="131"/>
        <v>-</v>
      </c>
      <c r="BO302" s="56" t="str">
        <f t="shared" si="131"/>
        <v>-</v>
      </c>
      <c r="BP302" s="57" t="str">
        <f t="shared" si="131"/>
        <v>-</v>
      </c>
    </row>
    <row r="303" spans="15:68" x14ac:dyDescent="0.35">
      <c r="O303" s="55"/>
      <c r="P303" s="55" t="str">
        <f t="shared" ref="P303:BP303" si="132">IF(AND(NOT(ISBLANK(P118)),NOT(P118="-")),$O118,"-")</f>
        <v>-</v>
      </c>
      <c r="Q303" s="56" t="str">
        <f t="shared" si="132"/>
        <v>-</v>
      </c>
      <c r="R303" s="56" t="str">
        <f t="shared" si="132"/>
        <v>-</v>
      </c>
      <c r="S303" s="56" t="str">
        <f t="shared" si="132"/>
        <v>-</v>
      </c>
      <c r="T303" s="56" t="str">
        <f t="shared" si="132"/>
        <v>-</v>
      </c>
      <c r="U303" s="56" t="str">
        <f t="shared" si="132"/>
        <v>-</v>
      </c>
      <c r="V303" s="56" t="str">
        <f t="shared" si="132"/>
        <v>-</v>
      </c>
      <c r="W303" s="56" t="str">
        <f t="shared" si="132"/>
        <v>-</v>
      </c>
      <c r="X303" s="56" t="str">
        <f t="shared" si="132"/>
        <v>-</v>
      </c>
      <c r="Y303" s="56" t="str">
        <f t="shared" si="132"/>
        <v>-</v>
      </c>
      <c r="Z303" s="56" t="str">
        <f t="shared" si="132"/>
        <v>-</v>
      </c>
      <c r="AA303" s="56" t="str">
        <f t="shared" si="132"/>
        <v>-</v>
      </c>
      <c r="AB303" s="56" t="str">
        <f t="shared" si="132"/>
        <v>-</v>
      </c>
      <c r="AC303" s="56" t="str">
        <f t="shared" si="132"/>
        <v>-</v>
      </c>
      <c r="AD303" s="56" t="str">
        <f t="shared" si="132"/>
        <v>-</v>
      </c>
      <c r="AE303" s="56" t="str">
        <f t="shared" si="132"/>
        <v>-</v>
      </c>
      <c r="AF303" s="56" t="str">
        <f t="shared" si="132"/>
        <v>-</v>
      </c>
      <c r="AG303" s="56" t="str">
        <f t="shared" si="132"/>
        <v>-</v>
      </c>
      <c r="AH303" s="56" t="str">
        <f t="shared" si="132"/>
        <v>-</v>
      </c>
      <c r="AI303" s="56" t="str">
        <f t="shared" si="132"/>
        <v>-</v>
      </c>
      <c r="AJ303" s="56" t="str">
        <f t="shared" si="132"/>
        <v>-</v>
      </c>
      <c r="AK303" s="56" t="str">
        <f t="shared" si="132"/>
        <v>-</v>
      </c>
      <c r="AL303" s="56" t="str">
        <f t="shared" si="132"/>
        <v>-</v>
      </c>
      <c r="AM303" s="56" t="str">
        <f t="shared" si="132"/>
        <v>-</v>
      </c>
      <c r="AN303" s="56" t="str">
        <f t="shared" si="132"/>
        <v>-</v>
      </c>
      <c r="AO303" s="56" t="str">
        <f t="shared" si="132"/>
        <v>-</v>
      </c>
      <c r="AP303" s="56" t="str">
        <f t="shared" si="132"/>
        <v>-</v>
      </c>
      <c r="AQ303" s="56" t="str">
        <f t="shared" si="132"/>
        <v>-</v>
      </c>
      <c r="AR303" s="56" t="str">
        <f t="shared" si="132"/>
        <v>-</v>
      </c>
      <c r="AS303" s="56" t="str">
        <f t="shared" si="132"/>
        <v>-</v>
      </c>
      <c r="AT303" s="56" t="str">
        <f t="shared" si="132"/>
        <v>-</v>
      </c>
      <c r="AU303" s="56" t="str">
        <f t="shared" si="132"/>
        <v>-</v>
      </c>
      <c r="AV303" s="56" t="str">
        <f t="shared" si="132"/>
        <v>-</v>
      </c>
      <c r="AW303" s="56" t="str">
        <f t="shared" si="132"/>
        <v>-</v>
      </c>
      <c r="AX303" s="56" t="str">
        <f t="shared" si="132"/>
        <v>-</v>
      </c>
      <c r="AY303" s="56" t="str">
        <f t="shared" si="132"/>
        <v>-</v>
      </c>
      <c r="AZ303" s="56" t="str">
        <f t="shared" si="132"/>
        <v>-</v>
      </c>
      <c r="BA303" s="56" t="str">
        <f t="shared" si="132"/>
        <v>-</v>
      </c>
      <c r="BB303" s="56" t="str">
        <f t="shared" si="132"/>
        <v>-</v>
      </c>
      <c r="BC303" s="56" t="str">
        <f t="shared" si="132"/>
        <v>-</v>
      </c>
      <c r="BD303" s="56" t="str">
        <f t="shared" si="132"/>
        <v>-</v>
      </c>
      <c r="BE303" s="56" t="str">
        <f t="shared" si="132"/>
        <v>-</v>
      </c>
      <c r="BF303" s="56" t="str">
        <f t="shared" si="132"/>
        <v>-</v>
      </c>
      <c r="BG303" s="56" t="str">
        <f t="shared" si="132"/>
        <v>-</v>
      </c>
      <c r="BH303" s="56" t="str">
        <f t="shared" si="132"/>
        <v>-</v>
      </c>
      <c r="BI303" s="56" t="str">
        <f t="shared" si="132"/>
        <v>-</v>
      </c>
      <c r="BJ303" s="56" t="str">
        <f t="shared" si="132"/>
        <v>-</v>
      </c>
      <c r="BK303" s="56" t="str">
        <f t="shared" si="132"/>
        <v>-</v>
      </c>
      <c r="BL303" s="56" t="str">
        <f t="shared" si="132"/>
        <v>-</v>
      </c>
      <c r="BM303" s="56" t="str">
        <f t="shared" si="132"/>
        <v>-</v>
      </c>
      <c r="BN303" s="56" t="str">
        <f t="shared" si="132"/>
        <v>-</v>
      </c>
      <c r="BO303" s="56" t="str">
        <f t="shared" si="132"/>
        <v>-</v>
      </c>
      <c r="BP303" s="57" t="str">
        <f t="shared" si="132"/>
        <v>-</v>
      </c>
    </row>
    <row r="304" spans="15:68" x14ac:dyDescent="0.35">
      <c r="O304" s="55"/>
      <c r="P304" s="55">
        <f t="shared" ref="P304:BP304" si="133">IF(AND(NOT(ISBLANK(P119)),NOT(P119="-")),$O119,"-")</f>
        <v>1</v>
      </c>
      <c r="Q304" s="56">
        <f t="shared" si="133"/>
        <v>1</v>
      </c>
      <c r="R304" s="56" t="str">
        <f t="shared" si="133"/>
        <v>-</v>
      </c>
      <c r="S304" s="56" t="str">
        <f t="shared" si="133"/>
        <v>-</v>
      </c>
      <c r="T304" s="56" t="str">
        <f t="shared" si="133"/>
        <v>-</v>
      </c>
      <c r="U304" s="56" t="str">
        <f t="shared" si="133"/>
        <v>-</v>
      </c>
      <c r="V304" s="56" t="str">
        <f t="shared" si="133"/>
        <v>-</v>
      </c>
      <c r="W304" s="56" t="str">
        <f t="shared" si="133"/>
        <v>-</v>
      </c>
      <c r="X304" s="56" t="str">
        <f t="shared" si="133"/>
        <v>-</v>
      </c>
      <c r="Y304" s="56" t="str">
        <f t="shared" si="133"/>
        <v>-</v>
      </c>
      <c r="Z304" s="56" t="str">
        <f t="shared" si="133"/>
        <v>-</v>
      </c>
      <c r="AA304" s="56" t="str">
        <f t="shared" si="133"/>
        <v>-</v>
      </c>
      <c r="AB304" s="56" t="str">
        <f t="shared" si="133"/>
        <v>-</v>
      </c>
      <c r="AC304" s="56" t="str">
        <f t="shared" si="133"/>
        <v>-</v>
      </c>
      <c r="AD304" s="56" t="str">
        <f t="shared" si="133"/>
        <v>-</v>
      </c>
      <c r="AE304" s="56" t="str">
        <f t="shared" si="133"/>
        <v>-</v>
      </c>
      <c r="AF304" s="56" t="str">
        <f t="shared" si="133"/>
        <v>-</v>
      </c>
      <c r="AG304" s="56" t="str">
        <f t="shared" si="133"/>
        <v>-</v>
      </c>
      <c r="AH304" s="56" t="str">
        <f t="shared" si="133"/>
        <v>-</v>
      </c>
      <c r="AI304" s="56" t="str">
        <f t="shared" si="133"/>
        <v>-</v>
      </c>
      <c r="AJ304" s="56" t="str">
        <f t="shared" si="133"/>
        <v>-</v>
      </c>
      <c r="AK304" s="56" t="str">
        <f t="shared" si="133"/>
        <v>-</v>
      </c>
      <c r="AL304" s="56" t="str">
        <f t="shared" si="133"/>
        <v>-</v>
      </c>
      <c r="AM304" s="56" t="str">
        <f t="shared" si="133"/>
        <v>-</v>
      </c>
      <c r="AN304" s="56" t="str">
        <f t="shared" si="133"/>
        <v>-</v>
      </c>
      <c r="AO304" s="56" t="str">
        <f t="shared" si="133"/>
        <v>-</v>
      </c>
      <c r="AP304" s="56" t="str">
        <f t="shared" si="133"/>
        <v>-</v>
      </c>
      <c r="AQ304" s="56" t="str">
        <f t="shared" si="133"/>
        <v>-</v>
      </c>
      <c r="AR304" s="56" t="str">
        <f t="shared" si="133"/>
        <v>-</v>
      </c>
      <c r="AS304" s="56" t="str">
        <f t="shared" si="133"/>
        <v>-</v>
      </c>
      <c r="AT304" s="56" t="str">
        <f t="shared" si="133"/>
        <v>-</v>
      </c>
      <c r="AU304" s="56" t="str">
        <f t="shared" si="133"/>
        <v>-</v>
      </c>
      <c r="AV304" s="56" t="str">
        <f t="shared" si="133"/>
        <v>-</v>
      </c>
      <c r="AW304" s="56">
        <f t="shared" si="133"/>
        <v>1</v>
      </c>
      <c r="AX304" s="56" t="str">
        <f t="shared" si="133"/>
        <v>-</v>
      </c>
      <c r="AY304" s="56">
        <f t="shared" si="133"/>
        <v>1</v>
      </c>
      <c r="AZ304" s="56" t="str">
        <f t="shared" si="133"/>
        <v>-</v>
      </c>
      <c r="BA304" s="56" t="str">
        <f t="shared" si="133"/>
        <v>-</v>
      </c>
      <c r="BB304" s="56" t="str">
        <f t="shared" si="133"/>
        <v>-</v>
      </c>
      <c r="BC304" s="56" t="str">
        <f t="shared" si="133"/>
        <v>-</v>
      </c>
      <c r="BD304" s="56" t="str">
        <f t="shared" si="133"/>
        <v>-</v>
      </c>
      <c r="BE304" s="56" t="str">
        <f t="shared" si="133"/>
        <v>-</v>
      </c>
      <c r="BF304" s="56" t="str">
        <f t="shared" si="133"/>
        <v>-</v>
      </c>
      <c r="BG304" s="56" t="str">
        <f t="shared" si="133"/>
        <v>-</v>
      </c>
      <c r="BH304" s="56" t="str">
        <f t="shared" si="133"/>
        <v>-</v>
      </c>
      <c r="BI304" s="56" t="str">
        <f t="shared" si="133"/>
        <v>-</v>
      </c>
      <c r="BJ304" s="56" t="str">
        <f t="shared" si="133"/>
        <v>-</v>
      </c>
      <c r="BK304" s="56" t="str">
        <f t="shared" si="133"/>
        <v>-</v>
      </c>
      <c r="BL304" s="56" t="str">
        <f t="shared" si="133"/>
        <v>-</v>
      </c>
      <c r="BM304" s="56" t="str">
        <f t="shared" si="133"/>
        <v>-</v>
      </c>
      <c r="BN304" s="56" t="str">
        <f t="shared" si="133"/>
        <v>-</v>
      </c>
      <c r="BO304" s="56" t="str">
        <f t="shared" si="133"/>
        <v>-</v>
      </c>
      <c r="BP304" s="57" t="str">
        <f t="shared" si="133"/>
        <v>-</v>
      </c>
    </row>
    <row r="305" spans="15:68" x14ac:dyDescent="0.35">
      <c r="O305" s="55"/>
      <c r="P305" s="55">
        <f t="shared" ref="P305:BP305" si="134">IF(AND(NOT(ISBLANK(P120)),NOT(P120="-")),$O120,"-")</f>
        <v>2</v>
      </c>
      <c r="Q305" s="56">
        <f t="shared" si="134"/>
        <v>2</v>
      </c>
      <c r="R305" s="56" t="str">
        <f t="shared" si="134"/>
        <v>-</v>
      </c>
      <c r="S305" s="56" t="str">
        <f t="shared" si="134"/>
        <v>-</v>
      </c>
      <c r="T305" s="56" t="str">
        <f t="shared" si="134"/>
        <v>-</v>
      </c>
      <c r="U305" s="56">
        <f t="shared" si="134"/>
        <v>2</v>
      </c>
      <c r="V305" s="56" t="str">
        <f t="shared" si="134"/>
        <v>-</v>
      </c>
      <c r="W305" s="56">
        <f t="shared" si="134"/>
        <v>2</v>
      </c>
      <c r="X305" s="56" t="str">
        <f t="shared" si="134"/>
        <v>-</v>
      </c>
      <c r="Y305" s="56" t="str">
        <f t="shared" si="134"/>
        <v>-</v>
      </c>
      <c r="Z305" s="56" t="str">
        <f t="shared" si="134"/>
        <v>-</v>
      </c>
      <c r="AA305" s="56">
        <f t="shared" si="134"/>
        <v>2</v>
      </c>
      <c r="AB305" s="56" t="str">
        <f t="shared" si="134"/>
        <v>-</v>
      </c>
      <c r="AC305" s="56" t="str">
        <f t="shared" si="134"/>
        <v>-</v>
      </c>
      <c r="AD305" s="56" t="str">
        <f t="shared" si="134"/>
        <v>-</v>
      </c>
      <c r="AE305" s="56" t="str">
        <f t="shared" si="134"/>
        <v>-</v>
      </c>
      <c r="AF305" s="56" t="str">
        <f t="shared" si="134"/>
        <v>-</v>
      </c>
      <c r="AG305" s="56" t="str">
        <f t="shared" si="134"/>
        <v>-</v>
      </c>
      <c r="AH305" s="56" t="str">
        <f t="shared" si="134"/>
        <v>-</v>
      </c>
      <c r="AI305" s="56" t="str">
        <f t="shared" si="134"/>
        <v>-</v>
      </c>
      <c r="AJ305" s="56" t="str">
        <f t="shared" si="134"/>
        <v>-</v>
      </c>
      <c r="AK305" s="56" t="str">
        <f t="shared" si="134"/>
        <v>-</v>
      </c>
      <c r="AL305" s="56" t="str">
        <f t="shared" si="134"/>
        <v>-</v>
      </c>
      <c r="AM305" s="56" t="str">
        <f t="shared" si="134"/>
        <v>-</v>
      </c>
      <c r="AN305" s="56" t="str">
        <f t="shared" si="134"/>
        <v>-</v>
      </c>
      <c r="AO305" s="56" t="str">
        <f t="shared" si="134"/>
        <v>-</v>
      </c>
      <c r="AP305" s="56" t="str">
        <f t="shared" si="134"/>
        <v>-</v>
      </c>
      <c r="AQ305" s="56" t="str">
        <f t="shared" si="134"/>
        <v>-</v>
      </c>
      <c r="AR305" s="56" t="str">
        <f t="shared" si="134"/>
        <v>-</v>
      </c>
      <c r="AS305" s="56" t="str">
        <f t="shared" si="134"/>
        <v>-</v>
      </c>
      <c r="AT305" s="56" t="str">
        <f t="shared" si="134"/>
        <v>-</v>
      </c>
      <c r="AU305" s="56" t="str">
        <f t="shared" si="134"/>
        <v>-</v>
      </c>
      <c r="AV305" s="56" t="str">
        <f t="shared" si="134"/>
        <v>-</v>
      </c>
      <c r="AW305" s="56" t="str">
        <f t="shared" si="134"/>
        <v>-</v>
      </c>
      <c r="AX305" s="56" t="str">
        <f t="shared" si="134"/>
        <v>-</v>
      </c>
      <c r="AY305" s="56" t="str">
        <f t="shared" si="134"/>
        <v>-</v>
      </c>
      <c r="AZ305" s="56" t="str">
        <f t="shared" si="134"/>
        <v>-</v>
      </c>
      <c r="BA305" s="56" t="str">
        <f t="shared" si="134"/>
        <v>-</v>
      </c>
      <c r="BB305" s="56" t="str">
        <f t="shared" si="134"/>
        <v>-</v>
      </c>
      <c r="BC305" s="56" t="str">
        <f t="shared" si="134"/>
        <v>-</v>
      </c>
      <c r="BD305" s="56" t="str">
        <f t="shared" si="134"/>
        <v>-</v>
      </c>
      <c r="BE305" s="56" t="str">
        <f t="shared" si="134"/>
        <v>-</v>
      </c>
      <c r="BF305" s="56" t="str">
        <f t="shared" si="134"/>
        <v>-</v>
      </c>
      <c r="BG305" s="56" t="str">
        <f t="shared" si="134"/>
        <v>-</v>
      </c>
      <c r="BH305" s="56" t="str">
        <f t="shared" si="134"/>
        <v>-</v>
      </c>
      <c r="BI305" s="56" t="str">
        <f t="shared" si="134"/>
        <v>-</v>
      </c>
      <c r="BJ305" s="56" t="str">
        <f t="shared" si="134"/>
        <v>-</v>
      </c>
      <c r="BK305" s="56" t="str">
        <f t="shared" si="134"/>
        <v>-</v>
      </c>
      <c r="BL305" s="56" t="str">
        <f t="shared" si="134"/>
        <v>-</v>
      </c>
      <c r="BM305" s="56" t="str">
        <f t="shared" si="134"/>
        <v>-</v>
      </c>
      <c r="BN305" s="56" t="str">
        <f t="shared" si="134"/>
        <v>-</v>
      </c>
      <c r="BO305" s="56" t="str">
        <f t="shared" si="134"/>
        <v>-</v>
      </c>
      <c r="BP305" s="57" t="str">
        <f t="shared" si="134"/>
        <v>-</v>
      </c>
    </row>
    <row r="306" spans="15:68" x14ac:dyDescent="0.35">
      <c r="O306" s="55"/>
      <c r="P306" s="55">
        <f t="shared" ref="P306:BP306" si="135">IF(AND(NOT(ISBLANK(P121)),NOT(P121="-")),$O121,"-")</f>
        <v>2</v>
      </c>
      <c r="Q306" s="56">
        <f t="shared" si="135"/>
        <v>2</v>
      </c>
      <c r="R306" s="56" t="str">
        <f t="shared" si="135"/>
        <v>-</v>
      </c>
      <c r="S306" s="56" t="str">
        <f t="shared" si="135"/>
        <v>-</v>
      </c>
      <c r="T306" s="56" t="str">
        <f t="shared" si="135"/>
        <v>-</v>
      </c>
      <c r="U306" s="56">
        <f t="shared" si="135"/>
        <v>2</v>
      </c>
      <c r="V306" s="56" t="str">
        <f t="shared" si="135"/>
        <v>-</v>
      </c>
      <c r="W306" s="56">
        <f t="shared" si="135"/>
        <v>2</v>
      </c>
      <c r="X306" s="56" t="str">
        <f t="shared" si="135"/>
        <v>-</v>
      </c>
      <c r="Y306" s="56" t="str">
        <f t="shared" si="135"/>
        <v>-</v>
      </c>
      <c r="Z306" s="56" t="str">
        <f t="shared" si="135"/>
        <v>-</v>
      </c>
      <c r="AA306" s="56">
        <f t="shared" si="135"/>
        <v>2</v>
      </c>
      <c r="AB306" s="56" t="str">
        <f t="shared" si="135"/>
        <v>-</v>
      </c>
      <c r="AC306" s="56" t="str">
        <f t="shared" si="135"/>
        <v>-</v>
      </c>
      <c r="AD306" s="56" t="str">
        <f t="shared" si="135"/>
        <v>-</v>
      </c>
      <c r="AE306" s="56" t="str">
        <f t="shared" si="135"/>
        <v>-</v>
      </c>
      <c r="AF306" s="56" t="str">
        <f t="shared" si="135"/>
        <v>-</v>
      </c>
      <c r="AG306" s="56" t="str">
        <f t="shared" si="135"/>
        <v>-</v>
      </c>
      <c r="AH306" s="56" t="str">
        <f t="shared" si="135"/>
        <v>-</v>
      </c>
      <c r="AI306" s="56" t="str">
        <f t="shared" si="135"/>
        <v>-</v>
      </c>
      <c r="AJ306" s="56" t="str">
        <f t="shared" si="135"/>
        <v>-</v>
      </c>
      <c r="AK306" s="56" t="str">
        <f t="shared" si="135"/>
        <v>-</v>
      </c>
      <c r="AL306" s="56" t="str">
        <f t="shared" si="135"/>
        <v>-</v>
      </c>
      <c r="AM306" s="56" t="str">
        <f t="shared" si="135"/>
        <v>-</v>
      </c>
      <c r="AN306" s="56" t="str">
        <f t="shared" si="135"/>
        <v>-</v>
      </c>
      <c r="AO306" s="56" t="str">
        <f t="shared" si="135"/>
        <v>-</v>
      </c>
      <c r="AP306" s="56" t="str">
        <f t="shared" si="135"/>
        <v>-</v>
      </c>
      <c r="AQ306" s="56" t="str">
        <f t="shared" si="135"/>
        <v>-</v>
      </c>
      <c r="AR306" s="56" t="str">
        <f t="shared" si="135"/>
        <v>-</v>
      </c>
      <c r="AS306" s="56" t="str">
        <f t="shared" si="135"/>
        <v>-</v>
      </c>
      <c r="AT306" s="56" t="str">
        <f t="shared" si="135"/>
        <v>-</v>
      </c>
      <c r="AU306" s="56" t="str">
        <f t="shared" si="135"/>
        <v>-</v>
      </c>
      <c r="AV306" s="56" t="str">
        <f t="shared" si="135"/>
        <v>-</v>
      </c>
      <c r="AW306" s="56" t="str">
        <f t="shared" si="135"/>
        <v>-</v>
      </c>
      <c r="AX306" s="56" t="str">
        <f t="shared" si="135"/>
        <v>-</v>
      </c>
      <c r="AY306" s="56" t="str">
        <f t="shared" si="135"/>
        <v>-</v>
      </c>
      <c r="AZ306" s="56" t="str">
        <f t="shared" si="135"/>
        <v>-</v>
      </c>
      <c r="BA306" s="56" t="str">
        <f t="shared" si="135"/>
        <v>-</v>
      </c>
      <c r="BB306" s="56" t="str">
        <f t="shared" si="135"/>
        <v>-</v>
      </c>
      <c r="BC306" s="56" t="str">
        <f t="shared" si="135"/>
        <v>-</v>
      </c>
      <c r="BD306" s="56" t="str">
        <f t="shared" si="135"/>
        <v>-</v>
      </c>
      <c r="BE306" s="56" t="str">
        <f t="shared" si="135"/>
        <v>-</v>
      </c>
      <c r="BF306" s="56" t="str">
        <f t="shared" si="135"/>
        <v>-</v>
      </c>
      <c r="BG306" s="56" t="str">
        <f t="shared" si="135"/>
        <v>-</v>
      </c>
      <c r="BH306" s="56" t="str">
        <f t="shared" si="135"/>
        <v>-</v>
      </c>
      <c r="BI306" s="56" t="str">
        <f t="shared" si="135"/>
        <v>-</v>
      </c>
      <c r="BJ306" s="56" t="str">
        <f t="shared" si="135"/>
        <v>-</v>
      </c>
      <c r="BK306" s="56" t="str">
        <f t="shared" si="135"/>
        <v>-</v>
      </c>
      <c r="BL306" s="56" t="str">
        <f t="shared" si="135"/>
        <v>-</v>
      </c>
      <c r="BM306" s="56" t="str">
        <f t="shared" si="135"/>
        <v>-</v>
      </c>
      <c r="BN306" s="56" t="str">
        <f t="shared" si="135"/>
        <v>-</v>
      </c>
      <c r="BO306" s="56" t="str">
        <f t="shared" si="135"/>
        <v>-</v>
      </c>
      <c r="BP306" s="57" t="str">
        <f t="shared" si="135"/>
        <v>-</v>
      </c>
    </row>
    <row r="307" spans="15:68" x14ac:dyDescent="0.35">
      <c r="O307" s="55"/>
      <c r="P307" s="55">
        <f t="shared" ref="P307:BP307" si="136">IF(AND(NOT(ISBLANK(P122)),NOT(P122="-")),$O122,"-")</f>
        <v>0</v>
      </c>
      <c r="Q307" s="56">
        <f t="shared" si="136"/>
        <v>0</v>
      </c>
      <c r="R307" s="56" t="str">
        <f t="shared" si="136"/>
        <v>-</v>
      </c>
      <c r="S307" s="56" t="str">
        <f t="shared" si="136"/>
        <v>-</v>
      </c>
      <c r="T307" s="56" t="str">
        <f t="shared" si="136"/>
        <v>-</v>
      </c>
      <c r="U307" s="56" t="str">
        <f t="shared" si="136"/>
        <v>-</v>
      </c>
      <c r="V307" s="56" t="str">
        <f t="shared" si="136"/>
        <v>-</v>
      </c>
      <c r="W307" s="56">
        <f t="shared" si="136"/>
        <v>0</v>
      </c>
      <c r="X307" s="56" t="str">
        <f t="shared" si="136"/>
        <v>-</v>
      </c>
      <c r="Y307" s="56" t="str">
        <f t="shared" si="136"/>
        <v>-</v>
      </c>
      <c r="Z307" s="56" t="str">
        <f t="shared" si="136"/>
        <v>-</v>
      </c>
      <c r="AA307" s="56" t="str">
        <f t="shared" si="136"/>
        <v>-</v>
      </c>
      <c r="AB307" s="56" t="str">
        <f t="shared" si="136"/>
        <v>-</v>
      </c>
      <c r="AC307" s="56" t="str">
        <f t="shared" si="136"/>
        <v>-</v>
      </c>
      <c r="AD307" s="56" t="str">
        <f t="shared" si="136"/>
        <v>-</v>
      </c>
      <c r="AE307" s="56" t="str">
        <f t="shared" si="136"/>
        <v>-</v>
      </c>
      <c r="AF307" s="56" t="str">
        <f t="shared" si="136"/>
        <v>-</v>
      </c>
      <c r="AG307" s="56" t="str">
        <f t="shared" si="136"/>
        <v>-</v>
      </c>
      <c r="AH307" s="56" t="str">
        <f t="shared" si="136"/>
        <v>-</v>
      </c>
      <c r="AI307" s="56" t="str">
        <f t="shared" si="136"/>
        <v>-</v>
      </c>
      <c r="AJ307" s="56" t="str">
        <f t="shared" si="136"/>
        <v>-</v>
      </c>
      <c r="AK307" s="56" t="str">
        <f t="shared" si="136"/>
        <v>-</v>
      </c>
      <c r="AL307" s="56" t="str">
        <f t="shared" si="136"/>
        <v>-</v>
      </c>
      <c r="AM307" s="56" t="str">
        <f t="shared" si="136"/>
        <v>-</v>
      </c>
      <c r="AN307" s="56" t="str">
        <f t="shared" si="136"/>
        <v>-</v>
      </c>
      <c r="AO307" s="56" t="str">
        <f t="shared" si="136"/>
        <v>-</v>
      </c>
      <c r="AP307" s="56" t="str">
        <f t="shared" si="136"/>
        <v>-</v>
      </c>
      <c r="AQ307" s="56" t="str">
        <f t="shared" si="136"/>
        <v>-</v>
      </c>
      <c r="AR307" s="56" t="str">
        <f t="shared" si="136"/>
        <v>-</v>
      </c>
      <c r="AS307" s="56" t="str">
        <f t="shared" si="136"/>
        <v>-</v>
      </c>
      <c r="AT307" s="56" t="str">
        <f t="shared" si="136"/>
        <v>-</v>
      </c>
      <c r="AU307" s="56" t="str">
        <f t="shared" si="136"/>
        <v>-</v>
      </c>
      <c r="AV307" s="56" t="str">
        <f t="shared" si="136"/>
        <v>-</v>
      </c>
      <c r="AW307" s="56" t="str">
        <f t="shared" si="136"/>
        <v>-</v>
      </c>
      <c r="AX307" s="56" t="str">
        <f t="shared" si="136"/>
        <v>-</v>
      </c>
      <c r="AY307" s="56" t="str">
        <f t="shared" si="136"/>
        <v>-</v>
      </c>
      <c r="AZ307" s="56" t="str">
        <f t="shared" si="136"/>
        <v>-</v>
      </c>
      <c r="BA307" s="56" t="str">
        <f t="shared" si="136"/>
        <v>-</v>
      </c>
      <c r="BB307" s="56" t="str">
        <f t="shared" si="136"/>
        <v>-</v>
      </c>
      <c r="BC307" s="56" t="str">
        <f t="shared" si="136"/>
        <v>-</v>
      </c>
      <c r="BD307" s="56" t="str">
        <f t="shared" si="136"/>
        <v>-</v>
      </c>
      <c r="BE307" s="56" t="str">
        <f t="shared" si="136"/>
        <v>-</v>
      </c>
      <c r="BF307" s="56" t="str">
        <f t="shared" si="136"/>
        <v>-</v>
      </c>
      <c r="BG307" s="56" t="str">
        <f t="shared" si="136"/>
        <v>-</v>
      </c>
      <c r="BH307" s="56" t="str">
        <f t="shared" si="136"/>
        <v>-</v>
      </c>
      <c r="BI307" s="56" t="str">
        <f t="shared" si="136"/>
        <v>-</v>
      </c>
      <c r="BJ307" s="56" t="str">
        <f t="shared" si="136"/>
        <v>-</v>
      </c>
      <c r="BK307" s="56" t="str">
        <f t="shared" si="136"/>
        <v>-</v>
      </c>
      <c r="BL307" s="56" t="str">
        <f t="shared" si="136"/>
        <v>-</v>
      </c>
      <c r="BM307" s="56" t="str">
        <f t="shared" si="136"/>
        <v>-</v>
      </c>
      <c r="BN307" s="56" t="str">
        <f t="shared" si="136"/>
        <v>-</v>
      </c>
      <c r="BO307" s="56" t="str">
        <f t="shared" si="136"/>
        <v>-</v>
      </c>
      <c r="BP307" s="57" t="str">
        <f t="shared" si="136"/>
        <v>-</v>
      </c>
    </row>
    <row r="308" spans="15:68" x14ac:dyDescent="0.35">
      <c r="O308" s="55"/>
      <c r="P308" s="55">
        <f t="shared" ref="P308:BP308" si="137">IF(AND(NOT(ISBLANK(P123)),NOT(P123="-")),$O123,"-")</f>
        <v>0</v>
      </c>
      <c r="Q308" s="56">
        <f t="shared" si="137"/>
        <v>0</v>
      </c>
      <c r="R308" s="56" t="str">
        <f t="shared" si="137"/>
        <v>-</v>
      </c>
      <c r="S308" s="56" t="str">
        <f t="shared" si="137"/>
        <v>-</v>
      </c>
      <c r="T308" s="56" t="str">
        <f t="shared" si="137"/>
        <v>-</v>
      </c>
      <c r="U308" s="56" t="str">
        <f t="shared" si="137"/>
        <v>-</v>
      </c>
      <c r="V308" s="56" t="str">
        <f t="shared" si="137"/>
        <v>-</v>
      </c>
      <c r="W308" s="56">
        <f t="shared" si="137"/>
        <v>0</v>
      </c>
      <c r="X308" s="56" t="str">
        <f t="shared" si="137"/>
        <v>-</v>
      </c>
      <c r="Y308" s="56" t="str">
        <f t="shared" si="137"/>
        <v>-</v>
      </c>
      <c r="Z308" s="56" t="str">
        <f t="shared" si="137"/>
        <v>-</v>
      </c>
      <c r="AA308" s="56" t="str">
        <f t="shared" si="137"/>
        <v>-</v>
      </c>
      <c r="AB308" s="56" t="str">
        <f t="shared" si="137"/>
        <v>-</v>
      </c>
      <c r="AC308" s="56" t="str">
        <f t="shared" si="137"/>
        <v>-</v>
      </c>
      <c r="AD308" s="56" t="str">
        <f t="shared" si="137"/>
        <v>-</v>
      </c>
      <c r="AE308" s="56" t="str">
        <f t="shared" si="137"/>
        <v>-</v>
      </c>
      <c r="AF308" s="56" t="str">
        <f t="shared" si="137"/>
        <v>-</v>
      </c>
      <c r="AG308" s="56" t="str">
        <f t="shared" si="137"/>
        <v>-</v>
      </c>
      <c r="AH308" s="56" t="str">
        <f t="shared" si="137"/>
        <v>-</v>
      </c>
      <c r="AI308" s="56" t="str">
        <f t="shared" si="137"/>
        <v>-</v>
      </c>
      <c r="AJ308" s="56" t="str">
        <f t="shared" si="137"/>
        <v>-</v>
      </c>
      <c r="AK308" s="56" t="str">
        <f t="shared" si="137"/>
        <v>-</v>
      </c>
      <c r="AL308" s="56" t="str">
        <f t="shared" si="137"/>
        <v>-</v>
      </c>
      <c r="AM308" s="56" t="str">
        <f t="shared" si="137"/>
        <v>-</v>
      </c>
      <c r="AN308" s="56" t="str">
        <f t="shared" si="137"/>
        <v>-</v>
      </c>
      <c r="AO308" s="56" t="str">
        <f t="shared" si="137"/>
        <v>-</v>
      </c>
      <c r="AP308" s="56" t="str">
        <f t="shared" si="137"/>
        <v>-</v>
      </c>
      <c r="AQ308" s="56" t="str">
        <f t="shared" si="137"/>
        <v>-</v>
      </c>
      <c r="AR308" s="56" t="str">
        <f t="shared" si="137"/>
        <v>-</v>
      </c>
      <c r="AS308" s="56" t="str">
        <f t="shared" si="137"/>
        <v>-</v>
      </c>
      <c r="AT308" s="56" t="str">
        <f t="shared" si="137"/>
        <v>-</v>
      </c>
      <c r="AU308" s="56" t="str">
        <f t="shared" si="137"/>
        <v>-</v>
      </c>
      <c r="AV308" s="56" t="str">
        <f t="shared" si="137"/>
        <v>-</v>
      </c>
      <c r="AW308" s="56" t="str">
        <f t="shared" si="137"/>
        <v>-</v>
      </c>
      <c r="AX308" s="56" t="str">
        <f t="shared" si="137"/>
        <v>-</v>
      </c>
      <c r="AY308" s="56" t="str">
        <f t="shared" si="137"/>
        <v>-</v>
      </c>
      <c r="AZ308" s="56" t="str">
        <f t="shared" si="137"/>
        <v>-</v>
      </c>
      <c r="BA308" s="56" t="str">
        <f t="shared" si="137"/>
        <v>-</v>
      </c>
      <c r="BB308" s="56" t="str">
        <f t="shared" si="137"/>
        <v>-</v>
      </c>
      <c r="BC308" s="56" t="str">
        <f t="shared" si="137"/>
        <v>-</v>
      </c>
      <c r="BD308" s="56" t="str">
        <f t="shared" si="137"/>
        <v>-</v>
      </c>
      <c r="BE308" s="56" t="str">
        <f t="shared" si="137"/>
        <v>-</v>
      </c>
      <c r="BF308" s="56" t="str">
        <f t="shared" si="137"/>
        <v>-</v>
      </c>
      <c r="BG308" s="56" t="str">
        <f t="shared" si="137"/>
        <v>-</v>
      </c>
      <c r="BH308" s="56" t="str">
        <f t="shared" si="137"/>
        <v>-</v>
      </c>
      <c r="BI308" s="56" t="str">
        <f t="shared" si="137"/>
        <v>-</v>
      </c>
      <c r="BJ308" s="56" t="str">
        <f t="shared" si="137"/>
        <v>-</v>
      </c>
      <c r="BK308" s="56" t="str">
        <f t="shared" si="137"/>
        <v>-</v>
      </c>
      <c r="BL308" s="56" t="str">
        <f t="shared" si="137"/>
        <v>-</v>
      </c>
      <c r="BM308" s="56" t="str">
        <f t="shared" si="137"/>
        <v>-</v>
      </c>
      <c r="BN308" s="56" t="str">
        <f t="shared" si="137"/>
        <v>-</v>
      </c>
      <c r="BO308" s="56" t="str">
        <f t="shared" si="137"/>
        <v>-</v>
      </c>
      <c r="BP308" s="57" t="str">
        <f t="shared" si="137"/>
        <v>-</v>
      </c>
    </row>
    <row r="309" spans="15:68" x14ac:dyDescent="0.35">
      <c r="O309" s="55"/>
      <c r="P309" s="55">
        <f t="shared" ref="P309:BP309" si="138">IF(AND(NOT(ISBLANK(P124)),NOT(P124="-")),$O124,"-")</f>
        <v>1</v>
      </c>
      <c r="Q309" s="56">
        <f t="shared" si="138"/>
        <v>1</v>
      </c>
      <c r="R309" s="56" t="str">
        <f t="shared" si="138"/>
        <v>-</v>
      </c>
      <c r="S309" s="56" t="str">
        <f t="shared" si="138"/>
        <v>-</v>
      </c>
      <c r="T309" s="56" t="str">
        <f t="shared" si="138"/>
        <v>-</v>
      </c>
      <c r="U309" s="56" t="str">
        <f t="shared" si="138"/>
        <v>-</v>
      </c>
      <c r="V309" s="56" t="str">
        <f t="shared" si="138"/>
        <v>-</v>
      </c>
      <c r="W309" s="56" t="str">
        <f t="shared" si="138"/>
        <v>-</v>
      </c>
      <c r="X309" s="56" t="str">
        <f t="shared" si="138"/>
        <v>-</v>
      </c>
      <c r="Y309" s="56" t="str">
        <f t="shared" si="138"/>
        <v>-</v>
      </c>
      <c r="Z309" s="56">
        <f t="shared" si="138"/>
        <v>1</v>
      </c>
      <c r="AA309" s="56">
        <f t="shared" si="138"/>
        <v>1</v>
      </c>
      <c r="AB309" s="56" t="str">
        <f t="shared" si="138"/>
        <v>-</v>
      </c>
      <c r="AC309" s="56" t="str">
        <f t="shared" si="138"/>
        <v>-</v>
      </c>
      <c r="AD309" s="56" t="str">
        <f t="shared" si="138"/>
        <v>-</v>
      </c>
      <c r="AE309" s="56" t="str">
        <f t="shared" si="138"/>
        <v>-</v>
      </c>
      <c r="AF309" s="56" t="str">
        <f t="shared" si="138"/>
        <v>-</v>
      </c>
      <c r="AG309" s="56" t="str">
        <f t="shared" si="138"/>
        <v>-</v>
      </c>
      <c r="AH309" s="56" t="str">
        <f t="shared" si="138"/>
        <v>-</v>
      </c>
      <c r="AI309" s="56" t="str">
        <f t="shared" si="138"/>
        <v>-</v>
      </c>
      <c r="AJ309" s="56" t="str">
        <f t="shared" si="138"/>
        <v>-</v>
      </c>
      <c r="AK309" s="56" t="str">
        <f t="shared" si="138"/>
        <v>-</v>
      </c>
      <c r="AL309" s="56" t="str">
        <f t="shared" si="138"/>
        <v>-</v>
      </c>
      <c r="AM309" s="56" t="str">
        <f t="shared" si="138"/>
        <v>-</v>
      </c>
      <c r="AN309" s="56" t="str">
        <f t="shared" si="138"/>
        <v>-</v>
      </c>
      <c r="AO309" s="56" t="str">
        <f t="shared" si="138"/>
        <v>-</v>
      </c>
      <c r="AP309" s="56" t="str">
        <f t="shared" si="138"/>
        <v>-</v>
      </c>
      <c r="AQ309" s="56" t="str">
        <f t="shared" si="138"/>
        <v>-</v>
      </c>
      <c r="AR309" s="56" t="str">
        <f t="shared" si="138"/>
        <v>-</v>
      </c>
      <c r="AS309" s="56" t="str">
        <f t="shared" si="138"/>
        <v>-</v>
      </c>
      <c r="AT309" s="56" t="str">
        <f t="shared" si="138"/>
        <v>-</v>
      </c>
      <c r="AU309" s="56" t="str">
        <f t="shared" si="138"/>
        <v>-</v>
      </c>
      <c r="AV309" s="56" t="str">
        <f t="shared" si="138"/>
        <v>-</v>
      </c>
      <c r="AW309" s="56" t="str">
        <f t="shared" si="138"/>
        <v>-</v>
      </c>
      <c r="AX309" s="56" t="str">
        <f t="shared" si="138"/>
        <v>-</v>
      </c>
      <c r="AY309" s="56" t="str">
        <f t="shared" si="138"/>
        <v>-</v>
      </c>
      <c r="AZ309" s="56" t="str">
        <f t="shared" si="138"/>
        <v>-</v>
      </c>
      <c r="BA309" s="56" t="str">
        <f t="shared" si="138"/>
        <v>-</v>
      </c>
      <c r="BB309" s="56" t="str">
        <f t="shared" si="138"/>
        <v>-</v>
      </c>
      <c r="BC309" s="56" t="str">
        <f t="shared" si="138"/>
        <v>-</v>
      </c>
      <c r="BD309" s="56" t="str">
        <f t="shared" si="138"/>
        <v>-</v>
      </c>
      <c r="BE309" s="56" t="str">
        <f t="shared" si="138"/>
        <v>-</v>
      </c>
      <c r="BF309" s="56" t="str">
        <f t="shared" si="138"/>
        <v>-</v>
      </c>
      <c r="BG309" s="56" t="str">
        <f t="shared" si="138"/>
        <v>-</v>
      </c>
      <c r="BH309" s="56" t="str">
        <f t="shared" si="138"/>
        <v>-</v>
      </c>
      <c r="BI309" s="56" t="str">
        <f t="shared" si="138"/>
        <v>-</v>
      </c>
      <c r="BJ309" s="56" t="str">
        <f t="shared" si="138"/>
        <v>-</v>
      </c>
      <c r="BK309" s="56" t="str">
        <f t="shared" si="138"/>
        <v>-</v>
      </c>
      <c r="BL309" s="56" t="str">
        <f t="shared" si="138"/>
        <v>-</v>
      </c>
      <c r="BM309" s="56" t="str">
        <f t="shared" si="138"/>
        <v>-</v>
      </c>
      <c r="BN309" s="56" t="str">
        <f t="shared" si="138"/>
        <v>-</v>
      </c>
      <c r="BO309" s="56" t="str">
        <f t="shared" si="138"/>
        <v>-</v>
      </c>
      <c r="BP309" s="57" t="str">
        <f t="shared" si="138"/>
        <v>-</v>
      </c>
    </row>
    <row r="310" spans="15:68" x14ac:dyDescent="0.35">
      <c r="O310" s="55"/>
      <c r="P310" s="55" t="str">
        <f t="shared" ref="P310:BP310" si="139">IF(AND(NOT(ISBLANK(P125)),NOT(P125="-")),$O125,"-")</f>
        <v>-</v>
      </c>
      <c r="Q310" s="56" t="str">
        <f t="shared" si="139"/>
        <v>-</v>
      </c>
      <c r="R310" s="56" t="str">
        <f t="shared" si="139"/>
        <v>-</v>
      </c>
      <c r="S310" s="56" t="str">
        <f t="shared" si="139"/>
        <v>-</v>
      </c>
      <c r="T310" s="56" t="str">
        <f t="shared" si="139"/>
        <v>-</v>
      </c>
      <c r="U310" s="56" t="str">
        <f t="shared" si="139"/>
        <v>-</v>
      </c>
      <c r="V310" s="56" t="str">
        <f t="shared" si="139"/>
        <v>-</v>
      </c>
      <c r="W310" s="56" t="str">
        <f t="shared" si="139"/>
        <v>-</v>
      </c>
      <c r="X310" s="56" t="str">
        <f t="shared" si="139"/>
        <v>-</v>
      </c>
      <c r="Y310" s="56" t="str">
        <f t="shared" si="139"/>
        <v>-</v>
      </c>
      <c r="Z310" s="56" t="str">
        <f t="shared" si="139"/>
        <v>-</v>
      </c>
      <c r="AA310" s="56" t="str">
        <f t="shared" si="139"/>
        <v>-</v>
      </c>
      <c r="AB310" s="56" t="str">
        <f t="shared" si="139"/>
        <v>-</v>
      </c>
      <c r="AC310" s="56" t="str">
        <f t="shared" si="139"/>
        <v>-</v>
      </c>
      <c r="AD310" s="56" t="str">
        <f t="shared" si="139"/>
        <v>-</v>
      </c>
      <c r="AE310" s="56" t="str">
        <f t="shared" si="139"/>
        <v>-</v>
      </c>
      <c r="AF310" s="56" t="str">
        <f t="shared" si="139"/>
        <v>-</v>
      </c>
      <c r="AG310" s="56" t="str">
        <f t="shared" si="139"/>
        <v>-</v>
      </c>
      <c r="AH310" s="56" t="str">
        <f t="shared" si="139"/>
        <v>-</v>
      </c>
      <c r="AI310" s="56" t="str">
        <f t="shared" si="139"/>
        <v>-</v>
      </c>
      <c r="AJ310" s="56" t="str">
        <f t="shared" si="139"/>
        <v>-</v>
      </c>
      <c r="AK310" s="56" t="str">
        <f t="shared" si="139"/>
        <v>-</v>
      </c>
      <c r="AL310" s="56" t="str">
        <f t="shared" si="139"/>
        <v>-</v>
      </c>
      <c r="AM310" s="56" t="str">
        <f t="shared" si="139"/>
        <v>-</v>
      </c>
      <c r="AN310" s="56" t="str">
        <f t="shared" si="139"/>
        <v>-</v>
      </c>
      <c r="AO310" s="56" t="str">
        <f t="shared" si="139"/>
        <v>-</v>
      </c>
      <c r="AP310" s="56" t="str">
        <f t="shared" si="139"/>
        <v>-</v>
      </c>
      <c r="AQ310" s="56" t="str">
        <f t="shared" si="139"/>
        <v>-</v>
      </c>
      <c r="AR310" s="56" t="str">
        <f t="shared" si="139"/>
        <v>-</v>
      </c>
      <c r="AS310" s="56" t="str">
        <f t="shared" si="139"/>
        <v>-</v>
      </c>
      <c r="AT310" s="56" t="str">
        <f t="shared" si="139"/>
        <v>-</v>
      </c>
      <c r="AU310" s="56" t="str">
        <f t="shared" si="139"/>
        <v>-</v>
      </c>
      <c r="AV310" s="56" t="str">
        <f t="shared" si="139"/>
        <v>-</v>
      </c>
      <c r="AW310" s="56" t="str">
        <f t="shared" si="139"/>
        <v>-</v>
      </c>
      <c r="AX310" s="56" t="str">
        <f t="shared" si="139"/>
        <v>-</v>
      </c>
      <c r="AY310" s="56" t="str">
        <f t="shared" si="139"/>
        <v>-</v>
      </c>
      <c r="AZ310" s="56" t="str">
        <f t="shared" si="139"/>
        <v>-</v>
      </c>
      <c r="BA310" s="56" t="str">
        <f t="shared" si="139"/>
        <v>-</v>
      </c>
      <c r="BB310" s="56" t="str">
        <f t="shared" si="139"/>
        <v>-</v>
      </c>
      <c r="BC310" s="56" t="str">
        <f t="shared" si="139"/>
        <v>-</v>
      </c>
      <c r="BD310" s="56" t="str">
        <f t="shared" si="139"/>
        <v>-</v>
      </c>
      <c r="BE310" s="56" t="str">
        <f t="shared" si="139"/>
        <v>-</v>
      </c>
      <c r="BF310" s="56" t="str">
        <f t="shared" si="139"/>
        <v>-</v>
      </c>
      <c r="BG310" s="56" t="str">
        <f t="shared" si="139"/>
        <v>-</v>
      </c>
      <c r="BH310" s="56" t="str">
        <f t="shared" si="139"/>
        <v>-</v>
      </c>
      <c r="BI310" s="56" t="str">
        <f t="shared" si="139"/>
        <v>-</v>
      </c>
      <c r="BJ310" s="56" t="str">
        <f t="shared" si="139"/>
        <v>-</v>
      </c>
      <c r="BK310" s="56" t="str">
        <f t="shared" si="139"/>
        <v>-</v>
      </c>
      <c r="BL310" s="56" t="str">
        <f t="shared" si="139"/>
        <v>-</v>
      </c>
      <c r="BM310" s="56" t="str">
        <f t="shared" si="139"/>
        <v>-</v>
      </c>
      <c r="BN310" s="56" t="str">
        <f t="shared" si="139"/>
        <v>-</v>
      </c>
      <c r="BO310" s="56" t="str">
        <f t="shared" si="139"/>
        <v>-</v>
      </c>
      <c r="BP310" s="57" t="str">
        <f t="shared" si="139"/>
        <v>-</v>
      </c>
    </row>
    <row r="311" spans="15:68" x14ac:dyDescent="0.35">
      <c r="O311" s="55"/>
      <c r="P311" s="55">
        <f t="shared" ref="P311:BP311" si="140">IF(AND(NOT(ISBLANK(P126)),NOT(P126="-")),$O126,"-")</f>
        <v>1</v>
      </c>
      <c r="Q311" s="56">
        <f t="shared" si="140"/>
        <v>1</v>
      </c>
      <c r="R311" s="56" t="str">
        <f t="shared" si="140"/>
        <v>-</v>
      </c>
      <c r="S311" s="56" t="str">
        <f t="shared" si="140"/>
        <v>-</v>
      </c>
      <c r="T311" s="56" t="str">
        <f t="shared" si="140"/>
        <v>-</v>
      </c>
      <c r="U311" s="56" t="str">
        <f t="shared" si="140"/>
        <v>-</v>
      </c>
      <c r="V311" s="56" t="str">
        <f t="shared" si="140"/>
        <v>-</v>
      </c>
      <c r="W311" s="56" t="str">
        <f t="shared" si="140"/>
        <v>-</v>
      </c>
      <c r="X311" s="56" t="str">
        <f t="shared" si="140"/>
        <v>-</v>
      </c>
      <c r="Y311" s="56" t="str">
        <f t="shared" si="140"/>
        <v>-</v>
      </c>
      <c r="Z311" s="56" t="str">
        <f t="shared" si="140"/>
        <v>-</v>
      </c>
      <c r="AA311" s="56" t="str">
        <f t="shared" si="140"/>
        <v>-</v>
      </c>
      <c r="AB311" s="56" t="str">
        <f t="shared" si="140"/>
        <v>-</v>
      </c>
      <c r="AC311" s="56" t="str">
        <f t="shared" si="140"/>
        <v>-</v>
      </c>
      <c r="AD311" s="56" t="str">
        <f t="shared" si="140"/>
        <v>-</v>
      </c>
      <c r="AE311" s="56" t="str">
        <f t="shared" si="140"/>
        <v>-</v>
      </c>
      <c r="AF311" s="56" t="str">
        <f t="shared" si="140"/>
        <v>-</v>
      </c>
      <c r="AG311" s="56" t="str">
        <f t="shared" si="140"/>
        <v>-</v>
      </c>
      <c r="AH311" s="56" t="str">
        <f t="shared" si="140"/>
        <v>-</v>
      </c>
      <c r="AI311" s="56" t="str">
        <f t="shared" si="140"/>
        <v>-</v>
      </c>
      <c r="AJ311" s="56" t="str">
        <f t="shared" si="140"/>
        <v>-</v>
      </c>
      <c r="AK311" s="56" t="str">
        <f t="shared" si="140"/>
        <v>-</v>
      </c>
      <c r="AL311" s="56" t="str">
        <f t="shared" si="140"/>
        <v>-</v>
      </c>
      <c r="AM311" s="56" t="str">
        <f t="shared" si="140"/>
        <v>-</v>
      </c>
      <c r="AN311" s="56" t="str">
        <f t="shared" si="140"/>
        <v>-</v>
      </c>
      <c r="AO311" s="56" t="str">
        <f t="shared" si="140"/>
        <v>-</v>
      </c>
      <c r="AP311" s="56" t="str">
        <f t="shared" si="140"/>
        <v>-</v>
      </c>
      <c r="AQ311" s="56" t="str">
        <f t="shared" si="140"/>
        <v>-</v>
      </c>
      <c r="AR311" s="56" t="str">
        <f t="shared" si="140"/>
        <v>-</v>
      </c>
      <c r="AS311" s="56" t="str">
        <f t="shared" si="140"/>
        <v>-</v>
      </c>
      <c r="AT311" s="56" t="str">
        <f t="shared" si="140"/>
        <v>-</v>
      </c>
      <c r="AU311" s="56" t="str">
        <f t="shared" si="140"/>
        <v>-</v>
      </c>
      <c r="AV311" s="56" t="str">
        <f t="shared" si="140"/>
        <v>-</v>
      </c>
      <c r="AW311" s="56" t="str">
        <f t="shared" si="140"/>
        <v>-</v>
      </c>
      <c r="AX311" s="56" t="str">
        <f t="shared" si="140"/>
        <v>-</v>
      </c>
      <c r="AY311" s="56" t="str">
        <f t="shared" si="140"/>
        <v>-</v>
      </c>
      <c r="AZ311" s="56" t="str">
        <f t="shared" si="140"/>
        <v>-</v>
      </c>
      <c r="BA311" s="56">
        <f t="shared" si="140"/>
        <v>1</v>
      </c>
      <c r="BB311" s="56" t="str">
        <f t="shared" si="140"/>
        <v>-</v>
      </c>
      <c r="BC311" s="56" t="str">
        <f t="shared" si="140"/>
        <v>-</v>
      </c>
      <c r="BD311" s="56" t="str">
        <f t="shared" si="140"/>
        <v>-</v>
      </c>
      <c r="BE311" s="56" t="str">
        <f t="shared" si="140"/>
        <v>-</v>
      </c>
      <c r="BF311" s="56" t="str">
        <f t="shared" si="140"/>
        <v>-</v>
      </c>
      <c r="BG311" s="56" t="str">
        <f t="shared" si="140"/>
        <v>-</v>
      </c>
      <c r="BH311" s="56" t="str">
        <f t="shared" si="140"/>
        <v>-</v>
      </c>
      <c r="BI311" s="56" t="str">
        <f t="shared" si="140"/>
        <v>-</v>
      </c>
      <c r="BJ311" s="56" t="str">
        <f t="shared" si="140"/>
        <v>-</v>
      </c>
      <c r="BK311" s="56" t="str">
        <f t="shared" si="140"/>
        <v>-</v>
      </c>
      <c r="BL311" s="56" t="str">
        <f t="shared" si="140"/>
        <v>-</v>
      </c>
      <c r="BM311" s="56" t="str">
        <f t="shared" si="140"/>
        <v>-</v>
      </c>
      <c r="BN311" s="56" t="str">
        <f t="shared" si="140"/>
        <v>-</v>
      </c>
      <c r="BO311" s="56" t="str">
        <f t="shared" si="140"/>
        <v>-</v>
      </c>
      <c r="BP311" s="57" t="str">
        <f t="shared" si="140"/>
        <v>-</v>
      </c>
    </row>
    <row r="312" spans="15:68" x14ac:dyDescent="0.35">
      <c r="O312" s="55"/>
      <c r="P312" s="55">
        <f t="shared" ref="P312:BP312" si="141">IF(AND(NOT(ISBLANK(P127)),NOT(P127="-")),$O127,"-")</f>
        <v>1</v>
      </c>
      <c r="Q312" s="56">
        <f t="shared" si="141"/>
        <v>1</v>
      </c>
      <c r="R312" s="56" t="str">
        <f t="shared" si="141"/>
        <v>-</v>
      </c>
      <c r="S312" s="56">
        <f t="shared" si="141"/>
        <v>1</v>
      </c>
      <c r="T312" s="56" t="str">
        <f t="shared" si="141"/>
        <v>-</v>
      </c>
      <c r="U312" s="56" t="str">
        <f t="shared" si="141"/>
        <v>-</v>
      </c>
      <c r="V312" s="56" t="str">
        <f t="shared" si="141"/>
        <v>-</v>
      </c>
      <c r="W312" s="56" t="str">
        <f t="shared" si="141"/>
        <v>-</v>
      </c>
      <c r="X312" s="56" t="str">
        <f t="shared" si="141"/>
        <v>-</v>
      </c>
      <c r="Y312" s="56" t="str">
        <f t="shared" si="141"/>
        <v>-</v>
      </c>
      <c r="Z312" s="56" t="str">
        <f t="shared" si="141"/>
        <v>-</v>
      </c>
      <c r="AA312" s="56" t="str">
        <f t="shared" si="141"/>
        <v>-</v>
      </c>
      <c r="AB312" s="56" t="str">
        <f t="shared" si="141"/>
        <v>-</v>
      </c>
      <c r="AC312" s="56" t="str">
        <f t="shared" si="141"/>
        <v>-</v>
      </c>
      <c r="AD312" s="56" t="str">
        <f t="shared" si="141"/>
        <v>-</v>
      </c>
      <c r="AE312" s="56" t="str">
        <f t="shared" si="141"/>
        <v>-</v>
      </c>
      <c r="AF312" s="56" t="str">
        <f t="shared" si="141"/>
        <v>-</v>
      </c>
      <c r="AG312" s="56" t="str">
        <f t="shared" si="141"/>
        <v>-</v>
      </c>
      <c r="AH312" s="56" t="str">
        <f t="shared" si="141"/>
        <v>-</v>
      </c>
      <c r="AI312" s="56" t="str">
        <f t="shared" si="141"/>
        <v>-</v>
      </c>
      <c r="AJ312" s="56" t="str">
        <f t="shared" si="141"/>
        <v>-</v>
      </c>
      <c r="AK312" s="56" t="str">
        <f t="shared" si="141"/>
        <v>-</v>
      </c>
      <c r="AL312" s="56" t="str">
        <f t="shared" si="141"/>
        <v>-</v>
      </c>
      <c r="AM312" s="56" t="str">
        <f t="shared" si="141"/>
        <v>-</v>
      </c>
      <c r="AN312" s="56" t="str">
        <f t="shared" si="141"/>
        <v>-</v>
      </c>
      <c r="AO312" s="56" t="str">
        <f t="shared" si="141"/>
        <v>-</v>
      </c>
      <c r="AP312" s="56" t="str">
        <f t="shared" si="141"/>
        <v>-</v>
      </c>
      <c r="AQ312" s="56" t="str">
        <f t="shared" si="141"/>
        <v>-</v>
      </c>
      <c r="AR312" s="56" t="str">
        <f t="shared" si="141"/>
        <v>-</v>
      </c>
      <c r="AS312" s="56" t="str">
        <f t="shared" si="141"/>
        <v>-</v>
      </c>
      <c r="AT312" s="56" t="str">
        <f t="shared" si="141"/>
        <v>-</v>
      </c>
      <c r="AU312" s="56" t="str">
        <f t="shared" si="141"/>
        <v>-</v>
      </c>
      <c r="AV312" s="56" t="str">
        <f t="shared" si="141"/>
        <v>-</v>
      </c>
      <c r="AW312" s="56" t="str">
        <f t="shared" si="141"/>
        <v>-</v>
      </c>
      <c r="AX312" s="56" t="str">
        <f t="shared" si="141"/>
        <v>-</v>
      </c>
      <c r="AY312" s="56" t="str">
        <f t="shared" si="141"/>
        <v>-</v>
      </c>
      <c r="AZ312" s="56" t="str">
        <f t="shared" si="141"/>
        <v>-</v>
      </c>
      <c r="BA312" s="56">
        <f t="shared" si="141"/>
        <v>1</v>
      </c>
      <c r="BB312" s="56" t="str">
        <f t="shared" si="141"/>
        <v>-</v>
      </c>
      <c r="BC312" s="56" t="str">
        <f t="shared" si="141"/>
        <v>-</v>
      </c>
      <c r="BD312" s="56" t="str">
        <f t="shared" si="141"/>
        <v>-</v>
      </c>
      <c r="BE312" s="56" t="str">
        <f t="shared" si="141"/>
        <v>-</v>
      </c>
      <c r="BF312" s="56" t="str">
        <f t="shared" si="141"/>
        <v>-</v>
      </c>
      <c r="BG312" s="56" t="str">
        <f t="shared" si="141"/>
        <v>-</v>
      </c>
      <c r="BH312" s="56" t="str">
        <f t="shared" si="141"/>
        <v>-</v>
      </c>
      <c r="BI312" s="56" t="str">
        <f t="shared" si="141"/>
        <v>-</v>
      </c>
      <c r="BJ312" s="56" t="str">
        <f t="shared" si="141"/>
        <v>-</v>
      </c>
      <c r="BK312" s="56" t="str">
        <f t="shared" si="141"/>
        <v>-</v>
      </c>
      <c r="BL312" s="56" t="str">
        <f t="shared" si="141"/>
        <v>-</v>
      </c>
      <c r="BM312" s="56" t="str">
        <f t="shared" si="141"/>
        <v>-</v>
      </c>
      <c r="BN312" s="56" t="str">
        <f t="shared" si="141"/>
        <v>-</v>
      </c>
      <c r="BO312" s="56" t="str">
        <f t="shared" si="141"/>
        <v>-</v>
      </c>
      <c r="BP312" s="57" t="str">
        <f t="shared" si="141"/>
        <v>-</v>
      </c>
    </row>
    <row r="313" spans="15:68" x14ac:dyDescent="0.35">
      <c r="O313" s="55"/>
      <c r="P313" s="55">
        <f t="shared" ref="P313:BP313" si="142">IF(AND(NOT(ISBLANK(P128)),NOT(P128="-")),$O128,"-")</f>
        <v>1</v>
      </c>
      <c r="Q313" s="56">
        <f t="shared" si="142"/>
        <v>1</v>
      </c>
      <c r="R313" s="56" t="str">
        <f t="shared" si="142"/>
        <v>-</v>
      </c>
      <c r="S313" s="56">
        <f t="shared" si="142"/>
        <v>1</v>
      </c>
      <c r="T313" s="56" t="str">
        <f t="shared" si="142"/>
        <v>-</v>
      </c>
      <c r="U313" s="56" t="str">
        <f t="shared" si="142"/>
        <v>-</v>
      </c>
      <c r="V313" s="56" t="str">
        <f t="shared" si="142"/>
        <v>-</v>
      </c>
      <c r="W313" s="56" t="str">
        <f t="shared" si="142"/>
        <v>-</v>
      </c>
      <c r="X313" s="56" t="str">
        <f t="shared" si="142"/>
        <v>-</v>
      </c>
      <c r="Y313" s="56" t="str">
        <f t="shared" si="142"/>
        <v>-</v>
      </c>
      <c r="Z313" s="56" t="str">
        <f t="shared" si="142"/>
        <v>-</v>
      </c>
      <c r="AA313" s="56" t="str">
        <f t="shared" si="142"/>
        <v>-</v>
      </c>
      <c r="AB313" s="56" t="str">
        <f t="shared" si="142"/>
        <v>-</v>
      </c>
      <c r="AC313" s="56" t="str">
        <f t="shared" si="142"/>
        <v>-</v>
      </c>
      <c r="AD313" s="56" t="str">
        <f t="shared" si="142"/>
        <v>-</v>
      </c>
      <c r="AE313" s="56" t="str">
        <f t="shared" si="142"/>
        <v>-</v>
      </c>
      <c r="AF313" s="56" t="str">
        <f t="shared" si="142"/>
        <v>-</v>
      </c>
      <c r="AG313" s="56" t="str">
        <f t="shared" si="142"/>
        <v>-</v>
      </c>
      <c r="AH313" s="56" t="str">
        <f t="shared" si="142"/>
        <v>-</v>
      </c>
      <c r="AI313" s="56" t="str">
        <f t="shared" si="142"/>
        <v>-</v>
      </c>
      <c r="AJ313" s="56" t="str">
        <f t="shared" si="142"/>
        <v>-</v>
      </c>
      <c r="AK313" s="56" t="str">
        <f t="shared" si="142"/>
        <v>-</v>
      </c>
      <c r="AL313" s="56" t="str">
        <f t="shared" si="142"/>
        <v>-</v>
      </c>
      <c r="AM313" s="56" t="str">
        <f t="shared" si="142"/>
        <v>-</v>
      </c>
      <c r="AN313" s="56" t="str">
        <f t="shared" si="142"/>
        <v>-</v>
      </c>
      <c r="AO313" s="56" t="str">
        <f t="shared" si="142"/>
        <v>-</v>
      </c>
      <c r="AP313" s="56" t="str">
        <f t="shared" si="142"/>
        <v>-</v>
      </c>
      <c r="AQ313" s="56" t="str">
        <f t="shared" si="142"/>
        <v>-</v>
      </c>
      <c r="AR313" s="56" t="str">
        <f t="shared" si="142"/>
        <v>-</v>
      </c>
      <c r="AS313" s="56" t="str">
        <f t="shared" si="142"/>
        <v>-</v>
      </c>
      <c r="AT313" s="56" t="str">
        <f t="shared" si="142"/>
        <v>-</v>
      </c>
      <c r="AU313" s="56" t="str">
        <f t="shared" si="142"/>
        <v>-</v>
      </c>
      <c r="AV313" s="56" t="str">
        <f t="shared" si="142"/>
        <v>-</v>
      </c>
      <c r="AW313" s="56" t="str">
        <f t="shared" si="142"/>
        <v>-</v>
      </c>
      <c r="AX313" s="56" t="str">
        <f t="shared" si="142"/>
        <v>-</v>
      </c>
      <c r="AY313" s="56" t="str">
        <f t="shared" si="142"/>
        <v>-</v>
      </c>
      <c r="AZ313" s="56" t="str">
        <f t="shared" si="142"/>
        <v>-</v>
      </c>
      <c r="BA313" s="56">
        <f t="shared" si="142"/>
        <v>1</v>
      </c>
      <c r="BB313" s="56" t="str">
        <f t="shared" si="142"/>
        <v>-</v>
      </c>
      <c r="BC313" s="56" t="str">
        <f t="shared" si="142"/>
        <v>-</v>
      </c>
      <c r="BD313" s="56" t="str">
        <f t="shared" si="142"/>
        <v>-</v>
      </c>
      <c r="BE313" s="56" t="str">
        <f t="shared" si="142"/>
        <v>-</v>
      </c>
      <c r="BF313" s="56" t="str">
        <f t="shared" si="142"/>
        <v>-</v>
      </c>
      <c r="BG313" s="56" t="str">
        <f t="shared" si="142"/>
        <v>-</v>
      </c>
      <c r="BH313" s="56" t="str">
        <f t="shared" si="142"/>
        <v>-</v>
      </c>
      <c r="BI313" s="56" t="str">
        <f t="shared" si="142"/>
        <v>-</v>
      </c>
      <c r="BJ313" s="56" t="str">
        <f t="shared" si="142"/>
        <v>-</v>
      </c>
      <c r="BK313" s="56" t="str">
        <f t="shared" si="142"/>
        <v>-</v>
      </c>
      <c r="BL313" s="56" t="str">
        <f t="shared" si="142"/>
        <v>-</v>
      </c>
      <c r="BM313" s="56" t="str">
        <f t="shared" si="142"/>
        <v>-</v>
      </c>
      <c r="BN313" s="56" t="str">
        <f t="shared" si="142"/>
        <v>-</v>
      </c>
      <c r="BO313" s="56" t="str">
        <f t="shared" si="142"/>
        <v>-</v>
      </c>
      <c r="BP313" s="57" t="str">
        <f t="shared" si="142"/>
        <v>-</v>
      </c>
    </row>
    <row r="314" spans="15:68" x14ac:dyDescent="0.35">
      <c r="O314" s="55"/>
      <c r="P314" s="55">
        <f t="shared" ref="P314:BP314" si="143">IF(AND(NOT(ISBLANK(P129)),NOT(P129="-")),$O129,"-")</f>
        <v>2</v>
      </c>
      <c r="Q314" s="56">
        <f t="shared" si="143"/>
        <v>2</v>
      </c>
      <c r="R314" s="56" t="str">
        <f t="shared" si="143"/>
        <v>-</v>
      </c>
      <c r="S314" s="56" t="str">
        <f t="shared" si="143"/>
        <v>-</v>
      </c>
      <c r="T314" s="56" t="str">
        <f t="shared" si="143"/>
        <v>-</v>
      </c>
      <c r="U314" s="56" t="str">
        <f t="shared" si="143"/>
        <v>-</v>
      </c>
      <c r="V314" s="56" t="str">
        <f t="shared" si="143"/>
        <v>-</v>
      </c>
      <c r="W314" s="56" t="str">
        <f t="shared" si="143"/>
        <v>-</v>
      </c>
      <c r="X314" s="56" t="str">
        <f t="shared" si="143"/>
        <v>-</v>
      </c>
      <c r="Y314" s="56" t="str">
        <f t="shared" si="143"/>
        <v>-</v>
      </c>
      <c r="Z314" s="56" t="str">
        <f t="shared" si="143"/>
        <v>-</v>
      </c>
      <c r="AA314" s="56" t="str">
        <f t="shared" si="143"/>
        <v>-</v>
      </c>
      <c r="AB314" s="56" t="str">
        <f t="shared" si="143"/>
        <v>-</v>
      </c>
      <c r="AC314" s="56" t="str">
        <f t="shared" si="143"/>
        <v>-</v>
      </c>
      <c r="AD314" s="56" t="str">
        <f t="shared" si="143"/>
        <v>-</v>
      </c>
      <c r="AE314" s="56" t="str">
        <f t="shared" si="143"/>
        <v>-</v>
      </c>
      <c r="AF314" s="56" t="str">
        <f t="shared" si="143"/>
        <v>-</v>
      </c>
      <c r="AG314" s="56" t="str">
        <f t="shared" si="143"/>
        <v>-</v>
      </c>
      <c r="AH314" s="56" t="str">
        <f t="shared" si="143"/>
        <v>-</v>
      </c>
      <c r="AI314" s="56" t="str">
        <f t="shared" si="143"/>
        <v>-</v>
      </c>
      <c r="AJ314" s="56" t="str">
        <f t="shared" si="143"/>
        <v>-</v>
      </c>
      <c r="AK314" s="56" t="str">
        <f t="shared" si="143"/>
        <v>-</v>
      </c>
      <c r="AL314" s="56" t="str">
        <f t="shared" si="143"/>
        <v>-</v>
      </c>
      <c r="AM314" s="56" t="str">
        <f t="shared" si="143"/>
        <v>-</v>
      </c>
      <c r="AN314" s="56" t="str">
        <f t="shared" si="143"/>
        <v>-</v>
      </c>
      <c r="AO314" s="56" t="str">
        <f t="shared" si="143"/>
        <v>-</v>
      </c>
      <c r="AP314" s="56" t="str">
        <f t="shared" si="143"/>
        <v>-</v>
      </c>
      <c r="AQ314" s="56" t="str">
        <f t="shared" si="143"/>
        <v>-</v>
      </c>
      <c r="AR314" s="56" t="str">
        <f t="shared" si="143"/>
        <v>-</v>
      </c>
      <c r="AS314" s="56" t="str">
        <f t="shared" si="143"/>
        <v>-</v>
      </c>
      <c r="AT314" s="56" t="str">
        <f t="shared" si="143"/>
        <v>-</v>
      </c>
      <c r="AU314" s="56" t="str">
        <f t="shared" si="143"/>
        <v>-</v>
      </c>
      <c r="AV314" s="56" t="str">
        <f t="shared" si="143"/>
        <v>-</v>
      </c>
      <c r="AW314" s="56" t="str">
        <f t="shared" si="143"/>
        <v>-</v>
      </c>
      <c r="AX314" s="56" t="str">
        <f t="shared" si="143"/>
        <v>-</v>
      </c>
      <c r="AY314" s="56" t="str">
        <f t="shared" si="143"/>
        <v>-</v>
      </c>
      <c r="AZ314" s="56" t="str">
        <f t="shared" si="143"/>
        <v>-</v>
      </c>
      <c r="BA314" s="56">
        <f t="shared" si="143"/>
        <v>2</v>
      </c>
      <c r="BB314" s="56" t="str">
        <f t="shared" si="143"/>
        <v>-</v>
      </c>
      <c r="BC314" s="56" t="str">
        <f t="shared" si="143"/>
        <v>-</v>
      </c>
      <c r="BD314" s="56" t="str">
        <f t="shared" si="143"/>
        <v>-</v>
      </c>
      <c r="BE314" s="56" t="str">
        <f t="shared" si="143"/>
        <v>-</v>
      </c>
      <c r="BF314" s="56" t="str">
        <f t="shared" si="143"/>
        <v>-</v>
      </c>
      <c r="BG314" s="56" t="str">
        <f t="shared" si="143"/>
        <v>-</v>
      </c>
      <c r="BH314" s="56" t="str">
        <f t="shared" si="143"/>
        <v>-</v>
      </c>
      <c r="BI314" s="56" t="str">
        <f t="shared" si="143"/>
        <v>-</v>
      </c>
      <c r="BJ314" s="56" t="str">
        <f t="shared" si="143"/>
        <v>-</v>
      </c>
      <c r="BK314" s="56" t="str">
        <f t="shared" si="143"/>
        <v>-</v>
      </c>
      <c r="BL314" s="56" t="str">
        <f t="shared" si="143"/>
        <v>-</v>
      </c>
      <c r="BM314" s="56" t="str">
        <f t="shared" si="143"/>
        <v>-</v>
      </c>
      <c r="BN314" s="56" t="str">
        <f t="shared" si="143"/>
        <v>-</v>
      </c>
      <c r="BO314" s="56" t="str">
        <f t="shared" si="143"/>
        <v>-</v>
      </c>
      <c r="BP314" s="57" t="str">
        <f t="shared" si="143"/>
        <v>-</v>
      </c>
    </row>
    <row r="315" spans="15:68" x14ac:dyDescent="0.35">
      <c r="O315" s="55"/>
      <c r="P315" s="55">
        <f t="shared" ref="P315:BP315" si="144">IF(AND(NOT(ISBLANK(P130)),NOT(P130="-")),$O130,"-")</f>
        <v>0</v>
      </c>
      <c r="Q315" s="56">
        <f t="shared" si="144"/>
        <v>0</v>
      </c>
      <c r="R315" s="56" t="str">
        <f t="shared" si="144"/>
        <v>-</v>
      </c>
      <c r="S315" s="56" t="str">
        <f t="shared" si="144"/>
        <v>-</v>
      </c>
      <c r="T315" s="56" t="str">
        <f t="shared" si="144"/>
        <v>-</v>
      </c>
      <c r="U315" s="56" t="str">
        <f t="shared" si="144"/>
        <v>-</v>
      </c>
      <c r="V315" s="56" t="str">
        <f t="shared" si="144"/>
        <v>-</v>
      </c>
      <c r="W315" s="56">
        <f t="shared" si="144"/>
        <v>0</v>
      </c>
      <c r="X315" s="56" t="str">
        <f t="shared" si="144"/>
        <v>-</v>
      </c>
      <c r="Y315" s="56" t="str">
        <f t="shared" si="144"/>
        <v>-</v>
      </c>
      <c r="Z315" s="56" t="str">
        <f t="shared" si="144"/>
        <v>-</v>
      </c>
      <c r="AA315" s="56" t="str">
        <f t="shared" si="144"/>
        <v>-</v>
      </c>
      <c r="AB315" s="56" t="str">
        <f t="shared" si="144"/>
        <v>-</v>
      </c>
      <c r="AC315" s="56" t="str">
        <f t="shared" si="144"/>
        <v>-</v>
      </c>
      <c r="AD315" s="56" t="str">
        <f t="shared" si="144"/>
        <v>-</v>
      </c>
      <c r="AE315" s="56" t="str">
        <f t="shared" si="144"/>
        <v>-</v>
      </c>
      <c r="AF315" s="56" t="str">
        <f t="shared" si="144"/>
        <v>-</v>
      </c>
      <c r="AG315" s="56" t="str">
        <f t="shared" si="144"/>
        <v>-</v>
      </c>
      <c r="AH315" s="56" t="str">
        <f t="shared" si="144"/>
        <v>-</v>
      </c>
      <c r="AI315" s="56" t="str">
        <f t="shared" si="144"/>
        <v>-</v>
      </c>
      <c r="AJ315" s="56" t="str">
        <f t="shared" si="144"/>
        <v>-</v>
      </c>
      <c r="AK315" s="56" t="str">
        <f t="shared" si="144"/>
        <v>-</v>
      </c>
      <c r="AL315" s="56" t="str">
        <f t="shared" si="144"/>
        <v>-</v>
      </c>
      <c r="AM315" s="56" t="str">
        <f t="shared" si="144"/>
        <v>-</v>
      </c>
      <c r="AN315" s="56" t="str">
        <f t="shared" si="144"/>
        <v>-</v>
      </c>
      <c r="AO315" s="56" t="str">
        <f t="shared" si="144"/>
        <v>-</v>
      </c>
      <c r="AP315" s="56" t="str">
        <f t="shared" si="144"/>
        <v>-</v>
      </c>
      <c r="AQ315" s="56" t="str">
        <f t="shared" si="144"/>
        <v>-</v>
      </c>
      <c r="AR315" s="56" t="str">
        <f t="shared" si="144"/>
        <v>-</v>
      </c>
      <c r="AS315" s="56" t="str">
        <f t="shared" si="144"/>
        <v>-</v>
      </c>
      <c r="AT315" s="56" t="str">
        <f t="shared" si="144"/>
        <v>-</v>
      </c>
      <c r="AU315" s="56" t="str">
        <f t="shared" si="144"/>
        <v>-</v>
      </c>
      <c r="AV315" s="56" t="str">
        <f t="shared" si="144"/>
        <v>-</v>
      </c>
      <c r="AW315" s="56" t="str">
        <f t="shared" si="144"/>
        <v>-</v>
      </c>
      <c r="AX315" s="56" t="str">
        <f t="shared" si="144"/>
        <v>-</v>
      </c>
      <c r="AY315" s="56" t="str">
        <f t="shared" si="144"/>
        <v>-</v>
      </c>
      <c r="AZ315" s="56" t="str">
        <f t="shared" si="144"/>
        <v>-</v>
      </c>
      <c r="BA315" s="56">
        <f t="shared" si="144"/>
        <v>0</v>
      </c>
      <c r="BB315" s="56" t="str">
        <f t="shared" si="144"/>
        <v>-</v>
      </c>
      <c r="BC315" s="56" t="str">
        <f t="shared" si="144"/>
        <v>-</v>
      </c>
      <c r="BD315" s="56" t="str">
        <f t="shared" si="144"/>
        <v>-</v>
      </c>
      <c r="BE315" s="56" t="str">
        <f t="shared" si="144"/>
        <v>-</v>
      </c>
      <c r="BF315" s="56" t="str">
        <f t="shared" si="144"/>
        <v>-</v>
      </c>
      <c r="BG315" s="56" t="str">
        <f t="shared" si="144"/>
        <v>-</v>
      </c>
      <c r="BH315" s="56" t="str">
        <f t="shared" si="144"/>
        <v>-</v>
      </c>
      <c r="BI315" s="56" t="str">
        <f t="shared" si="144"/>
        <v>-</v>
      </c>
      <c r="BJ315" s="56" t="str">
        <f t="shared" si="144"/>
        <v>-</v>
      </c>
      <c r="BK315" s="56" t="str">
        <f t="shared" si="144"/>
        <v>-</v>
      </c>
      <c r="BL315" s="56" t="str">
        <f t="shared" si="144"/>
        <v>-</v>
      </c>
      <c r="BM315" s="56" t="str">
        <f t="shared" si="144"/>
        <v>-</v>
      </c>
      <c r="BN315" s="56" t="str">
        <f t="shared" si="144"/>
        <v>-</v>
      </c>
      <c r="BO315" s="56" t="str">
        <f t="shared" si="144"/>
        <v>-</v>
      </c>
      <c r="BP315" s="57" t="str">
        <f t="shared" si="144"/>
        <v>-</v>
      </c>
    </row>
    <row r="316" spans="15:68" x14ac:dyDescent="0.35">
      <c r="O316" s="55"/>
      <c r="P316" s="55" t="str">
        <f t="shared" ref="P316:BP316" si="145">IF(AND(NOT(ISBLANK(P131)),NOT(P131="-")),$O131,"-")</f>
        <v>-</v>
      </c>
      <c r="Q316" s="56" t="str">
        <f t="shared" si="145"/>
        <v>-</v>
      </c>
      <c r="R316" s="56" t="str">
        <f t="shared" si="145"/>
        <v>-</v>
      </c>
      <c r="S316" s="56" t="str">
        <f t="shared" si="145"/>
        <v>-</v>
      </c>
      <c r="T316" s="56" t="str">
        <f t="shared" si="145"/>
        <v>-</v>
      </c>
      <c r="U316" s="56" t="str">
        <f t="shared" si="145"/>
        <v>-</v>
      </c>
      <c r="V316" s="56" t="str">
        <f t="shared" si="145"/>
        <v>-</v>
      </c>
      <c r="W316" s="56" t="str">
        <f t="shared" si="145"/>
        <v>-</v>
      </c>
      <c r="X316" s="56" t="str">
        <f t="shared" si="145"/>
        <v>-</v>
      </c>
      <c r="Y316" s="56" t="str">
        <f t="shared" si="145"/>
        <v>-</v>
      </c>
      <c r="Z316" s="56" t="str">
        <f t="shared" si="145"/>
        <v>-</v>
      </c>
      <c r="AA316" s="56" t="str">
        <f t="shared" si="145"/>
        <v>-</v>
      </c>
      <c r="AB316" s="56" t="str">
        <f t="shared" si="145"/>
        <v>-</v>
      </c>
      <c r="AC316" s="56" t="str">
        <f t="shared" si="145"/>
        <v>-</v>
      </c>
      <c r="AD316" s="56" t="str">
        <f t="shared" si="145"/>
        <v>-</v>
      </c>
      <c r="AE316" s="56" t="str">
        <f t="shared" si="145"/>
        <v>-</v>
      </c>
      <c r="AF316" s="56" t="str">
        <f t="shared" si="145"/>
        <v>-</v>
      </c>
      <c r="AG316" s="56" t="str">
        <f t="shared" si="145"/>
        <v>-</v>
      </c>
      <c r="AH316" s="56" t="str">
        <f t="shared" si="145"/>
        <v>-</v>
      </c>
      <c r="AI316" s="56" t="str">
        <f t="shared" si="145"/>
        <v>-</v>
      </c>
      <c r="AJ316" s="56" t="str">
        <f t="shared" si="145"/>
        <v>-</v>
      </c>
      <c r="AK316" s="56" t="str">
        <f t="shared" si="145"/>
        <v>-</v>
      </c>
      <c r="AL316" s="56" t="str">
        <f t="shared" si="145"/>
        <v>-</v>
      </c>
      <c r="AM316" s="56" t="str">
        <f t="shared" si="145"/>
        <v>-</v>
      </c>
      <c r="AN316" s="56" t="str">
        <f t="shared" si="145"/>
        <v>-</v>
      </c>
      <c r="AO316" s="56" t="str">
        <f t="shared" si="145"/>
        <v>-</v>
      </c>
      <c r="AP316" s="56" t="str">
        <f t="shared" si="145"/>
        <v>-</v>
      </c>
      <c r="AQ316" s="56" t="str">
        <f t="shared" si="145"/>
        <v>-</v>
      </c>
      <c r="AR316" s="56" t="str">
        <f t="shared" si="145"/>
        <v>-</v>
      </c>
      <c r="AS316" s="56" t="str">
        <f t="shared" si="145"/>
        <v>-</v>
      </c>
      <c r="AT316" s="56" t="str">
        <f t="shared" si="145"/>
        <v>-</v>
      </c>
      <c r="AU316" s="56" t="str">
        <f t="shared" si="145"/>
        <v>-</v>
      </c>
      <c r="AV316" s="56" t="str">
        <f t="shared" si="145"/>
        <v>-</v>
      </c>
      <c r="AW316" s="56" t="str">
        <f t="shared" si="145"/>
        <v>-</v>
      </c>
      <c r="AX316" s="56" t="str">
        <f t="shared" si="145"/>
        <v>-</v>
      </c>
      <c r="AY316" s="56" t="str">
        <f t="shared" si="145"/>
        <v>-</v>
      </c>
      <c r="AZ316" s="56" t="str">
        <f t="shared" si="145"/>
        <v>-</v>
      </c>
      <c r="BA316" s="56" t="str">
        <f t="shared" si="145"/>
        <v>-</v>
      </c>
      <c r="BB316" s="56" t="str">
        <f t="shared" si="145"/>
        <v>-</v>
      </c>
      <c r="BC316" s="56" t="str">
        <f t="shared" si="145"/>
        <v>-</v>
      </c>
      <c r="BD316" s="56" t="str">
        <f t="shared" si="145"/>
        <v>-</v>
      </c>
      <c r="BE316" s="56" t="str">
        <f t="shared" si="145"/>
        <v>-</v>
      </c>
      <c r="BF316" s="56" t="str">
        <f t="shared" si="145"/>
        <v>-</v>
      </c>
      <c r="BG316" s="56" t="str">
        <f t="shared" si="145"/>
        <v>-</v>
      </c>
      <c r="BH316" s="56" t="str">
        <f t="shared" si="145"/>
        <v>-</v>
      </c>
      <c r="BI316" s="56" t="str">
        <f t="shared" si="145"/>
        <v>-</v>
      </c>
      <c r="BJ316" s="56" t="str">
        <f t="shared" si="145"/>
        <v>-</v>
      </c>
      <c r="BK316" s="56" t="str">
        <f t="shared" si="145"/>
        <v>-</v>
      </c>
      <c r="BL316" s="56" t="str">
        <f t="shared" si="145"/>
        <v>-</v>
      </c>
      <c r="BM316" s="56" t="str">
        <f t="shared" si="145"/>
        <v>-</v>
      </c>
      <c r="BN316" s="56" t="str">
        <f t="shared" si="145"/>
        <v>-</v>
      </c>
      <c r="BO316" s="56" t="str">
        <f t="shared" si="145"/>
        <v>-</v>
      </c>
      <c r="BP316" s="57" t="str">
        <f t="shared" si="145"/>
        <v>-</v>
      </c>
    </row>
    <row r="317" spans="15:68" x14ac:dyDescent="0.35">
      <c r="O317" s="55"/>
      <c r="P317" s="55">
        <f t="shared" ref="P317:BP317" si="146">IF(AND(NOT(ISBLANK(P132)),NOT(P132="-")),$O132,"-")</f>
        <v>2</v>
      </c>
      <c r="Q317" s="56">
        <f t="shared" si="146"/>
        <v>2</v>
      </c>
      <c r="R317" s="56" t="str">
        <f t="shared" si="146"/>
        <v>-</v>
      </c>
      <c r="S317" s="56">
        <f t="shared" si="146"/>
        <v>2</v>
      </c>
      <c r="T317" s="56" t="str">
        <f t="shared" si="146"/>
        <v>-</v>
      </c>
      <c r="U317" s="56" t="str">
        <f t="shared" si="146"/>
        <v>-</v>
      </c>
      <c r="V317" s="56" t="str">
        <f t="shared" si="146"/>
        <v>-</v>
      </c>
      <c r="W317" s="56" t="str">
        <f t="shared" si="146"/>
        <v>-</v>
      </c>
      <c r="X317" s="56" t="str">
        <f t="shared" si="146"/>
        <v>-</v>
      </c>
      <c r="Y317" s="56" t="str">
        <f t="shared" si="146"/>
        <v>-</v>
      </c>
      <c r="Z317" s="56" t="str">
        <f t="shared" si="146"/>
        <v>-</v>
      </c>
      <c r="AA317" s="56" t="str">
        <f t="shared" si="146"/>
        <v>-</v>
      </c>
      <c r="AB317" s="56" t="str">
        <f t="shared" si="146"/>
        <v>-</v>
      </c>
      <c r="AC317" s="56" t="str">
        <f t="shared" si="146"/>
        <v>-</v>
      </c>
      <c r="AD317" s="56" t="str">
        <f t="shared" si="146"/>
        <v>-</v>
      </c>
      <c r="AE317" s="56" t="str">
        <f t="shared" si="146"/>
        <v>-</v>
      </c>
      <c r="AF317" s="56" t="str">
        <f t="shared" si="146"/>
        <v>-</v>
      </c>
      <c r="AG317" s="56" t="str">
        <f t="shared" si="146"/>
        <v>-</v>
      </c>
      <c r="AH317" s="56" t="str">
        <f t="shared" si="146"/>
        <v>-</v>
      </c>
      <c r="AI317" s="56" t="str">
        <f t="shared" si="146"/>
        <v>-</v>
      </c>
      <c r="AJ317" s="56" t="str">
        <f t="shared" si="146"/>
        <v>-</v>
      </c>
      <c r="AK317" s="56" t="str">
        <f t="shared" si="146"/>
        <v>-</v>
      </c>
      <c r="AL317" s="56" t="str">
        <f t="shared" si="146"/>
        <v>-</v>
      </c>
      <c r="AM317" s="56" t="str">
        <f t="shared" si="146"/>
        <v>-</v>
      </c>
      <c r="AN317" s="56" t="str">
        <f t="shared" si="146"/>
        <v>-</v>
      </c>
      <c r="AO317" s="56" t="str">
        <f t="shared" si="146"/>
        <v>-</v>
      </c>
      <c r="AP317" s="56" t="str">
        <f t="shared" si="146"/>
        <v>-</v>
      </c>
      <c r="AQ317" s="56" t="str">
        <f t="shared" si="146"/>
        <v>-</v>
      </c>
      <c r="AR317" s="56" t="str">
        <f t="shared" si="146"/>
        <v>-</v>
      </c>
      <c r="AS317" s="56" t="str">
        <f t="shared" si="146"/>
        <v>-</v>
      </c>
      <c r="AT317" s="56" t="str">
        <f t="shared" si="146"/>
        <v>-</v>
      </c>
      <c r="AU317" s="56" t="str">
        <f t="shared" si="146"/>
        <v>-</v>
      </c>
      <c r="AV317" s="56">
        <f t="shared" si="146"/>
        <v>2</v>
      </c>
      <c r="AW317" s="56">
        <f t="shared" si="146"/>
        <v>2</v>
      </c>
      <c r="AX317" s="56" t="str">
        <f t="shared" si="146"/>
        <v>-</v>
      </c>
      <c r="AY317" s="56" t="str">
        <f t="shared" si="146"/>
        <v>-</v>
      </c>
      <c r="AZ317" s="56" t="str">
        <f t="shared" si="146"/>
        <v>-</v>
      </c>
      <c r="BA317" s="56" t="str">
        <f t="shared" si="146"/>
        <v>-</v>
      </c>
      <c r="BB317" s="56" t="str">
        <f t="shared" si="146"/>
        <v>-</v>
      </c>
      <c r="BC317" s="56" t="str">
        <f t="shared" si="146"/>
        <v>-</v>
      </c>
      <c r="BD317" s="56" t="str">
        <f t="shared" si="146"/>
        <v>-</v>
      </c>
      <c r="BE317" s="56" t="str">
        <f t="shared" si="146"/>
        <v>-</v>
      </c>
      <c r="BF317" s="56" t="str">
        <f t="shared" si="146"/>
        <v>-</v>
      </c>
      <c r="BG317" s="56" t="str">
        <f t="shared" si="146"/>
        <v>-</v>
      </c>
      <c r="BH317" s="56" t="str">
        <f t="shared" si="146"/>
        <v>-</v>
      </c>
      <c r="BI317" s="56" t="str">
        <f t="shared" si="146"/>
        <v>-</v>
      </c>
      <c r="BJ317" s="56" t="str">
        <f t="shared" si="146"/>
        <v>-</v>
      </c>
      <c r="BK317" s="56" t="str">
        <f t="shared" si="146"/>
        <v>-</v>
      </c>
      <c r="BL317" s="56" t="str">
        <f t="shared" si="146"/>
        <v>-</v>
      </c>
      <c r="BM317" s="56" t="str">
        <f t="shared" si="146"/>
        <v>-</v>
      </c>
      <c r="BN317" s="56" t="str">
        <f t="shared" si="146"/>
        <v>-</v>
      </c>
      <c r="BO317" s="56" t="str">
        <f t="shared" si="146"/>
        <v>-</v>
      </c>
      <c r="BP317" s="57" t="str">
        <f t="shared" si="146"/>
        <v>-</v>
      </c>
    </row>
    <row r="318" spans="15:68" x14ac:dyDescent="0.35">
      <c r="O318" s="55"/>
      <c r="P318" s="55" t="str">
        <f t="shared" ref="P318:BP318" si="147">IF(AND(NOT(ISBLANK(P133)),NOT(P133="-")),$O133,"-")</f>
        <v>-</v>
      </c>
      <c r="Q318" s="56" t="str">
        <f t="shared" si="147"/>
        <v>-</v>
      </c>
      <c r="R318" s="56" t="str">
        <f t="shared" si="147"/>
        <v>-</v>
      </c>
      <c r="S318" s="56" t="str">
        <f t="shared" si="147"/>
        <v>-</v>
      </c>
      <c r="T318" s="56" t="str">
        <f t="shared" si="147"/>
        <v>-</v>
      </c>
      <c r="U318" s="56" t="str">
        <f t="shared" si="147"/>
        <v>-</v>
      </c>
      <c r="V318" s="56" t="str">
        <f t="shared" si="147"/>
        <v>-</v>
      </c>
      <c r="W318" s="56" t="str">
        <f t="shared" si="147"/>
        <v>-</v>
      </c>
      <c r="X318" s="56" t="str">
        <f t="shared" si="147"/>
        <v>-</v>
      </c>
      <c r="Y318" s="56" t="str">
        <f t="shared" si="147"/>
        <v>-</v>
      </c>
      <c r="Z318" s="56" t="str">
        <f t="shared" si="147"/>
        <v>-</v>
      </c>
      <c r="AA318" s="56" t="str">
        <f t="shared" si="147"/>
        <v>-</v>
      </c>
      <c r="AB318" s="56" t="str">
        <f t="shared" si="147"/>
        <v>-</v>
      </c>
      <c r="AC318" s="56" t="str">
        <f t="shared" si="147"/>
        <v>-</v>
      </c>
      <c r="AD318" s="56" t="str">
        <f t="shared" si="147"/>
        <v>-</v>
      </c>
      <c r="AE318" s="56" t="str">
        <f t="shared" si="147"/>
        <v>-</v>
      </c>
      <c r="AF318" s="56" t="str">
        <f t="shared" si="147"/>
        <v>-</v>
      </c>
      <c r="AG318" s="56" t="str">
        <f t="shared" si="147"/>
        <v>-</v>
      </c>
      <c r="AH318" s="56" t="str">
        <f t="shared" si="147"/>
        <v>-</v>
      </c>
      <c r="AI318" s="56" t="str">
        <f t="shared" si="147"/>
        <v>-</v>
      </c>
      <c r="AJ318" s="56" t="str">
        <f t="shared" si="147"/>
        <v>-</v>
      </c>
      <c r="AK318" s="56" t="str">
        <f t="shared" si="147"/>
        <v>-</v>
      </c>
      <c r="AL318" s="56" t="str">
        <f t="shared" si="147"/>
        <v>-</v>
      </c>
      <c r="AM318" s="56" t="str">
        <f t="shared" si="147"/>
        <v>-</v>
      </c>
      <c r="AN318" s="56" t="str">
        <f t="shared" si="147"/>
        <v>-</v>
      </c>
      <c r="AO318" s="56" t="str">
        <f t="shared" si="147"/>
        <v>-</v>
      </c>
      <c r="AP318" s="56" t="str">
        <f t="shared" si="147"/>
        <v>-</v>
      </c>
      <c r="AQ318" s="56" t="str">
        <f t="shared" si="147"/>
        <v>-</v>
      </c>
      <c r="AR318" s="56" t="str">
        <f t="shared" si="147"/>
        <v>-</v>
      </c>
      <c r="AS318" s="56" t="str">
        <f t="shared" si="147"/>
        <v>-</v>
      </c>
      <c r="AT318" s="56" t="str">
        <f t="shared" si="147"/>
        <v>-</v>
      </c>
      <c r="AU318" s="56" t="str">
        <f t="shared" si="147"/>
        <v>-</v>
      </c>
      <c r="AV318" s="56" t="str">
        <f t="shared" si="147"/>
        <v>-</v>
      </c>
      <c r="AW318" s="56" t="str">
        <f t="shared" si="147"/>
        <v>-</v>
      </c>
      <c r="AX318" s="56" t="str">
        <f t="shared" si="147"/>
        <v>-</v>
      </c>
      <c r="AY318" s="56" t="str">
        <f t="shared" si="147"/>
        <v>-</v>
      </c>
      <c r="AZ318" s="56" t="str">
        <f t="shared" si="147"/>
        <v>-</v>
      </c>
      <c r="BA318" s="56" t="str">
        <f t="shared" si="147"/>
        <v>-</v>
      </c>
      <c r="BB318" s="56" t="str">
        <f t="shared" si="147"/>
        <v>-</v>
      </c>
      <c r="BC318" s="56" t="str">
        <f t="shared" si="147"/>
        <v>-</v>
      </c>
      <c r="BD318" s="56" t="str">
        <f t="shared" si="147"/>
        <v>-</v>
      </c>
      <c r="BE318" s="56" t="str">
        <f t="shared" si="147"/>
        <v>-</v>
      </c>
      <c r="BF318" s="56" t="str">
        <f t="shared" si="147"/>
        <v>-</v>
      </c>
      <c r="BG318" s="56" t="str">
        <f t="shared" si="147"/>
        <v>-</v>
      </c>
      <c r="BH318" s="56" t="str">
        <f t="shared" si="147"/>
        <v>-</v>
      </c>
      <c r="BI318" s="56" t="str">
        <f t="shared" si="147"/>
        <v>-</v>
      </c>
      <c r="BJ318" s="56" t="str">
        <f t="shared" si="147"/>
        <v>-</v>
      </c>
      <c r="BK318" s="56" t="str">
        <f t="shared" si="147"/>
        <v>-</v>
      </c>
      <c r="BL318" s="56" t="str">
        <f t="shared" si="147"/>
        <v>-</v>
      </c>
      <c r="BM318" s="56" t="str">
        <f t="shared" si="147"/>
        <v>-</v>
      </c>
      <c r="BN318" s="56" t="str">
        <f t="shared" si="147"/>
        <v>-</v>
      </c>
      <c r="BO318" s="56" t="str">
        <f t="shared" si="147"/>
        <v>-</v>
      </c>
      <c r="BP318" s="57" t="str">
        <f t="shared" si="147"/>
        <v>-</v>
      </c>
    </row>
    <row r="319" spans="15:68" x14ac:dyDescent="0.35">
      <c r="O319" s="55"/>
      <c r="P319" s="55" t="str">
        <f t="shared" ref="P319:BP319" si="148">IF(AND(NOT(ISBLANK(P134)),NOT(P134="-")),$O134,"-")</f>
        <v>-</v>
      </c>
      <c r="Q319" s="56" t="str">
        <f t="shared" si="148"/>
        <v>-</v>
      </c>
      <c r="R319" s="56" t="str">
        <f t="shared" si="148"/>
        <v>-</v>
      </c>
      <c r="S319" s="56" t="str">
        <f t="shared" si="148"/>
        <v>-</v>
      </c>
      <c r="T319" s="56" t="str">
        <f t="shared" si="148"/>
        <v>-</v>
      </c>
      <c r="U319" s="56" t="str">
        <f t="shared" si="148"/>
        <v>-</v>
      </c>
      <c r="V319" s="56" t="str">
        <f t="shared" si="148"/>
        <v>-</v>
      </c>
      <c r="W319" s="56" t="str">
        <f t="shared" si="148"/>
        <v>-</v>
      </c>
      <c r="X319" s="56" t="str">
        <f t="shared" si="148"/>
        <v>-</v>
      </c>
      <c r="Y319" s="56" t="str">
        <f t="shared" si="148"/>
        <v>-</v>
      </c>
      <c r="Z319" s="56" t="str">
        <f t="shared" si="148"/>
        <v>-</v>
      </c>
      <c r="AA319" s="56" t="str">
        <f t="shared" si="148"/>
        <v>-</v>
      </c>
      <c r="AB319" s="56" t="str">
        <f t="shared" si="148"/>
        <v>-</v>
      </c>
      <c r="AC319" s="56" t="str">
        <f t="shared" si="148"/>
        <v>-</v>
      </c>
      <c r="AD319" s="56" t="str">
        <f t="shared" si="148"/>
        <v>-</v>
      </c>
      <c r="AE319" s="56" t="str">
        <f t="shared" si="148"/>
        <v>-</v>
      </c>
      <c r="AF319" s="56" t="str">
        <f t="shared" si="148"/>
        <v>-</v>
      </c>
      <c r="AG319" s="56" t="str">
        <f t="shared" si="148"/>
        <v>-</v>
      </c>
      <c r="AH319" s="56" t="str">
        <f t="shared" si="148"/>
        <v>-</v>
      </c>
      <c r="AI319" s="56" t="str">
        <f t="shared" si="148"/>
        <v>-</v>
      </c>
      <c r="AJ319" s="56" t="str">
        <f t="shared" si="148"/>
        <v>-</v>
      </c>
      <c r="AK319" s="56" t="str">
        <f t="shared" si="148"/>
        <v>-</v>
      </c>
      <c r="AL319" s="56" t="str">
        <f t="shared" si="148"/>
        <v>-</v>
      </c>
      <c r="AM319" s="56" t="str">
        <f t="shared" si="148"/>
        <v>-</v>
      </c>
      <c r="AN319" s="56" t="str">
        <f t="shared" si="148"/>
        <v>-</v>
      </c>
      <c r="AO319" s="56" t="str">
        <f t="shared" si="148"/>
        <v>-</v>
      </c>
      <c r="AP319" s="56" t="str">
        <f t="shared" si="148"/>
        <v>-</v>
      </c>
      <c r="AQ319" s="56" t="str">
        <f t="shared" si="148"/>
        <v>-</v>
      </c>
      <c r="AR319" s="56" t="str">
        <f t="shared" si="148"/>
        <v>-</v>
      </c>
      <c r="AS319" s="56" t="str">
        <f t="shared" si="148"/>
        <v>-</v>
      </c>
      <c r="AT319" s="56" t="str">
        <f t="shared" si="148"/>
        <v>-</v>
      </c>
      <c r="AU319" s="56" t="str">
        <f t="shared" si="148"/>
        <v>-</v>
      </c>
      <c r="AV319" s="56" t="str">
        <f t="shared" si="148"/>
        <v>-</v>
      </c>
      <c r="AW319" s="56" t="str">
        <f t="shared" si="148"/>
        <v>-</v>
      </c>
      <c r="AX319" s="56" t="str">
        <f t="shared" si="148"/>
        <v>-</v>
      </c>
      <c r="AY319" s="56" t="str">
        <f t="shared" si="148"/>
        <v>-</v>
      </c>
      <c r="AZ319" s="56" t="str">
        <f t="shared" si="148"/>
        <v>-</v>
      </c>
      <c r="BA319" s="56" t="str">
        <f t="shared" si="148"/>
        <v>-</v>
      </c>
      <c r="BB319" s="56" t="str">
        <f t="shared" si="148"/>
        <v>-</v>
      </c>
      <c r="BC319" s="56" t="str">
        <f t="shared" si="148"/>
        <v>-</v>
      </c>
      <c r="BD319" s="56" t="str">
        <f t="shared" si="148"/>
        <v>-</v>
      </c>
      <c r="BE319" s="56" t="str">
        <f t="shared" si="148"/>
        <v>-</v>
      </c>
      <c r="BF319" s="56" t="str">
        <f t="shared" si="148"/>
        <v>-</v>
      </c>
      <c r="BG319" s="56" t="str">
        <f t="shared" si="148"/>
        <v>-</v>
      </c>
      <c r="BH319" s="56" t="str">
        <f t="shared" si="148"/>
        <v>-</v>
      </c>
      <c r="BI319" s="56" t="str">
        <f t="shared" si="148"/>
        <v>-</v>
      </c>
      <c r="BJ319" s="56" t="str">
        <f t="shared" si="148"/>
        <v>-</v>
      </c>
      <c r="BK319" s="56" t="str">
        <f t="shared" si="148"/>
        <v>-</v>
      </c>
      <c r="BL319" s="56" t="str">
        <f t="shared" si="148"/>
        <v>-</v>
      </c>
      <c r="BM319" s="56" t="str">
        <f t="shared" si="148"/>
        <v>-</v>
      </c>
      <c r="BN319" s="56" t="str">
        <f t="shared" si="148"/>
        <v>-</v>
      </c>
      <c r="BO319" s="56" t="str">
        <f t="shared" si="148"/>
        <v>-</v>
      </c>
      <c r="BP319" s="57" t="str">
        <f t="shared" si="148"/>
        <v>-</v>
      </c>
    </row>
    <row r="320" spans="15:68" x14ac:dyDescent="0.35">
      <c r="O320" s="55"/>
      <c r="P320" s="55">
        <f t="shared" ref="P320:BP320" si="149">IF(AND(NOT(ISBLANK(P135)),NOT(P135="-")),$O135,"-")</f>
        <v>2</v>
      </c>
      <c r="Q320" s="56">
        <f t="shared" si="149"/>
        <v>2</v>
      </c>
      <c r="R320" s="56" t="str">
        <f t="shared" si="149"/>
        <v>-</v>
      </c>
      <c r="S320" s="56" t="str">
        <f t="shared" si="149"/>
        <v>-</v>
      </c>
      <c r="T320" s="56" t="str">
        <f t="shared" si="149"/>
        <v>-</v>
      </c>
      <c r="U320" s="56" t="str">
        <f t="shared" si="149"/>
        <v>-</v>
      </c>
      <c r="V320" s="56" t="str">
        <f t="shared" si="149"/>
        <v>-</v>
      </c>
      <c r="W320" s="56" t="str">
        <f t="shared" si="149"/>
        <v>-</v>
      </c>
      <c r="X320" s="56" t="str">
        <f t="shared" si="149"/>
        <v>-</v>
      </c>
      <c r="Y320" s="56" t="str">
        <f t="shared" si="149"/>
        <v>-</v>
      </c>
      <c r="Z320" s="56" t="str">
        <f t="shared" si="149"/>
        <v>-</v>
      </c>
      <c r="AA320" s="56" t="str">
        <f t="shared" si="149"/>
        <v>-</v>
      </c>
      <c r="AB320" s="56">
        <f t="shared" si="149"/>
        <v>2</v>
      </c>
      <c r="AC320" s="56" t="str">
        <f t="shared" si="149"/>
        <v>-</v>
      </c>
      <c r="AD320" s="56" t="str">
        <f t="shared" si="149"/>
        <v>-</v>
      </c>
      <c r="AE320" s="56" t="str">
        <f t="shared" si="149"/>
        <v>-</v>
      </c>
      <c r="AF320" s="56" t="str">
        <f t="shared" si="149"/>
        <v>-</v>
      </c>
      <c r="AG320" s="56" t="str">
        <f t="shared" si="149"/>
        <v>-</v>
      </c>
      <c r="AH320" s="56" t="str">
        <f t="shared" si="149"/>
        <v>-</v>
      </c>
      <c r="AI320" s="56" t="str">
        <f t="shared" si="149"/>
        <v>-</v>
      </c>
      <c r="AJ320" s="56" t="str">
        <f t="shared" si="149"/>
        <v>-</v>
      </c>
      <c r="AK320" s="56" t="str">
        <f t="shared" si="149"/>
        <v>-</v>
      </c>
      <c r="AL320" s="56" t="str">
        <f t="shared" si="149"/>
        <v>-</v>
      </c>
      <c r="AM320" s="56" t="str">
        <f t="shared" si="149"/>
        <v>-</v>
      </c>
      <c r="AN320" s="56" t="str">
        <f t="shared" si="149"/>
        <v>-</v>
      </c>
      <c r="AO320" s="56" t="str">
        <f t="shared" si="149"/>
        <v>-</v>
      </c>
      <c r="AP320" s="56" t="str">
        <f t="shared" si="149"/>
        <v>-</v>
      </c>
      <c r="AQ320" s="56" t="str">
        <f t="shared" si="149"/>
        <v>-</v>
      </c>
      <c r="AR320" s="56" t="str">
        <f t="shared" si="149"/>
        <v>-</v>
      </c>
      <c r="AS320" s="56" t="str">
        <f t="shared" si="149"/>
        <v>-</v>
      </c>
      <c r="AT320" s="56" t="str">
        <f t="shared" si="149"/>
        <v>-</v>
      </c>
      <c r="AU320" s="56" t="str">
        <f t="shared" si="149"/>
        <v>-</v>
      </c>
      <c r="AV320" s="56" t="str">
        <f t="shared" si="149"/>
        <v>-</v>
      </c>
      <c r="AW320" s="56" t="str">
        <f t="shared" si="149"/>
        <v>-</v>
      </c>
      <c r="AX320" s="56" t="str">
        <f t="shared" si="149"/>
        <v>-</v>
      </c>
      <c r="AY320" s="56" t="str">
        <f t="shared" si="149"/>
        <v>-</v>
      </c>
      <c r="AZ320" s="56" t="str">
        <f t="shared" si="149"/>
        <v>-</v>
      </c>
      <c r="BA320" s="56" t="str">
        <f t="shared" si="149"/>
        <v>-</v>
      </c>
      <c r="BB320" s="56" t="str">
        <f t="shared" si="149"/>
        <v>-</v>
      </c>
      <c r="BC320" s="56" t="str">
        <f t="shared" si="149"/>
        <v>-</v>
      </c>
      <c r="BD320" s="56" t="str">
        <f t="shared" si="149"/>
        <v>-</v>
      </c>
      <c r="BE320" s="56" t="str">
        <f t="shared" si="149"/>
        <v>-</v>
      </c>
      <c r="BF320" s="56" t="str">
        <f t="shared" si="149"/>
        <v>-</v>
      </c>
      <c r="BG320" s="56" t="str">
        <f t="shared" si="149"/>
        <v>-</v>
      </c>
      <c r="BH320" s="56" t="str">
        <f t="shared" si="149"/>
        <v>-</v>
      </c>
      <c r="BI320" s="56" t="str">
        <f t="shared" si="149"/>
        <v>-</v>
      </c>
      <c r="BJ320" s="56" t="str">
        <f t="shared" si="149"/>
        <v>-</v>
      </c>
      <c r="BK320" s="56" t="str">
        <f t="shared" si="149"/>
        <v>-</v>
      </c>
      <c r="BL320" s="56" t="str">
        <f t="shared" si="149"/>
        <v>-</v>
      </c>
      <c r="BM320" s="56" t="str">
        <f t="shared" si="149"/>
        <v>-</v>
      </c>
      <c r="BN320" s="56" t="str">
        <f t="shared" si="149"/>
        <v>-</v>
      </c>
      <c r="BO320" s="56" t="str">
        <f t="shared" si="149"/>
        <v>-</v>
      </c>
      <c r="BP320" s="57" t="str">
        <f t="shared" si="149"/>
        <v>-</v>
      </c>
    </row>
    <row r="321" spans="15:68" x14ac:dyDescent="0.35">
      <c r="O321" s="55"/>
      <c r="P321" s="55">
        <f t="shared" ref="P321:BP321" si="150">IF(AND(NOT(ISBLANK(P136)),NOT(P136="-")),$O136,"-")</f>
        <v>1</v>
      </c>
      <c r="Q321" s="56">
        <f t="shared" si="150"/>
        <v>1</v>
      </c>
      <c r="R321" s="56" t="str">
        <f t="shared" si="150"/>
        <v>-</v>
      </c>
      <c r="S321" s="56" t="str">
        <f t="shared" si="150"/>
        <v>-</v>
      </c>
      <c r="T321" s="56" t="str">
        <f t="shared" si="150"/>
        <v>-</v>
      </c>
      <c r="U321" s="56" t="str">
        <f t="shared" si="150"/>
        <v>-</v>
      </c>
      <c r="V321" s="56" t="str">
        <f t="shared" si="150"/>
        <v>-</v>
      </c>
      <c r="W321" s="56" t="str">
        <f t="shared" si="150"/>
        <v>-</v>
      </c>
      <c r="X321" s="56" t="str">
        <f t="shared" si="150"/>
        <v>-</v>
      </c>
      <c r="Y321" s="56" t="str">
        <f t="shared" si="150"/>
        <v>-</v>
      </c>
      <c r="Z321" s="56" t="str">
        <f t="shared" si="150"/>
        <v>-</v>
      </c>
      <c r="AA321" s="56" t="str">
        <f t="shared" si="150"/>
        <v>-</v>
      </c>
      <c r="AB321" s="56" t="str">
        <f t="shared" si="150"/>
        <v>-</v>
      </c>
      <c r="AC321" s="56">
        <f t="shared" si="150"/>
        <v>1</v>
      </c>
      <c r="AD321" s="56" t="str">
        <f t="shared" si="150"/>
        <v>-</v>
      </c>
      <c r="AE321" s="56" t="str">
        <f t="shared" si="150"/>
        <v>-</v>
      </c>
      <c r="AF321" s="56" t="str">
        <f t="shared" si="150"/>
        <v>-</v>
      </c>
      <c r="AG321" s="56" t="str">
        <f t="shared" si="150"/>
        <v>-</v>
      </c>
      <c r="AH321" s="56" t="str">
        <f t="shared" si="150"/>
        <v>-</v>
      </c>
      <c r="AI321" s="56" t="str">
        <f t="shared" si="150"/>
        <v>-</v>
      </c>
      <c r="AJ321" s="56" t="str">
        <f t="shared" si="150"/>
        <v>-</v>
      </c>
      <c r="AK321" s="56" t="str">
        <f t="shared" si="150"/>
        <v>-</v>
      </c>
      <c r="AL321" s="56" t="str">
        <f t="shared" si="150"/>
        <v>-</v>
      </c>
      <c r="AM321" s="56" t="str">
        <f t="shared" si="150"/>
        <v>-</v>
      </c>
      <c r="AN321" s="56" t="str">
        <f t="shared" si="150"/>
        <v>-</v>
      </c>
      <c r="AO321" s="56" t="str">
        <f t="shared" si="150"/>
        <v>-</v>
      </c>
      <c r="AP321" s="56" t="str">
        <f t="shared" si="150"/>
        <v>-</v>
      </c>
      <c r="AQ321" s="56" t="str">
        <f t="shared" si="150"/>
        <v>-</v>
      </c>
      <c r="AR321" s="56" t="str">
        <f t="shared" si="150"/>
        <v>-</v>
      </c>
      <c r="AS321" s="56" t="str">
        <f t="shared" si="150"/>
        <v>-</v>
      </c>
      <c r="AT321" s="56" t="str">
        <f t="shared" si="150"/>
        <v>-</v>
      </c>
      <c r="AU321" s="56" t="str">
        <f t="shared" si="150"/>
        <v>-</v>
      </c>
      <c r="AV321" s="56" t="str">
        <f t="shared" si="150"/>
        <v>-</v>
      </c>
      <c r="AW321" s="56" t="str">
        <f t="shared" si="150"/>
        <v>-</v>
      </c>
      <c r="AX321" s="56" t="str">
        <f t="shared" si="150"/>
        <v>-</v>
      </c>
      <c r="AY321" s="56" t="str">
        <f t="shared" si="150"/>
        <v>-</v>
      </c>
      <c r="AZ321" s="56" t="str">
        <f t="shared" si="150"/>
        <v>-</v>
      </c>
      <c r="BA321" s="56" t="str">
        <f t="shared" si="150"/>
        <v>-</v>
      </c>
      <c r="BB321" s="56" t="str">
        <f t="shared" si="150"/>
        <v>-</v>
      </c>
      <c r="BC321" s="56" t="str">
        <f t="shared" si="150"/>
        <v>-</v>
      </c>
      <c r="BD321" s="56" t="str">
        <f t="shared" si="150"/>
        <v>-</v>
      </c>
      <c r="BE321" s="56" t="str">
        <f t="shared" si="150"/>
        <v>-</v>
      </c>
      <c r="BF321" s="56" t="str">
        <f t="shared" si="150"/>
        <v>-</v>
      </c>
      <c r="BG321" s="56" t="str">
        <f t="shared" si="150"/>
        <v>-</v>
      </c>
      <c r="BH321" s="56" t="str">
        <f t="shared" si="150"/>
        <v>-</v>
      </c>
      <c r="BI321" s="56" t="str">
        <f t="shared" si="150"/>
        <v>-</v>
      </c>
      <c r="BJ321" s="56" t="str">
        <f t="shared" si="150"/>
        <v>-</v>
      </c>
      <c r="BK321" s="56" t="str">
        <f t="shared" si="150"/>
        <v>-</v>
      </c>
      <c r="BL321" s="56" t="str">
        <f t="shared" si="150"/>
        <v>-</v>
      </c>
      <c r="BM321" s="56" t="str">
        <f t="shared" si="150"/>
        <v>-</v>
      </c>
      <c r="BN321" s="56" t="str">
        <f t="shared" si="150"/>
        <v>-</v>
      </c>
      <c r="BO321" s="56" t="str">
        <f t="shared" si="150"/>
        <v>-</v>
      </c>
      <c r="BP321" s="57" t="str">
        <f t="shared" si="150"/>
        <v>-</v>
      </c>
    </row>
    <row r="322" spans="15:68" x14ac:dyDescent="0.35">
      <c r="O322" s="55"/>
      <c r="P322" s="55">
        <f t="shared" ref="P322:BP322" si="151">IF(AND(NOT(ISBLANK(P137)),NOT(P137="-")),$O137,"-")</f>
        <v>0</v>
      </c>
      <c r="Q322" s="56">
        <f t="shared" si="151"/>
        <v>0</v>
      </c>
      <c r="R322" s="56" t="str">
        <f t="shared" si="151"/>
        <v>-</v>
      </c>
      <c r="S322" s="56" t="str">
        <f t="shared" si="151"/>
        <v>-</v>
      </c>
      <c r="T322" s="56" t="str">
        <f t="shared" si="151"/>
        <v>-</v>
      </c>
      <c r="U322" s="56" t="str">
        <f t="shared" si="151"/>
        <v>-</v>
      </c>
      <c r="V322" s="56" t="str">
        <f t="shared" si="151"/>
        <v>-</v>
      </c>
      <c r="W322" s="56" t="str">
        <f t="shared" si="151"/>
        <v>-</v>
      </c>
      <c r="X322" s="56" t="str">
        <f t="shared" si="151"/>
        <v>-</v>
      </c>
      <c r="Y322" s="56" t="str">
        <f t="shared" si="151"/>
        <v>-</v>
      </c>
      <c r="Z322" s="56" t="str">
        <f t="shared" si="151"/>
        <v>-</v>
      </c>
      <c r="AA322" s="56" t="str">
        <f t="shared" si="151"/>
        <v>-</v>
      </c>
      <c r="AB322" s="56">
        <f t="shared" si="151"/>
        <v>0</v>
      </c>
      <c r="AC322" s="56" t="str">
        <f t="shared" si="151"/>
        <v>-</v>
      </c>
      <c r="AD322" s="56" t="str">
        <f t="shared" si="151"/>
        <v>-</v>
      </c>
      <c r="AE322" s="56" t="str">
        <f t="shared" si="151"/>
        <v>-</v>
      </c>
      <c r="AF322" s="56" t="str">
        <f t="shared" si="151"/>
        <v>-</v>
      </c>
      <c r="AG322" s="56" t="str">
        <f t="shared" si="151"/>
        <v>-</v>
      </c>
      <c r="AH322" s="56" t="str">
        <f t="shared" si="151"/>
        <v>-</v>
      </c>
      <c r="AI322" s="56" t="str">
        <f t="shared" si="151"/>
        <v>-</v>
      </c>
      <c r="AJ322" s="56" t="str">
        <f t="shared" si="151"/>
        <v>-</v>
      </c>
      <c r="AK322" s="56" t="str">
        <f t="shared" si="151"/>
        <v>-</v>
      </c>
      <c r="AL322" s="56" t="str">
        <f t="shared" si="151"/>
        <v>-</v>
      </c>
      <c r="AM322" s="56" t="str">
        <f t="shared" si="151"/>
        <v>-</v>
      </c>
      <c r="AN322" s="56" t="str">
        <f t="shared" si="151"/>
        <v>-</v>
      </c>
      <c r="AO322" s="56" t="str">
        <f t="shared" si="151"/>
        <v>-</v>
      </c>
      <c r="AP322" s="56" t="str">
        <f t="shared" si="151"/>
        <v>-</v>
      </c>
      <c r="AQ322" s="56" t="str">
        <f t="shared" si="151"/>
        <v>-</v>
      </c>
      <c r="AR322" s="56" t="str">
        <f t="shared" si="151"/>
        <v>-</v>
      </c>
      <c r="AS322" s="56" t="str">
        <f t="shared" si="151"/>
        <v>-</v>
      </c>
      <c r="AT322" s="56" t="str">
        <f t="shared" si="151"/>
        <v>-</v>
      </c>
      <c r="AU322" s="56" t="str">
        <f t="shared" si="151"/>
        <v>-</v>
      </c>
      <c r="AV322" s="56" t="str">
        <f t="shared" si="151"/>
        <v>-</v>
      </c>
      <c r="AW322" s="56" t="str">
        <f t="shared" si="151"/>
        <v>-</v>
      </c>
      <c r="AX322" s="56" t="str">
        <f t="shared" si="151"/>
        <v>-</v>
      </c>
      <c r="AY322" s="56" t="str">
        <f t="shared" si="151"/>
        <v>-</v>
      </c>
      <c r="AZ322" s="56" t="str">
        <f t="shared" si="151"/>
        <v>-</v>
      </c>
      <c r="BA322" s="56" t="str">
        <f t="shared" si="151"/>
        <v>-</v>
      </c>
      <c r="BB322" s="56" t="str">
        <f t="shared" si="151"/>
        <v>-</v>
      </c>
      <c r="BC322" s="56" t="str">
        <f t="shared" si="151"/>
        <v>-</v>
      </c>
      <c r="BD322" s="56" t="str">
        <f t="shared" si="151"/>
        <v>-</v>
      </c>
      <c r="BE322" s="56" t="str">
        <f t="shared" si="151"/>
        <v>-</v>
      </c>
      <c r="BF322" s="56" t="str">
        <f t="shared" si="151"/>
        <v>-</v>
      </c>
      <c r="BG322" s="56" t="str">
        <f t="shared" si="151"/>
        <v>-</v>
      </c>
      <c r="BH322" s="56" t="str">
        <f t="shared" si="151"/>
        <v>-</v>
      </c>
      <c r="BI322" s="56" t="str">
        <f t="shared" si="151"/>
        <v>-</v>
      </c>
      <c r="BJ322" s="56" t="str">
        <f t="shared" si="151"/>
        <v>-</v>
      </c>
      <c r="BK322" s="56" t="str">
        <f t="shared" si="151"/>
        <v>-</v>
      </c>
      <c r="BL322" s="56" t="str">
        <f t="shared" si="151"/>
        <v>-</v>
      </c>
      <c r="BM322" s="56" t="str">
        <f t="shared" si="151"/>
        <v>-</v>
      </c>
      <c r="BN322" s="56" t="str">
        <f t="shared" si="151"/>
        <v>-</v>
      </c>
      <c r="BO322" s="56" t="str">
        <f t="shared" si="151"/>
        <v>-</v>
      </c>
      <c r="BP322" s="57" t="str">
        <f t="shared" si="151"/>
        <v>-</v>
      </c>
    </row>
    <row r="323" spans="15:68" x14ac:dyDescent="0.35">
      <c r="O323" s="55"/>
      <c r="P323" s="55" t="str">
        <f t="shared" ref="P323:BP323" si="152">IF(AND(NOT(ISBLANK(P138)),NOT(P138="-")),$O138,"-")</f>
        <v>-</v>
      </c>
      <c r="Q323" s="56" t="str">
        <f t="shared" si="152"/>
        <v>-</v>
      </c>
      <c r="R323" s="56" t="str">
        <f t="shared" si="152"/>
        <v>-</v>
      </c>
      <c r="S323" s="56" t="str">
        <f t="shared" si="152"/>
        <v>-</v>
      </c>
      <c r="T323" s="56" t="str">
        <f t="shared" si="152"/>
        <v>-</v>
      </c>
      <c r="U323" s="56" t="str">
        <f t="shared" si="152"/>
        <v>-</v>
      </c>
      <c r="V323" s="56" t="str">
        <f t="shared" si="152"/>
        <v>-</v>
      </c>
      <c r="W323" s="56" t="str">
        <f t="shared" si="152"/>
        <v>-</v>
      </c>
      <c r="X323" s="56" t="str">
        <f t="shared" si="152"/>
        <v>-</v>
      </c>
      <c r="Y323" s="56" t="str">
        <f t="shared" si="152"/>
        <v>-</v>
      </c>
      <c r="Z323" s="56" t="str">
        <f t="shared" si="152"/>
        <v>-</v>
      </c>
      <c r="AA323" s="56" t="str">
        <f t="shared" si="152"/>
        <v>-</v>
      </c>
      <c r="AB323" s="56" t="str">
        <f t="shared" si="152"/>
        <v>-</v>
      </c>
      <c r="AC323" s="56" t="str">
        <f t="shared" si="152"/>
        <v>-</v>
      </c>
      <c r="AD323" s="56" t="str">
        <f t="shared" si="152"/>
        <v>-</v>
      </c>
      <c r="AE323" s="56" t="str">
        <f t="shared" si="152"/>
        <v>-</v>
      </c>
      <c r="AF323" s="56" t="str">
        <f t="shared" si="152"/>
        <v>-</v>
      </c>
      <c r="AG323" s="56" t="str">
        <f t="shared" si="152"/>
        <v>-</v>
      </c>
      <c r="AH323" s="56" t="str">
        <f t="shared" si="152"/>
        <v>-</v>
      </c>
      <c r="AI323" s="56" t="str">
        <f t="shared" si="152"/>
        <v>-</v>
      </c>
      <c r="AJ323" s="56" t="str">
        <f t="shared" si="152"/>
        <v>-</v>
      </c>
      <c r="AK323" s="56" t="str">
        <f t="shared" si="152"/>
        <v>-</v>
      </c>
      <c r="AL323" s="56" t="str">
        <f t="shared" si="152"/>
        <v>-</v>
      </c>
      <c r="AM323" s="56" t="str">
        <f t="shared" si="152"/>
        <v>-</v>
      </c>
      <c r="AN323" s="56" t="str">
        <f t="shared" si="152"/>
        <v>-</v>
      </c>
      <c r="AO323" s="56" t="str">
        <f t="shared" si="152"/>
        <v>-</v>
      </c>
      <c r="AP323" s="56" t="str">
        <f t="shared" si="152"/>
        <v>-</v>
      </c>
      <c r="AQ323" s="56" t="str">
        <f t="shared" si="152"/>
        <v>-</v>
      </c>
      <c r="AR323" s="56" t="str">
        <f t="shared" si="152"/>
        <v>-</v>
      </c>
      <c r="AS323" s="56" t="str">
        <f t="shared" si="152"/>
        <v>-</v>
      </c>
      <c r="AT323" s="56" t="str">
        <f t="shared" si="152"/>
        <v>-</v>
      </c>
      <c r="AU323" s="56" t="str">
        <f t="shared" si="152"/>
        <v>-</v>
      </c>
      <c r="AV323" s="56" t="str">
        <f t="shared" si="152"/>
        <v>-</v>
      </c>
      <c r="AW323" s="56" t="str">
        <f t="shared" si="152"/>
        <v>-</v>
      </c>
      <c r="AX323" s="56" t="str">
        <f t="shared" si="152"/>
        <v>-</v>
      </c>
      <c r="AY323" s="56" t="str">
        <f t="shared" si="152"/>
        <v>-</v>
      </c>
      <c r="AZ323" s="56" t="str">
        <f t="shared" si="152"/>
        <v>-</v>
      </c>
      <c r="BA323" s="56" t="str">
        <f t="shared" si="152"/>
        <v>-</v>
      </c>
      <c r="BB323" s="56" t="str">
        <f t="shared" si="152"/>
        <v>-</v>
      </c>
      <c r="BC323" s="56" t="str">
        <f t="shared" si="152"/>
        <v>-</v>
      </c>
      <c r="BD323" s="56" t="str">
        <f t="shared" si="152"/>
        <v>-</v>
      </c>
      <c r="BE323" s="56" t="str">
        <f t="shared" si="152"/>
        <v>-</v>
      </c>
      <c r="BF323" s="56" t="str">
        <f t="shared" si="152"/>
        <v>-</v>
      </c>
      <c r="BG323" s="56" t="str">
        <f t="shared" si="152"/>
        <v>-</v>
      </c>
      <c r="BH323" s="56" t="str">
        <f t="shared" si="152"/>
        <v>-</v>
      </c>
      <c r="BI323" s="56" t="str">
        <f t="shared" si="152"/>
        <v>-</v>
      </c>
      <c r="BJ323" s="56" t="str">
        <f t="shared" si="152"/>
        <v>-</v>
      </c>
      <c r="BK323" s="56" t="str">
        <f t="shared" si="152"/>
        <v>-</v>
      </c>
      <c r="BL323" s="56" t="str">
        <f t="shared" si="152"/>
        <v>-</v>
      </c>
      <c r="BM323" s="56" t="str">
        <f t="shared" si="152"/>
        <v>-</v>
      </c>
      <c r="BN323" s="56" t="str">
        <f t="shared" si="152"/>
        <v>-</v>
      </c>
      <c r="BO323" s="56" t="str">
        <f t="shared" si="152"/>
        <v>-</v>
      </c>
      <c r="BP323" s="57" t="str">
        <f t="shared" si="152"/>
        <v>-</v>
      </c>
    </row>
    <row r="324" spans="15:68" x14ac:dyDescent="0.35">
      <c r="O324" s="55"/>
      <c r="P324" s="55" t="str">
        <f t="shared" ref="P324:BP324" si="153">IF(AND(NOT(ISBLANK(P139)),NOT(P139="-")),$O139,"-")</f>
        <v>-</v>
      </c>
      <c r="Q324" s="56" t="str">
        <f t="shared" si="153"/>
        <v>-</v>
      </c>
      <c r="R324" s="56" t="str">
        <f t="shared" si="153"/>
        <v>-</v>
      </c>
      <c r="S324" s="56" t="str">
        <f t="shared" si="153"/>
        <v>-</v>
      </c>
      <c r="T324" s="56" t="str">
        <f t="shared" si="153"/>
        <v>-</v>
      </c>
      <c r="U324" s="56" t="str">
        <f t="shared" si="153"/>
        <v>-</v>
      </c>
      <c r="V324" s="56" t="str">
        <f t="shared" si="153"/>
        <v>-</v>
      </c>
      <c r="W324" s="56" t="str">
        <f t="shared" si="153"/>
        <v>-</v>
      </c>
      <c r="X324" s="56" t="str">
        <f t="shared" si="153"/>
        <v>-</v>
      </c>
      <c r="Y324" s="56" t="str">
        <f t="shared" si="153"/>
        <v>-</v>
      </c>
      <c r="Z324" s="56" t="str">
        <f t="shared" si="153"/>
        <v>-</v>
      </c>
      <c r="AA324" s="56" t="str">
        <f t="shared" si="153"/>
        <v>-</v>
      </c>
      <c r="AB324" s="56" t="str">
        <f t="shared" si="153"/>
        <v>-</v>
      </c>
      <c r="AC324" s="56" t="str">
        <f t="shared" si="153"/>
        <v>-</v>
      </c>
      <c r="AD324" s="56" t="str">
        <f t="shared" si="153"/>
        <v>-</v>
      </c>
      <c r="AE324" s="56" t="str">
        <f t="shared" si="153"/>
        <v>-</v>
      </c>
      <c r="AF324" s="56" t="str">
        <f t="shared" si="153"/>
        <v>-</v>
      </c>
      <c r="AG324" s="56" t="str">
        <f t="shared" si="153"/>
        <v>-</v>
      </c>
      <c r="AH324" s="56" t="str">
        <f t="shared" si="153"/>
        <v>-</v>
      </c>
      <c r="AI324" s="56" t="str">
        <f t="shared" si="153"/>
        <v>-</v>
      </c>
      <c r="AJ324" s="56" t="str">
        <f t="shared" si="153"/>
        <v>-</v>
      </c>
      <c r="AK324" s="56" t="str">
        <f t="shared" si="153"/>
        <v>-</v>
      </c>
      <c r="AL324" s="56" t="str">
        <f t="shared" si="153"/>
        <v>-</v>
      </c>
      <c r="AM324" s="56" t="str">
        <f t="shared" si="153"/>
        <v>-</v>
      </c>
      <c r="AN324" s="56" t="str">
        <f t="shared" si="153"/>
        <v>-</v>
      </c>
      <c r="AO324" s="56" t="str">
        <f t="shared" si="153"/>
        <v>-</v>
      </c>
      <c r="AP324" s="56" t="str">
        <f t="shared" si="153"/>
        <v>-</v>
      </c>
      <c r="AQ324" s="56" t="str">
        <f t="shared" si="153"/>
        <v>-</v>
      </c>
      <c r="AR324" s="56" t="str">
        <f t="shared" si="153"/>
        <v>-</v>
      </c>
      <c r="AS324" s="56" t="str">
        <f t="shared" si="153"/>
        <v>-</v>
      </c>
      <c r="AT324" s="56" t="str">
        <f t="shared" si="153"/>
        <v>-</v>
      </c>
      <c r="AU324" s="56" t="str">
        <f t="shared" si="153"/>
        <v>-</v>
      </c>
      <c r="AV324" s="56" t="str">
        <f t="shared" si="153"/>
        <v>-</v>
      </c>
      <c r="AW324" s="56" t="str">
        <f t="shared" si="153"/>
        <v>-</v>
      </c>
      <c r="AX324" s="56" t="str">
        <f t="shared" si="153"/>
        <v>-</v>
      </c>
      <c r="AY324" s="56" t="str">
        <f t="shared" si="153"/>
        <v>-</v>
      </c>
      <c r="AZ324" s="56" t="str">
        <f t="shared" si="153"/>
        <v>-</v>
      </c>
      <c r="BA324" s="56" t="str">
        <f t="shared" si="153"/>
        <v>-</v>
      </c>
      <c r="BB324" s="56" t="str">
        <f t="shared" si="153"/>
        <v>-</v>
      </c>
      <c r="BC324" s="56" t="str">
        <f t="shared" si="153"/>
        <v>-</v>
      </c>
      <c r="BD324" s="56" t="str">
        <f t="shared" si="153"/>
        <v>-</v>
      </c>
      <c r="BE324" s="56" t="str">
        <f t="shared" si="153"/>
        <v>-</v>
      </c>
      <c r="BF324" s="56" t="str">
        <f t="shared" si="153"/>
        <v>-</v>
      </c>
      <c r="BG324" s="56" t="str">
        <f t="shared" si="153"/>
        <v>-</v>
      </c>
      <c r="BH324" s="56" t="str">
        <f t="shared" si="153"/>
        <v>-</v>
      </c>
      <c r="BI324" s="56" t="str">
        <f t="shared" si="153"/>
        <v>-</v>
      </c>
      <c r="BJ324" s="56" t="str">
        <f t="shared" si="153"/>
        <v>-</v>
      </c>
      <c r="BK324" s="56" t="str">
        <f t="shared" si="153"/>
        <v>-</v>
      </c>
      <c r="BL324" s="56" t="str">
        <f t="shared" si="153"/>
        <v>-</v>
      </c>
      <c r="BM324" s="56" t="str">
        <f t="shared" si="153"/>
        <v>-</v>
      </c>
      <c r="BN324" s="56" t="str">
        <f t="shared" si="153"/>
        <v>-</v>
      </c>
      <c r="BO324" s="56" t="str">
        <f t="shared" si="153"/>
        <v>-</v>
      </c>
      <c r="BP324" s="57" t="str">
        <f t="shared" si="153"/>
        <v>-</v>
      </c>
    </row>
    <row r="325" spans="15:68" x14ac:dyDescent="0.35">
      <c r="O325" s="55"/>
      <c r="P325" s="55">
        <f t="shared" ref="P325:BP325" si="154">IF(AND(NOT(ISBLANK(P140)),NOT(P140="-")),$O140,"-")</f>
        <v>1</v>
      </c>
      <c r="Q325" s="56">
        <f t="shared" si="154"/>
        <v>1</v>
      </c>
      <c r="R325" s="56" t="str">
        <f t="shared" si="154"/>
        <v>-</v>
      </c>
      <c r="S325" s="56" t="str">
        <f t="shared" si="154"/>
        <v>-</v>
      </c>
      <c r="T325" s="56" t="str">
        <f t="shared" si="154"/>
        <v>-</v>
      </c>
      <c r="U325" s="56" t="str">
        <f t="shared" si="154"/>
        <v>-</v>
      </c>
      <c r="V325" s="56" t="str">
        <f t="shared" si="154"/>
        <v>-</v>
      </c>
      <c r="W325" s="56" t="str">
        <f t="shared" si="154"/>
        <v>-</v>
      </c>
      <c r="X325" s="56" t="str">
        <f t="shared" si="154"/>
        <v>-</v>
      </c>
      <c r="Y325" s="56" t="str">
        <f t="shared" si="154"/>
        <v>-</v>
      </c>
      <c r="Z325" s="56" t="str">
        <f t="shared" si="154"/>
        <v>-</v>
      </c>
      <c r="AA325" s="56">
        <f t="shared" si="154"/>
        <v>1</v>
      </c>
      <c r="AB325" s="56" t="str">
        <f t="shared" si="154"/>
        <v>-</v>
      </c>
      <c r="AC325" s="56" t="str">
        <f t="shared" si="154"/>
        <v>-</v>
      </c>
      <c r="AD325" s="56" t="str">
        <f t="shared" si="154"/>
        <v>-</v>
      </c>
      <c r="AE325" s="56" t="str">
        <f t="shared" si="154"/>
        <v>-</v>
      </c>
      <c r="AF325" s="56" t="str">
        <f t="shared" si="154"/>
        <v>-</v>
      </c>
      <c r="AG325" s="56" t="str">
        <f t="shared" si="154"/>
        <v>-</v>
      </c>
      <c r="AH325" s="56" t="str">
        <f t="shared" si="154"/>
        <v>-</v>
      </c>
      <c r="AI325" s="56" t="str">
        <f t="shared" si="154"/>
        <v>-</v>
      </c>
      <c r="AJ325" s="56" t="str">
        <f t="shared" si="154"/>
        <v>-</v>
      </c>
      <c r="AK325" s="56" t="str">
        <f t="shared" si="154"/>
        <v>-</v>
      </c>
      <c r="AL325" s="56" t="str">
        <f t="shared" si="154"/>
        <v>-</v>
      </c>
      <c r="AM325" s="56" t="str">
        <f t="shared" si="154"/>
        <v>-</v>
      </c>
      <c r="AN325" s="56" t="str">
        <f t="shared" si="154"/>
        <v>-</v>
      </c>
      <c r="AO325" s="56" t="str">
        <f t="shared" si="154"/>
        <v>-</v>
      </c>
      <c r="AP325" s="56" t="str">
        <f t="shared" si="154"/>
        <v>-</v>
      </c>
      <c r="AQ325" s="56" t="str">
        <f t="shared" si="154"/>
        <v>-</v>
      </c>
      <c r="AR325" s="56" t="str">
        <f t="shared" si="154"/>
        <v>-</v>
      </c>
      <c r="AS325" s="56" t="str">
        <f t="shared" si="154"/>
        <v>-</v>
      </c>
      <c r="AT325" s="56" t="str">
        <f t="shared" si="154"/>
        <v>-</v>
      </c>
      <c r="AU325" s="56" t="str">
        <f t="shared" si="154"/>
        <v>-</v>
      </c>
      <c r="AV325" s="56" t="str">
        <f t="shared" si="154"/>
        <v>-</v>
      </c>
      <c r="AW325" s="56" t="str">
        <f t="shared" si="154"/>
        <v>-</v>
      </c>
      <c r="AX325" s="56" t="str">
        <f t="shared" si="154"/>
        <v>-</v>
      </c>
      <c r="AY325" s="56" t="str">
        <f t="shared" si="154"/>
        <v>-</v>
      </c>
      <c r="AZ325" s="56" t="str">
        <f t="shared" si="154"/>
        <v>-</v>
      </c>
      <c r="BA325" s="56" t="str">
        <f t="shared" si="154"/>
        <v>-</v>
      </c>
      <c r="BB325" s="56" t="str">
        <f t="shared" si="154"/>
        <v>-</v>
      </c>
      <c r="BC325" s="56" t="str">
        <f t="shared" si="154"/>
        <v>-</v>
      </c>
      <c r="BD325" s="56" t="str">
        <f t="shared" si="154"/>
        <v>-</v>
      </c>
      <c r="BE325" s="56" t="str">
        <f t="shared" si="154"/>
        <v>-</v>
      </c>
      <c r="BF325" s="56" t="str">
        <f t="shared" si="154"/>
        <v>-</v>
      </c>
      <c r="BG325" s="56" t="str">
        <f t="shared" si="154"/>
        <v>-</v>
      </c>
      <c r="BH325" s="56" t="str">
        <f t="shared" si="154"/>
        <v>-</v>
      </c>
      <c r="BI325" s="56" t="str">
        <f t="shared" si="154"/>
        <v>-</v>
      </c>
      <c r="BJ325" s="56" t="str">
        <f t="shared" si="154"/>
        <v>-</v>
      </c>
      <c r="BK325" s="56" t="str">
        <f t="shared" si="154"/>
        <v>-</v>
      </c>
      <c r="BL325" s="56" t="str">
        <f t="shared" si="154"/>
        <v>-</v>
      </c>
      <c r="BM325" s="56" t="str">
        <f t="shared" si="154"/>
        <v>-</v>
      </c>
      <c r="BN325" s="56" t="str">
        <f t="shared" si="154"/>
        <v>-</v>
      </c>
      <c r="BO325" s="56" t="str">
        <f t="shared" si="154"/>
        <v>-</v>
      </c>
      <c r="BP325" s="57" t="str">
        <f t="shared" si="154"/>
        <v>-</v>
      </c>
    </row>
    <row r="326" spans="15:68" x14ac:dyDescent="0.35">
      <c r="O326" s="55"/>
      <c r="P326" s="55">
        <f t="shared" ref="P326:BP326" si="155">IF(AND(NOT(ISBLANK(P141)),NOT(P141="-")),$O141,"-")</f>
        <v>1</v>
      </c>
      <c r="Q326" s="56">
        <f t="shared" si="155"/>
        <v>1</v>
      </c>
      <c r="R326" s="56" t="str">
        <f t="shared" si="155"/>
        <v>-</v>
      </c>
      <c r="S326" s="56" t="str">
        <f t="shared" si="155"/>
        <v>-</v>
      </c>
      <c r="T326" s="56" t="str">
        <f t="shared" si="155"/>
        <v>-</v>
      </c>
      <c r="U326" s="56" t="str">
        <f t="shared" si="155"/>
        <v>-</v>
      </c>
      <c r="V326" s="56" t="str">
        <f t="shared" si="155"/>
        <v>-</v>
      </c>
      <c r="W326" s="56" t="str">
        <f t="shared" si="155"/>
        <v>-</v>
      </c>
      <c r="X326" s="56" t="str">
        <f t="shared" si="155"/>
        <v>-</v>
      </c>
      <c r="Y326" s="56" t="str">
        <f t="shared" si="155"/>
        <v>-</v>
      </c>
      <c r="Z326" s="56" t="str">
        <f t="shared" si="155"/>
        <v>-</v>
      </c>
      <c r="AA326" s="56" t="str">
        <f t="shared" si="155"/>
        <v>-</v>
      </c>
      <c r="AB326" s="56" t="str">
        <f t="shared" si="155"/>
        <v>-</v>
      </c>
      <c r="AC326" s="56" t="str">
        <f t="shared" si="155"/>
        <v>-</v>
      </c>
      <c r="AD326" s="56" t="str">
        <f t="shared" si="155"/>
        <v>-</v>
      </c>
      <c r="AE326" s="56" t="str">
        <f t="shared" si="155"/>
        <v>-</v>
      </c>
      <c r="AF326" s="56" t="str">
        <f t="shared" si="155"/>
        <v>-</v>
      </c>
      <c r="AG326" s="56" t="str">
        <f t="shared" si="155"/>
        <v>-</v>
      </c>
      <c r="AH326" s="56" t="str">
        <f t="shared" si="155"/>
        <v>-</v>
      </c>
      <c r="AI326" s="56" t="str">
        <f t="shared" si="155"/>
        <v>-</v>
      </c>
      <c r="AJ326" s="56" t="str">
        <f t="shared" si="155"/>
        <v>-</v>
      </c>
      <c r="AK326" s="56" t="str">
        <f t="shared" si="155"/>
        <v>-</v>
      </c>
      <c r="AL326" s="56" t="str">
        <f t="shared" si="155"/>
        <v>-</v>
      </c>
      <c r="AM326" s="56" t="str">
        <f t="shared" si="155"/>
        <v>-</v>
      </c>
      <c r="AN326" s="56" t="str">
        <f t="shared" si="155"/>
        <v>-</v>
      </c>
      <c r="AO326" s="56" t="str">
        <f t="shared" si="155"/>
        <v>-</v>
      </c>
      <c r="AP326" s="56" t="str">
        <f t="shared" si="155"/>
        <v>-</v>
      </c>
      <c r="AQ326" s="56" t="str">
        <f t="shared" si="155"/>
        <v>-</v>
      </c>
      <c r="AR326" s="56" t="str">
        <f t="shared" si="155"/>
        <v>-</v>
      </c>
      <c r="AS326" s="56" t="str">
        <f t="shared" si="155"/>
        <v>-</v>
      </c>
      <c r="AT326" s="56" t="str">
        <f t="shared" si="155"/>
        <v>-</v>
      </c>
      <c r="AU326" s="56" t="str">
        <f t="shared" si="155"/>
        <v>-</v>
      </c>
      <c r="AV326" s="56" t="str">
        <f t="shared" si="155"/>
        <v>-</v>
      </c>
      <c r="AW326" s="56" t="str">
        <f t="shared" si="155"/>
        <v>-</v>
      </c>
      <c r="AX326" s="56" t="str">
        <f t="shared" si="155"/>
        <v>-</v>
      </c>
      <c r="AY326" s="56" t="str">
        <f t="shared" si="155"/>
        <v>-</v>
      </c>
      <c r="AZ326" s="56" t="str">
        <f t="shared" si="155"/>
        <v>-</v>
      </c>
      <c r="BA326" s="56" t="str">
        <f t="shared" si="155"/>
        <v>-</v>
      </c>
      <c r="BB326" s="56" t="str">
        <f t="shared" si="155"/>
        <v>-</v>
      </c>
      <c r="BC326" s="56" t="str">
        <f t="shared" si="155"/>
        <v>-</v>
      </c>
      <c r="BD326" s="56" t="str">
        <f t="shared" si="155"/>
        <v>-</v>
      </c>
      <c r="BE326" s="56" t="str">
        <f t="shared" si="155"/>
        <v>-</v>
      </c>
      <c r="BF326" s="56" t="str">
        <f t="shared" si="155"/>
        <v>-</v>
      </c>
      <c r="BG326" s="56" t="str">
        <f t="shared" si="155"/>
        <v>-</v>
      </c>
      <c r="BH326" s="56" t="str">
        <f t="shared" si="155"/>
        <v>-</v>
      </c>
      <c r="BI326" s="56" t="str">
        <f t="shared" si="155"/>
        <v>-</v>
      </c>
      <c r="BJ326" s="56" t="str">
        <f t="shared" si="155"/>
        <v>-</v>
      </c>
      <c r="BK326" s="56" t="str">
        <f t="shared" si="155"/>
        <v>-</v>
      </c>
      <c r="BL326" s="56" t="str">
        <f t="shared" si="155"/>
        <v>-</v>
      </c>
      <c r="BM326" s="56" t="str">
        <f t="shared" si="155"/>
        <v>-</v>
      </c>
      <c r="BN326" s="56" t="str">
        <f t="shared" si="155"/>
        <v>-</v>
      </c>
      <c r="BO326" s="56" t="str">
        <f t="shared" si="155"/>
        <v>-</v>
      </c>
      <c r="BP326" s="57" t="str">
        <f t="shared" si="155"/>
        <v>-</v>
      </c>
    </row>
    <row r="327" spans="15:68" x14ac:dyDescent="0.35">
      <c r="O327" s="55"/>
      <c r="P327" s="55" t="str">
        <f t="shared" ref="P327:BP327" si="156">IF(AND(NOT(ISBLANK(P142)),NOT(P142="-")),$O142,"-")</f>
        <v>-</v>
      </c>
      <c r="Q327" s="56" t="str">
        <f t="shared" si="156"/>
        <v>-</v>
      </c>
      <c r="R327" s="56" t="str">
        <f t="shared" si="156"/>
        <v>-</v>
      </c>
      <c r="S327" s="56" t="str">
        <f t="shared" si="156"/>
        <v>-</v>
      </c>
      <c r="T327" s="56" t="str">
        <f t="shared" si="156"/>
        <v>-</v>
      </c>
      <c r="U327" s="56" t="str">
        <f t="shared" si="156"/>
        <v>-</v>
      </c>
      <c r="V327" s="56" t="str">
        <f t="shared" si="156"/>
        <v>-</v>
      </c>
      <c r="W327" s="56" t="str">
        <f t="shared" si="156"/>
        <v>-</v>
      </c>
      <c r="X327" s="56" t="str">
        <f t="shared" si="156"/>
        <v>-</v>
      </c>
      <c r="Y327" s="56" t="str">
        <f t="shared" si="156"/>
        <v>-</v>
      </c>
      <c r="Z327" s="56" t="str">
        <f t="shared" si="156"/>
        <v>-</v>
      </c>
      <c r="AA327" s="56" t="str">
        <f t="shared" si="156"/>
        <v>-</v>
      </c>
      <c r="AB327" s="56" t="str">
        <f t="shared" si="156"/>
        <v>-</v>
      </c>
      <c r="AC327" s="56" t="str">
        <f t="shared" si="156"/>
        <v>-</v>
      </c>
      <c r="AD327" s="56" t="str">
        <f t="shared" si="156"/>
        <v>-</v>
      </c>
      <c r="AE327" s="56" t="str">
        <f t="shared" si="156"/>
        <v>-</v>
      </c>
      <c r="AF327" s="56" t="str">
        <f t="shared" si="156"/>
        <v>-</v>
      </c>
      <c r="AG327" s="56" t="str">
        <f t="shared" si="156"/>
        <v>-</v>
      </c>
      <c r="AH327" s="56" t="str">
        <f t="shared" si="156"/>
        <v>-</v>
      </c>
      <c r="AI327" s="56" t="str">
        <f t="shared" si="156"/>
        <v>-</v>
      </c>
      <c r="AJ327" s="56" t="str">
        <f t="shared" si="156"/>
        <v>-</v>
      </c>
      <c r="AK327" s="56" t="str">
        <f t="shared" si="156"/>
        <v>-</v>
      </c>
      <c r="AL327" s="56" t="str">
        <f t="shared" si="156"/>
        <v>-</v>
      </c>
      <c r="AM327" s="56" t="str">
        <f t="shared" si="156"/>
        <v>-</v>
      </c>
      <c r="AN327" s="56" t="str">
        <f t="shared" si="156"/>
        <v>-</v>
      </c>
      <c r="AO327" s="56" t="str">
        <f t="shared" si="156"/>
        <v>-</v>
      </c>
      <c r="AP327" s="56" t="str">
        <f t="shared" si="156"/>
        <v>-</v>
      </c>
      <c r="AQ327" s="56" t="str">
        <f t="shared" si="156"/>
        <v>-</v>
      </c>
      <c r="AR327" s="56" t="str">
        <f t="shared" si="156"/>
        <v>-</v>
      </c>
      <c r="AS327" s="56" t="str">
        <f t="shared" si="156"/>
        <v>-</v>
      </c>
      <c r="AT327" s="56" t="str">
        <f t="shared" si="156"/>
        <v>-</v>
      </c>
      <c r="AU327" s="56" t="str">
        <f t="shared" si="156"/>
        <v>-</v>
      </c>
      <c r="AV327" s="56" t="str">
        <f t="shared" si="156"/>
        <v>-</v>
      </c>
      <c r="AW327" s="56" t="str">
        <f t="shared" si="156"/>
        <v>-</v>
      </c>
      <c r="AX327" s="56" t="str">
        <f t="shared" si="156"/>
        <v>-</v>
      </c>
      <c r="AY327" s="56" t="str">
        <f t="shared" si="156"/>
        <v>-</v>
      </c>
      <c r="AZ327" s="56" t="str">
        <f t="shared" si="156"/>
        <v>-</v>
      </c>
      <c r="BA327" s="56" t="str">
        <f t="shared" si="156"/>
        <v>-</v>
      </c>
      <c r="BB327" s="56" t="str">
        <f t="shared" si="156"/>
        <v>-</v>
      </c>
      <c r="BC327" s="56" t="str">
        <f t="shared" si="156"/>
        <v>-</v>
      </c>
      <c r="BD327" s="56" t="str">
        <f t="shared" si="156"/>
        <v>-</v>
      </c>
      <c r="BE327" s="56" t="str">
        <f t="shared" si="156"/>
        <v>-</v>
      </c>
      <c r="BF327" s="56" t="str">
        <f t="shared" si="156"/>
        <v>-</v>
      </c>
      <c r="BG327" s="56" t="str">
        <f t="shared" si="156"/>
        <v>-</v>
      </c>
      <c r="BH327" s="56" t="str">
        <f t="shared" si="156"/>
        <v>-</v>
      </c>
      <c r="BI327" s="56" t="str">
        <f t="shared" si="156"/>
        <v>-</v>
      </c>
      <c r="BJ327" s="56" t="str">
        <f t="shared" si="156"/>
        <v>-</v>
      </c>
      <c r="BK327" s="56" t="str">
        <f t="shared" si="156"/>
        <v>-</v>
      </c>
      <c r="BL327" s="56" t="str">
        <f t="shared" si="156"/>
        <v>-</v>
      </c>
      <c r="BM327" s="56" t="str">
        <f t="shared" si="156"/>
        <v>-</v>
      </c>
      <c r="BN327" s="56" t="str">
        <f t="shared" si="156"/>
        <v>-</v>
      </c>
      <c r="BO327" s="56" t="str">
        <f t="shared" si="156"/>
        <v>-</v>
      </c>
      <c r="BP327" s="57" t="str">
        <f t="shared" si="156"/>
        <v>-</v>
      </c>
    </row>
    <row r="328" spans="15:68" ht="16" thickBot="1" x14ac:dyDescent="0.4">
      <c r="O328" s="58"/>
      <c r="P328" s="58" t="str">
        <f t="shared" ref="P328:BP328" si="157">IF(AND(NOT(ISBLANK(P143)),NOT(P143="-")),$O143,"-")</f>
        <v>-</v>
      </c>
      <c r="Q328" s="59" t="str">
        <f t="shared" si="157"/>
        <v>-</v>
      </c>
      <c r="R328" s="59" t="str">
        <f t="shared" si="157"/>
        <v>-</v>
      </c>
      <c r="S328" s="59" t="str">
        <f t="shared" si="157"/>
        <v>-</v>
      </c>
      <c r="T328" s="59" t="str">
        <f t="shared" si="157"/>
        <v>-</v>
      </c>
      <c r="U328" s="59" t="str">
        <f t="shared" si="157"/>
        <v>-</v>
      </c>
      <c r="V328" s="59" t="str">
        <f t="shared" si="157"/>
        <v>-</v>
      </c>
      <c r="W328" s="59" t="str">
        <f t="shared" si="157"/>
        <v>-</v>
      </c>
      <c r="X328" s="59" t="str">
        <f t="shared" si="157"/>
        <v>-</v>
      </c>
      <c r="Y328" s="59" t="str">
        <f t="shared" si="157"/>
        <v>-</v>
      </c>
      <c r="Z328" s="59" t="str">
        <f t="shared" si="157"/>
        <v>-</v>
      </c>
      <c r="AA328" s="59" t="str">
        <f t="shared" si="157"/>
        <v>-</v>
      </c>
      <c r="AB328" s="59" t="str">
        <f t="shared" si="157"/>
        <v>-</v>
      </c>
      <c r="AC328" s="59" t="str">
        <f t="shared" si="157"/>
        <v>-</v>
      </c>
      <c r="AD328" s="59" t="str">
        <f t="shared" si="157"/>
        <v>-</v>
      </c>
      <c r="AE328" s="59" t="str">
        <f t="shared" si="157"/>
        <v>-</v>
      </c>
      <c r="AF328" s="59" t="str">
        <f t="shared" si="157"/>
        <v>-</v>
      </c>
      <c r="AG328" s="59" t="str">
        <f t="shared" si="157"/>
        <v>-</v>
      </c>
      <c r="AH328" s="59" t="str">
        <f t="shared" si="157"/>
        <v>-</v>
      </c>
      <c r="AI328" s="59" t="str">
        <f t="shared" si="157"/>
        <v>-</v>
      </c>
      <c r="AJ328" s="59" t="str">
        <f t="shared" si="157"/>
        <v>-</v>
      </c>
      <c r="AK328" s="59" t="str">
        <f t="shared" si="157"/>
        <v>-</v>
      </c>
      <c r="AL328" s="59" t="str">
        <f t="shared" si="157"/>
        <v>-</v>
      </c>
      <c r="AM328" s="59" t="str">
        <f t="shared" si="157"/>
        <v>-</v>
      </c>
      <c r="AN328" s="59" t="str">
        <f t="shared" si="157"/>
        <v>-</v>
      </c>
      <c r="AO328" s="59" t="str">
        <f t="shared" si="157"/>
        <v>-</v>
      </c>
      <c r="AP328" s="59" t="str">
        <f t="shared" si="157"/>
        <v>-</v>
      </c>
      <c r="AQ328" s="59" t="str">
        <f t="shared" si="157"/>
        <v>-</v>
      </c>
      <c r="AR328" s="59" t="str">
        <f t="shared" si="157"/>
        <v>-</v>
      </c>
      <c r="AS328" s="59" t="str">
        <f t="shared" si="157"/>
        <v>-</v>
      </c>
      <c r="AT328" s="59" t="str">
        <f t="shared" si="157"/>
        <v>-</v>
      </c>
      <c r="AU328" s="59" t="str">
        <f t="shared" si="157"/>
        <v>-</v>
      </c>
      <c r="AV328" s="59" t="str">
        <f t="shared" si="157"/>
        <v>-</v>
      </c>
      <c r="AW328" s="59" t="str">
        <f t="shared" si="157"/>
        <v>-</v>
      </c>
      <c r="AX328" s="59" t="str">
        <f t="shared" si="157"/>
        <v>-</v>
      </c>
      <c r="AY328" s="59" t="str">
        <f t="shared" si="157"/>
        <v>-</v>
      </c>
      <c r="AZ328" s="59" t="str">
        <f t="shared" si="157"/>
        <v>-</v>
      </c>
      <c r="BA328" s="59" t="str">
        <f t="shared" si="157"/>
        <v>-</v>
      </c>
      <c r="BB328" s="59" t="str">
        <f t="shared" si="157"/>
        <v>-</v>
      </c>
      <c r="BC328" s="59" t="str">
        <f t="shared" si="157"/>
        <v>-</v>
      </c>
      <c r="BD328" s="59" t="str">
        <f t="shared" si="157"/>
        <v>-</v>
      </c>
      <c r="BE328" s="59" t="str">
        <f t="shared" si="157"/>
        <v>-</v>
      </c>
      <c r="BF328" s="59" t="str">
        <f t="shared" si="157"/>
        <v>-</v>
      </c>
      <c r="BG328" s="59" t="str">
        <f t="shared" si="157"/>
        <v>-</v>
      </c>
      <c r="BH328" s="59" t="str">
        <f t="shared" si="157"/>
        <v>-</v>
      </c>
      <c r="BI328" s="59" t="str">
        <f t="shared" si="157"/>
        <v>-</v>
      </c>
      <c r="BJ328" s="59" t="str">
        <f t="shared" si="157"/>
        <v>-</v>
      </c>
      <c r="BK328" s="59" t="str">
        <f t="shared" si="157"/>
        <v>-</v>
      </c>
      <c r="BL328" s="59" t="str">
        <f t="shared" si="157"/>
        <v>-</v>
      </c>
      <c r="BM328" s="59" t="str">
        <f t="shared" si="157"/>
        <v>-</v>
      </c>
      <c r="BN328" s="59" t="str">
        <f t="shared" si="157"/>
        <v>-</v>
      </c>
      <c r="BO328" s="59" t="str">
        <f t="shared" si="157"/>
        <v>-</v>
      </c>
      <c r="BP328" s="60" t="str">
        <f t="shared" si="157"/>
        <v>-</v>
      </c>
    </row>
  </sheetData>
  <autoFilter ref="A1:BP155" xr:uid="{00000000-0009-0000-0000-000000000000}"/>
  <phoneticPr fontId="18" type="noConversion"/>
  <pageMargins left="0.75" right="0.75" top="1" bottom="1" header="0.5" footer="0.5"/>
  <ignoredErrors>
    <ignoredError sqref="H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3A395-8877-48E0-95DF-3C4985DA9C83}">
  <dimension ref="A1:BP333"/>
  <sheetViews>
    <sheetView topLeftCell="N1" zoomScale="120" zoomScaleNormal="120" workbookViewId="0">
      <pane ySplit="1" topLeftCell="A137" activePane="bottomLeft" state="frozen"/>
      <selection activeCell="D1" sqref="D1"/>
      <selection pane="bottomLeft" activeCell="P189" sqref="P189:BP333"/>
    </sheetView>
  </sheetViews>
  <sheetFormatPr defaultColWidth="10.83203125" defaultRowHeight="15.5" x14ac:dyDescent="0.35"/>
  <cols>
    <col min="1" max="1" width="7.75" style="13" customWidth="1"/>
    <col min="2" max="2" width="14" style="3" customWidth="1"/>
    <col min="3" max="3" width="12.9140625" style="13" customWidth="1"/>
    <col min="4" max="4" width="11" style="13" customWidth="1"/>
    <col min="5" max="5" width="13.1640625" style="13" customWidth="1"/>
    <col min="6" max="6" width="6.75" style="13" customWidth="1"/>
    <col min="7" max="7" width="15.6640625" style="13" customWidth="1"/>
    <col min="8" max="8" width="10.83203125" style="21"/>
    <col min="9" max="10" width="10.83203125" style="13"/>
    <col min="11" max="11" width="58.5" style="13" customWidth="1"/>
    <col min="12" max="13" width="10.83203125" style="13"/>
    <col min="14" max="14" width="14.5" style="13" customWidth="1"/>
    <col min="15" max="19" width="10.83203125" style="13"/>
    <col min="20" max="21" width="14.33203125" style="13" customWidth="1"/>
    <col min="22" max="26" width="10.83203125" style="13"/>
    <col min="27" max="29" width="10.83203125" style="16"/>
    <col min="30" max="66" width="10.83203125" style="13"/>
    <col min="67" max="67" width="21.6640625" style="13" customWidth="1"/>
    <col min="68" max="68" width="43.08203125" style="13" bestFit="1" customWidth="1"/>
    <col min="69" max="16384" width="10.83203125" style="13"/>
  </cols>
  <sheetData>
    <row r="1" spans="1:68" x14ac:dyDescent="0.35">
      <c r="A1" s="13" t="s">
        <v>0</v>
      </c>
      <c r="B1" s="13" t="s">
        <v>220</v>
      </c>
      <c r="C1" s="13" t="s">
        <v>1</v>
      </c>
      <c r="D1" s="13" t="s">
        <v>2</v>
      </c>
      <c r="E1" s="13" t="s">
        <v>3</v>
      </c>
      <c r="F1" s="13" t="s">
        <v>4</v>
      </c>
      <c r="G1" s="13" t="s">
        <v>5</v>
      </c>
      <c r="H1" s="21" t="s">
        <v>107</v>
      </c>
      <c r="I1" s="13" t="s">
        <v>82</v>
      </c>
      <c r="J1" s="13" t="s">
        <v>344</v>
      </c>
      <c r="K1" s="13" t="s">
        <v>6</v>
      </c>
      <c r="L1" s="13" t="s">
        <v>7</v>
      </c>
      <c r="M1" s="15" t="s">
        <v>81</v>
      </c>
      <c r="N1" s="13" t="s">
        <v>8</v>
      </c>
      <c r="O1" s="13" t="s">
        <v>9</v>
      </c>
      <c r="P1" s="15" t="s">
        <v>79</v>
      </c>
      <c r="Q1" s="15" t="s">
        <v>80</v>
      </c>
      <c r="R1" s="15" t="s">
        <v>10</v>
      </c>
      <c r="S1" s="15" t="s">
        <v>707</v>
      </c>
      <c r="T1" s="15" t="s">
        <v>142</v>
      </c>
      <c r="U1" s="15" t="s">
        <v>356</v>
      </c>
      <c r="V1" s="15" t="s">
        <v>11</v>
      </c>
      <c r="W1" s="15" t="s">
        <v>12</v>
      </c>
      <c r="X1" s="15" t="s">
        <v>13</v>
      </c>
      <c r="Y1" s="15" t="s">
        <v>14</v>
      </c>
      <c r="Z1" s="15" t="s">
        <v>147</v>
      </c>
      <c r="AA1" s="15" t="s">
        <v>375</v>
      </c>
      <c r="AB1" s="15" t="s">
        <v>402</v>
      </c>
      <c r="AC1" s="15" t="s">
        <v>406</v>
      </c>
      <c r="AD1" s="15" t="s">
        <v>145</v>
      </c>
      <c r="AE1" s="15" t="s">
        <v>146</v>
      </c>
      <c r="AF1" s="15" t="s">
        <v>708</v>
      </c>
      <c r="AG1" s="15" t="s">
        <v>16</v>
      </c>
      <c r="AH1" s="15" t="s">
        <v>18</v>
      </c>
      <c r="AI1" s="15" t="s">
        <v>96</v>
      </c>
      <c r="AJ1" s="15" t="s">
        <v>169</v>
      </c>
      <c r="AK1" s="15" t="s">
        <v>19</v>
      </c>
      <c r="AL1" s="15" t="s">
        <v>20</v>
      </c>
      <c r="AM1" s="15" t="s">
        <v>21</v>
      </c>
      <c r="AN1" s="15" t="s">
        <v>22</v>
      </c>
      <c r="AO1" s="15" t="s">
        <v>23</v>
      </c>
      <c r="AP1" s="15" t="s">
        <v>24</v>
      </c>
      <c r="AQ1" s="15" t="s">
        <v>25</v>
      </c>
      <c r="AR1" s="15" t="s">
        <v>26</v>
      </c>
      <c r="AS1" s="15" t="s">
        <v>17</v>
      </c>
      <c r="AT1" s="15" t="s">
        <v>660</v>
      </c>
      <c r="AU1" s="15" t="s">
        <v>661</v>
      </c>
      <c r="AV1" s="15" t="s">
        <v>27</v>
      </c>
      <c r="AW1" s="15" t="s">
        <v>27</v>
      </c>
      <c r="AX1" s="15" t="s">
        <v>149</v>
      </c>
      <c r="AY1" s="15" t="s">
        <v>378</v>
      </c>
      <c r="AZ1" s="15" t="s">
        <v>129</v>
      </c>
      <c r="BA1" s="15" t="s">
        <v>393</v>
      </c>
      <c r="BB1" s="15" t="s">
        <v>28</v>
      </c>
      <c r="BC1" s="15" t="s">
        <v>29</v>
      </c>
      <c r="BD1" s="15" t="s">
        <v>671</v>
      </c>
      <c r="BE1" s="15" t="s">
        <v>668</v>
      </c>
      <c r="BF1" s="15" t="s">
        <v>674</v>
      </c>
      <c r="BG1" s="15" t="s">
        <v>673</v>
      </c>
      <c r="BH1" s="15" t="s">
        <v>30</v>
      </c>
      <c r="BI1" s="15" t="s">
        <v>31</v>
      </c>
      <c r="BJ1" s="15" t="s">
        <v>32</v>
      </c>
      <c r="BK1" s="15" t="s">
        <v>33</v>
      </c>
      <c r="BL1" s="15" t="s">
        <v>34</v>
      </c>
      <c r="BM1" s="15" t="s">
        <v>35</v>
      </c>
      <c r="BN1" s="15" t="s">
        <v>36</v>
      </c>
      <c r="BO1" s="15" t="s">
        <v>662</v>
      </c>
      <c r="BP1" s="15" t="s">
        <v>663</v>
      </c>
    </row>
    <row r="2" spans="1:68" x14ac:dyDescent="0.35">
      <c r="A2" s="13">
        <f>ROW()</f>
        <v>2</v>
      </c>
      <c r="B2" s="1">
        <v>38353</v>
      </c>
      <c r="C2" s="13" t="s">
        <v>37</v>
      </c>
      <c r="D2" s="13" t="s">
        <v>137</v>
      </c>
      <c r="E2" s="13" t="s">
        <v>436</v>
      </c>
      <c r="F2" s="13" t="s">
        <v>39</v>
      </c>
      <c r="G2" s="13" t="str">
        <f>_xlfn.CONCAT("CVC Div 11. Rules of the Road. Chapter 7. Speed Laws - ",H2)</f>
        <v>CVC Div 11. Rules of the Road. Chapter 7. Speed Laws - 22348</v>
      </c>
      <c r="H2">
        <v>22348</v>
      </c>
      <c r="I2" t="s">
        <v>465</v>
      </c>
      <c r="J2" s="13" t="s">
        <v>637</v>
      </c>
      <c r="K2" s="13" t="s">
        <v>705</v>
      </c>
      <c r="L2" s="13" t="s">
        <v>638</v>
      </c>
      <c r="M2" s="13" t="b">
        <v>0</v>
      </c>
      <c r="O2" s="13">
        <v>0</v>
      </c>
      <c r="P2" s="13" t="s">
        <v>38</v>
      </c>
      <c r="Q2" s="13" t="s">
        <v>41</v>
      </c>
      <c r="R2" s="13" t="s">
        <v>41</v>
      </c>
      <c r="S2" s="24" t="s">
        <v>651</v>
      </c>
      <c r="T2" s="24" t="s">
        <v>41</v>
      </c>
      <c r="U2" s="13" t="s">
        <v>41</v>
      </c>
      <c r="V2" s="13" t="s">
        <v>41</v>
      </c>
      <c r="W2" s="13" t="s">
        <v>42</v>
      </c>
      <c r="X2" s="13" t="s">
        <v>41</v>
      </c>
      <c r="Y2" s="13" t="s">
        <v>41</v>
      </c>
      <c r="Z2" s="13" t="s">
        <v>41</v>
      </c>
      <c r="AA2" s="13" t="s">
        <v>41</v>
      </c>
      <c r="AB2" s="13" t="s">
        <v>41</v>
      </c>
      <c r="AC2" s="13" t="s">
        <v>41</v>
      </c>
      <c r="AD2" s="13" t="s">
        <v>41</v>
      </c>
      <c r="AE2" s="13" t="s">
        <v>41</v>
      </c>
      <c r="AF2" s="13" t="s">
        <v>41</v>
      </c>
      <c r="AG2" s="13" t="s">
        <v>41</v>
      </c>
      <c r="AH2" s="13" t="s">
        <v>41</v>
      </c>
      <c r="AI2" s="13" t="s">
        <v>41</v>
      </c>
      <c r="AJ2" s="13" t="s">
        <v>41</v>
      </c>
      <c r="AK2" s="13" t="s">
        <v>41</v>
      </c>
      <c r="AL2" s="13" t="s">
        <v>41</v>
      </c>
      <c r="AM2" s="13" t="s">
        <v>41</v>
      </c>
      <c r="AN2" s="13" t="s">
        <v>41</v>
      </c>
      <c r="AO2" s="13" t="s">
        <v>41</v>
      </c>
      <c r="AP2" s="13" t="s">
        <v>41</v>
      </c>
      <c r="AQ2" s="13" t="s">
        <v>41</v>
      </c>
      <c r="AR2" s="13" t="s">
        <v>41</v>
      </c>
      <c r="AS2" s="13" t="s">
        <v>41</v>
      </c>
      <c r="AT2" s="13" t="s">
        <v>41</v>
      </c>
      <c r="AU2" s="13" t="s">
        <v>41</v>
      </c>
      <c r="AV2" s="13" t="s">
        <v>41</v>
      </c>
      <c r="AW2" s="13" t="s">
        <v>41</v>
      </c>
      <c r="AX2" s="13" t="s">
        <v>41</v>
      </c>
      <c r="AY2" s="13" t="s">
        <v>41</v>
      </c>
      <c r="AZ2" s="13" t="s">
        <v>41</v>
      </c>
      <c r="BA2" s="13" t="s">
        <v>41</v>
      </c>
      <c r="BB2" s="13" t="s">
        <v>41</v>
      </c>
      <c r="BC2" s="13" t="s">
        <v>41</v>
      </c>
      <c r="BD2" s="13" t="s">
        <v>41</v>
      </c>
      <c r="BE2" s="13" t="s">
        <v>41</v>
      </c>
      <c r="BF2" s="13" t="s">
        <v>41</v>
      </c>
      <c r="BG2" s="13" t="s">
        <v>41</v>
      </c>
      <c r="BH2" s="13" t="s">
        <v>41</v>
      </c>
      <c r="BI2" s="13" t="s">
        <v>41</v>
      </c>
      <c r="BJ2" s="13" t="s">
        <v>41</v>
      </c>
      <c r="BK2" s="13" t="s">
        <v>41</v>
      </c>
      <c r="BL2" s="13" t="s">
        <v>41</v>
      </c>
      <c r="BM2" s="13" t="s">
        <v>41</v>
      </c>
      <c r="BN2" s="13" t="s">
        <v>41</v>
      </c>
      <c r="BO2" s="13" t="s">
        <v>41</v>
      </c>
      <c r="BP2" s="13" t="s">
        <v>41</v>
      </c>
    </row>
    <row r="3" spans="1:68" x14ac:dyDescent="0.35">
      <c r="A3" s="13">
        <f>ROW()</f>
        <v>3</v>
      </c>
      <c r="B3" s="1">
        <v>38353</v>
      </c>
      <c r="C3" s="13" t="s">
        <v>37</v>
      </c>
      <c r="D3" s="13" t="s">
        <v>137</v>
      </c>
      <c r="E3" s="13" t="s">
        <v>436</v>
      </c>
      <c r="F3" s="13" t="s">
        <v>39</v>
      </c>
      <c r="G3" s="13" t="str">
        <f>_xlfn.CONCAT("CVC Div 11. Rules of the Road. Chapter 7. Speed Laws - ",H3)</f>
        <v>CVC Div 11. Rules of the Road. Chapter 7. Speed Laws - 22348</v>
      </c>
      <c r="H3">
        <v>22348</v>
      </c>
      <c r="I3" s="13" t="s">
        <v>466</v>
      </c>
      <c r="J3" s="13" t="s">
        <v>637</v>
      </c>
      <c r="K3" s="13" t="s">
        <v>711</v>
      </c>
      <c r="L3" s="13" t="s">
        <v>638</v>
      </c>
      <c r="M3" s="13" t="b">
        <v>0</v>
      </c>
      <c r="O3" s="13">
        <v>0</v>
      </c>
      <c r="P3" s="13" t="s">
        <v>38</v>
      </c>
      <c r="Q3" s="13" t="s">
        <v>41</v>
      </c>
      <c r="R3" s="13" t="s">
        <v>41</v>
      </c>
      <c r="S3" s="13" t="s">
        <v>712</v>
      </c>
      <c r="T3" s="13" t="s">
        <v>41</v>
      </c>
      <c r="U3" s="13" t="s">
        <v>41</v>
      </c>
      <c r="V3" s="13" t="s">
        <v>41</v>
      </c>
      <c r="W3" s="13" t="s">
        <v>42</v>
      </c>
      <c r="X3" s="13" t="s">
        <v>41</v>
      </c>
      <c r="Y3" s="13" t="s">
        <v>41</v>
      </c>
      <c r="Z3" s="13" t="s">
        <v>41</v>
      </c>
      <c r="AA3" s="13" t="s">
        <v>41</v>
      </c>
      <c r="AB3" s="13" t="s">
        <v>41</v>
      </c>
      <c r="AC3" s="13" t="s">
        <v>41</v>
      </c>
      <c r="AD3" s="13" t="s">
        <v>41</v>
      </c>
      <c r="AE3" s="13" t="s">
        <v>41</v>
      </c>
      <c r="AF3" s="13" t="s">
        <v>41</v>
      </c>
      <c r="AG3" s="13" t="s">
        <v>41</v>
      </c>
      <c r="AH3" s="13" t="s">
        <v>41</v>
      </c>
      <c r="AI3" s="13" t="s">
        <v>41</v>
      </c>
      <c r="AJ3" s="13" t="s">
        <v>41</v>
      </c>
      <c r="AK3" s="13" t="s">
        <v>41</v>
      </c>
      <c r="AL3" s="13" t="s">
        <v>41</v>
      </c>
      <c r="AM3" s="13" t="s">
        <v>41</v>
      </c>
      <c r="AN3" s="13" t="s">
        <v>41</v>
      </c>
      <c r="AO3" s="13" t="s">
        <v>41</v>
      </c>
      <c r="AP3" s="13" t="s">
        <v>41</v>
      </c>
      <c r="AQ3" s="13" t="s">
        <v>41</v>
      </c>
      <c r="AR3" s="13" t="s">
        <v>41</v>
      </c>
      <c r="AS3" s="13" t="s">
        <v>41</v>
      </c>
      <c r="AT3" s="13" t="s">
        <v>41</v>
      </c>
      <c r="AU3" s="13" t="s">
        <v>41</v>
      </c>
      <c r="AV3" s="13" t="s">
        <v>41</v>
      </c>
      <c r="AW3" s="13" t="s">
        <v>41</v>
      </c>
      <c r="AX3" s="13" t="s">
        <v>41</v>
      </c>
      <c r="AY3" s="13" t="s">
        <v>41</v>
      </c>
      <c r="AZ3" s="13" t="s">
        <v>41</v>
      </c>
      <c r="BA3" s="13" t="s">
        <v>41</v>
      </c>
      <c r="BB3" s="13" t="s">
        <v>41</v>
      </c>
      <c r="BC3" s="13" t="s">
        <v>41</v>
      </c>
      <c r="BD3" s="13" t="s">
        <v>41</v>
      </c>
      <c r="BE3" s="13" t="s">
        <v>41</v>
      </c>
      <c r="BF3" s="13" t="s">
        <v>41</v>
      </c>
      <c r="BG3" s="13" t="s">
        <v>41</v>
      </c>
      <c r="BH3" s="13" t="s">
        <v>41</v>
      </c>
      <c r="BI3" s="13" t="s">
        <v>41</v>
      </c>
      <c r="BJ3" s="13" t="s">
        <v>41</v>
      </c>
      <c r="BK3" s="13" t="s">
        <v>41</v>
      </c>
      <c r="BL3" s="13" t="s">
        <v>41</v>
      </c>
      <c r="BM3" s="13" t="s">
        <v>41</v>
      </c>
      <c r="BN3" s="13" t="s">
        <v>41</v>
      </c>
      <c r="BO3" s="13" t="s">
        <v>41</v>
      </c>
      <c r="BP3" s="13" t="s">
        <v>41</v>
      </c>
    </row>
    <row r="4" spans="1:68" x14ac:dyDescent="0.35">
      <c r="A4" s="13">
        <f>ROW()</f>
        <v>4</v>
      </c>
      <c r="B4" s="1">
        <v>38353</v>
      </c>
      <c r="C4" s="13" t="s">
        <v>37</v>
      </c>
      <c r="D4" s="13" t="s">
        <v>137</v>
      </c>
      <c r="E4" s="13" t="s">
        <v>436</v>
      </c>
      <c r="F4" s="13" t="s">
        <v>39</v>
      </c>
      <c r="G4" s="13" t="str">
        <f>_xlfn.CONCAT("CVC Div 11. Rules of the Road. Chapter 7. Speed Laws - ",H4)</f>
        <v>CVC Div 11. Rules of the Road. Chapter 7. Speed Laws - 22348</v>
      </c>
      <c r="H4">
        <v>22348</v>
      </c>
      <c r="I4" t="s">
        <v>467</v>
      </c>
      <c r="J4" s="13" t="s">
        <v>637</v>
      </c>
      <c r="K4" s="13" t="s">
        <v>640</v>
      </c>
      <c r="L4" s="13" t="s">
        <v>266</v>
      </c>
      <c r="M4" s="13" t="b">
        <v>1</v>
      </c>
      <c r="O4" s="13">
        <v>1</v>
      </c>
      <c r="P4" s="13" t="s">
        <v>38</v>
      </c>
      <c r="Q4" s="13" t="s">
        <v>41</v>
      </c>
      <c r="R4" s="13" t="s">
        <v>41</v>
      </c>
      <c r="S4" s="13" t="s">
        <v>41</v>
      </c>
      <c r="T4" s="24" t="s">
        <v>641</v>
      </c>
      <c r="U4" s="13" t="s">
        <v>41</v>
      </c>
      <c r="V4" s="13" t="s">
        <v>41</v>
      </c>
      <c r="W4" s="13" t="s">
        <v>41</v>
      </c>
      <c r="X4" s="13" t="s">
        <v>41</v>
      </c>
      <c r="Y4" s="13" t="s">
        <v>41</v>
      </c>
      <c r="Z4" s="13" t="s">
        <v>41</v>
      </c>
      <c r="AA4" s="13" t="s">
        <v>41</v>
      </c>
      <c r="AB4" s="13" t="s">
        <v>41</v>
      </c>
      <c r="AC4" s="13" t="s">
        <v>41</v>
      </c>
      <c r="AD4" s="13" t="s">
        <v>41</v>
      </c>
      <c r="AE4" s="13" t="s">
        <v>41</v>
      </c>
      <c r="AF4" s="13" t="s">
        <v>41</v>
      </c>
      <c r="AG4" s="13" t="s">
        <v>41</v>
      </c>
      <c r="AH4" s="13" t="s">
        <v>41</v>
      </c>
      <c r="AI4" s="13" t="s">
        <v>41</v>
      </c>
      <c r="AJ4" s="13" t="s">
        <v>41</v>
      </c>
      <c r="AK4" s="13" t="s">
        <v>41</v>
      </c>
      <c r="AL4" s="13" t="s">
        <v>41</v>
      </c>
      <c r="AM4" s="13" t="s">
        <v>41</v>
      </c>
      <c r="AN4" s="13" t="s">
        <v>41</v>
      </c>
      <c r="AO4" s="13" t="s">
        <v>41</v>
      </c>
      <c r="AP4" s="13" t="s">
        <v>41</v>
      </c>
      <c r="AQ4" s="13" t="s">
        <v>41</v>
      </c>
      <c r="AR4" s="13" t="s">
        <v>41</v>
      </c>
      <c r="AS4" s="13" t="s">
        <v>41</v>
      </c>
      <c r="AT4" s="13" t="s">
        <v>41</v>
      </c>
      <c r="AU4" s="13" t="s">
        <v>41</v>
      </c>
      <c r="AV4" s="13" t="s">
        <v>41</v>
      </c>
      <c r="AW4" s="13" t="s">
        <v>41</v>
      </c>
      <c r="AX4" s="13" t="s">
        <v>41</v>
      </c>
      <c r="AY4" s="13" t="s">
        <v>41</v>
      </c>
      <c r="AZ4" s="13" t="s">
        <v>41</v>
      </c>
      <c r="BA4" s="13" t="s">
        <v>41</v>
      </c>
      <c r="BB4" s="13" t="s">
        <v>41</v>
      </c>
      <c r="BC4" s="13" t="s">
        <v>41</v>
      </c>
      <c r="BD4" s="13" t="s">
        <v>41</v>
      </c>
      <c r="BE4" s="13" t="s">
        <v>41</v>
      </c>
      <c r="BF4" s="13" t="s">
        <v>41</v>
      </c>
      <c r="BG4" s="13" t="s">
        <v>41</v>
      </c>
      <c r="BH4" s="13" t="s">
        <v>41</v>
      </c>
      <c r="BI4" s="13" t="s">
        <v>41</v>
      </c>
      <c r="BJ4" s="13" t="s">
        <v>41</v>
      </c>
      <c r="BK4" s="13" t="s">
        <v>41</v>
      </c>
      <c r="BL4" s="13" t="s">
        <v>41</v>
      </c>
      <c r="BM4" s="13" t="s">
        <v>41</v>
      </c>
      <c r="BN4" s="13" t="s">
        <v>41</v>
      </c>
      <c r="BO4" s="13" t="s">
        <v>41</v>
      </c>
      <c r="BP4" s="13" t="s">
        <v>41</v>
      </c>
    </row>
    <row r="5" spans="1:68" x14ac:dyDescent="0.35">
      <c r="A5" s="13">
        <f>ROW()</f>
        <v>5</v>
      </c>
      <c r="B5" s="1">
        <v>38354</v>
      </c>
      <c r="C5" s="13" t="s">
        <v>37</v>
      </c>
      <c r="D5" s="13" t="s">
        <v>137</v>
      </c>
      <c r="E5" s="13" t="s">
        <v>436</v>
      </c>
      <c r="F5" s="13" t="s">
        <v>39</v>
      </c>
      <c r="G5" s="13" t="str">
        <f>_xlfn.CONCAT("CVC Div 11. Rules of the Road. Chapter 7. Speed Laws - ",H5)</f>
        <v>CVC Div 11. Rules of the Road. Chapter 7. Speed Laws - 22349</v>
      </c>
      <c r="H5">
        <v>22349</v>
      </c>
      <c r="I5" t="s">
        <v>467</v>
      </c>
      <c r="J5" s="13" t="s">
        <v>637</v>
      </c>
      <c r="K5" s="13" t="s">
        <v>643</v>
      </c>
      <c r="L5" s="13" t="s">
        <v>266</v>
      </c>
      <c r="M5" s="13" t="b">
        <v>1</v>
      </c>
      <c r="O5" s="13">
        <v>0</v>
      </c>
      <c r="P5" s="13" t="s">
        <v>38</v>
      </c>
      <c r="Q5" s="13" t="s">
        <v>41</v>
      </c>
      <c r="R5" s="13" t="s">
        <v>41</v>
      </c>
      <c r="S5" s="13" t="s">
        <v>41</v>
      </c>
      <c r="T5" s="24" t="s">
        <v>642</v>
      </c>
      <c r="U5" s="13">
        <v>4</v>
      </c>
      <c r="V5" s="13" t="s">
        <v>41</v>
      </c>
      <c r="W5" s="13" t="s">
        <v>41</v>
      </c>
      <c r="X5" s="13" t="s">
        <v>41</v>
      </c>
      <c r="Y5" s="13" t="s">
        <v>41</v>
      </c>
      <c r="Z5" s="13" t="s">
        <v>41</v>
      </c>
      <c r="AA5" s="13" t="s">
        <v>41</v>
      </c>
      <c r="AB5" s="13" t="s">
        <v>41</v>
      </c>
      <c r="AC5" s="13" t="s">
        <v>41</v>
      </c>
      <c r="AD5" s="13" t="s">
        <v>41</v>
      </c>
      <c r="AE5" s="13" t="s">
        <v>41</v>
      </c>
      <c r="AF5" s="13" t="s">
        <v>41</v>
      </c>
      <c r="AG5" s="13" t="s">
        <v>41</v>
      </c>
      <c r="AH5" s="13" t="s">
        <v>41</v>
      </c>
      <c r="AI5" s="13" t="s">
        <v>41</v>
      </c>
      <c r="AJ5" s="13" t="s">
        <v>41</v>
      </c>
      <c r="AK5" s="13" t="s">
        <v>41</v>
      </c>
      <c r="AL5" s="13" t="s">
        <v>41</v>
      </c>
      <c r="AM5" s="13" t="s">
        <v>41</v>
      </c>
      <c r="AN5" s="13" t="s">
        <v>41</v>
      </c>
      <c r="AO5" s="13" t="s">
        <v>41</v>
      </c>
      <c r="AP5" s="13" t="s">
        <v>41</v>
      </c>
      <c r="AQ5" s="13" t="s">
        <v>41</v>
      </c>
      <c r="AR5" s="13" t="s">
        <v>41</v>
      </c>
      <c r="AS5" s="13" t="s">
        <v>41</v>
      </c>
      <c r="AT5" s="13" t="s">
        <v>41</v>
      </c>
      <c r="AU5" s="13" t="s">
        <v>41</v>
      </c>
      <c r="AV5" s="13" t="s">
        <v>41</v>
      </c>
      <c r="AW5" s="13" t="s">
        <v>41</v>
      </c>
      <c r="AX5" s="13" t="s">
        <v>41</v>
      </c>
      <c r="AY5" s="13" t="s">
        <v>41</v>
      </c>
      <c r="AZ5" s="13" t="s">
        <v>41</v>
      </c>
      <c r="BA5" s="13" t="s">
        <v>41</v>
      </c>
      <c r="BB5" s="13" t="s">
        <v>41</v>
      </c>
      <c r="BC5" s="13" t="s">
        <v>41</v>
      </c>
      <c r="BD5" s="13" t="s">
        <v>41</v>
      </c>
      <c r="BE5" s="13" t="s">
        <v>41</v>
      </c>
      <c r="BF5" s="13" t="s">
        <v>41</v>
      </c>
      <c r="BG5" s="13" t="s">
        <v>41</v>
      </c>
      <c r="BH5" s="13" t="s">
        <v>41</v>
      </c>
      <c r="BI5" s="13" t="s">
        <v>41</v>
      </c>
      <c r="BJ5" s="13" t="s">
        <v>41</v>
      </c>
      <c r="BK5" s="13" t="s">
        <v>41</v>
      </c>
      <c r="BL5" s="13" t="s">
        <v>41</v>
      </c>
      <c r="BM5" s="13" t="s">
        <v>41</v>
      </c>
      <c r="BN5" s="13" t="s">
        <v>41</v>
      </c>
      <c r="BO5" s="13" t="s">
        <v>41</v>
      </c>
      <c r="BP5" s="13" t="s">
        <v>41</v>
      </c>
    </row>
    <row r="6" spans="1:68" x14ac:dyDescent="0.35">
      <c r="A6" s="13">
        <f>ROW()</f>
        <v>6</v>
      </c>
      <c r="B6" s="1">
        <v>36526</v>
      </c>
      <c r="C6" s="13" t="s">
        <v>37</v>
      </c>
      <c r="D6" s="13" t="s">
        <v>137</v>
      </c>
      <c r="E6" s="13" t="s">
        <v>436</v>
      </c>
      <c r="F6" s="13" t="s">
        <v>39</v>
      </c>
      <c r="G6" s="13" t="str">
        <f t="shared" ref="G6:G69" si="0">_xlfn.CONCAT("CVC Div 11. Rules of the Road. Chapter 7. Speed Laws - ",H6)</f>
        <v>CVC Div 11. Rules of the Road. Chapter 7. Speed Laws - 22349</v>
      </c>
      <c r="H6">
        <v>22349</v>
      </c>
      <c r="I6" t="s">
        <v>468</v>
      </c>
      <c r="J6" s="13" t="s">
        <v>637</v>
      </c>
      <c r="K6" s="13" t="s">
        <v>644</v>
      </c>
      <c r="L6" s="13" t="s">
        <v>638</v>
      </c>
      <c r="M6" s="13" t="b">
        <v>0</v>
      </c>
      <c r="O6" s="13">
        <v>1</v>
      </c>
      <c r="P6" s="13" t="s">
        <v>38</v>
      </c>
      <c r="Q6" s="13" t="s">
        <v>41</v>
      </c>
      <c r="R6" s="13" t="s">
        <v>41</v>
      </c>
      <c r="S6" s="24" t="s">
        <v>645</v>
      </c>
      <c r="T6" s="13" t="s">
        <v>41</v>
      </c>
      <c r="U6" s="13" t="s">
        <v>41</v>
      </c>
      <c r="V6" s="13" t="s">
        <v>41</v>
      </c>
      <c r="W6" s="13" t="s">
        <v>41</v>
      </c>
      <c r="X6" s="13" t="s">
        <v>41</v>
      </c>
      <c r="Y6" s="13" t="s">
        <v>41</v>
      </c>
      <c r="Z6" s="13" t="s">
        <v>41</v>
      </c>
      <c r="AA6" s="13" t="s">
        <v>41</v>
      </c>
      <c r="AB6" s="13" t="s">
        <v>41</v>
      </c>
      <c r="AC6" s="13" t="s">
        <v>41</v>
      </c>
      <c r="AD6" s="13" t="s">
        <v>41</v>
      </c>
      <c r="AE6" s="13" t="s">
        <v>41</v>
      </c>
      <c r="AF6" s="13" t="s">
        <v>646</v>
      </c>
      <c r="AG6" s="13" t="s">
        <v>41</v>
      </c>
      <c r="AH6" s="13" t="s">
        <v>41</v>
      </c>
      <c r="AI6" s="13" t="s">
        <v>41</v>
      </c>
      <c r="AJ6" s="13" t="s">
        <v>41</v>
      </c>
      <c r="AK6" s="13" t="s">
        <v>41</v>
      </c>
      <c r="AL6" s="13" t="s">
        <v>41</v>
      </c>
      <c r="AM6" s="13" t="s">
        <v>41</v>
      </c>
      <c r="AN6" s="13" t="s">
        <v>41</v>
      </c>
      <c r="AO6" s="13" t="s">
        <v>41</v>
      </c>
      <c r="AP6" s="13" t="s">
        <v>41</v>
      </c>
      <c r="AQ6" s="13" t="s">
        <v>41</v>
      </c>
      <c r="AR6" s="13" t="s">
        <v>41</v>
      </c>
      <c r="AS6" s="13" t="s">
        <v>41</v>
      </c>
      <c r="AT6" s="13" t="s">
        <v>41</v>
      </c>
      <c r="AU6" s="13" t="s">
        <v>41</v>
      </c>
      <c r="AV6" s="13" t="s">
        <v>41</v>
      </c>
      <c r="AW6" s="13" t="s">
        <v>41</v>
      </c>
      <c r="AX6" s="13" t="s">
        <v>41</v>
      </c>
      <c r="AY6" s="13" t="s">
        <v>41</v>
      </c>
      <c r="AZ6" s="13" t="s">
        <v>41</v>
      </c>
      <c r="BA6" s="13" t="s">
        <v>41</v>
      </c>
      <c r="BB6" s="13" t="s">
        <v>41</v>
      </c>
      <c r="BC6" s="13" t="s">
        <v>41</v>
      </c>
      <c r="BD6" s="13" t="s">
        <v>41</v>
      </c>
      <c r="BE6" s="13" t="s">
        <v>41</v>
      </c>
      <c r="BF6" s="13" t="s">
        <v>41</v>
      </c>
      <c r="BG6" s="13" t="s">
        <v>41</v>
      </c>
      <c r="BH6" s="13" t="s">
        <v>41</v>
      </c>
      <c r="BI6" s="13" t="s">
        <v>41</v>
      </c>
      <c r="BJ6" s="13" t="s">
        <v>41</v>
      </c>
      <c r="BK6" s="13" t="s">
        <v>41</v>
      </c>
      <c r="BL6" s="13" t="s">
        <v>41</v>
      </c>
      <c r="BM6" s="13" t="s">
        <v>41</v>
      </c>
      <c r="BN6" s="13" t="s">
        <v>41</v>
      </c>
      <c r="BO6" s="13" t="s">
        <v>41</v>
      </c>
      <c r="BP6" s="13" t="s">
        <v>41</v>
      </c>
    </row>
    <row r="7" spans="1:68" x14ac:dyDescent="0.35">
      <c r="A7" s="13">
        <f>ROW()</f>
        <v>7</v>
      </c>
      <c r="B7" s="1">
        <v>36526</v>
      </c>
      <c r="C7" s="13" t="s">
        <v>37</v>
      </c>
      <c r="D7" s="13" t="s">
        <v>137</v>
      </c>
      <c r="E7" s="13" t="s">
        <v>436</v>
      </c>
      <c r="F7" s="13" t="s">
        <v>39</v>
      </c>
      <c r="G7" s="13" t="str">
        <f t="shared" si="0"/>
        <v>CVC Div 11. Rules of the Road. Chapter 7. Speed Laws - 22349</v>
      </c>
      <c r="H7">
        <v>22349</v>
      </c>
      <c r="I7" t="s">
        <v>469</v>
      </c>
      <c r="J7" s="13" t="s">
        <v>637</v>
      </c>
      <c r="K7" s="13" t="s">
        <v>647</v>
      </c>
      <c r="L7" s="13" t="s">
        <v>638</v>
      </c>
      <c r="M7" s="13" t="b">
        <v>0</v>
      </c>
      <c r="O7" s="13">
        <v>1</v>
      </c>
      <c r="P7" s="13" t="s">
        <v>38</v>
      </c>
      <c r="Q7" s="13" t="s">
        <v>41</v>
      </c>
      <c r="R7" s="13" t="s">
        <v>41</v>
      </c>
      <c r="S7" s="13" t="s">
        <v>648</v>
      </c>
      <c r="T7" s="13" t="s">
        <v>41</v>
      </c>
      <c r="U7" s="13">
        <v>1</v>
      </c>
      <c r="V7" s="13" t="s">
        <v>41</v>
      </c>
      <c r="W7" s="13" t="s">
        <v>649</v>
      </c>
      <c r="X7" s="13" t="s">
        <v>41</v>
      </c>
      <c r="Y7" s="13" t="s">
        <v>41</v>
      </c>
      <c r="Z7" s="13" t="s">
        <v>41</v>
      </c>
      <c r="AA7" s="13" t="s">
        <v>41</v>
      </c>
      <c r="AB7" s="13" t="s">
        <v>41</v>
      </c>
      <c r="AC7" s="13" t="s">
        <v>41</v>
      </c>
      <c r="AD7" s="13" t="s">
        <v>41</v>
      </c>
      <c r="AE7" s="13" t="s">
        <v>41</v>
      </c>
      <c r="AF7" s="13" t="s">
        <v>646</v>
      </c>
      <c r="AG7" s="13" t="s">
        <v>41</v>
      </c>
      <c r="AH7" s="13" t="s">
        <v>41</v>
      </c>
      <c r="AI7" s="13" t="s">
        <v>41</v>
      </c>
      <c r="AJ7" s="13" t="s">
        <v>41</v>
      </c>
      <c r="AK7" s="13" t="s">
        <v>41</v>
      </c>
      <c r="AL7" s="13" t="s">
        <v>41</v>
      </c>
      <c r="AM7" s="13" t="s">
        <v>41</v>
      </c>
      <c r="AN7" s="13" t="s">
        <v>41</v>
      </c>
      <c r="AO7" s="13" t="s">
        <v>41</v>
      </c>
      <c r="AP7" s="13" t="s">
        <v>41</v>
      </c>
      <c r="AQ7" s="13" t="s">
        <v>41</v>
      </c>
      <c r="AR7" s="13" t="s">
        <v>41</v>
      </c>
      <c r="AS7" s="13" t="s">
        <v>41</v>
      </c>
      <c r="AT7" s="13" t="s">
        <v>41</v>
      </c>
      <c r="AU7" s="13" t="s">
        <v>41</v>
      </c>
      <c r="AV7" s="13" t="s">
        <v>41</v>
      </c>
      <c r="AW7" s="13" t="s">
        <v>41</v>
      </c>
      <c r="AX7" s="13" t="s">
        <v>41</v>
      </c>
      <c r="AY7" s="13" t="s">
        <v>41</v>
      </c>
      <c r="AZ7" s="13" t="s">
        <v>41</v>
      </c>
      <c r="BA7" s="13" t="s">
        <v>41</v>
      </c>
      <c r="BB7" s="13" t="s">
        <v>41</v>
      </c>
      <c r="BC7" s="13" t="s">
        <v>41</v>
      </c>
      <c r="BD7" s="13" t="s">
        <v>41</v>
      </c>
      <c r="BE7" s="13" t="s">
        <v>41</v>
      </c>
      <c r="BF7" s="13" t="s">
        <v>41</v>
      </c>
      <c r="BG7" s="13" t="s">
        <v>41</v>
      </c>
      <c r="BH7" s="13" t="s">
        <v>41</v>
      </c>
      <c r="BI7" s="13" t="s">
        <v>41</v>
      </c>
      <c r="BJ7" s="13" t="s">
        <v>41</v>
      </c>
      <c r="BK7" s="13" t="s">
        <v>41</v>
      </c>
      <c r="BL7" s="13" t="s">
        <v>41</v>
      </c>
      <c r="BM7" s="13" t="s">
        <v>41</v>
      </c>
      <c r="BN7" s="13" t="s">
        <v>41</v>
      </c>
      <c r="BO7" s="13" t="s">
        <v>41</v>
      </c>
      <c r="BP7" s="13" t="s">
        <v>41</v>
      </c>
    </row>
    <row r="8" spans="1:68" x14ac:dyDescent="0.35">
      <c r="A8" s="13">
        <f>ROW()</f>
        <v>8</v>
      </c>
      <c r="B8" s="1">
        <v>36526</v>
      </c>
      <c r="C8" s="13" t="s">
        <v>37</v>
      </c>
      <c r="D8" s="13" t="s">
        <v>137</v>
      </c>
      <c r="E8" s="13" t="s">
        <v>436</v>
      </c>
      <c r="F8" s="13" t="s">
        <v>39</v>
      </c>
      <c r="G8" s="13" t="str">
        <f t="shared" si="0"/>
        <v>CVC Div 11. Rules of the Road. Chapter 7. Speed Laws - 22349</v>
      </c>
      <c r="H8">
        <v>22349</v>
      </c>
      <c r="I8" t="s">
        <v>470</v>
      </c>
      <c r="J8" s="13" t="s">
        <v>639</v>
      </c>
      <c r="AB8" s="13"/>
      <c r="AC8" s="13"/>
    </row>
    <row r="9" spans="1:68" x14ac:dyDescent="0.35">
      <c r="A9" s="13">
        <f>ROW()</f>
        <v>9</v>
      </c>
      <c r="B9" s="2" t="s">
        <v>472</v>
      </c>
      <c r="C9" s="13" t="s">
        <v>37</v>
      </c>
      <c r="D9" s="13" t="s">
        <v>137</v>
      </c>
      <c r="E9" s="13" t="s">
        <v>436</v>
      </c>
      <c r="F9" s="13" t="s">
        <v>39</v>
      </c>
      <c r="G9" s="13" t="str">
        <f t="shared" si="0"/>
        <v>CVC Div 11. Rules of the Road. Chapter 7. Speed Laws - 22350</v>
      </c>
      <c r="H9">
        <v>22350</v>
      </c>
      <c r="I9" t="s">
        <v>471</v>
      </c>
      <c r="J9" s="13" t="s">
        <v>637</v>
      </c>
      <c r="K9" s="13" t="s">
        <v>650</v>
      </c>
      <c r="L9" s="13" t="s">
        <v>638</v>
      </c>
      <c r="M9" s="13" t="b">
        <v>0</v>
      </c>
      <c r="O9" s="13">
        <v>2</v>
      </c>
      <c r="P9" s="13" t="s">
        <v>38</v>
      </c>
      <c r="Q9" s="13" t="s">
        <v>41</v>
      </c>
      <c r="R9" s="13" t="s">
        <v>41</v>
      </c>
      <c r="S9" s="13" t="s">
        <v>653</v>
      </c>
      <c r="T9" s="13" t="s">
        <v>41</v>
      </c>
      <c r="U9" s="13" t="s">
        <v>41</v>
      </c>
      <c r="V9" s="13" t="s">
        <v>41</v>
      </c>
      <c r="W9" s="13" t="s">
        <v>41</v>
      </c>
      <c r="X9" s="13" t="s">
        <v>41</v>
      </c>
      <c r="Y9" s="13" t="s">
        <v>41</v>
      </c>
      <c r="Z9" s="13" t="s">
        <v>41</v>
      </c>
      <c r="AA9" s="13" t="s">
        <v>41</v>
      </c>
      <c r="AB9" s="13" t="s">
        <v>41</v>
      </c>
      <c r="AC9" s="13" t="s">
        <v>41</v>
      </c>
      <c r="AD9" s="13" t="s">
        <v>41</v>
      </c>
      <c r="AE9" s="13" t="s">
        <v>41</v>
      </c>
      <c r="AF9" s="13" t="s">
        <v>41</v>
      </c>
      <c r="AG9" s="13" t="s">
        <v>41</v>
      </c>
      <c r="AH9" s="13" t="s">
        <v>41</v>
      </c>
      <c r="AI9" s="13" t="s">
        <v>41</v>
      </c>
      <c r="AJ9" s="13" t="s">
        <v>41</v>
      </c>
      <c r="AK9" s="13" t="s">
        <v>41</v>
      </c>
      <c r="AL9" s="13" t="s">
        <v>41</v>
      </c>
      <c r="AM9" s="13" t="s">
        <v>41</v>
      </c>
      <c r="AN9" s="13" t="s">
        <v>41</v>
      </c>
      <c r="AO9" s="13" t="s">
        <v>41</v>
      </c>
      <c r="AP9" s="13" t="s">
        <v>41</v>
      </c>
      <c r="AQ9" s="13" t="s">
        <v>41</v>
      </c>
      <c r="AR9" s="13" t="s">
        <v>41</v>
      </c>
      <c r="AS9" s="13" t="s">
        <v>41</v>
      </c>
      <c r="AT9" s="13" t="s">
        <v>41</v>
      </c>
      <c r="AU9" s="13" t="s">
        <v>41</v>
      </c>
      <c r="AV9" s="13" t="s">
        <v>41</v>
      </c>
      <c r="AW9" s="13" t="s">
        <v>41</v>
      </c>
      <c r="AX9" s="13" t="s">
        <v>41</v>
      </c>
      <c r="AY9" s="13" t="s">
        <v>41</v>
      </c>
      <c r="AZ9" s="13" t="s">
        <v>41</v>
      </c>
      <c r="BA9" s="13" t="s">
        <v>41</v>
      </c>
      <c r="BB9" s="13" t="s">
        <v>41</v>
      </c>
      <c r="BC9" s="13" t="s">
        <v>41</v>
      </c>
      <c r="BD9" s="13" t="s">
        <v>41</v>
      </c>
      <c r="BE9" s="13" t="s">
        <v>41</v>
      </c>
      <c r="BF9" s="13" t="s">
        <v>41</v>
      </c>
      <c r="BG9" s="13" t="s">
        <v>41</v>
      </c>
      <c r="BH9" s="13" t="s">
        <v>41</v>
      </c>
      <c r="BI9" s="13" t="s">
        <v>41</v>
      </c>
      <c r="BJ9" s="13" t="s">
        <v>41</v>
      </c>
      <c r="BK9" s="13" t="s">
        <v>41</v>
      </c>
      <c r="BL9" s="13" t="s">
        <v>41</v>
      </c>
      <c r="BM9" s="13" t="s">
        <v>41</v>
      </c>
      <c r="BN9" s="13" t="s">
        <v>41</v>
      </c>
      <c r="BO9" s="13" t="s">
        <v>41</v>
      </c>
      <c r="BP9" s="13" t="s">
        <v>41</v>
      </c>
    </row>
    <row r="10" spans="1:68" x14ac:dyDescent="0.35">
      <c r="A10" s="13">
        <f>ROW()</f>
        <v>10</v>
      </c>
      <c r="B10" s="2" t="s">
        <v>475</v>
      </c>
      <c r="C10" s="13" t="s">
        <v>37</v>
      </c>
      <c r="D10" s="13" t="s">
        <v>137</v>
      </c>
      <c r="E10" s="13" t="s">
        <v>436</v>
      </c>
      <c r="F10" s="13" t="s">
        <v>39</v>
      </c>
      <c r="G10" s="13" t="str">
        <f t="shared" si="0"/>
        <v>CVC Div 11. Rules of the Road. Chapter 7. Speed Laws - 22351</v>
      </c>
      <c r="H10">
        <v>22351</v>
      </c>
      <c r="I10" t="s">
        <v>473</v>
      </c>
      <c r="J10" s="13" t="s">
        <v>637</v>
      </c>
      <c r="K10" s="13" t="s">
        <v>652</v>
      </c>
      <c r="L10" s="13" t="s">
        <v>638</v>
      </c>
      <c r="M10" s="13" t="b">
        <v>0</v>
      </c>
      <c r="O10" s="13">
        <v>2</v>
      </c>
      <c r="P10" s="13" t="s">
        <v>38</v>
      </c>
      <c r="Q10" s="13" t="s">
        <v>41</v>
      </c>
      <c r="R10" s="13" t="s">
        <v>41</v>
      </c>
      <c r="S10" s="13" t="s">
        <v>653</v>
      </c>
      <c r="T10" s="13" t="s">
        <v>41</v>
      </c>
      <c r="U10" s="13" t="s">
        <v>41</v>
      </c>
      <c r="V10" s="13" t="s">
        <v>41</v>
      </c>
      <c r="W10" s="13" t="s">
        <v>41</v>
      </c>
      <c r="X10" s="13" t="s">
        <v>41</v>
      </c>
      <c r="Y10" s="13" t="s">
        <v>41</v>
      </c>
      <c r="Z10" s="13" t="s">
        <v>41</v>
      </c>
      <c r="AA10" s="13" t="s">
        <v>41</v>
      </c>
      <c r="AB10" s="13" t="s">
        <v>41</v>
      </c>
      <c r="AC10" s="13" t="s">
        <v>41</v>
      </c>
      <c r="AD10" s="13" t="s">
        <v>41</v>
      </c>
      <c r="AE10" s="13" t="s">
        <v>41</v>
      </c>
      <c r="AF10" s="13" t="s">
        <v>41</v>
      </c>
      <c r="AG10" s="13" t="s">
        <v>41</v>
      </c>
      <c r="AH10" s="13" t="s">
        <v>41</v>
      </c>
      <c r="AI10" s="13" t="s">
        <v>41</v>
      </c>
      <c r="AJ10" s="13" t="s">
        <v>41</v>
      </c>
      <c r="AK10" s="13" t="s">
        <v>41</v>
      </c>
      <c r="AL10" s="13" t="s">
        <v>41</v>
      </c>
      <c r="AM10" s="13" t="s">
        <v>41</v>
      </c>
      <c r="AN10" s="13" t="s">
        <v>41</v>
      </c>
      <c r="AO10" s="13" t="s">
        <v>41</v>
      </c>
      <c r="AP10" s="13" t="s">
        <v>41</v>
      </c>
      <c r="AQ10" s="13" t="s">
        <v>41</v>
      </c>
      <c r="AR10" s="13" t="s">
        <v>41</v>
      </c>
      <c r="AS10" s="13" t="s">
        <v>41</v>
      </c>
      <c r="AT10" s="13" t="s">
        <v>41</v>
      </c>
      <c r="AU10" s="13" t="s">
        <v>41</v>
      </c>
      <c r="AV10" s="13" t="s">
        <v>41</v>
      </c>
      <c r="AW10" s="13" t="s">
        <v>41</v>
      </c>
      <c r="AX10" s="13" t="s">
        <v>41</v>
      </c>
      <c r="AY10" s="13" t="s">
        <v>41</v>
      </c>
      <c r="AZ10" s="13" t="s">
        <v>41</v>
      </c>
      <c r="BA10" s="13" t="s">
        <v>41</v>
      </c>
      <c r="BB10" s="13" t="s">
        <v>41</v>
      </c>
      <c r="BC10" s="13" t="s">
        <v>41</v>
      </c>
      <c r="BD10" s="13" t="s">
        <v>41</v>
      </c>
      <c r="BE10" s="13" t="s">
        <v>41</v>
      </c>
      <c r="BF10" s="13" t="s">
        <v>41</v>
      </c>
      <c r="BG10" s="13" t="s">
        <v>41</v>
      </c>
      <c r="BH10" s="13" t="s">
        <v>41</v>
      </c>
      <c r="BI10" s="13" t="s">
        <v>41</v>
      </c>
      <c r="BJ10" s="13" t="s">
        <v>41</v>
      </c>
      <c r="BK10" s="13" t="s">
        <v>41</v>
      </c>
      <c r="BL10" s="13" t="s">
        <v>41</v>
      </c>
      <c r="BM10" s="13" t="s">
        <v>41</v>
      </c>
      <c r="BN10" s="13" t="s">
        <v>41</v>
      </c>
      <c r="BO10" s="13" t="s">
        <v>41</v>
      </c>
      <c r="BP10" s="13" t="s">
        <v>41</v>
      </c>
    </row>
    <row r="11" spans="1:68" x14ac:dyDescent="0.35">
      <c r="A11" s="13">
        <f>ROW()</f>
        <v>11</v>
      </c>
      <c r="B11" s="2" t="s">
        <v>475</v>
      </c>
      <c r="C11" s="13" t="s">
        <v>37</v>
      </c>
      <c r="D11" s="13" t="s">
        <v>137</v>
      </c>
      <c r="E11" s="13" t="s">
        <v>436</v>
      </c>
      <c r="F11" s="13" t="s">
        <v>39</v>
      </c>
      <c r="G11" s="13" t="str">
        <f t="shared" si="0"/>
        <v>CVC Div 11. Rules of the Road. Chapter 7. Speed Laws - 22351</v>
      </c>
      <c r="H11">
        <v>22351</v>
      </c>
      <c r="I11" t="s">
        <v>474</v>
      </c>
      <c r="J11" s="13" t="s">
        <v>637</v>
      </c>
      <c r="K11" s="13" t="s">
        <v>654</v>
      </c>
      <c r="L11" s="13" t="s">
        <v>638</v>
      </c>
      <c r="M11" s="13" t="b">
        <v>0</v>
      </c>
      <c r="O11" s="13">
        <v>2</v>
      </c>
      <c r="P11" s="13" t="s">
        <v>38</v>
      </c>
      <c r="Q11" s="13" t="s">
        <v>41</v>
      </c>
      <c r="R11" s="13" t="s">
        <v>41</v>
      </c>
      <c r="S11" s="13" t="s">
        <v>655</v>
      </c>
      <c r="T11" s="13" t="s">
        <v>41</v>
      </c>
      <c r="U11" s="13" t="s">
        <v>41</v>
      </c>
      <c r="V11" s="13" t="s">
        <v>41</v>
      </c>
      <c r="W11" s="13" t="s">
        <v>41</v>
      </c>
      <c r="X11" s="13" t="s">
        <v>41</v>
      </c>
      <c r="Y11" s="13" t="s">
        <v>41</v>
      </c>
      <c r="Z11" s="13" t="s">
        <v>41</v>
      </c>
      <c r="AA11" s="13" t="s">
        <v>41</v>
      </c>
      <c r="AB11" s="13" t="s">
        <v>41</v>
      </c>
      <c r="AC11" s="13" t="s">
        <v>41</v>
      </c>
      <c r="AD11" s="13" t="s">
        <v>41</v>
      </c>
      <c r="AE11" s="13" t="s">
        <v>41</v>
      </c>
      <c r="AF11" s="13" t="s">
        <v>41</v>
      </c>
      <c r="AG11" s="13" t="s">
        <v>41</v>
      </c>
      <c r="AH11" s="13" t="s">
        <v>41</v>
      </c>
      <c r="AI11" s="13" t="s">
        <v>41</v>
      </c>
      <c r="AJ11" s="13" t="s">
        <v>41</v>
      </c>
      <c r="AK11" s="13" t="s">
        <v>41</v>
      </c>
      <c r="AL11" s="13" t="s">
        <v>41</v>
      </c>
      <c r="AM11" s="13" t="s">
        <v>41</v>
      </c>
      <c r="AN11" s="13" t="s">
        <v>41</v>
      </c>
      <c r="AO11" s="13" t="s">
        <v>41</v>
      </c>
      <c r="AP11" s="13" t="s">
        <v>41</v>
      </c>
      <c r="AQ11" s="13" t="s">
        <v>41</v>
      </c>
      <c r="AR11" s="13" t="s">
        <v>41</v>
      </c>
      <c r="AS11" s="13" t="s">
        <v>41</v>
      </c>
      <c r="AT11" s="13" t="s">
        <v>41</v>
      </c>
      <c r="AU11" s="13" t="s">
        <v>41</v>
      </c>
      <c r="AV11" s="13" t="s">
        <v>41</v>
      </c>
      <c r="AW11" s="13" t="s">
        <v>41</v>
      </c>
      <c r="AX11" s="13" t="s">
        <v>41</v>
      </c>
      <c r="AY11" s="13" t="s">
        <v>41</v>
      </c>
      <c r="AZ11" s="13" t="s">
        <v>41</v>
      </c>
      <c r="BA11" s="13" t="s">
        <v>41</v>
      </c>
      <c r="BB11" s="13" t="s">
        <v>41</v>
      </c>
      <c r="BC11" s="13" t="s">
        <v>41</v>
      </c>
      <c r="BD11" s="13" t="s">
        <v>41</v>
      </c>
      <c r="BE11" s="13" t="s">
        <v>41</v>
      </c>
      <c r="BF11" s="13" t="s">
        <v>41</v>
      </c>
      <c r="BG11" s="13" t="s">
        <v>41</v>
      </c>
      <c r="BH11" s="13" t="s">
        <v>41</v>
      </c>
      <c r="BI11" s="13" t="s">
        <v>41</v>
      </c>
      <c r="BJ11" s="13" t="s">
        <v>41</v>
      </c>
      <c r="BK11" s="13" t="s">
        <v>41</v>
      </c>
      <c r="BL11" s="13" t="s">
        <v>41</v>
      </c>
      <c r="BM11" s="13" t="s">
        <v>41</v>
      </c>
      <c r="BN11" s="13" t="s">
        <v>41</v>
      </c>
      <c r="BO11" s="13" t="s">
        <v>41</v>
      </c>
      <c r="BP11" s="13" t="s">
        <v>41</v>
      </c>
    </row>
    <row r="12" spans="1:68" x14ac:dyDescent="0.35">
      <c r="A12" s="13">
        <f>ROW()</f>
        <v>12</v>
      </c>
      <c r="B12" s="1">
        <v>44562</v>
      </c>
      <c r="C12" s="13" t="s">
        <v>37</v>
      </c>
      <c r="D12" s="13" t="s">
        <v>137</v>
      </c>
      <c r="E12" s="13" t="s">
        <v>436</v>
      </c>
      <c r="F12" s="13" t="s">
        <v>39</v>
      </c>
      <c r="G12" s="13" t="str">
        <f t="shared" si="0"/>
        <v>CVC Div 11. Rules of the Road. Chapter 7. Speed Laws - 22352</v>
      </c>
      <c r="H12">
        <v>22352</v>
      </c>
      <c r="I12" t="s">
        <v>476</v>
      </c>
      <c r="J12" s="13" t="s">
        <v>637</v>
      </c>
      <c r="K12" s="13" t="s">
        <v>656</v>
      </c>
      <c r="L12" s="13" t="s">
        <v>638</v>
      </c>
      <c r="M12" s="13" t="b">
        <v>0</v>
      </c>
      <c r="O12" s="13">
        <v>1</v>
      </c>
      <c r="P12" s="13" t="s">
        <v>38</v>
      </c>
      <c r="Q12" s="13" t="s">
        <v>41</v>
      </c>
      <c r="R12" s="13" t="s">
        <v>41</v>
      </c>
      <c r="S12" s="13" t="s">
        <v>657</v>
      </c>
      <c r="T12" s="13" t="s">
        <v>41</v>
      </c>
      <c r="U12" s="13" t="s">
        <v>41</v>
      </c>
      <c r="V12" s="13" t="s">
        <v>41</v>
      </c>
      <c r="W12" s="13" t="s">
        <v>41</v>
      </c>
      <c r="X12" s="13" t="s">
        <v>41</v>
      </c>
      <c r="Y12" s="13" t="s">
        <v>41</v>
      </c>
      <c r="Z12" s="13" t="s">
        <v>41</v>
      </c>
      <c r="AA12" s="13" t="s">
        <v>41</v>
      </c>
      <c r="AB12" s="13" t="s">
        <v>41</v>
      </c>
      <c r="AC12" s="13" t="s">
        <v>41</v>
      </c>
      <c r="AD12" s="13" t="s">
        <v>41</v>
      </c>
      <c r="AE12" s="13" t="s">
        <v>41</v>
      </c>
      <c r="AF12" s="13" t="s">
        <v>41</v>
      </c>
      <c r="AG12" s="13" t="s">
        <v>41</v>
      </c>
      <c r="AH12" s="13" t="s">
        <v>41</v>
      </c>
      <c r="AI12" s="13" t="s">
        <v>41</v>
      </c>
      <c r="AJ12" s="13" t="s">
        <v>41</v>
      </c>
      <c r="AK12" s="13" t="s">
        <v>41</v>
      </c>
      <c r="AL12" s="13" t="s">
        <v>41</v>
      </c>
      <c r="AM12" s="13" t="b">
        <v>1</v>
      </c>
      <c r="AN12" s="13" t="s">
        <v>360</v>
      </c>
      <c r="AO12" s="13" t="s">
        <v>41</v>
      </c>
      <c r="AP12" s="13" t="s">
        <v>41</v>
      </c>
      <c r="AQ12" s="13" t="s">
        <v>41</v>
      </c>
      <c r="AR12" s="13" t="s">
        <v>41</v>
      </c>
      <c r="AS12" s="13" t="s">
        <v>41</v>
      </c>
      <c r="AT12" s="13" t="s">
        <v>41</v>
      </c>
      <c r="AU12" s="13" t="s">
        <v>41</v>
      </c>
      <c r="AV12" s="13" t="s">
        <v>41</v>
      </c>
      <c r="AW12" s="13" t="s">
        <v>41</v>
      </c>
      <c r="AX12" s="13" t="s">
        <v>41</v>
      </c>
      <c r="AY12" s="13" t="s">
        <v>41</v>
      </c>
      <c r="AZ12" s="13" t="s">
        <v>41</v>
      </c>
      <c r="BA12" s="13" t="s">
        <v>41</v>
      </c>
      <c r="BB12" s="13" t="s">
        <v>41</v>
      </c>
      <c r="BC12" s="13" t="s">
        <v>41</v>
      </c>
      <c r="BD12" s="13" t="s">
        <v>41</v>
      </c>
      <c r="BE12" s="13" t="s">
        <v>41</v>
      </c>
      <c r="BF12" s="13" t="s">
        <v>41</v>
      </c>
      <c r="BG12" s="13" t="s">
        <v>41</v>
      </c>
      <c r="BH12" s="13" t="s">
        <v>41</v>
      </c>
      <c r="BI12" s="13" t="s">
        <v>41</v>
      </c>
      <c r="BJ12" s="13" t="s">
        <v>41</v>
      </c>
      <c r="BK12" s="13" t="s">
        <v>41</v>
      </c>
      <c r="BL12" s="13" t="s">
        <v>41</v>
      </c>
      <c r="BM12" s="13" t="s">
        <v>41</v>
      </c>
      <c r="BN12" s="13" t="s">
        <v>41</v>
      </c>
      <c r="BO12" s="13" t="s">
        <v>41</v>
      </c>
      <c r="BP12" s="13" t="s">
        <v>658</v>
      </c>
    </row>
    <row r="13" spans="1:68" x14ac:dyDescent="0.35">
      <c r="A13" s="13">
        <f>ROW()</f>
        <v>13</v>
      </c>
      <c r="B13" s="1">
        <v>44562</v>
      </c>
      <c r="C13" s="13" t="s">
        <v>37</v>
      </c>
      <c r="D13" s="13" t="s">
        <v>137</v>
      </c>
      <c r="E13" s="13" t="s">
        <v>436</v>
      </c>
      <c r="F13" s="13" t="s">
        <v>39</v>
      </c>
      <c r="G13" s="13" t="str">
        <f t="shared" si="0"/>
        <v>CVC Div 11. Rules of the Road. Chapter 7. Speed Laws - 22352</v>
      </c>
      <c r="H13">
        <v>22352</v>
      </c>
      <c r="I13" t="s">
        <v>477</v>
      </c>
      <c r="J13" s="13" t="s">
        <v>637</v>
      </c>
      <c r="K13" s="13" t="s">
        <v>659</v>
      </c>
      <c r="L13" s="13" t="s">
        <v>638</v>
      </c>
      <c r="M13" s="13" t="b">
        <v>0</v>
      </c>
      <c r="O13" s="13">
        <v>1</v>
      </c>
      <c r="P13" s="13" t="s">
        <v>38</v>
      </c>
      <c r="Q13" s="13" t="s">
        <v>41</v>
      </c>
      <c r="R13" s="13" t="s">
        <v>41</v>
      </c>
      <c r="S13" s="13" t="s">
        <v>657</v>
      </c>
      <c r="T13" s="13" t="s">
        <v>41</v>
      </c>
      <c r="U13" s="13" t="s">
        <v>41</v>
      </c>
      <c r="V13" s="13" t="s">
        <v>41</v>
      </c>
      <c r="W13" s="13" t="s">
        <v>41</v>
      </c>
      <c r="X13" s="13" t="s">
        <v>41</v>
      </c>
      <c r="Y13" s="13" t="s">
        <v>41</v>
      </c>
      <c r="Z13" s="13" t="s">
        <v>41</v>
      </c>
      <c r="AA13" s="13" t="s">
        <v>41</v>
      </c>
      <c r="AB13" s="13" t="s">
        <v>41</v>
      </c>
      <c r="AC13" s="13" t="s">
        <v>41</v>
      </c>
      <c r="AD13" s="13" t="s">
        <v>41</v>
      </c>
      <c r="AE13" s="13" t="s">
        <v>41</v>
      </c>
      <c r="AF13" s="13" t="s">
        <v>41</v>
      </c>
      <c r="AG13" s="13" t="s">
        <v>41</v>
      </c>
      <c r="AH13" s="13" t="s">
        <v>41</v>
      </c>
      <c r="AI13" s="13" t="s">
        <v>41</v>
      </c>
      <c r="AJ13" s="13" t="s">
        <v>41</v>
      </c>
      <c r="AK13" s="13" t="b">
        <v>0</v>
      </c>
      <c r="AL13" s="13" t="s">
        <v>41</v>
      </c>
      <c r="AM13" s="13" t="s">
        <v>41</v>
      </c>
      <c r="AN13" s="13" t="s">
        <v>41</v>
      </c>
      <c r="AO13" s="13" t="s">
        <v>41</v>
      </c>
      <c r="AP13" s="13" t="s">
        <v>41</v>
      </c>
      <c r="AQ13" s="13" t="s">
        <v>41</v>
      </c>
      <c r="AR13" s="13" t="s">
        <v>41</v>
      </c>
      <c r="AS13" s="13" t="b">
        <v>1</v>
      </c>
      <c r="AT13" s="13" t="s">
        <v>41</v>
      </c>
      <c r="AU13" s="13" t="s">
        <v>360</v>
      </c>
      <c r="AV13" s="13" t="s">
        <v>41</v>
      </c>
      <c r="AW13" s="13" t="s">
        <v>41</v>
      </c>
      <c r="AX13" s="13" t="s">
        <v>41</v>
      </c>
      <c r="AY13" s="13" t="s">
        <v>41</v>
      </c>
      <c r="AZ13" s="13" t="s">
        <v>41</v>
      </c>
      <c r="BA13" s="13" t="s">
        <v>41</v>
      </c>
      <c r="BB13" s="13" t="s">
        <v>41</v>
      </c>
      <c r="BC13" s="13" t="s">
        <v>41</v>
      </c>
      <c r="BD13" s="13" t="s">
        <v>41</v>
      </c>
      <c r="BE13" s="13" t="s">
        <v>41</v>
      </c>
      <c r="BF13" s="13" t="s">
        <v>41</v>
      </c>
      <c r="BG13" s="13" t="s">
        <v>41</v>
      </c>
      <c r="BH13" s="13" t="s">
        <v>41</v>
      </c>
      <c r="BI13" s="13" t="s">
        <v>41</v>
      </c>
      <c r="BJ13" s="13" t="s">
        <v>41</v>
      </c>
      <c r="BK13" s="13" t="s">
        <v>41</v>
      </c>
      <c r="BL13" s="13" t="s">
        <v>41</v>
      </c>
      <c r="BM13" s="13" t="s">
        <v>41</v>
      </c>
      <c r="BN13" s="13" t="s">
        <v>41</v>
      </c>
      <c r="BO13" s="13" t="s">
        <v>41</v>
      </c>
      <c r="BP13" s="13" t="s">
        <v>360</v>
      </c>
    </row>
    <row r="14" spans="1:68" x14ac:dyDescent="0.35">
      <c r="A14" s="13">
        <f>ROW()</f>
        <v>14</v>
      </c>
      <c r="B14" s="1">
        <v>44562</v>
      </c>
      <c r="C14" s="13" t="s">
        <v>37</v>
      </c>
      <c r="D14" s="13" t="s">
        <v>137</v>
      </c>
      <c r="E14" s="13" t="s">
        <v>436</v>
      </c>
      <c r="F14" s="13" t="s">
        <v>39</v>
      </c>
      <c r="G14" s="13" t="str">
        <f t="shared" si="0"/>
        <v>CVC Div 11. Rules of the Road. Chapter 7. Speed Laws - 22352</v>
      </c>
      <c r="H14">
        <v>22352</v>
      </c>
      <c r="I14" t="s">
        <v>478</v>
      </c>
      <c r="J14" s="13" t="s">
        <v>637</v>
      </c>
      <c r="K14" s="13" t="s">
        <v>664</v>
      </c>
      <c r="L14" s="13" t="s">
        <v>638</v>
      </c>
      <c r="M14" s="13" t="b">
        <v>0</v>
      </c>
      <c r="O14" s="13">
        <v>0</v>
      </c>
      <c r="P14" s="13" t="s">
        <v>38</v>
      </c>
      <c r="Q14" s="13" t="s">
        <v>41</v>
      </c>
      <c r="R14" s="13" t="s">
        <v>41</v>
      </c>
      <c r="S14" s="13" t="s">
        <v>657</v>
      </c>
      <c r="T14" s="13" t="s">
        <v>41</v>
      </c>
      <c r="U14" s="13" t="s">
        <v>41</v>
      </c>
      <c r="V14" s="13" t="s">
        <v>41</v>
      </c>
      <c r="W14" s="13" t="s">
        <v>665</v>
      </c>
      <c r="X14" s="13" t="s">
        <v>41</v>
      </c>
      <c r="Y14" s="13" t="s">
        <v>41</v>
      </c>
      <c r="Z14" s="13" t="s">
        <v>41</v>
      </c>
      <c r="AA14" s="13" t="s">
        <v>41</v>
      </c>
      <c r="AB14" s="13" t="s">
        <v>41</v>
      </c>
      <c r="AC14" s="13" t="s">
        <v>41</v>
      </c>
      <c r="AD14" s="13" t="s">
        <v>41</v>
      </c>
      <c r="AE14" s="13" t="s">
        <v>41</v>
      </c>
      <c r="AF14" s="13" t="s">
        <v>41</v>
      </c>
      <c r="AG14" s="13" t="s">
        <v>41</v>
      </c>
      <c r="AH14" s="13" t="s">
        <v>41</v>
      </c>
      <c r="AI14" s="13" t="s">
        <v>41</v>
      </c>
      <c r="AJ14" s="13" t="s">
        <v>41</v>
      </c>
      <c r="AK14" s="13" t="s">
        <v>41</v>
      </c>
      <c r="AL14" s="13" t="s">
        <v>41</v>
      </c>
      <c r="AM14" s="13" t="s">
        <v>41</v>
      </c>
      <c r="AN14" s="13" t="s">
        <v>41</v>
      </c>
      <c r="AO14" s="13" t="s">
        <v>41</v>
      </c>
      <c r="AP14" s="13" t="s">
        <v>41</v>
      </c>
      <c r="AQ14" s="13" t="s">
        <v>41</v>
      </c>
      <c r="AR14" s="13" t="s">
        <v>41</v>
      </c>
      <c r="AS14" s="13" t="s">
        <v>41</v>
      </c>
      <c r="AT14" s="13" t="s">
        <v>41</v>
      </c>
      <c r="AU14" s="13" t="s">
        <v>41</v>
      </c>
      <c r="AV14" s="13" t="s">
        <v>41</v>
      </c>
      <c r="AW14" s="13" t="s">
        <v>41</v>
      </c>
      <c r="AX14" s="13" t="s">
        <v>41</v>
      </c>
      <c r="AY14" s="13" t="s">
        <v>41</v>
      </c>
      <c r="AZ14" s="13" t="s">
        <v>41</v>
      </c>
      <c r="BA14" s="13" t="s">
        <v>41</v>
      </c>
      <c r="BB14" s="13" t="s">
        <v>41</v>
      </c>
      <c r="BC14" s="13" t="s">
        <v>41</v>
      </c>
      <c r="BD14" s="13" t="s">
        <v>41</v>
      </c>
      <c r="BE14" s="13" t="s">
        <v>41</v>
      </c>
      <c r="BF14" s="13" t="s">
        <v>41</v>
      </c>
      <c r="BG14" s="13" t="s">
        <v>41</v>
      </c>
      <c r="BH14" s="13" t="s">
        <v>41</v>
      </c>
      <c r="BI14" s="13" t="s">
        <v>41</v>
      </c>
      <c r="BJ14" s="13" t="s">
        <v>41</v>
      </c>
      <c r="BK14" s="13" t="s">
        <v>41</v>
      </c>
      <c r="BL14" s="13" t="s">
        <v>41</v>
      </c>
      <c r="BM14" s="13" t="s">
        <v>41</v>
      </c>
      <c r="BN14" s="13" t="s">
        <v>41</v>
      </c>
      <c r="BO14" s="13" t="s">
        <v>41</v>
      </c>
      <c r="BP14" s="13" t="s">
        <v>41</v>
      </c>
    </row>
    <row r="15" spans="1:68" x14ac:dyDescent="0.35">
      <c r="A15" s="13">
        <f>ROW()</f>
        <v>15</v>
      </c>
      <c r="B15" s="1">
        <v>44562</v>
      </c>
      <c r="C15" s="13" t="s">
        <v>37</v>
      </c>
      <c r="D15" s="13" t="s">
        <v>137</v>
      </c>
      <c r="E15" s="13" t="s">
        <v>436</v>
      </c>
      <c r="F15" s="13" t="s">
        <v>39</v>
      </c>
      <c r="G15" s="13" t="str">
        <f t="shared" si="0"/>
        <v>CVC Div 11. Rules of the Road. Chapter 7. Speed Laws - 22352</v>
      </c>
      <c r="H15">
        <v>22352</v>
      </c>
      <c r="I15" t="s">
        <v>479</v>
      </c>
      <c r="J15" s="13" t="s">
        <v>637</v>
      </c>
      <c r="K15" s="13" t="s">
        <v>666</v>
      </c>
      <c r="L15" s="13" t="s">
        <v>638</v>
      </c>
      <c r="M15" s="13" t="b">
        <v>0</v>
      </c>
      <c r="O15" s="13">
        <v>1</v>
      </c>
      <c r="P15" s="13" t="s">
        <v>38</v>
      </c>
      <c r="Q15" s="13" t="s">
        <v>41</v>
      </c>
      <c r="R15" s="13" t="s">
        <v>41</v>
      </c>
      <c r="S15" s="13" t="s">
        <v>667</v>
      </c>
      <c r="T15" s="13" t="s">
        <v>41</v>
      </c>
      <c r="U15" s="13" t="s">
        <v>41</v>
      </c>
      <c r="V15" s="13" t="s">
        <v>41</v>
      </c>
      <c r="W15" s="13" t="s">
        <v>42</v>
      </c>
      <c r="X15" s="13" t="s">
        <v>41</v>
      </c>
      <c r="Y15" s="13" t="s">
        <v>41</v>
      </c>
      <c r="Z15" s="13" t="s">
        <v>41</v>
      </c>
      <c r="AA15" s="13" t="s">
        <v>41</v>
      </c>
      <c r="AB15" s="13" t="s">
        <v>41</v>
      </c>
      <c r="AC15" s="13" t="s">
        <v>41</v>
      </c>
      <c r="AD15" s="13" t="s">
        <v>41</v>
      </c>
      <c r="AE15" s="13" t="s">
        <v>41</v>
      </c>
      <c r="AF15" s="13" t="s">
        <v>646</v>
      </c>
      <c r="AG15" s="13" t="s">
        <v>41</v>
      </c>
      <c r="AH15" s="13" t="s">
        <v>41</v>
      </c>
      <c r="AI15" s="13" t="s">
        <v>41</v>
      </c>
      <c r="AJ15" s="13" t="s">
        <v>41</v>
      </c>
      <c r="AK15" s="13" t="s">
        <v>41</v>
      </c>
      <c r="AL15" s="13" t="s">
        <v>41</v>
      </c>
      <c r="AM15" s="13" t="s">
        <v>41</v>
      </c>
      <c r="AN15" s="13" t="s">
        <v>41</v>
      </c>
      <c r="AO15" s="13" t="s">
        <v>41</v>
      </c>
      <c r="AP15" s="13" t="s">
        <v>41</v>
      </c>
      <c r="AQ15" s="13" t="s">
        <v>41</v>
      </c>
      <c r="AR15" s="13" t="s">
        <v>41</v>
      </c>
      <c r="AS15" s="13" t="s">
        <v>41</v>
      </c>
      <c r="AT15" s="13" t="s">
        <v>41</v>
      </c>
      <c r="AU15" s="13" t="s">
        <v>41</v>
      </c>
      <c r="AV15" s="13" t="s">
        <v>41</v>
      </c>
      <c r="AW15" s="13" t="s">
        <v>41</v>
      </c>
      <c r="AX15" s="13" t="s">
        <v>41</v>
      </c>
      <c r="AY15" s="13" t="s">
        <v>41</v>
      </c>
      <c r="AZ15" s="13" t="s">
        <v>41</v>
      </c>
      <c r="BA15" s="13" t="s">
        <v>41</v>
      </c>
      <c r="BB15" s="13" t="s">
        <v>41</v>
      </c>
      <c r="BC15" s="13" t="s">
        <v>41</v>
      </c>
      <c r="BD15" s="13" t="s">
        <v>41</v>
      </c>
      <c r="BE15" s="13" t="b">
        <v>1</v>
      </c>
      <c r="BF15" s="13" t="s">
        <v>41</v>
      </c>
      <c r="BG15" s="13" t="s">
        <v>41</v>
      </c>
      <c r="BH15" s="13" t="s">
        <v>41</v>
      </c>
      <c r="BI15" s="13" t="s">
        <v>41</v>
      </c>
      <c r="BJ15" s="13" t="s">
        <v>41</v>
      </c>
      <c r="BK15" s="13" t="s">
        <v>41</v>
      </c>
      <c r="BL15" s="13" t="s">
        <v>41</v>
      </c>
      <c r="BM15" s="13" t="s">
        <v>41</v>
      </c>
      <c r="BN15" s="13" t="s">
        <v>41</v>
      </c>
      <c r="BO15" s="13" t="s">
        <v>41</v>
      </c>
      <c r="BP15" s="13" t="s">
        <v>41</v>
      </c>
    </row>
    <row r="16" spans="1:68" x14ac:dyDescent="0.35">
      <c r="A16" s="13">
        <f>ROW()</f>
        <v>16</v>
      </c>
      <c r="B16" s="1">
        <v>44562</v>
      </c>
      <c r="C16" s="13" t="s">
        <v>37</v>
      </c>
      <c r="D16" s="13" t="s">
        <v>137</v>
      </c>
      <c r="E16" s="13" t="s">
        <v>436</v>
      </c>
      <c r="F16" s="13" t="s">
        <v>39</v>
      </c>
      <c r="G16" s="13" t="str">
        <f t="shared" si="0"/>
        <v>CVC Div 11. Rules of the Road. Chapter 7. Speed Laws - 22352</v>
      </c>
      <c r="H16">
        <v>22352</v>
      </c>
      <c r="I16" t="s">
        <v>480</v>
      </c>
      <c r="J16" s="13" t="s">
        <v>637</v>
      </c>
      <c r="K16" s="13" t="s">
        <v>669</v>
      </c>
      <c r="L16" s="13" t="s">
        <v>638</v>
      </c>
      <c r="M16" s="13" t="b">
        <v>0</v>
      </c>
      <c r="O16" s="13">
        <v>1</v>
      </c>
      <c r="P16" s="13" t="s">
        <v>38</v>
      </c>
      <c r="Q16" s="13" t="s">
        <v>41</v>
      </c>
      <c r="R16" s="13" t="s">
        <v>41</v>
      </c>
      <c r="S16" s="13" t="s">
        <v>667</v>
      </c>
      <c r="T16" s="13" t="s">
        <v>41</v>
      </c>
      <c r="U16" s="13" t="s">
        <v>41</v>
      </c>
      <c r="V16" s="13" t="s">
        <v>41</v>
      </c>
      <c r="W16" s="13" t="s">
        <v>41</v>
      </c>
      <c r="X16" s="13" t="s">
        <v>41</v>
      </c>
      <c r="Y16" s="13" t="s">
        <v>41</v>
      </c>
      <c r="Z16" s="13" t="s">
        <v>41</v>
      </c>
      <c r="AA16" s="13" t="s">
        <v>41</v>
      </c>
      <c r="AB16" s="13" t="s">
        <v>41</v>
      </c>
      <c r="AC16" s="13" t="s">
        <v>41</v>
      </c>
      <c r="AD16" s="13" t="s">
        <v>41</v>
      </c>
      <c r="AE16" s="13" t="s">
        <v>41</v>
      </c>
      <c r="AF16" s="13" t="s">
        <v>646</v>
      </c>
      <c r="AG16" s="13" t="s">
        <v>41</v>
      </c>
      <c r="AH16" s="13" t="s">
        <v>41</v>
      </c>
      <c r="AI16" s="13" t="s">
        <v>41</v>
      </c>
      <c r="AJ16" s="13" t="s">
        <v>41</v>
      </c>
      <c r="AK16" s="13" t="s">
        <v>41</v>
      </c>
      <c r="AL16" s="13" t="s">
        <v>41</v>
      </c>
      <c r="AM16" s="13" t="s">
        <v>41</v>
      </c>
      <c r="AN16" s="13" t="s">
        <v>41</v>
      </c>
      <c r="AO16" s="13" t="s">
        <v>41</v>
      </c>
      <c r="AP16" s="13" t="s">
        <v>41</v>
      </c>
      <c r="AQ16" s="13" t="s">
        <v>41</v>
      </c>
      <c r="AR16" s="13" t="s">
        <v>41</v>
      </c>
      <c r="AS16" s="13" t="s">
        <v>41</v>
      </c>
      <c r="AT16" s="13" t="s">
        <v>41</v>
      </c>
      <c r="AU16" s="13" t="s">
        <v>41</v>
      </c>
      <c r="AV16" s="13" t="s">
        <v>41</v>
      </c>
      <c r="AW16" s="13" t="s">
        <v>41</v>
      </c>
      <c r="AX16" s="13" t="s">
        <v>41</v>
      </c>
      <c r="AY16" s="13" t="s">
        <v>41</v>
      </c>
      <c r="AZ16" s="13" t="s">
        <v>41</v>
      </c>
      <c r="BA16" s="13" t="s">
        <v>41</v>
      </c>
      <c r="BB16" s="13" t="s">
        <v>41</v>
      </c>
      <c r="BC16" s="13" t="s">
        <v>41</v>
      </c>
      <c r="BD16" s="13" t="s">
        <v>41</v>
      </c>
      <c r="BE16" s="13" t="s">
        <v>41</v>
      </c>
      <c r="BF16" s="13" t="s">
        <v>41</v>
      </c>
      <c r="BG16" s="13" t="s">
        <v>41</v>
      </c>
      <c r="BH16" s="13" t="s">
        <v>41</v>
      </c>
      <c r="BI16" s="13" t="s">
        <v>41</v>
      </c>
      <c r="BJ16" s="13" t="s">
        <v>41</v>
      </c>
      <c r="BK16" s="13" t="b">
        <v>1</v>
      </c>
      <c r="BL16" s="13" t="s">
        <v>41</v>
      </c>
      <c r="BM16" s="13" t="s">
        <v>41</v>
      </c>
      <c r="BN16" s="13" t="s">
        <v>41</v>
      </c>
      <c r="BO16" s="13" t="s">
        <v>41</v>
      </c>
      <c r="BP16" s="13" t="s">
        <v>41</v>
      </c>
    </row>
    <row r="17" spans="1:68" x14ac:dyDescent="0.35">
      <c r="A17" s="13">
        <f>ROW()</f>
        <v>17</v>
      </c>
      <c r="B17" s="1">
        <v>44562</v>
      </c>
      <c r="C17" s="13" t="s">
        <v>37</v>
      </c>
      <c r="D17" s="13" t="s">
        <v>137</v>
      </c>
      <c r="E17" s="13" t="s">
        <v>436</v>
      </c>
      <c r="F17" s="13" t="s">
        <v>39</v>
      </c>
      <c r="G17" s="13" t="str">
        <f t="shared" si="0"/>
        <v>CVC Div 11. Rules of the Road. Chapter 7. Speed Laws - 22352</v>
      </c>
      <c r="H17">
        <v>22352</v>
      </c>
      <c r="I17" t="s">
        <v>481</v>
      </c>
      <c r="J17" s="13" t="s">
        <v>637</v>
      </c>
      <c r="K17" s="13" t="s">
        <v>670</v>
      </c>
      <c r="L17" s="13" t="s">
        <v>638</v>
      </c>
      <c r="M17" s="13" t="b">
        <v>0</v>
      </c>
      <c r="O17" s="13">
        <v>1</v>
      </c>
      <c r="P17" s="13" t="s">
        <v>38</v>
      </c>
      <c r="Q17" s="13" t="s">
        <v>41</v>
      </c>
      <c r="R17" s="13" t="s">
        <v>41</v>
      </c>
      <c r="S17" s="13" t="s">
        <v>667</v>
      </c>
      <c r="T17" s="13" t="s">
        <v>41</v>
      </c>
      <c r="U17" s="13" t="s">
        <v>41</v>
      </c>
      <c r="V17" s="13" t="s">
        <v>41</v>
      </c>
      <c r="W17" s="13" t="s">
        <v>41</v>
      </c>
      <c r="X17" s="13" t="s">
        <v>41</v>
      </c>
      <c r="Y17" s="13" t="s">
        <v>41</v>
      </c>
      <c r="Z17" s="13" t="s">
        <v>41</v>
      </c>
      <c r="AA17" s="13" t="s">
        <v>41</v>
      </c>
      <c r="AB17" s="13" t="s">
        <v>41</v>
      </c>
      <c r="AC17" s="13" t="s">
        <v>41</v>
      </c>
      <c r="AD17" s="13" t="s">
        <v>41</v>
      </c>
      <c r="AE17" s="13" t="s">
        <v>41</v>
      </c>
      <c r="AF17" s="13" t="s">
        <v>646</v>
      </c>
      <c r="AG17" s="13" t="s">
        <v>41</v>
      </c>
      <c r="AH17" s="13" t="s">
        <v>41</v>
      </c>
      <c r="AI17" s="13" t="s">
        <v>41</v>
      </c>
      <c r="AJ17" s="13" t="s">
        <v>41</v>
      </c>
      <c r="AK17" s="13" t="s">
        <v>41</v>
      </c>
      <c r="AL17" s="13" t="s">
        <v>41</v>
      </c>
      <c r="AM17" s="13" t="s">
        <v>41</v>
      </c>
      <c r="AN17" s="13" t="s">
        <v>41</v>
      </c>
      <c r="AO17" s="13" t="s">
        <v>41</v>
      </c>
      <c r="AP17" s="13" t="s">
        <v>41</v>
      </c>
      <c r="AQ17" s="13" t="s">
        <v>41</v>
      </c>
      <c r="AR17" s="13" t="s">
        <v>41</v>
      </c>
      <c r="AS17" s="13" t="s">
        <v>41</v>
      </c>
      <c r="AT17" s="13" t="s">
        <v>41</v>
      </c>
      <c r="AU17" s="13" t="s">
        <v>41</v>
      </c>
      <c r="AV17" s="13" t="s">
        <v>41</v>
      </c>
      <c r="AW17" s="13" t="s">
        <v>41</v>
      </c>
      <c r="AX17" s="13" t="s">
        <v>41</v>
      </c>
      <c r="AY17" s="13" t="s">
        <v>41</v>
      </c>
      <c r="AZ17" s="13" t="s">
        <v>41</v>
      </c>
      <c r="BA17" s="13" t="s">
        <v>41</v>
      </c>
      <c r="BB17" s="13" t="s">
        <v>41</v>
      </c>
      <c r="BC17" s="13" t="s">
        <v>41</v>
      </c>
      <c r="BD17" s="13" t="b">
        <v>1</v>
      </c>
      <c r="BE17" s="13" t="s">
        <v>41</v>
      </c>
      <c r="BF17" s="13" t="s">
        <v>41</v>
      </c>
      <c r="BG17" s="13" t="s">
        <v>41</v>
      </c>
      <c r="BH17" s="13" t="s">
        <v>41</v>
      </c>
      <c r="BI17" s="13" t="s">
        <v>41</v>
      </c>
      <c r="BJ17" s="13" t="s">
        <v>41</v>
      </c>
      <c r="BK17" s="13" t="s">
        <v>41</v>
      </c>
      <c r="BL17" s="13" t="s">
        <v>41</v>
      </c>
      <c r="BM17" s="13" t="s">
        <v>41</v>
      </c>
      <c r="BN17" s="13" t="s">
        <v>41</v>
      </c>
      <c r="BO17" s="13" t="s">
        <v>41</v>
      </c>
      <c r="BP17" s="13" t="s">
        <v>41</v>
      </c>
    </row>
    <row r="18" spans="1:68" x14ac:dyDescent="0.35">
      <c r="A18" s="13">
        <f>ROW()</f>
        <v>18</v>
      </c>
      <c r="B18" s="2">
        <v>37622</v>
      </c>
      <c r="C18" s="13" t="s">
        <v>37</v>
      </c>
      <c r="D18" s="13" t="s">
        <v>137</v>
      </c>
      <c r="E18" s="13" t="s">
        <v>436</v>
      </c>
      <c r="F18" s="13" t="s">
        <v>39</v>
      </c>
      <c r="G18" s="13" t="str">
        <f t="shared" si="0"/>
        <v>CVC Div 11. Rules of the Road. Chapter 7. Speed Laws - 22353</v>
      </c>
      <c r="H18">
        <v>22353</v>
      </c>
      <c r="I18" t="s">
        <v>482</v>
      </c>
      <c r="J18" s="13" t="s">
        <v>639</v>
      </c>
      <c r="AB18" s="13"/>
      <c r="AC18" s="13"/>
    </row>
    <row r="19" spans="1:68" x14ac:dyDescent="0.35">
      <c r="A19" s="13">
        <f>ROW()</f>
        <v>19</v>
      </c>
      <c r="B19" s="2">
        <v>43466</v>
      </c>
      <c r="C19" s="13" t="s">
        <v>37</v>
      </c>
      <c r="D19" s="13" t="s">
        <v>137</v>
      </c>
      <c r="E19" s="13" t="s">
        <v>436</v>
      </c>
      <c r="F19" s="13" t="s">
        <v>39</v>
      </c>
      <c r="G19" s="13" t="str">
        <f t="shared" si="0"/>
        <v>CVC Div 11. Rules of the Road. Chapter 7. Speed Laws - 22353.2.</v>
      </c>
      <c r="H19" t="s">
        <v>483</v>
      </c>
      <c r="I19" t="s">
        <v>484</v>
      </c>
      <c r="J19" s="13" t="s">
        <v>639</v>
      </c>
      <c r="T19" s="14"/>
      <c r="AB19" s="13"/>
      <c r="AC19" s="13"/>
    </row>
    <row r="20" spans="1:68" x14ac:dyDescent="0.35">
      <c r="A20" s="13">
        <f>ROW()</f>
        <v>20</v>
      </c>
      <c r="B20" s="2">
        <v>43466</v>
      </c>
      <c r="C20" s="13" t="s">
        <v>37</v>
      </c>
      <c r="D20" s="13" t="s">
        <v>137</v>
      </c>
      <c r="E20" s="13" t="s">
        <v>436</v>
      </c>
      <c r="F20" s="13" t="s">
        <v>39</v>
      </c>
      <c r="G20" s="13" t="str">
        <f t="shared" si="0"/>
        <v>CVC Div 11. Rules of the Road. Chapter 7. Speed Laws - 22353.3.</v>
      </c>
      <c r="H20" t="s">
        <v>485</v>
      </c>
      <c r="I20" t="s">
        <v>486</v>
      </c>
      <c r="J20" s="13" t="s">
        <v>639</v>
      </c>
      <c r="T20" s="14"/>
      <c r="AB20" s="13"/>
      <c r="AC20" s="13"/>
    </row>
    <row r="21" spans="1:68" x14ac:dyDescent="0.35">
      <c r="A21" s="13">
        <f>ROW()</f>
        <v>21</v>
      </c>
      <c r="B21" s="2">
        <v>43466</v>
      </c>
      <c r="C21" s="13" t="s">
        <v>37</v>
      </c>
      <c r="D21" s="13" t="s">
        <v>137</v>
      </c>
      <c r="E21" s="13" t="s">
        <v>436</v>
      </c>
      <c r="F21" s="13" t="s">
        <v>39</v>
      </c>
      <c r="G21" s="13" t="str">
        <f t="shared" si="0"/>
        <v>CVC Div 11. Rules of the Road. Chapter 7. Speed Laws - 22353.4.</v>
      </c>
      <c r="H21" t="s">
        <v>487</v>
      </c>
      <c r="I21" t="s">
        <v>488</v>
      </c>
      <c r="J21" s="13" t="s">
        <v>639</v>
      </c>
    </row>
    <row r="22" spans="1:68" x14ac:dyDescent="0.35">
      <c r="A22" s="13">
        <f>ROW()</f>
        <v>22</v>
      </c>
      <c r="B22" s="2">
        <v>42005</v>
      </c>
      <c r="C22" s="13" t="s">
        <v>37</v>
      </c>
      <c r="D22" s="13" t="s">
        <v>137</v>
      </c>
      <c r="E22" s="13" t="s">
        <v>436</v>
      </c>
      <c r="F22" s="13" t="s">
        <v>39</v>
      </c>
      <c r="G22" s="13" t="str">
        <f t="shared" si="0"/>
        <v>CVC Div 11. Rules of the Road. Chapter 7. Speed Laws - 22353.5.</v>
      </c>
      <c r="H22" t="s">
        <v>489</v>
      </c>
      <c r="I22" t="s">
        <v>490</v>
      </c>
      <c r="J22" s="13" t="s">
        <v>639</v>
      </c>
    </row>
    <row r="23" spans="1:68" x14ac:dyDescent="0.35">
      <c r="A23" s="13">
        <f>ROW()</f>
        <v>23</v>
      </c>
      <c r="B23" s="2">
        <v>44562</v>
      </c>
      <c r="C23" s="13" t="s">
        <v>37</v>
      </c>
      <c r="D23" s="13" t="s">
        <v>137</v>
      </c>
      <c r="E23" s="13" t="s">
        <v>436</v>
      </c>
      <c r="F23" s="13" t="s">
        <v>39</v>
      </c>
      <c r="G23" s="13" t="str">
        <f t="shared" si="0"/>
        <v>CVC Div 11. Rules of the Road. Chapter 7. Speed Laws - 22354</v>
      </c>
      <c r="H23">
        <v>22354</v>
      </c>
      <c r="I23" t="s">
        <v>491</v>
      </c>
      <c r="J23" s="13" t="s">
        <v>639</v>
      </c>
      <c r="AB23" s="13"/>
      <c r="AC23" s="13"/>
    </row>
    <row r="24" spans="1:68" x14ac:dyDescent="0.35">
      <c r="A24" s="13">
        <f>ROW()</f>
        <v>24</v>
      </c>
      <c r="B24" s="2">
        <v>44562</v>
      </c>
      <c r="C24" s="13" t="s">
        <v>37</v>
      </c>
      <c r="D24" s="13" t="s">
        <v>137</v>
      </c>
      <c r="E24" s="13" t="s">
        <v>436</v>
      </c>
      <c r="F24" s="13" t="s">
        <v>39</v>
      </c>
      <c r="G24" s="13" t="str">
        <f t="shared" si="0"/>
        <v>CVC Div 11. Rules of the Road. Chapter 7. Speed Laws - 22354</v>
      </c>
      <c r="H24">
        <v>22354</v>
      </c>
      <c r="I24" t="s">
        <v>492</v>
      </c>
      <c r="J24" s="13" t="s">
        <v>639</v>
      </c>
      <c r="T24" s="14"/>
      <c r="AB24" s="13"/>
      <c r="AC24" s="13"/>
    </row>
    <row r="25" spans="1:68" x14ac:dyDescent="0.35">
      <c r="A25" s="13">
        <f>ROW()</f>
        <v>25</v>
      </c>
      <c r="B25" s="2" t="s">
        <v>496</v>
      </c>
      <c r="C25" s="13" t="s">
        <v>37</v>
      </c>
      <c r="D25" s="13" t="s">
        <v>137</v>
      </c>
      <c r="E25" s="13" t="s">
        <v>436</v>
      </c>
      <c r="F25" s="13" t="s">
        <v>39</v>
      </c>
      <c r="G25" s="13" t="str">
        <f t="shared" si="0"/>
        <v>CVC Div 11. Rules of the Road. Chapter 7. Speed Laws - 22354.5.</v>
      </c>
      <c r="H25" t="s">
        <v>493</v>
      </c>
      <c r="I25" t="s">
        <v>494</v>
      </c>
      <c r="J25" s="13" t="s">
        <v>639</v>
      </c>
      <c r="T25" s="14"/>
      <c r="AB25" s="13"/>
      <c r="AC25" s="13"/>
    </row>
    <row r="26" spans="1:68" x14ac:dyDescent="0.35">
      <c r="A26" s="13">
        <f>ROW()</f>
        <v>26</v>
      </c>
      <c r="B26" s="2" t="s">
        <v>496</v>
      </c>
      <c r="C26" s="13" t="s">
        <v>37</v>
      </c>
      <c r="D26" s="13" t="s">
        <v>137</v>
      </c>
      <c r="E26" s="13" t="s">
        <v>436</v>
      </c>
      <c r="F26" s="13" t="s">
        <v>39</v>
      </c>
      <c r="G26" s="13" t="str">
        <f t="shared" si="0"/>
        <v>CVC Div 11. Rules of the Road. Chapter 7. Speed Laws - 22354.5.</v>
      </c>
      <c r="H26" t="s">
        <v>493</v>
      </c>
      <c r="I26" t="s">
        <v>495</v>
      </c>
      <c r="J26" s="13" t="s">
        <v>639</v>
      </c>
      <c r="T26" s="14"/>
      <c r="AB26" s="13"/>
      <c r="AC26" s="13"/>
    </row>
    <row r="27" spans="1:68" x14ac:dyDescent="0.35">
      <c r="A27" s="13">
        <f>ROW()</f>
        <v>27</v>
      </c>
      <c r="B27" s="2" t="s">
        <v>498</v>
      </c>
      <c r="C27" s="13" t="s">
        <v>37</v>
      </c>
      <c r="D27" s="13" t="s">
        <v>137</v>
      </c>
      <c r="E27" s="13" t="s">
        <v>436</v>
      </c>
      <c r="F27" s="13" t="s">
        <v>39</v>
      </c>
      <c r="G27" s="13" t="str">
        <f t="shared" si="0"/>
        <v>CVC Div 11. Rules of the Road. Chapter 7. Speed Laws - 22355</v>
      </c>
      <c r="H27">
        <v>22355</v>
      </c>
      <c r="I27" t="s">
        <v>497</v>
      </c>
      <c r="J27" s="13" t="s">
        <v>639</v>
      </c>
      <c r="T27" s="14"/>
      <c r="AB27" s="13"/>
      <c r="AC27" s="13"/>
    </row>
    <row r="28" spans="1:68" x14ac:dyDescent="0.35">
      <c r="A28" s="13">
        <f>ROW()</f>
        <v>28</v>
      </c>
      <c r="B28" s="2">
        <v>35065</v>
      </c>
      <c r="C28" s="13" t="s">
        <v>37</v>
      </c>
      <c r="D28" s="13" t="s">
        <v>137</v>
      </c>
      <c r="E28" s="13" t="s">
        <v>436</v>
      </c>
      <c r="F28" s="13" t="s">
        <v>39</v>
      </c>
      <c r="G28" s="13" t="str">
        <f t="shared" si="0"/>
        <v>CVC Div 11. Rules of the Road. Chapter 7. Speed Laws - 22356</v>
      </c>
      <c r="H28">
        <v>22356</v>
      </c>
      <c r="I28" t="s">
        <v>499</v>
      </c>
      <c r="J28" s="13" t="s">
        <v>639</v>
      </c>
      <c r="T28" s="14"/>
      <c r="AB28" s="13"/>
      <c r="AC28" s="13"/>
    </row>
    <row r="29" spans="1:68" x14ac:dyDescent="0.35">
      <c r="A29" s="13">
        <f>ROW()</f>
        <v>29</v>
      </c>
      <c r="B29" s="2">
        <v>35065</v>
      </c>
      <c r="C29" s="13" t="s">
        <v>37</v>
      </c>
      <c r="D29" s="13" t="s">
        <v>137</v>
      </c>
      <c r="E29" s="13" t="s">
        <v>436</v>
      </c>
      <c r="F29" s="13" t="s">
        <v>39</v>
      </c>
      <c r="G29" s="13" t="str">
        <f t="shared" si="0"/>
        <v>CVC Div 11. Rules of the Road. Chapter 7. Speed Laws - 22356</v>
      </c>
      <c r="H29">
        <v>22356</v>
      </c>
      <c r="I29" t="s">
        <v>500</v>
      </c>
      <c r="J29" s="13" t="s">
        <v>637</v>
      </c>
      <c r="K29" s="13" t="s">
        <v>706</v>
      </c>
      <c r="L29" s="13" t="s">
        <v>638</v>
      </c>
      <c r="M29" s="13" t="b">
        <v>0</v>
      </c>
      <c r="O29" s="13">
        <v>0</v>
      </c>
      <c r="P29" s="13" t="s">
        <v>38</v>
      </c>
      <c r="Q29" s="13" t="s">
        <v>41</v>
      </c>
      <c r="R29" s="13" t="s">
        <v>41</v>
      </c>
      <c r="S29" s="13" t="s">
        <v>672</v>
      </c>
      <c r="T29" s="13" t="s">
        <v>41</v>
      </c>
      <c r="U29" s="13" t="s">
        <v>41</v>
      </c>
      <c r="V29" s="13" t="s">
        <v>41</v>
      </c>
      <c r="W29" s="13" t="s">
        <v>41</v>
      </c>
      <c r="X29" s="13" t="s">
        <v>41</v>
      </c>
      <c r="Y29" s="13" t="s">
        <v>41</v>
      </c>
      <c r="Z29" s="13" t="s">
        <v>41</v>
      </c>
      <c r="AA29" s="13" t="s">
        <v>41</v>
      </c>
      <c r="AB29" s="13" t="s">
        <v>41</v>
      </c>
      <c r="AC29" s="13" t="s">
        <v>41</v>
      </c>
      <c r="AD29" s="13" t="s">
        <v>41</v>
      </c>
      <c r="AE29" s="13" t="s">
        <v>41</v>
      </c>
      <c r="AF29" s="13">
        <v>70</v>
      </c>
      <c r="AG29" s="13" t="s">
        <v>41</v>
      </c>
      <c r="AH29" s="13" t="s">
        <v>41</v>
      </c>
      <c r="AI29" s="13" t="s">
        <v>41</v>
      </c>
      <c r="AJ29" s="13" t="s">
        <v>41</v>
      </c>
      <c r="AK29" s="13" t="s">
        <v>41</v>
      </c>
      <c r="AL29" s="13" t="s">
        <v>41</v>
      </c>
      <c r="AM29" s="13" t="s">
        <v>41</v>
      </c>
      <c r="AN29" s="13" t="s">
        <v>41</v>
      </c>
      <c r="AO29" s="13" t="s">
        <v>41</v>
      </c>
      <c r="AP29" s="13" t="s">
        <v>41</v>
      </c>
      <c r="AQ29" s="13" t="s">
        <v>41</v>
      </c>
      <c r="AR29" s="13" t="s">
        <v>41</v>
      </c>
      <c r="AS29" s="13" t="s">
        <v>41</v>
      </c>
      <c r="AT29" s="13" t="s">
        <v>41</v>
      </c>
      <c r="AU29" s="13" t="s">
        <v>41</v>
      </c>
      <c r="AV29" s="13" t="s">
        <v>41</v>
      </c>
      <c r="AW29" s="13" t="s">
        <v>41</v>
      </c>
      <c r="AX29" s="13" t="s">
        <v>41</v>
      </c>
      <c r="AY29" s="13" t="s">
        <v>41</v>
      </c>
      <c r="AZ29" s="13" t="s">
        <v>41</v>
      </c>
      <c r="BA29" s="13" t="s">
        <v>41</v>
      </c>
      <c r="BB29" s="13" t="s">
        <v>41</v>
      </c>
      <c r="BC29" s="13" t="s">
        <v>41</v>
      </c>
      <c r="BD29" s="13" t="s">
        <v>41</v>
      </c>
      <c r="BE29" s="13" t="s">
        <v>41</v>
      </c>
      <c r="BF29" s="13" t="s">
        <v>41</v>
      </c>
      <c r="BG29" s="13" t="s">
        <v>41</v>
      </c>
      <c r="BH29" s="13" t="s">
        <v>41</v>
      </c>
      <c r="BI29" s="13" t="s">
        <v>41</v>
      </c>
      <c r="BJ29" s="13" t="s">
        <v>41</v>
      </c>
      <c r="BK29" s="13" t="s">
        <v>41</v>
      </c>
      <c r="BL29" s="13" t="s">
        <v>41</v>
      </c>
      <c r="BM29" s="13" t="s">
        <v>41</v>
      </c>
      <c r="BN29" s="13" t="s">
        <v>41</v>
      </c>
      <c r="BO29" s="13" t="s">
        <v>41</v>
      </c>
      <c r="BP29" s="13" t="s">
        <v>41</v>
      </c>
    </row>
    <row r="30" spans="1:68" x14ac:dyDescent="0.35">
      <c r="A30" s="13">
        <f>ROW()</f>
        <v>30</v>
      </c>
      <c r="B30" s="2">
        <v>35065</v>
      </c>
      <c r="C30" s="13" t="s">
        <v>37</v>
      </c>
      <c r="D30" s="13" t="s">
        <v>137</v>
      </c>
      <c r="E30" s="13" t="s">
        <v>436</v>
      </c>
      <c r="F30" s="13" t="s">
        <v>39</v>
      </c>
      <c r="G30" s="13" t="str">
        <f t="shared" si="0"/>
        <v>CVC Div 11. Rules of the Road. Chapter 7. Speed Laws - 22356</v>
      </c>
      <c r="H30">
        <v>22356</v>
      </c>
      <c r="I30" t="s">
        <v>501</v>
      </c>
      <c r="J30" s="13" t="s">
        <v>639</v>
      </c>
      <c r="T30" s="17"/>
      <c r="V30" s="17"/>
      <c r="W30" s="17"/>
      <c r="X30" s="17"/>
      <c r="Y30" s="17"/>
      <c r="Z30" s="17"/>
      <c r="AA30" s="17"/>
      <c r="AB30" s="13"/>
      <c r="AC30" s="13"/>
      <c r="AD30" s="17"/>
      <c r="AE30" s="17"/>
      <c r="AF30" s="17"/>
      <c r="AG30" s="17"/>
      <c r="AH30" s="17"/>
      <c r="AI30" s="17"/>
    </row>
    <row r="31" spans="1:68" x14ac:dyDescent="0.35">
      <c r="A31" s="13">
        <f>ROW()</f>
        <v>31</v>
      </c>
      <c r="B31" s="2">
        <v>35065</v>
      </c>
      <c r="C31" s="13" t="s">
        <v>37</v>
      </c>
      <c r="D31" s="13" t="s">
        <v>137</v>
      </c>
      <c r="E31" s="13" t="s">
        <v>436</v>
      </c>
      <c r="F31" s="13" t="s">
        <v>39</v>
      </c>
      <c r="G31" s="13" t="str">
        <f t="shared" si="0"/>
        <v>CVC Div 11. Rules of the Road. Chapter 7. Speed Laws - 22357</v>
      </c>
      <c r="H31">
        <v>22357</v>
      </c>
      <c r="I31" t="s">
        <v>502</v>
      </c>
      <c r="J31" s="13" t="s">
        <v>639</v>
      </c>
      <c r="AA31" s="13"/>
      <c r="AB31" s="13"/>
      <c r="AC31" s="13"/>
    </row>
    <row r="32" spans="1:68" x14ac:dyDescent="0.35">
      <c r="A32" s="13">
        <f>ROW()</f>
        <v>32</v>
      </c>
      <c r="B32" s="2">
        <v>35065</v>
      </c>
      <c r="C32" s="13" t="s">
        <v>37</v>
      </c>
      <c r="D32" s="13" t="s">
        <v>137</v>
      </c>
      <c r="E32" s="13" t="s">
        <v>436</v>
      </c>
      <c r="F32" s="13" t="s">
        <v>39</v>
      </c>
      <c r="G32" s="13" t="str">
        <f t="shared" si="0"/>
        <v>CVC Div 11. Rules of the Road. Chapter 7. Speed Laws - 22357</v>
      </c>
      <c r="H32">
        <v>22357</v>
      </c>
      <c r="I32" t="s">
        <v>492</v>
      </c>
      <c r="J32" s="13" t="s">
        <v>639</v>
      </c>
      <c r="AA32" s="13"/>
      <c r="AB32" s="13"/>
      <c r="AC32" s="13"/>
    </row>
    <row r="33" spans="1:29" x14ac:dyDescent="0.35">
      <c r="A33" s="13">
        <f>ROW()</f>
        <v>33</v>
      </c>
      <c r="B33" s="2" t="s">
        <v>505</v>
      </c>
      <c r="C33" s="13" t="s">
        <v>37</v>
      </c>
      <c r="D33" s="13" t="s">
        <v>137</v>
      </c>
      <c r="E33" s="13" t="s">
        <v>436</v>
      </c>
      <c r="F33" s="13" t="s">
        <v>39</v>
      </c>
      <c r="G33" s="13" t="str">
        <f t="shared" si="0"/>
        <v>CVC Div 11. Rules of the Road. Chapter 7. Speed Laws - 22357.1.</v>
      </c>
      <c r="H33" t="s">
        <v>503</v>
      </c>
      <c r="I33" t="s">
        <v>504</v>
      </c>
      <c r="J33" s="13" t="s">
        <v>639</v>
      </c>
      <c r="AA33" s="13"/>
      <c r="AB33" s="13"/>
      <c r="AC33" s="13"/>
    </row>
    <row r="34" spans="1:29" x14ac:dyDescent="0.35">
      <c r="A34" s="13">
        <f>ROW()</f>
        <v>34</v>
      </c>
      <c r="B34" s="2">
        <v>44562</v>
      </c>
      <c r="C34" s="13" t="s">
        <v>37</v>
      </c>
      <c r="D34" s="13" t="s">
        <v>137</v>
      </c>
      <c r="E34" s="13" t="s">
        <v>436</v>
      </c>
      <c r="F34" s="13" t="s">
        <v>39</v>
      </c>
      <c r="G34" s="13" t="str">
        <f t="shared" si="0"/>
        <v>CVC Div 11. Rules of the Road. Chapter 7. Speed Laws - 22358</v>
      </c>
      <c r="H34">
        <v>22358</v>
      </c>
      <c r="I34" t="s">
        <v>506</v>
      </c>
      <c r="J34" s="13" t="s">
        <v>639</v>
      </c>
      <c r="AA34" s="13"/>
      <c r="AB34" s="13"/>
      <c r="AC34" s="13"/>
    </row>
    <row r="35" spans="1:29" x14ac:dyDescent="0.35">
      <c r="A35" s="13">
        <f>ROW()</f>
        <v>35</v>
      </c>
      <c r="B35" s="2">
        <v>44562</v>
      </c>
      <c r="C35" s="13" t="s">
        <v>37</v>
      </c>
      <c r="D35" s="13" t="s">
        <v>137</v>
      </c>
      <c r="E35" s="13" t="s">
        <v>436</v>
      </c>
      <c r="F35" s="13" t="s">
        <v>39</v>
      </c>
      <c r="G35" s="13" t="str">
        <f t="shared" si="0"/>
        <v>CVC Div 11. Rules of the Road. Chapter 7. Speed Laws - 22358</v>
      </c>
      <c r="H35">
        <v>22358</v>
      </c>
      <c r="I35" t="s">
        <v>492</v>
      </c>
      <c r="J35" s="13" t="s">
        <v>639</v>
      </c>
      <c r="AA35" s="13"/>
      <c r="AB35" s="13"/>
      <c r="AC35" s="13"/>
    </row>
    <row r="36" spans="1:29" x14ac:dyDescent="0.35">
      <c r="A36" s="13">
        <f>ROW()</f>
        <v>36</v>
      </c>
      <c r="B36" s="2" t="s">
        <v>509</v>
      </c>
      <c r="C36" s="13" t="s">
        <v>37</v>
      </c>
      <c r="D36" s="13" t="s">
        <v>137</v>
      </c>
      <c r="E36" s="13" t="s">
        <v>436</v>
      </c>
      <c r="F36" s="13" t="s">
        <v>39</v>
      </c>
      <c r="G36" s="13" t="str">
        <f t="shared" si="0"/>
        <v>CVC Div 11. Rules of the Road. Chapter 7. Speed Laws - 22358.3.</v>
      </c>
      <c r="H36" t="s">
        <v>507</v>
      </c>
      <c r="I36" t="s">
        <v>508</v>
      </c>
      <c r="J36" s="13" t="s">
        <v>639</v>
      </c>
      <c r="AA36" s="13"/>
      <c r="AB36" s="13"/>
      <c r="AC36" s="13"/>
    </row>
    <row r="37" spans="1:29" x14ac:dyDescent="0.35">
      <c r="A37" s="13">
        <f>ROW()</f>
        <v>37</v>
      </c>
      <c r="B37" s="2">
        <v>42736</v>
      </c>
      <c r="C37" s="13" t="s">
        <v>37</v>
      </c>
      <c r="D37" s="13" t="s">
        <v>137</v>
      </c>
      <c r="E37" s="13" t="s">
        <v>436</v>
      </c>
      <c r="F37" s="13" t="s">
        <v>39</v>
      </c>
      <c r="G37" s="13" t="str">
        <f t="shared" si="0"/>
        <v>CVC Div 11. Rules of the Road. Chapter 7. Speed Laws - 22358.4.</v>
      </c>
      <c r="H37" t="s">
        <v>510</v>
      </c>
      <c r="I37" t="s">
        <v>511</v>
      </c>
      <c r="J37" s="13" t="s">
        <v>639</v>
      </c>
      <c r="AA37" s="13"/>
      <c r="AB37" s="13"/>
      <c r="AC37" s="13"/>
    </row>
    <row r="38" spans="1:29" x14ac:dyDescent="0.35">
      <c r="A38" s="13">
        <f>ROW()</f>
        <v>38</v>
      </c>
      <c r="B38" s="2">
        <v>42736</v>
      </c>
      <c r="C38" s="13" t="s">
        <v>37</v>
      </c>
      <c r="D38" s="13" t="s">
        <v>137</v>
      </c>
      <c r="E38" s="13" t="s">
        <v>436</v>
      </c>
      <c r="F38" s="13" t="s">
        <v>39</v>
      </c>
      <c r="G38" s="13" t="str">
        <f t="shared" si="0"/>
        <v>CVC Div 11. Rules of the Road. Chapter 7. Speed Laws - 22358.4.</v>
      </c>
      <c r="H38" t="s">
        <v>510</v>
      </c>
      <c r="I38" t="s">
        <v>512</v>
      </c>
      <c r="J38" s="13" t="s">
        <v>639</v>
      </c>
      <c r="AA38" s="13"/>
      <c r="AB38" s="13"/>
      <c r="AC38" s="13"/>
    </row>
    <row r="39" spans="1:29" x14ac:dyDescent="0.35">
      <c r="A39" s="13">
        <f>ROW()</f>
        <v>39</v>
      </c>
      <c r="B39" s="2">
        <v>42736</v>
      </c>
      <c r="C39" s="13" t="s">
        <v>37</v>
      </c>
      <c r="D39" s="13" t="s">
        <v>137</v>
      </c>
      <c r="E39" s="13" t="s">
        <v>436</v>
      </c>
      <c r="F39" s="13" t="s">
        <v>39</v>
      </c>
      <c r="G39" s="13" t="str">
        <f t="shared" si="0"/>
        <v>CVC Div 11. Rules of the Road. Chapter 7. Speed Laws - 22358.4.</v>
      </c>
      <c r="H39" t="s">
        <v>510</v>
      </c>
      <c r="I39" t="s">
        <v>513</v>
      </c>
      <c r="J39" s="13" t="s">
        <v>639</v>
      </c>
      <c r="AA39" s="13"/>
      <c r="AB39" s="13"/>
      <c r="AC39" s="13"/>
    </row>
    <row r="40" spans="1:29" x14ac:dyDescent="0.35">
      <c r="A40" s="13">
        <f>ROW()</f>
        <v>40</v>
      </c>
      <c r="B40" s="2">
        <v>42736</v>
      </c>
      <c r="C40" s="13" t="s">
        <v>37</v>
      </c>
      <c r="D40" s="13" t="s">
        <v>137</v>
      </c>
      <c r="E40" s="13" t="s">
        <v>436</v>
      </c>
      <c r="F40" s="13" t="s">
        <v>39</v>
      </c>
      <c r="G40" s="13" t="str">
        <f t="shared" si="0"/>
        <v>CVC Div 11. Rules of the Road. Chapter 7. Speed Laws - 22358.4.</v>
      </c>
      <c r="H40" t="s">
        <v>510</v>
      </c>
      <c r="I40" t="s">
        <v>514</v>
      </c>
      <c r="J40" s="13" t="s">
        <v>639</v>
      </c>
      <c r="AA40" s="13"/>
      <c r="AB40" s="13"/>
      <c r="AC40" s="13"/>
    </row>
    <row r="41" spans="1:29" x14ac:dyDescent="0.35">
      <c r="A41" s="13">
        <f>ROW()</f>
        <v>41</v>
      </c>
      <c r="B41" s="2">
        <v>42736</v>
      </c>
      <c r="C41" s="13" t="s">
        <v>37</v>
      </c>
      <c r="D41" s="13" t="s">
        <v>137</v>
      </c>
      <c r="E41" s="13" t="s">
        <v>436</v>
      </c>
      <c r="F41" s="13" t="s">
        <v>39</v>
      </c>
      <c r="G41" s="13" t="str">
        <f t="shared" si="0"/>
        <v>CVC Div 11. Rules of the Road. Chapter 7. Speed Laws - 22358.4.</v>
      </c>
      <c r="H41" t="s">
        <v>510</v>
      </c>
      <c r="I41" t="s">
        <v>515</v>
      </c>
      <c r="J41" s="13" t="s">
        <v>639</v>
      </c>
    </row>
    <row r="42" spans="1:29" x14ac:dyDescent="0.35">
      <c r="A42" s="13">
        <f>ROW()</f>
        <v>42</v>
      </c>
      <c r="B42" s="2">
        <v>42736</v>
      </c>
      <c r="C42" s="13" t="s">
        <v>37</v>
      </c>
      <c r="D42" s="13" t="s">
        <v>137</v>
      </c>
      <c r="E42" s="13" t="s">
        <v>436</v>
      </c>
      <c r="F42" s="13" t="s">
        <v>39</v>
      </c>
      <c r="G42" s="13" t="str">
        <f t="shared" si="0"/>
        <v>CVC Div 11. Rules of the Road. Chapter 7. Speed Laws - 22358.4.</v>
      </c>
      <c r="H42" t="s">
        <v>510</v>
      </c>
      <c r="I42" t="s">
        <v>516</v>
      </c>
      <c r="J42" s="13" t="s">
        <v>639</v>
      </c>
    </row>
    <row r="43" spans="1:29" x14ac:dyDescent="0.35">
      <c r="A43" s="13">
        <f>ROW()</f>
        <v>43</v>
      </c>
      <c r="B43" s="2">
        <v>42736</v>
      </c>
      <c r="C43" s="13" t="s">
        <v>37</v>
      </c>
      <c r="D43" s="13" t="s">
        <v>137</v>
      </c>
      <c r="E43" s="13" t="s">
        <v>436</v>
      </c>
      <c r="F43" s="13" t="s">
        <v>39</v>
      </c>
      <c r="G43" s="13" t="str">
        <f t="shared" si="0"/>
        <v>CVC Div 11. Rules of the Road. Chapter 7. Speed Laws - 22358.4.</v>
      </c>
      <c r="H43" t="s">
        <v>510</v>
      </c>
      <c r="I43" t="s">
        <v>517</v>
      </c>
      <c r="J43" s="13" t="s">
        <v>639</v>
      </c>
    </row>
    <row r="44" spans="1:29" x14ac:dyDescent="0.35">
      <c r="A44" s="13">
        <f>ROW()</f>
        <v>44</v>
      </c>
      <c r="B44" s="2">
        <v>42736</v>
      </c>
      <c r="C44" s="13" t="s">
        <v>37</v>
      </c>
      <c r="D44" s="13" t="s">
        <v>137</v>
      </c>
      <c r="E44" s="13" t="s">
        <v>436</v>
      </c>
      <c r="F44" s="13" t="s">
        <v>39</v>
      </c>
      <c r="G44" s="13" t="str">
        <f t="shared" si="0"/>
        <v>CVC Div 11. Rules of the Road. Chapter 7. Speed Laws - 22358.4.</v>
      </c>
      <c r="H44" t="s">
        <v>510</v>
      </c>
      <c r="I44" t="s">
        <v>518</v>
      </c>
      <c r="J44" s="13" t="s">
        <v>639</v>
      </c>
      <c r="AB44" s="13"/>
      <c r="AC44" s="13"/>
    </row>
    <row r="45" spans="1:29" x14ac:dyDescent="0.35">
      <c r="A45" s="13">
        <f>ROW()</f>
        <v>45</v>
      </c>
      <c r="B45" s="2">
        <v>42736</v>
      </c>
      <c r="C45" s="13" t="s">
        <v>37</v>
      </c>
      <c r="D45" s="13" t="s">
        <v>137</v>
      </c>
      <c r="E45" s="13" t="s">
        <v>436</v>
      </c>
      <c r="F45" s="13" t="s">
        <v>39</v>
      </c>
      <c r="G45" s="13" t="str">
        <f t="shared" si="0"/>
        <v>CVC Div 11. Rules of the Road. Chapter 7. Speed Laws - 22358.4.</v>
      </c>
      <c r="H45" t="s">
        <v>510</v>
      </c>
      <c r="I45" t="s">
        <v>519</v>
      </c>
      <c r="J45" s="13" t="s">
        <v>639</v>
      </c>
      <c r="AB45" s="13"/>
      <c r="AC45" s="13"/>
    </row>
    <row r="46" spans="1:29" x14ac:dyDescent="0.35">
      <c r="A46" s="13">
        <f>ROW()</f>
        <v>46</v>
      </c>
      <c r="B46" s="2">
        <v>42736</v>
      </c>
      <c r="C46" s="13" t="s">
        <v>37</v>
      </c>
      <c r="D46" s="13" t="s">
        <v>137</v>
      </c>
      <c r="E46" s="13" t="s">
        <v>436</v>
      </c>
      <c r="F46" s="13" t="s">
        <v>39</v>
      </c>
      <c r="G46" s="13" t="str">
        <f t="shared" si="0"/>
        <v>CVC Div 11. Rules of the Road. Chapter 7. Speed Laws - 22358.4.</v>
      </c>
      <c r="H46" t="s">
        <v>510</v>
      </c>
      <c r="I46" t="s">
        <v>520</v>
      </c>
      <c r="J46" s="13" t="s">
        <v>639</v>
      </c>
    </row>
    <row r="47" spans="1:29" x14ac:dyDescent="0.35">
      <c r="A47" s="13">
        <f>ROW()</f>
        <v>47</v>
      </c>
      <c r="B47" s="2">
        <v>42736</v>
      </c>
      <c r="C47" s="13" t="s">
        <v>37</v>
      </c>
      <c r="D47" s="13" t="s">
        <v>137</v>
      </c>
      <c r="E47" s="13" t="s">
        <v>436</v>
      </c>
      <c r="F47" s="13" t="s">
        <v>39</v>
      </c>
      <c r="G47" s="13" t="str">
        <f t="shared" si="0"/>
        <v>CVC Div 11. Rules of the Road. Chapter 7. Speed Laws - 22358.4.</v>
      </c>
      <c r="H47" t="s">
        <v>510</v>
      </c>
      <c r="I47" t="s">
        <v>521</v>
      </c>
      <c r="J47" s="13" t="s">
        <v>639</v>
      </c>
    </row>
    <row r="48" spans="1:29" x14ac:dyDescent="0.35">
      <c r="A48" s="13">
        <f>ROW()</f>
        <v>48</v>
      </c>
      <c r="B48" s="2" t="s">
        <v>475</v>
      </c>
      <c r="C48" s="13" t="s">
        <v>37</v>
      </c>
      <c r="D48" s="13" t="s">
        <v>137</v>
      </c>
      <c r="E48" s="13" t="s">
        <v>436</v>
      </c>
      <c r="F48" s="13" t="s">
        <v>39</v>
      </c>
      <c r="G48" s="13" t="str">
        <f t="shared" si="0"/>
        <v>CVC Div 11. Rules of the Road. Chapter 7. Speed Laws - 22358.5.</v>
      </c>
      <c r="H48" t="s">
        <v>522</v>
      </c>
      <c r="I48" t="s">
        <v>523</v>
      </c>
      <c r="J48" s="13" t="s">
        <v>639</v>
      </c>
    </row>
    <row r="49" spans="1:29" x14ac:dyDescent="0.35">
      <c r="A49" s="13">
        <f>ROW()</f>
        <v>49</v>
      </c>
      <c r="B49" s="1">
        <v>44927</v>
      </c>
      <c r="C49" s="13" t="s">
        <v>37</v>
      </c>
      <c r="D49" s="13" t="s">
        <v>137</v>
      </c>
      <c r="E49" s="13" t="s">
        <v>436</v>
      </c>
      <c r="F49" s="13" t="s">
        <v>39</v>
      </c>
      <c r="G49" s="13" t="str">
        <f t="shared" si="0"/>
        <v>CVC Div 11. Rules of the Road. Chapter 7. Speed Laws - 22358.6.</v>
      </c>
      <c r="H49" t="s">
        <v>524</v>
      </c>
      <c r="I49" t="s">
        <v>525</v>
      </c>
      <c r="J49" s="13" t="s">
        <v>639</v>
      </c>
    </row>
    <row r="50" spans="1:29" x14ac:dyDescent="0.35">
      <c r="A50" s="13">
        <f>ROW()</f>
        <v>50</v>
      </c>
      <c r="B50" s="1">
        <v>44927</v>
      </c>
      <c r="C50" s="13" t="s">
        <v>37</v>
      </c>
      <c r="D50" s="13" t="s">
        <v>137</v>
      </c>
      <c r="E50" s="13" t="s">
        <v>436</v>
      </c>
      <c r="F50" s="13" t="s">
        <v>39</v>
      </c>
      <c r="G50" s="13" t="str">
        <f t="shared" si="0"/>
        <v>CVC Div 11. Rules of the Road. Chapter 7. Speed Laws - 22358.6.</v>
      </c>
      <c r="H50" t="s">
        <v>524</v>
      </c>
      <c r="I50" t="s">
        <v>526</v>
      </c>
      <c r="J50" s="13" t="s">
        <v>639</v>
      </c>
    </row>
    <row r="51" spans="1:29" x14ac:dyDescent="0.35">
      <c r="A51" s="13">
        <f>ROW()</f>
        <v>51</v>
      </c>
      <c r="B51" s="1">
        <v>44927</v>
      </c>
      <c r="C51" s="13" t="s">
        <v>37</v>
      </c>
      <c r="D51" s="13" t="s">
        <v>137</v>
      </c>
      <c r="E51" s="13" t="s">
        <v>436</v>
      </c>
      <c r="F51" s="13" t="s">
        <v>39</v>
      </c>
      <c r="G51" s="13" t="str">
        <f t="shared" si="0"/>
        <v>CVC Div 11. Rules of the Road. Chapter 7. Speed Laws - 22358.6.</v>
      </c>
      <c r="H51" t="s">
        <v>524</v>
      </c>
      <c r="I51" t="s">
        <v>527</v>
      </c>
      <c r="J51" s="13" t="s">
        <v>639</v>
      </c>
    </row>
    <row r="52" spans="1:29" x14ac:dyDescent="0.35">
      <c r="A52" s="13">
        <f>ROW()</f>
        <v>52</v>
      </c>
      <c r="B52" s="1">
        <v>44927</v>
      </c>
      <c r="C52" s="13" t="s">
        <v>37</v>
      </c>
      <c r="D52" s="13" t="s">
        <v>137</v>
      </c>
      <c r="E52" s="13" t="s">
        <v>436</v>
      </c>
      <c r="F52" s="13" t="s">
        <v>39</v>
      </c>
      <c r="G52" s="13" t="str">
        <f t="shared" si="0"/>
        <v>CVC Div 11. Rules of the Road. Chapter 7. Speed Laws - 22358.6.</v>
      </c>
      <c r="H52" t="s">
        <v>524</v>
      </c>
      <c r="I52" t="s">
        <v>528</v>
      </c>
      <c r="J52" s="13" t="s">
        <v>639</v>
      </c>
    </row>
    <row r="53" spans="1:29" x14ac:dyDescent="0.35">
      <c r="A53" s="13">
        <f>ROW()</f>
        <v>53</v>
      </c>
      <c r="B53" s="1">
        <v>44927</v>
      </c>
      <c r="C53" s="13" t="s">
        <v>37</v>
      </c>
      <c r="D53" s="13" t="s">
        <v>137</v>
      </c>
      <c r="E53" s="13" t="s">
        <v>436</v>
      </c>
      <c r="F53" s="13" t="s">
        <v>39</v>
      </c>
      <c r="G53" s="13" t="str">
        <f t="shared" si="0"/>
        <v>CVC Div 11. Rules of the Road. Chapter 7. Speed Laws - 22358.6.</v>
      </c>
      <c r="H53" t="s">
        <v>524</v>
      </c>
      <c r="I53" t="s">
        <v>529</v>
      </c>
      <c r="J53" s="13" t="s">
        <v>639</v>
      </c>
    </row>
    <row r="54" spans="1:29" x14ac:dyDescent="0.35">
      <c r="A54" s="13">
        <f>ROW()</f>
        <v>54</v>
      </c>
      <c r="B54" s="1">
        <v>44927</v>
      </c>
      <c r="C54" s="13" t="s">
        <v>37</v>
      </c>
      <c r="D54" s="13" t="s">
        <v>137</v>
      </c>
      <c r="E54" s="13" t="s">
        <v>436</v>
      </c>
      <c r="F54" s="13" t="s">
        <v>39</v>
      </c>
      <c r="G54" s="13" t="str">
        <f t="shared" si="0"/>
        <v>CVC Div 11. Rules of the Road. Chapter 7. Speed Laws - 22358.6.</v>
      </c>
      <c r="H54" t="s">
        <v>524</v>
      </c>
      <c r="I54" t="s">
        <v>530</v>
      </c>
      <c r="J54" s="13" t="s">
        <v>639</v>
      </c>
      <c r="AB54" s="13"/>
      <c r="AC54" s="13"/>
    </row>
    <row r="55" spans="1:29" x14ac:dyDescent="0.35">
      <c r="A55" s="13">
        <f>ROW()</f>
        <v>55</v>
      </c>
      <c r="B55" s="1">
        <v>44562</v>
      </c>
      <c r="C55" s="13" t="s">
        <v>37</v>
      </c>
      <c r="D55" s="13" t="s">
        <v>137</v>
      </c>
      <c r="E55" s="13" t="s">
        <v>436</v>
      </c>
      <c r="F55" s="13" t="s">
        <v>39</v>
      </c>
      <c r="G55" s="13" t="str">
        <f t="shared" si="0"/>
        <v>CVC Div 11. Rules of the Road. Chapter 7. Speed Laws - 22358.7.</v>
      </c>
      <c r="H55" t="s">
        <v>531</v>
      </c>
      <c r="I55" t="s">
        <v>532</v>
      </c>
      <c r="J55" s="13" t="s">
        <v>639</v>
      </c>
    </row>
    <row r="56" spans="1:29" x14ac:dyDescent="0.35">
      <c r="A56" s="13">
        <f>ROW()</f>
        <v>56</v>
      </c>
      <c r="B56" s="1">
        <v>44562</v>
      </c>
      <c r="C56" s="13" t="s">
        <v>37</v>
      </c>
      <c r="D56" s="13" t="s">
        <v>137</v>
      </c>
      <c r="E56" s="13" t="s">
        <v>436</v>
      </c>
      <c r="F56" s="13" t="s">
        <v>39</v>
      </c>
      <c r="G56" s="13" t="str">
        <f t="shared" si="0"/>
        <v>CVC Div 11. Rules of the Road. Chapter 7. Speed Laws - 22358.7.</v>
      </c>
      <c r="H56" t="s">
        <v>531</v>
      </c>
      <c r="I56" t="s">
        <v>533</v>
      </c>
      <c r="J56" s="13" t="s">
        <v>639</v>
      </c>
      <c r="AB56" s="13"/>
      <c r="AC56" s="13"/>
    </row>
    <row r="57" spans="1:29" x14ac:dyDescent="0.35">
      <c r="A57" s="13">
        <f>ROW()</f>
        <v>57</v>
      </c>
      <c r="B57" s="1">
        <v>44562</v>
      </c>
      <c r="C57" s="13" t="s">
        <v>37</v>
      </c>
      <c r="D57" s="13" t="s">
        <v>137</v>
      </c>
      <c r="E57" s="13" t="s">
        <v>436</v>
      </c>
      <c r="F57" s="13" t="s">
        <v>39</v>
      </c>
      <c r="G57" s="13" t="str">
        <f t="shared" si="0"/>
        <v>CVC Div 11. Rules of the Road. Chapter 7. Speed Laws - 22358.7.</v>
      </c>
      <c r="H57" t="s">
        <v>531</v>
      </c>
      <c r="I57" t="s">
        <v>534</v>
      </c>
      <c r="J57" s="13" t="s">
        <v>639</v>
      </c>
    </row>
    <row r="58" spans="1:29" x14ac:dyDescent="0.35">
      <c r="A58" s="13">
        <f>ROW()</f>
        <v>58</v>
      </c>
      <c r="B58" s="1">
        <v>44562</v>
      </c>
      <c r="C58" s="13" t="s">
        <v>37</v>
      </c>
      <c r="D58" s="13" t="s">
        <v>137</v>
      </c>
      <c r="E58" s="13" t="s">
        <v>436</v>
      </c>
      <c r="F58" s="13" t="s">
        <v>39</v>
      </c>
      <c r="G58" s="13" t="str">
        <f t="shared" si="0"/>
        <v>CVC Div 11. Rules of the Road. Chapter 7. Speed Laws - 22358.7.</v>
      </c>
      <c r="H58" t="s">
        <v>531</v>
      </c>
      <c r="I58" t="s">
        <v>535</v>
      </c>
      <c r="J58" s="13" t="s">
        <v>639</v>
      </c>
    </row>
    <row r="59" spans="1:29" x14ac:dyDescent="0.35">
      <c r="A59" s="13">
        <f>ROW()</f>
        <v>59</v>
      </c>
      <c r="B59" s="1">
        <v>44562</v>
      </c>
      <c r="C59" s="13" t="s">
        <v>37</v>
      </c>
      <c r="D59" s="13" t="s">
        <v>137</v>
      </c>
      <c r="E59" s="13" t="s">
        <v>436</v>
      </c>
      <c r="F59" s="13" t="s">
        <v>39</v>
      </c>
      <c r="G59" s="13" t="str">
        <f t="shared" si="0"/>
        <v>CVC Div 11. Rules of the Road. Chapter 7. Speed Laws - 22358.7.</v>
      </c>
      <c r="H59" t="s">
        <v>531</v>
      </c>
      <c r="I59" t="s">
        <v>536</v>
      </c>
      <c r="J59" s="13" t="s">
        <v>639</v>
      </c>
    </row>
    <row r="60" spans="1:29" x14ac:dyDescent="0.35">
      <c r="A60" s="13">
        <f>ROW()</f>
        <v>60</v>
      </c>
      <c r="B60" s="1">
        <v>44562</v>
      </c>
      <c r="C60" s="13" t="s">
        <v>37</v>
      </c>
      <c r="D60" s="13" t="s">
        <v>137</v>
      </c>
      <c r="E60" s="13" t="s">
        <v>436</v>
      </c>
      <c r="F60" s="13" t="s">
        <v>39</v>
      </c>
      <c r="G60" s="13" t="str">
        <f t="shared" si="0"/>
        <v>CVC Div 11. Rules of the Road. Chapter 7. Speed Laws - 22358.7.</v>
      </c>
      <c r="H60" t="s">
        <v>531</v>
      </c>
      <c r="I60" t="s">
        <v>537</v>
      </c>
      <c r="J60" s="13" t="s">
        <v>639</v>
      </c>
    </row>
    <row r="61" spans="1:29" x14ac:dyDescent="0.35">
      <c r="A61" s="13">
        <f>ROW()</f>
        <v>61</v>
      </c>
      <c r="B61" s="1">
        <v>44927</v>
      </c>
      <c r="C61" s="13" t="s">
        <v>37</v>
      </c>
      <c r="D61" s="13" t="s">
        <v>137</v>
      </c>
      <c r="E61" s="13" t="s">
        <v>436</v>
      </c>
      <c r="F61" s="13" t="s">
        <v>39</v>
      </c>
      <c r="G61" s="13" t="str">
        <f t="shared" si="0"/>
        <v>CVC Div 11. Rules of the Road. Chapter 7. Speed Laws - 22358.8.</v>
      </c>
      <c r="H61" t="s">
        <v>538</v>
      </c>
      <c r="I61" t="s">
        <v>539</v>
      </c>
      <c r="J61" s="13" t="s">
        <v>639</v>
      </c>
      <c r="AA61" s="13"/>
      <c r="AB61" s="13"/>
      <c r="AC61" s="13"/>
    </row>
    <row r="62" spans="1:29" x14ac:dyDescent="0.35">
      <c r="A62" s="13">
        <f>ROW()</f>
        <v>62</v>
      </c>
      <c r="B62" s="1">
        <v>44927</v>
      </c>
      <c r="C62" s="13" t="s">
        <v>37</v>
      </c>
      <c r="D62" s="13" t="s">
        <v>137</v>
      </c>
      <c r="E62" s="13" t="s">
        <v>436</v>
      </c>
      <c r="F62" s="13" t="s">
        <v>39</v>
      </c>
      <c r="G62" s="13" t="str">
        <f t="shared" si="0"/>
        <v>CVC Div 11. Rules of the Road. Chapter 7. Speed Laws - 22358.8.</v>
      </c>
      <c r="H62" t="s">
        <v>538</v>
      </c>
      <c r="I62" t="s">
        <v>540</v>
      </c>
      <c r="J62" s="13" t="s">
        <v>639</v>
      </c>
      <c r="AA62" s="13"/>
      <c r="AB62" s="13"/>
      <c r="AC62" s="13"/>
    </row>
    <row r="63" spans="1:29" x14ac:dyDescent="0.35">
      <c r="A63" s="13">
        <f>ROW()</f>
        <v>63</v>
      </c>
      <c r="B63" s="1">
        <v>44927</v>
      </c>
      <c r="C63" s="13" t="s">
        <v>37</v>
      </c>
      <c r="D63" s="13" t="s">
        <v>137</v>
      </c>
      <c r="E63" s="13" t="s">
        <v>436</v>
      </c>
      <c r="F63" s="13" t="s">
        <v>39</v>
      </c>
      <c r="G63" s="13" t="str">
        <f t="shared" si="0"/>
        <v>CVC Div 11. Rules of the Road. Chapter 7. Speed Laws - 22358.8.</v>
      </c>
      <c r="H63" t="s">
        <v>538</v>
      </c>
      <c r="I63" t="s">
        <v>541</v>
      </c>
      <c r="J63" s="13" t="s">
        <v>639</v>
      </c>
      <c r="AA63" s="13"/>
      <c r="AB63" s="13"/>
      <c r="AC63" s="13"/>
    </row>
    <row r="64" spans="1:29" x14ac:dyDescent="0.35">
      <c r="A64" s="13">
        <f>ROW()</f>
        <v>64</v>
      </c>
      <c r="B64" s="1">
        <v>44927</v>
      </c>
      <c r="C64" s="13" t="s">
        <v>37</v>
      </c>
      <c r="D64" s="13" t="s">
        <v>137</v>
      </c>
      <c r="E64" s="13" t="s">
        <v>436</v>
      </c>
      <c r="F64" s="13" t="s">
        <v>39</v>
      </c>
      <c r="G64" s="13" t="str">
        <f t="shared" si="0"/>
        <v>CVC Div 11. Rules of the Road. Chapter 7. Speed Laws - 22358.9.</v>
      </c>
      <c r="H64" t="s">
        <v>542</v>
      </c>
      <c r="I64" t="s">
        <v>543</v>
      </c>
      <c r="J64" s="13" t="s">
        <v>639</v>
      </c>
      <c r="AA64" s="13"/>
      <c r="AB64" s="13"/>
      <c r="AC64" s="13"/>
    </row>
    <row r="65" spans="1:68" x14ac:dyDescent="0.35">
      <c r="A65" s="13">
        <f>ROW()</f>
        <v>65</v>
      </c>
      <c r="B65" s="1">
        <v>44927</v>
      </c>
      <c r="C65" s="13" t="s">
        <v>37</v>
      </c>
      <c r="D65" s="13" t="s">
        <v>137</v>
      </c>
      <c r="E65" s="13" t="s">
        <v>436</v>
      </c>
      <c r="F65" s="13" t="s">
        <v>39</v>
      </c>
      <c r="G65" s="13" t="str">
        <f t="shared" si="0"/>
        <v>CVC Div 11. Rules of the Road. Chapter 7. Speed Laws - 22358.9.</v>
      </c>
      <c r="H65" t="s">
        <v>542</v>
      </c>
      <c r="I65" t="s">
        <v>544</v>
      </c>
      <c r="J65" s="13" t="s">
        <v>639</v>
      </c>
      <c r="AA65" s="13"/>
      <c r="AB65" s="13"/>
      <c r="AC65" s="13"/>
    </row>
    <row r="66" spans="1:68" x14ac:dyDescent="0.35">
      <c r="A66" s="13">
        <f>ROW()</f>
        <v>66</v>
      </c>
      <c r="B66" s="1">
        <v>44927</v>
      </c>
      <c r="C66" s="13" t="s">
        <v>37</v>
      </c>
      <c r="D66" s="13" t="s">
        <v>137</v>
      </c>
      <c r="E66" s="13" t="s">
        <v>436</v>
      </c>
      <c r="F66" s="13" t="s">
        <v>39</v>
      </c>
      <c r="G66" s="13" t="str">
        <f t="shared" si="0"/>
        <v>CVC Div 11. Rules of the Road. Chapter 7. Speed Laws - 22358.9.</v>
      </c>
      <c r="H66" t="s">
        <v>542</v>
      </c>
      <c r="I66" t="s">
        <v>545</v>
      </c>
      <c r="J66" s="13" t="s">
        <v>639</v>
      </c>
      <c r="AA66" s="13"/>
      <c r="AB66" s="13"/>
      <c r="AC66" s="13"/>
    </row>
    <row r="67" spans="1:68" x14ac:dyDescent="0.35">
      <c r="A67" s="13">
        <f>ROW()</f>
        <v>67</v>
      </c>
      <c r="B67" s="1">
        <v>44927</v>
      </c>
      <c r="C67" s="13" t="s">
        <v>37</v>
      </c>
      <c r="D67" s="13" t="s">
        <v>137</v>
      </c>
      <c r="E67" s="13" t="s">
        <v>436</v>
      </c>
      <c r="F67" s="13" t="s">
        <v>39</v>
      </c>
      <c r="G67" s="13" t="str">
        <f t="shared" si="0"/>
        <v>CVC Div 11. Rules of the Road. Chapter 7. Speed Laws - 22358.9.</v>
      </c>
      <c r="H67" t="s">
        <v>542</v>
      </c>
      <c r="I67" t="s">
        <v>546</v>
      </c>
      <c r="J67" s="13" t="s">
        <v>639</v>
      </c>
      <c r="AA67" s="13"/>
      <c r="AB67" s="13"/>
      <c r="AC67" s="13"/>
    </row>
    <row r="68" spans="1:68" x14ac:dyDescent="0.35">
      <c r="A68" s="13">
        <f>ROW()</f>
        <v>68</v>
      </c>
      <c r="B68" s="1">
        <v>44927</v>
      </c>
      <c r="C68" s="13" t="s">
        <v>37</v>
      </c>
      <c r="D68" s="13" t="s">
        <v>137</v>
      </c>
      <c r="E68" s="13" t="s">
        <v>436</v>
      </c>
      <c r="F68" s="13" t="s">
        <v>39</v>
      </c>
      <c r="G68" s="13" t="str">
        <f t="shared" si="0"/>
        <v>CVC Div 11. Rules of the Road. Chapter 7. Speed Laws - 22358.9.</v>
      </c>
      <c r="H68" t="s">
        <v>542</v>
      </c>
      <c r="I68" t="s">
        <v>547</v>
      </c>
      <c r="J68" s="13" t="s">
        <v>639</v>
      </c>
      <c r="AA68" s="13"/>
      <c r="AB68" s="13"/>
      <c r="AC68" s="13"/>
    </row>
    <row r="69" spans="1:68" x14ac:dyDescent="0.35">
      <c r="A69" s="13">
        <f>ROW()</f>
        <v>69</v>
      </c>
      <c r="B69" s="1">
        <v>44927</v>
      </c>
      <c r="C69" s="13" t="s">
        <v>37</v>
      </c>
      <c r="D69" s="13" t="s">
        <v>137</v>
      </c>
      <c r="E69" s="13" t="s">
        <v>436</v>
      </c>
      <c r="F69" s="13" t="s">
        <v>39</v>
      </c>
      <c r="G69" s="13" t="str">
        <f t="shared" si="0"/>
        <v>CVC Div 11. Rules of the Road. Chapter 7. Speed Laws - 22358.9.</v>
      </c>
      <c r="H69" t="s">
        <v>542</v>
      </c>
      <c r="I69" t="s">
        <v>548</v>
      </c>
      <c r="J69" s="13" t="s">
        <v>639</v>
      </c>
    </row>
    <row r="70" spans="1:68" x14ac:dyDescent="0.35">
      <c r="A70" s="13">
        <f>ROW()</f>
        <v>70</v>
      </c>
      <c r="B70" s="1">
        <v>44927</v>
      </c>
      <c r="C70" s="13" t="s">
        <v>37</v>
      </c>
      <c r="D70" s="13" t="s">
        <v>137</v>
      </c>
      <c r="E70" s="13" t="s">
        <v>436</v>
      </c>
      <c r="F70" s="13" t="s">
        <v>39</v>
      </c>
      <c r="G70" s="13" t="str">
        <f t="shared" ref="G70:G112" si="1">_xlfn.CONCAT("CVC Div 11. Rules of the Road. Chapter 7. Speed Laws - ",H70)</f>
        <v>CVC Div 11. Rules of the Road. Chapter 7. Speed Laws - 22358.9.</v>
      </c>
      <c r="H70" t="s">
        <v>542</v>
      </c>
      <c r="I70" t="s">
        <v>549</v>
      </c>
      <c r="J70" s="13" t="s">
        <v>639</v>
      </c>
    </row>
    <row r="71" spans="1:68" x14ac:dyDescent="0.35">
      <c r="A71" s="13">
        <f>ROW()</f>
        <v>71</v>
      </c>
      <c r="B71" s="1">
        <v>44927</v>
      </c>
      <c r="C71" s="13" t="s">
        <v>37</v>
      </c>
      <c r="D71" s="13" t="s">
        <v>137</v>
      </c>
      <c r="E71" s="13" t="s">
        <v>436</v>
      </c>
      <c r="F71" s="13" t="s">
        <v>39</v>
      </c>
      <c r="G71" s="13" t="str">
        <f t="shared" si="1"/>
        <v>CVC Div 11. Rules of the Road. Chapter 7. Speed Laws - 22358.9.</v>
      </c>
      <c r="H71" t="s">
        <v>542</v>
      </c>
      <c r="I71" t="s">
        <v>550</v>
      </c>
      <c r="J71" s="13" t="s">
        <v>639</v>
      </c>
    </row>
    <row r="72" spans="1:68" x14ac:dyDescent="0.35">
      <c r="A72" s="13">
        <f>ROW()</f>
        <v>72</v>
      </c>
      <c r="B72" s="1">
        <v>44927</v>
      </c>
      <c r="C72" s="13" t="s">
        <v>37</v>
      </c>
      <c r="D72" s="13" t="s">
        <v>137</v>
      </c>
      <c r="E72" s="13" t="s">
        <v>436</v>
      </c>
      <c r="F72" s="13" t="s">
        <v>39</v>
      </c>
      <c r="G72" s="13" t="str">
        <f t="shared" si="1"/>
        <v>CVC Div 11. Rules of the Road. Chapter 7. Speed Laws - 22358.9.</v>
      </c>
      <c r="H72" t="s">
        <v>542</v>
      </c>
      <c r="I72" t="s">
        <v>551</v>
      </c>
      <c r="J72" s="13" t="s">
        <v>639</v>
      </c>
    </row>
    <row r="73" spans="1:68" x14ac:dyDescent="0.35">
      <c r="A73" s="13">
        <f>ROW()</f>
        <v>73</v>
      </c>
      <c r="B73" s="1">
        <v>44927</v>
      </c>
      <c r="C73" s="13" t="s">
        <v>37</v>
      </c>
      <c r="D73" s="13" t="s">
        <v>137</v>
      </c>
      <c r="E73" s="13" t="s">
        <v>436</v>
      </c>
      <c r="F73" s="13" t="s">
        <v>39</v>
      </c>
      <c r="G73" s="13" t="str">
        <f t="shared" si="1"/>
        <v>CVC Div 11. Rules of the Road. Chapter 7. Speed Laws - 22358.9.</v>
      </c>
      <c r="H73" t="s">
        <v>542</v>
      </c>
      <c r="I73" t="s">
        <v>537</v>
      </c>
      <c r="J73" s="13" t="s">
        <v>639</v>
      </c>
    </row>
    <row r="74" spans="1:68" x14ac:dyDescent="0.35">
      <c r="A74" s="13">
        <f>ROW()</f>
        <v>74</v>
      </c>
      <c r="B74" s="2" t="s">
        <v>472</v>
      </c>
      <c r="C74" s="13" t="s">
        <v>37</v>
      </c>
      <c r="D74" s="13" t="s">
        <v>137</v>
      </c>
      <c r="E74" s="13" t="s">
        <v>436</v>
      </c>
      <c r="F74" s="13" t="s">
        <v>39</v>
      </c>
      <c r="G74" s="13" t="str">
        <f t="shared" si="1"/>
        <v>CVC Div 11. Rules of the Road. Chapter 7. Speed Laws - 22359</v>
      </c>
      <c r="H74">
        <v>22359</v>
      </c>
      <c r="I74" t="s">
        <v>552</v>
      </c>
      <c r="J74" s="13" t="s">
        <v>639</v>
      </c>
    </row>
    <row r="75" spans="1:68" x14ac:dyDescent="0.35">
      <c r="A75" s="13">
        <f>ROW()</f>
        <v>75</v>
      </c>
      <c r="B75" s="1">
        <v>35065</v>
      </c>
      <c r="C75" s="13" t="s">
        <v>37</v>
      </c>
      <c r="D75" s="13" t="s">
        <v>137</v>
      </c>
      <c r="E75" s="13" t="s">
        <v>436</v>
      </c>
      <c r="F75" s="13" t="s">
        <v>39</v>
      </c>
      <c r="G75" s="13" t="str">
        <f t="shared" si="1"/>
        <v>CVC Div 11. Rules of the Road. Chapter 7. Speed Laws - 22360</v>
      </c>
      <c r="H75">
        <v>22360</v>
      </c>
      <c r="I75" t="s">
        <v>553</v>
      </c>
      <c r="J75" s="13" t="s">
        <v>639</v>
      </c>
    </row>
    <row r="76" spans="1:68" x14ac:dyDescent="0.35">
      <c r="A76" s="13">
        <f>ROW()</f>
        <v>76</v>
      </c>
      <c r="B76" s="1">
        <v>35065</v>
      </c>
      <c r="C76" s="13" t="s">
        <v>37</v>
      </c>
      <c r="D76" s="13" t="s">
        <v>137</v>
      </c>
      <c r="E76" s="13" t="s">
        <v>436</v>
      </c>
      <c r="F76" s="13" t="s">
        <v>39</v>
      </c>
      <c r="G76" s="13" t="str">
        <f t="shared" si="1"/>
        <v>CVC Div 11. Rules of the Road. Chapter 7. Speed Laws - 22360</v>
      </c>
      <c r="H76">
        <v>22360</v>
      </c>
      <c r="I76" t="s">
        <v>492</v>
      </c>
      <c r="J76" s="13" t="s">
        <v>639</v>
      </c>
    </row>
    <row r="77" spans="1:68" x14ac:dyDescent="0.35">
      <c r="A77" s="13">
        <f>ROW()</f>
        <v>77</v>
      </c>
      <c r="B77" s="2" t="s">
        <v>472</v>
      </c>
      <c r="C77" s="13" t="s">
        <v>37</v>
      </c>
      <c r="D77" s="13" t="s">
        <v>137</v>
      </c>
      <c r="E77" s="13" t="s">
        <v>436</v>
      </c>
      <c r="F77" s="13" t="s">
        <v>39</v>
      </c>
      <c r="G77" s="13" t="str">
        <f t="shared" si="1"/>
        <v>CVC Div 11. Rules of the Road. Chapter 7. Speed Laws - 22361</v>
      </c>
      <c r="H77">
        <v>22361</v>
      </c>
      <c r="I77" t="s">
        <v>554</v>
      </c>
      <c r="J77" s="13" t="s">
        <v>639</v>
      </c>
    </row>
    <row r="78" spans="1:68" x14ac:dyDescent="0.35">
      <c r="A78" s="13">
        <f>ROW()</f>
        <v>78</v>
      </c>
      <c r="B78" s="2" t="s">
        <v>556</v>
      </c>
      <c r="C78" s="13" t="s">
        <v>37</v>
      </c>
      <c r="D78" s="13" t="s">
        <v>137</v>
      </c>
      <c r="E78" s="13" t="s">
        <v>436</v>
      </c>
      <c r="F78" s="13" t="s">
        <v>39</v>
      </c>
      <c r="G78" s="13" t="str">
        <f t="shared" si="1"/>
        <v>CVC Div 11. Rules of the Road. Chapter 7. Speed Laws - 22362</v>
      </c>
      <c r="H78">
        <v>22362</v>
      </c>
      <c r="I78" t="s">
        <v>555</v>
      </c>
      <c r="J78" s="13" t="s">
        <v>637</v>
      </c>
      <c r="K78" s="13" t="s">
        <v>675</v>
      </c>
      <c r="L78" s="13" t="s">
        <v>676</v>
      </c>
      <c r="M78" s="13" t="b">
        <v>0</v>
      </c>
      <c r="O78" s="13">
        <v>0</v>
      </c>
      <c r="P78" s="13" t="s">
        <v>38</v>
      </c>
      <c r="Q78" s="13" t="s">
        <v>41</v>
      </c>
      <c r="R78" s="13" t="s">
        <v>41</v>
      </c>
      <c r="S78" s="13" t="s">
        <v>651</v>
      </c>
      <c r="T78" s="13" t="s">
        <v>41</v>
      </c>
      <c r="U78" s="13" t="s">
        <v>41</v>
      </c>
      <c r="V78" s="13" t="s">
        <v>41</v>
      </c>
      <c r="W78" s="13" t="s">
        <v>42</v>
      </c>
      <c r="X78" s="13" t="s">
        <v>41</v>
      </c>
      <c r="Y78" s="13" t="s">
        <v>41</v>
      </c>
      <c r="Z78" s="13" t="s">
        <v>41</v>
      </c>
      <c r="AA78" s="13" t="s">
        <v>41</v>
      </c>
      <c r="AB78" s="13" t="s">
        <v>41</v>
      </c>
      <c r="AC78" s="13" t="s">
        <v>41</v>
      </c>
      <c r="AD78" s="13" t="s">
        <v>41</v>
      </c>
      <c r="AE78" s="13" t="s">
        <v>41</v>
      </c>
      <c r="AF78" s="13" t="s">
        <v>41</v>
      </c>
      <c r="AG78" s="13" t="s">
        <v>41</v>
      </c>
      <c r="AH78" s="13" t="s">
        <v>41</v>
      </c>
      <c r="AI78" s="13" t="s">
        <v>41</v>
      </c>
      <c r="AJ78" s="13" t="s">
        <v>41</v>
      </c>
      <c r="AK78" s="13" t="s">
        <v>41</v>
      </c>
      <c r="AL78" s="13" t="s">
        <v>41</v>
      </c>
      <c r="AM78" s="13" t="s">
        <v>41</v>
      </c>
      <c r="AN78" s="13" t="s">
        <v>41</v>
      </c>
      <c r="AO78" s="13" t="s">
        <v>41</v>
      </c>
      <c r="AP78" s="13" t="s">
        <v>41</v>
      </c>
      <c r="AQ78" s="13" t="s">
        <v>41</v>
      </c>
      <c r="AR78" s="13" t="s">
        <v>41</v>
      </c>
      <c r="AS78" s="13" t="s">
        <v>41</v>
      </c>
      <c r="AT78" s="13" t="s">
        <v>41</v>
      </c>
      <c r="AU78" s="13" t="s">
        <v>41</v>
      </c>
      <c r="AV78" s="13" t="s">
        <v>41</v>
      </c>
      <c r="AW78" s="13" t="s">
        <v>41</v>
      </c>
      <c r="AX78" s="13" t="s">
        <v>41</v>
      </c>
      <c r="AY78" s="13" t="s">
        <v>41</v>
      </c>
      <c r="AZ78" s="13" t="s">
        <v>41</v>
      </c>
      <c r="BA78" s="13" t="s">
        <v>41</v>
      </c>
      <c r="BB78" s="13" t="s">
        <v>41</v>
      </c>
      <c r="BC78" s="13" t="s">
        <v>41</v>
      </c>
      <c r="BD78" s="13" t="s">
        <v>41</v>
      </c>
      <c r="BE78" s="13" t="s">
        <v>41</v>
      </c>
      <c r="BF78" s="13" t="b">
        <v>1</v>
      </c>
      <c r="BG78" s="13" t="s">
        <v>41</v>
      </c>
      <c r="BH78" s="13" t="s">
        <v>41</v>
      </c>
      <c r="BI78" s="13" t="s">
        <v>41</v>
      </c>
      <c r="BJ78" s="13" t="s">
        <v>41</v>
      </c>
      <c r="BK78" s="13" t="s">
        <v>41</v>
      </c>
      <c r="BL78" s="13" t="s">
        <v>41</v>
      </c>
      <c r="BM78" s="13" t="s">
        <v>41</v>
      </c>
      <c r="BN78" s="13" t="s">
        <v>41</v>
      </c>
      <c r="BO78" s="13" t="s">
        <v>41</v>
      </c>
      <c r="BP78" s="13" t="s">
        <v>41</v>
      </c>
    </row>
    <row r="79" spans="1:68" x14ac:dyDescent="0.35">
      <c r="A79" s="13">
        <f>ROW()</f>
        <v>79</v>
      </c>
      <c r="B79" s="34" t="s">
        <v>558</v>
      </c>
      <c r="C79" s="13" t="s">
        <v>37</v>
      </c>
      <c r="D79" s="13" t="s">
        <v>137</v>
      </c>
      <c r="E79" s="13" t="s">
        <v>436</v>
      </c>
      <c r="F79" s="13" t="s">
        <v>39</v>
      </c>
      <c r="G79" s="13" t="str">
        <f t="shared" si="1"/>
        <v>CVC Div 11. Rules of the Road. Chapter 7. Speed Laws - 22363</v>
      </c>
      <c r="H79">
        <v>22363</v>
      </c>
      <c r="I79" t="s">
        <v>557</v>
      </c>
      <c r="J79" s="13" t="s">
        <v>639</v>
      </c>
      <c r="AA79" s="13"/>
      <c r="AB79" s="13"/>
      <c r="AC79" s="13"/>
      <c r="AZ79" s="24"/>
    </row>
    <row r="80" spans="1:68" x14ac:dyDescent="0.35">
      <c r="A80" s="13">
        <f>ROW()</f>
        <v>80</v>
      </c>
      <c r="B80" s="3">
        <v>1982</v>
      </c>
      <c r="C80" s="13" t="s">
        <v>37</v>
      </c>
      <c r="D80" s="13" t="s">
        <v>137</v>
      </c>
      <c r="E80" s="13" t="s">
        <v>436</v>
      </c>
      <c r="F80" s="13" t="s">
        <v>39</v>
      </c>
      <c r="G80" s="13" t="str">
        <f t="shared" si="1"/>
        <v>CVC Div 11. Rules of the Road. Chapter 7. Speed Laws - 22364</v>
      </c>
      <c r="H80">
        <v>22364</v>
      </c>
      <c r="I80" t="s">
        <v>559</v>
      </c>
      <c r="J80" s="13" t="s">
        <v>639</v>
      </c>
      <c r="AA80" s="13"/>
      <c r="AB80" s="13"/>
      <c r="AC80" s="13"/>
      <c r="AZ80" s="24"/>
    </row>
    <row r="81" spans="1:68" x14ac:dyDescent="0.35">
      <c r="A81" s="13">
        <f>ROW()</f>
        <v>81</v>
      </c>
      <c r="B81" s="1">
        <v>35580</v>
      </c>
      <c r="C81" s="13" t="s">
        <v>37</v>
      </c>
      <c r="D81" s="13" t="s">
        <v>137</v>
      </c>
      <c r="E81" s="13" t="s">
        <v>436</v>
      </c>
      <c r="F81" s="13" t="s">
        <v>39</v>
      </c>
      <c r="G81" s="13" t="str">
        <f t="shared" si="1"/>
        <v>CVC Div 11. Rules of the Road. Chapter 7. Speed Laws - 22365</v>
      </c>
      <c r="H81">
        <v>22365</v>
      </c>
      <c r="I81" t="s">
        <v>560</v>
      </c>
      <c r="J81" s="13" t="s">
        <v>639</v>
      </c>
      <c r="AA81" s="13"/>
      <c r="AB81" s="13"/>
      <c r="AC81" s="13"/>
      <c r="AZ81" s="24"/>
    </row>
    <row r="82" spans="1:68" x14ac:dyDescent="0.35">
      <c r="A82" s="13">
        <f>ROW()</f>
        <v>82</v>
      </c>
      <c r="B82" s="1">
        <v>35065</v>
      </c>
      <c r="C82" s="13" t="s">
        <v>37</v>
      </c>
      <c r="D82" s="13" t="s">
        <v>137</v>
      </c>
      <c r="E82" s="13" t="s">
        <v>436</v>
      </c>
      <c r="F82" s="13" t="s">
        <v>39</v>
      </c>
      <c r="G82" s="13" t="str">
        <f t="shared" si="1"/>
        <v>CVC Div 11. Rules of the Road. Chapter 7. Speed Laws - 22366</v>
      </c>
      <c r="H82">
        <v>22366</v>
      </c>
      <c r="I82" t="s">
        <v>561</v>
      </c>
      <c r="J82" s="13" t="s">
        <v>639</v>
      </c>
      <c r="AA82" s="13"/>
      <c r="AB82" s="13"/>
      <c r="AC82" s="13"/>
      <c r="AZ82" s="24"/>
    </row>
    <row r="83" spans="1:68" x14ac:dyDescent="0.35">
      <c r="A83" s="13">
        <f>ROW()</f>
        <v>83</v>
      </c>
      <c r="B83" s="1">
        <v>35065</v>
      </c>
      <c r="C83" s="13" t="s">
        <v>37</v>
      </c>
      <c r="D83" s="13" t="s">
        <v>137</v>
      </c>
      <c r="E83" s="13" t="s">
        <v>436</v>
      </c>
      <c r="F83" s="13" t="s">
        <v>39</v>
      </c>
      <c r="G83" s="13" t="str">
        <f t="shared" si="1"/>
        <v>CVC Div 11. Rules of the Road. Chapter 7. Speed Laws - 22366</v>
      </c>
      <c r="H83">
        <v>22366</v>
      </c>
      <c r="I83" t="s">
        <v>562</v>
      </c>
      <c r="J83" s="13" t="s">
        <v>639</v>
      </c>
      <c r="AA83" s="13"/>
      <c r="AB83" s="13"/>
      <c r="AC83" s="13"/>
    </row>
    <row r="84" spans="1:68" x14ac:dyDescent="0.35">
      <c r="A84" s="13">
        <f>ROW()</f>
        <v>84</v>
      </c>
      <c r="B84" s="1">
        <v>35065</v>
      </c>
      <c r="C84" s="13" t="s">
        <v>37</v>
      </c>
      <c r="D84" s="13" t="s">
        <v>137</v>
      </c>
      <c r="E84" s="13" t="s">
        <v>436</v>
      </c>
      <c r="F84" s="13" t="s">
        <v>39</v>
      </c>
      <c r="G84" s="13" t="str">
        <f t="shared" si="1"/>
        <v>CVC Div 11. Rules of the Road. Chapter 7. Speed Laws - 22366</v>
      </c>
      <c r="H84">
        <v>22366</v>
      </c>
      <c r="I84" t="s">
        <v>563</v>
      </c>
      <c r="J84" s="13" t="s">
        <v>639</v>
      </c>
      <c r="AA84" s="13"/>
      <c r="AB84" s="13"/>
      <c r="AC84" s="13"/>
    </row>
    <row r="85" spans="1:68" x14ac:dyDescent="0.35">
      <c r="A85" s="13">
        <f>ROW()</f>
        <v>85</v>
      </c>
      <c r="B85" s="2" t="s">
        <v>558</v>
      </c>
      <c r="C85" s="13" t="s">
        <v>37</v>
      </c>
      <c r="D85" s="13" t="s">
        <v>138</v>
      </c>
      <c r="E85" s="13" t="s">
        <v>436</v>
      </c>
      <c r="F85" s="13" t="s">
        <v>39</v>
      </c>
      <c r="G85" s="13" t="str">
        <f t="shared" si="1"/>
        <v>CVC Div 11. Rules of the Road. Chapter 7. Speed Laws - 22400</v>
      </c>
      <c r="H85">
        <v>22400</v>
      </c>
      <c r="I85" t="s">
        <v>564</v>
      </c>
      <c r="J85" s="13" t="s">
        <v>637</v>
      </c>
      <c r="K85" s="13" t="s">
        <v>677</v>
      </c>
      <c r="L85" s="13" t="s">
        <v>678</v>
      </c>
      <c r="M85" s="13" t="b">
        <v>0</v>
      </c>
      <c r="O85" s="13">
        <v>2</v>
      </c>
      <c r="P85" s="13" t="s">
        <v>38</v>
      </c>
      <c r="Q85" s="13" t="s">
        <v>41</v>
      </c>
      <c r="R85" s="13" t="s">
        <v>41</v>
      </c>
      <c r="T85" s="13" t="s">
        <v>41</v>
      </c>
      <c r="U85" s="13" t="s">
        <v>41</v>
      </c>
      <c r="V85" s="13" t="s">
        <v>41</v>
      </c>
      <c r="W85" s="13" t="s">
        <v>41</v>
      </c>
      <c r="X85" s="13" t="s">
        <v>41</v>
      </c>
      <c r="Y85" s="13" t="s">
        <v>41</v>
      </c>
      <c r="Z85" s="13" t="s">
        <v>41</v>
      </c>
      <c r="AA85" s="13" t="s">
        <v>41</v>
      </c>
      <c r="AB85" s="13" t="s">
        <v>41</v>
      </c>
      <c r="AC85" s="13" t="s">
        <v>41</v>
      </c>
      <c r="AD85" s="13" t="s">
        <v>41</v>
      </c>
      <c r="AE85" s="13" t="s">
        <v>41</v>
      </c>
      <c r="AF85" s="13" t="s">
        <v>41</v>
      </c>
      <c r="AG85" s="13" t="s">
        <v>41</v>
      </c>
      <c r="AH85" s="13" t="s">
        <v>41</v>
      </c>
      <c r="AI85" s="13" t="s">
        <v>41</v>
      </c>
      <c r="AJ85" s="13" t="s">
        <v>41</v>
      </c>
      <c r="AK85" s="13" t="s">
        <v>41</v>
      </c>
      <c r="AL85" s="13" t="s">
        <v>41</v>
      </c>
      <c r="AM85" s="13" t="s">
        <v>41</v>
      </c>
      <c r="AN85" s="13" t="s">
        <v>41</v>
      </c>
      <c r="AO85" s="13" t="s">
        <v>41</v>
      </c>
      <c r="AP85" s="13" t="s">
        <v>41</v>
      </c>
      <c r="AQ85" s="13" t="s">
        <v>41</v>
      </c>
      <c r="AR85" s="13" t="s">
        <v>41</v>
      </c>
      <c r="AS85" s="13" t="s">
        <v>41</v>
      </c>
      <c r="AT85" s="13" t="s">
        <v>41</v>
      </c>
      <c r="AU85" s="13" t="s">
        <v>41</v>
      </c>
      <c r="AV85" s="13" t="b">
        <v>1</v>
      </c>
      <c r="AW85" s="13" t="s">
        <v>41</v>
      </c>
      <c r="AX85" s="13" t="s">
        <v>41</v>
      </c>
      <c r="AY85" s="13" t="s">
        <v>41</v>
      </c>
      <c r="AZ85" s="13" t="s">
        <v>41</v>
      </c>
      <c r="BA85" s="13" t="s">
        <v>41</v>
      </c>
      <c r="BB85" s="13" t="s">
        <v>41</v>
      </c>
      <c r="BC85" s="13" t="s">
        <v>41</v>
      </c>
      <c r="BD85" s="13" t="s">
        <v>41</v>
      </c>
      <c r="BE85" s="13" t="s">
        <v>41</v>
      </c>
      <c r="BF85" s="13" t="s">
        <v>41</v>
      </c>
      <c r="BG85" s="13" t="s">
        <v>41</v>
      </c>
      <c r="BH85" s="13" t="s">
        <v>41</v>
      </c>
      <c r="BI85" s="13" t="s">
        <v>41</v>
      </c>
      <c r="BJ85" s="13" t="s">
        <v>41</v>
      </c>
      <c r="BK85" s="13" t="s">
        <v>41</v>
      </c>
      <c r="BL85" s="13" t="s">
        <v>41</v>
      </c>
      <c r="BM85" s="13" t="s">
        <v>41</v>
      </c>
      <c r="BN85" s="13" t="s">
        <v>41</v>
      </c>
      <c r="BO85" s="13" t="s">
        <v>41</v>
      </c>
      <c r="BP85" s="13" t="s">
        <v>41</v>
      </c>
    </row>
    <row r="86" spans="1:68" x14ac:dyDescent="0.35">
      <c r="A86" s="13">
        <f>ROW()</f>
        <v>86</v>
      </c>
      <c r="B86" s="2" t="s">
        <v>558</v>
      </c>
      <c r="C86" s="13" t="s">
        <v>37</v>
      </c>
      <c r="D86" s="13" t="s">
        <v>138</v>
      </c>
      <c r="E86" s="13" t="s">
        <v>436</v>
      </c>
      <c r="F86" s="13" t="s">
        <v>39</v>
      </c>
      <c r="G86" s="13" t="str">
        <f t="shared" si="1"/>
        <v>CVC Div 11. Rules of the Road. Chapter 7. Speed Laws - 22400</v>
      </c>
      <c r="H86">
        <v>22400</v>
      </c>
      <c r="I86" t="s">
        <v>565</v>
      </c>
      <c r="J86" s="13" t="s">
        <v>637</v>
      </c>
      <c r="K86" s="13" t="s">
        <v>679</v>
      </c>
      <c r="L86" s="13" t="s">
        <v>678</v>
      </c>
      <c r="M86" s="13" t="b">
        <v>0</v>
      </c>
      <c r="O86" s="13">
        <v>1</v>
      </c>
      <c r="P86" s="13" t="s">
        <v>680</v>
      </c>
      <c r="Q86" s="13" t="s">
        <v>681</v>
      </c>
      <c r="R86" s="13" t="s">
        <v>41</v>
      </c>
      <c r="S86" s="13">
        <v>0</v>
      </c>
      <c r="T86" s="13" t="s">
        <v>41</v>
      </c>
      <c r="U86" s="13" t="s">
        <v>41</v>
      </c>
      <c r="V86" s="13" t="s">
        <v>41</v>
      </c>
      <c r="W86" s="13" t="s">
        <v>42</v>
      </c>
      <c r="X86" s="13" t="s">
        <v>41</v>
      </c>
      <c r="Y86" s="13" t="s">
        <v>41</v>
      </c>
      <c r="Z86" s="13" t="s">
        <v>41</v>
      </c>
      <c r="AA86" s="13" t="s">
        <v>41</v>
      </c>
      <c r="AB86" s="13" t="s">
        <v>41</v>
      </c>
      <c r="AC86" s="13" t="s">
        <v>41</v>
      </c>
      <c r="AD86" s="13" t="s">
        <v>41</v>
      </c>
      <c r="AE86" s="13" t="s">
        <v>41</v>
      </c>
      <c r="AF86" s="13" t="s">
        <v>41</v>
      </c>
      <c r="AG86" s="13" t="s">
        <v>41</v>
      </c>
      <c r="AH86" s="13" t="s">
        <v>41</v>
      </c>
      <c r="AI86" s="13" t="s">
        <v>41</v>
      </c>
      <c r="AJ86" s="13" t="s">
        <v>41</v>
      </c>
      <c r="AK86" s="13" t="s">
        <v>41</v>
      </c>
      <c r="AL86" s="13" t="s">
        <v>41</v>
      </c>
      <c r="AM86" s="13" t="s">
        <v>41</v>
      </c>
      <c r="AN86" s="13" t="s">
        <v>41</v>
      </c>
      <c r="AO86" s="13" t="s">
        <v>41</v>
      </c>
      <c r="AP86" s="13" t="s">
        <v>41</v>
      </c>
      <c r="AQ86" s="13" t="s">
        <v>41</v>
      </c>
      <c r="AR86" s="13" t="s">
        <v>41</v>
      </c>
      <c r="AS86" s="13" t="s">
        <v>41</v>
      </c>
      <c r="AT86" s="13" t="s">
        <v>41</v>
      </c>
      <c r="AU86" s="13" t="s">
        <v>41</v>
      </c>
      <c r="AV86" s="13" t="b">
        <v>1</v>
      </c>
      <c r="AW86" s="13" t="s">
        <v>41</v>
      </c>
      <c r="AX86" s="13" t="s">
        <v>41</v>
      </c>
      <c r="AY86" s="13" t="s">
        <v>41</v>
      </c>
      <c r="AZ86" s="13" t="s">
        <v>41</v>
      </c>
      <c r="BA86" s="13" t="s">
        <v>41</v>
      </c>
      <c r="BB86" s="13" t="s">
        <v>41</v>
      </c>
      <c r="BC86" s="13" t="s">
        <v>41</v>
      </c>
      <c r="BD86" s="13" t="s">
        <v>41</v>
      </c>
      <c r="BE86" s="13" t="s">
        <v>41</v>
      </c>
      <c r="BF86" s="13" t="s">
        <v>41</v>
      </c>
      <c r="BG86" s="13" t="s">
        <v>41</v>
      </c>
      <c r="BH86" s="13" t="s">
        <v>41</v>
      </c>
      <c r="BI86" s="13" t="s">
        <v>41</v>
      </c>
      <c r="BJ86" s="13" t="s">
        <v>41</v>
      </c>
      <c r="BK86" s="13" t="s">
        <v>41</v>
      </c>
      <c r="BL86" s="13" t="s">
        <v>41</v>
      </c>
      <c r="BM86" s="13" t="s">
        <v>41</v>
      </c>
      <c r="BN86" s="13" t="s">
        <v>41</v>
      </c>
      <c r="BO86" s="13" t="s">
        <v>41</v>
      </c>
      <c r="BP86" s="13" t="s">
        <v>41</v>
      </c>
    </row>
    <row r="87" spans="1:68" x14ac:dyDescent="0.35">
      <c r="A87" s="13">
        <f>ROW()</f>
        <v>87</v>
      </c>
      <c r="B87" s="2" t="s">
        <v>558</v>
      </c>
      <c r="C87" s="13" t="s">
        <v>37</v>
      </c>
      <c r="D87" s="13" t="s">
        <v>138</v>
      </c>
      <c r="E87" s="13" t="s">
        <v>436</v>
      </c>
      <c r="F87" s="13" t="s">
        <v>39</v>
      </c>
      <c r="G87" s="13" t="str">
        <f t="shared" si="1"/>
        <v>CVC Div 11. Rules of the Road. Chapter 7. Speed Laws - 22400</v>
      </c>
      <c r="H87">
        <v>22400</v>
      </c>
      <c r="I87" t="s">
        <v>566</v>
      </c>
      <c r="J87" s="13" t="s">
        <v>639</v>
      </c>
      <c r="AA87" s="13"/>
      <c r="AB87" s="13"/>
      <c r="AC87" s="13"/>
    </row>
    <row r="88" spans="1:68" x14ac:dyDescent="0.35">
      <c r="A88" s="13">
        <f>ROW()</f>
        <v>88</v>
      </c>
      <c r="B88" s="2" t="s">
        <v>558</v>
      </c>
      <c r="C88" s="13" t="s">
        <v>37</v>
      </c>
      <c r="D88" s="13" t="s">
        <v>138</v>
      </c>
      <c r="E88" s="13" t="s">
        <v>436</v>
      </c>
      <c r="F88" s="13" t="s">
        <v>39</v>
      </c>
      <c r="G88" s="13" t="str">
        <f t="shared" si="1"/>
        <v>CVC Div 11. Rules of the Road. Chapter 7. Speed Laws - 22400</v>
      </c>
      <c r="H88">
        <v>22400</v>
      </c>
      <c r="I88" t="s">
        <v>567</v>
      </c>
      <c r="J88" s="13" t="s">
        <v>639</v>
      </c>
      <c r="AA88" s="13"/>
      <c r="AB88" s="13"/>
      <c r="AC88" s="13"/>
    </row>
    <row r="89" spans="1:68" x14ac:dyDescent="0.35">
      <c r="A89" s="13">
        <f>ROW()</f>
        <v>89</v>
      </c>
      <c r="B89" s="34" t="s">
        <v>475</v>
      </c>
      <c r="C89" s="13" t="s">
        <v>37</v>
      </c>
      <c r="D89" s="13" t="s">
        <v>138</v>
      </c>
      <c r="E89" s="13" t="s">
        <v>436</v>
      </c>
      <c r="F89" s="13" t="s">
        <v>39</v>
      </c>
      <c r="G89" s="13" t="str">
        <f t="shared" si="1"/>
        <v>CVC Div 11. Rules of the Road. Chapter 7. Speed Laws - 22401</v>
      </c>
      <c r="H89">
        <v>22401</v>
      </c>
      <c r="I89" t="s">
        <v>568</v>
      </c>
      <c r="J89" s="13" t="s">
        <v>639</v>
      </c>
      <c r="AA89" s="13"/>
      <c r="AB89" s="13"/>
      <c r="AC89" s="13"/>
    </row>
    <row r="90" spans="1:68" x14ac:dyDescent="0.35">
      <c r="A90" s="13">
        <f>ROW()</f>
        <v>90</v>
      </c>
      <c r="B90" s="2" t="s">
        <v>558</v>
      </c>
      <c r="C90" s="13" t="s">
        <v>37</v>
      </c>
      <c r="D90" s="13" t="s">
        <v>138</v>
      </c>
      <c r="E90" s="13" t="s">
        <v>436</v>
      </c>
      <c r="F90" s="13" t="s">
        <v>39</v>
      </c>
      <c r="G90" s="13" t="str">
        <f t="shared" si="1"/>
        <v>CVC Div 11. Rules of the Road. Chapter 7. Speed Laws - 22402</v>
      </c>
      <c r="H90">
        <v>22402</v>
      </c>
      <c r="I90" t="s">
        <v>569</v>
      </c>
      <c r="J90" s="13" t="s">
        <v>639</v>
      </c>
      <c r="AA90" s="13"/>
      <c r="AB90" s="13"/>
      <c r="AC90" s="13"/>
    </row>
    <row r="91" spans="1:68" x14ac:dyDescent="0.35">
      <c r="A91" s="13">
        <f>ROW()</f>
        <v>91</v>
      </c>
      <c r="B91" s="2" t="s">
        <v>558</v>
      </c>
      <c r="C91" s="13" t="s">
        <v>37</v>
      </c>
      <c r="D91" s="13" t="s">
        <v>138</v>
      </c>
      <c r="E91" s="13" t="s">
        <v>436</v>
      </c>
      <c r="F91" s="13" t="s">
        <v>39</v>
      </c>
      <c r="G91" s="13" t="str">
        <f t="shared" si="1"/>
        <v>CVC Div 11. Rules of the Road. Chapter 7. Speed Laws - 22403</v>
      </c>
      <c r="H91">
        <v>22403</v>
      </c>
      <c r="I91" t="s">
        <v>570</v>
      </c>
      <c r="J91" s="13" t="s">
        <v>639</v>
      </c>
    </row>
    <row r="92" spans="1:68" x14ac:dyDescent="0.35">
      <c r="A92" s="13">
        <f>ROW()</f>
        <v>92</v>
      </c>
      <c r="B92" s="2" t="s">
        <v>558</v>
      </c>
      <c r="C92" s="13" t="s">
        <v>37</v>
      </c>
      <c r="D92" s="13" t="s">
        <v>138</v>
      </c>
      <c r="E92" s="13" t="s">
        <v>436</v>
      </c>
      <c r="F92" s="13" t="s">
        <v>39</v>
      </c>
      <c r="G92" s="13" t="str">
        <f t="shared" si="1"/>
        <v>CVC Div 11. Rules of the Road. Chapter 7. Speed Laws - 22404</v>
      </c>
      <c r="H92">
        <v>22404</v>
      </c>
      <c r="I92" t="s">
        <v>571</v>
      </c>
      <c r="J92" s="13" t="s">
        <v>639</v>
      </c>
    </row>
    <row r="93" spans="1:68" x14ac:dyDescent="0.35">
      <c r="A93" s="13">
        <f>ROW()</f>
        <v>93</v>
      </c>
      <c r="B93" s="2" t="s">
        <v>558</v>
      </c>
      <c r="C93" s="13" t="s">
        <v>37</v>
      </c>
      <c r="D93" s="13" t="s">
        <v>138</v>
      </c>
      <c r="E93" s="13" t="s">
        <v>436</v>
      </c>
      <c r="F93" s="13" t="s">
        <v>39</v>
      </c>
      <c r="G93" s="13" t="str">
        <f t="shared" si="1"/>
        <v>CVC Div 11. Rules of the Road. Chapter 7. Speed Laws - 22405</v>
      </c>
      <c r="H93">
        <v>22405</v>
      </c>
      <c r="I93" t="s">
        <v>572</v>
      </c>
      <c r="J93" s="13" t="s">
        <v>263</v>
      </c>
    </row>
    <row r="94" spans="1:68" x14ac:dyDescent="0.35">
      <c r="A94" s="13">
        <f>ROW()</f>
        <v>94</v>
      </c>
      <c r="B94" s="1">
        <v>36892</v>
      </c>
      <c r="C94" s="13" t="s">
        <v>37</v>
      </c>
      <c r="D94" s="13" t="s">
        <v>138</v>
      </c>
      <c r="E94" s="13" t="s">
        <v>436</v>
      </c>
      <c r="F94" s="13" t="s">
        <v>39</v>
      </c>
      <c r="G94" s="13" t="str">
        <f t="shared" si="1"/>
        <v>CVC Div 11. Rules of the Road. Chapter 7. Speed Laws - 22405</v>
      </c>
      <c r="H94">
        <v>22405</v>
      </c>
      <c r="I94" t="s">
        <v>573</v>
      </c>
      <c r="J94" s="13" t="s">
        <v>639</v>
      </c>
    </row>
    <row r="95" spans="1:68" x14ac:dyDescent="0.35">
      <c r="A95" s="13">
        <f>ROW()</f>
        <v>95</v>
      </c>
      <c r="B95" s="1">
        <v>36892</v>
      </c>
      <c r="C95" s="13" t="s">
        <v>37</v>
      </c>
      <c r="D95" s="13" t="s">
        <v>138</v>
      </c>
      <c r="E95" s="13" t="s">
        <v>436</v>
      </c>
      <c r="F95" s="13" t="s">
        <v>39</v>
      </c>
      <c r="G95" s="13" t="str">
        <f t="shared" si="1"/>
        <v>CVC Div 11. Rules of the Road. Chapter 7. Speed Laws - 22406</v>
      </c>
      <c r="H95">
        <v>22406</v>
      </c>
      <c r="I95" t="s">
        <v>574</v>
      </c>
      <c r="J95" s="13" t="s">
        <v>637</v>
      </c>
      <c r="K95" s="13" t="s">
        <v>682</v>
      </c>
      <c r="L95" s="13" t="s">
        <v>678</v>
      </c>
      <c r="M95" s="13" t="b">
        <v>0</v>
      </c>
      <c r="O95" s="13">
        <v>0</v>
      </c>
      <c r="P95" s="13" t="s">
        <v>38</v>
      </c>
      <c r="Q95" s="13" t="s">
        <v>41</v>
      </c>
      <c r="R95" s="13" t="s">
        <v>683</v>
      </c>
      <c r="S95" s="13" t="s">
        <v>648</v>
      </c>
      <c r="T95" s="13" t="s">
        <v>41</v>
      </c>
      <c r="U95" s="13" t="s">
        <v>41</v>
      </c>
      <c r="V95" s="13" t="s">
        <v>41</v>
      </c>
      <c r="W95" s="13" t="s">
        <v>41</v>
      </c>
      <c r="X95" s="13" t="s">
        <v>41</v>
      </c>
      <c r="Y95" s="13" t="s">
        <v>41</v>
      </c>
      <c r="Z95" s="13" t="s">
        <v>41</v>
      </c>
      <c r="AA95" s="13" t="s">
        <v>41</v>
      </c>
      <c r="AB95" s="13" t="s">
        <v>41</v>
      </c>
      <c r="AC95" s="13" t="s">
        <v>41</v>
      </c>
      <c r="AD95" s="13" t="s">
        <v>41</v>
      </c>
      <c r="AE95" s="13" t="s">
        <v>41</v>
      </c>
      <c r="AF95" s="13" t="s">
        <v>41</v>
      </c>
      <c r="AG95" s="13" t="s">
        <v>41</v>
      </c>
      <c r="AH95" s="13" t="s">
        <v>41</v>
      </c>
      <c r="AI95" s="13" t="s">
        <v>41</v>
      </c>
      <c r="AJ95" s="13" t="s">
        <v>41</v>
      </c>
      <c r="AK95" s="13" t="s">
        <v>41</v>
      </c>
      <c r="AL95" s="13" t="s">
        <v>41</v>
      </c>
      <c r="AM95" s="13" t="s">
        <v>41</v>
      </c>
      <c r="AN95" s="13" t="s">
        <v>41</v>
      </c>
      <c r="AO95" s="13" t="s">
        <v>41</v>
      </c>
      <c r="AP95" s="13" t="s">
        <v>41</v>
      </c>
      <c r="AQ95" s="13" t="s">
        <v>41</v>
      </c>
      <c r="AR95" s="13" t="s">
        <v>41</v>
      </c>
      <c r="AS95" s="13" t="s">
        <v>41</v>
      </c>
      <c r="AT95" s="13" t="s">
        <v>41</v>
      </c>
      <c r="AU95" s="13" t="s">
        <v>41</v>
      </c>
      <c r="AV95" s="13" t="s">
        <v>41</v>
      </c>
      <c r="AW95" s="13" t="s">
        <v>41</v>
      </c>
      <c r="AX95" s="13" t="s">
        <v>41</v>
      </c>
      <c r="AY95" s="13" t="s">
        <v>41</v>
      </c>
      <c r="AZ95" s="13" t="s">
        <v>41</v>
      </c>
      <c r="BA95" s="13" t="s">
        <v>41</v>
      </c>
      <c r="BB95" s="13" t="s">
        <v>41</v>
      </c>
      <c r="BC95" s="13" t="s">
        <v>41</v>
      </c>
      <c r="BD95" s="13" t="s">
        <v>41</v>
      </c>
      <c r="BE95" s="13" t="s">
        <v>41</v>
      </c>
      <c r="BF95" s="13" t="s">
        <v>41</v>
      </c>
      <c r="BG95" s="13" t="s">
        <v>41</v>
      </c>
      <c r="BH95" s="13" t="s">
        <v>41</v>
      </c>
      <c r="BI95" s="13" t="s">
        <v>41</v>
      </c>
      <c r="BJ95" s="13" t="s">
        <v>41</v>
      </c>
      <c r="BK95" s="13" t="s">
        <v>41</v>
      </c>
      <c r="BL95" s="13" t="s">
        <v>41</v>
      </c>
      <c r="BM95" s="13" t="s">
        <v>41</v>
      </c>
      <c r="BN95" s="13" t="s">
        <v>41</v>
      </c>
      <c r="BO95" s="13" t="s">
        <v>41</v>
      </c>
      <c r="BP95" s="13" t="s">
        <v>41</v>
      </c>
    </row>
    <row r="96" spans="1:68" x14ac:dyDescent="0.35">
      <c r="A96" s="13">
        <f>ROW()</f>
        <v>96</v>
      </c>
      <c r="B96" s="1">
        <v>36892</v>
      </c>
      <c r="C96" s="13" t="s">
        <v>37</v>
      </c>
      <c r="D96" s="13" t="s">
        <v>138</v>
      </c>
      <c r="E96" s="13" t="s">
        <v>436</v>
      </c>
      <c r="F96" s="13" t="s">
        <v>39</v>
      </c>
      <c r="G96" s="13" t="str">
        <f t="shared" si="1"/>
        <v>CVC Div 11. Rules of the Road. Chapter 7. Speed Laws - 22406</v>
      </c>
      <c r="H96">
        <v>22406</v>
      </c>
      <c r="I96" t="s">
        <v>575</v>
      </c>
      <c r="J96" s="13" t="s">
        <v>637</v>
      </c>
      <c r="K96" s="13" t="s">
        <v>684</v>
      </c>
      <c r="L96" s="13" t="s">
        <v>678</v>
      </c>
      <c r="M96" s="13" t="b">
        <v>0</v>
      </c>
      <c r="O96" s="13">
        <v>0</v>
      </c>
      <c r="P96" s="13" t="s">
        <v>38</v>
      </c>
      <c r="Q96" s="13" t="s">
        <v>41</v>
      </c>
      <c r="R96" s="13" t="s">
        <v>685</v>
      </c>
      <c r="S96" s="13" t="s">
        <v>648</v>
      </c>
      <c r="T96" s="13" t="s">
        <v>41</v>
      </c>
      <c r="U96" s="13" t="s">
        <v>41</v>
      </c>
      <c r="V96" s="13" t="s">
        <v>41</v>
      </c>
      <c r="W96" s="13" t="s">
        <v>41</v>
      </c>
      <c r="X96" s="13" t="s">
        <v>41</v>
      </c>
      <c r="Y96" s="13" t="s">
        <v>41</v>
      </c>
      <c r="Z96" s="13" t="s">
        <v>41</v>
      </c>
      <c r="AA96" s="13" t="s">
        <v>41</v>
      </c>
      <c r="AB96" s="13" t="s">
        <v>41</v>
      </c>
      <c r="AC96" s="13" t="s">
        <v>41</v>
      </c>
      <c r="AD96" s="13" t="s">
        <v>41</v>
      </c>
      <c r="AE96" s="13" t="s">
        <v>41</v>
      </c>
      <c r="AF96" s="13" t="s">
        <v>41</v>
      </c>
      <c r="AG96" s="13" t="s">
        <v>41</v>
      </c>
      <c r="AH96" s="13" t="s">
        <v>41</v>
      </c>
      <c r="AI96" s="13" t="s">
        <v>41</v>
      </c>
      <c r="AJ96" s="13" t="s">
        <v>41</v>
      </c>
      <c r="AK96" s="13" t="s">
        <v>41</v>
      </c>
      <c r="AL96" s="13" t="s">
        <v>41</v>
      </c>
      <c r="AM96" s="13" t="s">
        <v>41</v>
      </c>
      <c r="AN96" s="13" t="s">
        <v>41</v>
      </c>
      <c r="AO96" s="13" t="s">
        <v>41</v>
      </c>
      <c r="AP96" s="13" t="s">
        <v>41</v>
      </c>
      <c r="AQ96" s="13" t="s">
        <v>41</v>
      </c>
      <c r="AR96" s="13" t="s">
        <v>41</v>
      </c>
      <c r="AS96" s="13" t="s">
        <v>41</v>
      </c>
      <c r="AT96" s="13" t="s">
        <v>41</v>
      </c>
      <c r="AU96" s="13" t="s">
        <v>41</v>
      </c>
      <c r="AV96" s="13" t="s">
        <v>41</v>
      </c>
      <c r="AW96" s="13" t="s">
        <v>41</v>
      </c>
      <c r="AX96" s="13" t="s">
        <v>41</v>
      </c>
      <c r="AY96" s="13" t="s">
        <v>41</v>
      </c>
      <c r="AZ96" s="13" t="s">
        <v>41</v>
      </c>
      <c r="BA96" s="13" t="s">
        <v>41</v>
      </c>
      <c r="BB96" s="13" t="s">
        <v>41</v>
      </c>
      <c r="BC96" s="13" t="s">
        <v>41</v>
      </c>
      <c r="BD96" s="13" t="s">
        <v>41</v>
      </c>
      <c r="BE96" s="13" t="s">
        <v>41</v>
      </c>
      <c r="BF96" s="13" t="s">
        <v>41</v>
      </c>
      <c r="BG96" s="13" t="s">
        <v>41</v>
      </c>
      <c r="BH96" s="13" t="s">
        <v>41</v>
      </c>
      <c r="BI96" s="13" t="s">
        <v>41</v>
      </c>
      <c r="BJ96" s="13" t="s">
        <v>41</v>
      </c>
      <c r="BK96" s="13" t="s">
        <v>41</v>
      </c>
      <c r="BL96" s="13" t="s">
        <v>41</v>
      </c>
      <c r="BM96" s="13" t="s">
        <v>41</v>
      </c>
      <c r="BN96" s="13" t="s">
        <v>41</v>
      </c>
      <c r="BO96" s="13" t="s">
        <v>41</v>
      </c>
      <c r="BP96" s="13" t="s">
        <v>41</v>
      </c>
    </row>
    <row r="97" spans="1:68" x14ac:dyDescent="0.35">
      <c r="A97" s="13">
        <f>ROW()</f>
        <v>97</v>
      </c>
      <c r="B97" s="1">
        <v>36892</v>
      </c>
      <c r="C97" s="13" t="s">
        <v>37</v>
      </c>
      <c r="D97" s="13" t="s">
        <v>138</v>
      </c>
      <c r="E97" s="13" t="s">
        <v>436</v>
      </c>
      <c r="F97" s="13" t="s">
        <v>39</v>
      </c>
      <c r="G97" s="13" t="str">
        <f t="shared" si="1"/>
        <v>CVC Div 11. Rules of the Road. Chapter 7. Speed Laws - 22406</v>
      </c>
      <c r="H97">
        <v>22406</v>
      </c>
      <c r="I97" t="s">
        <v>576</v>
      </c>
      <c r="J97" s="13" t="s">
        <v>637</v>
      </c>
      <c r="K97" s="13" t="s">
        <v>686</v>
      </c>
      <c r="L97" s="13" t="s">
        <v>678</v>
      </c>
      <c r="M97" s="13" t="b">
        <v>0</v>
      </c>
      <c r="O97" s="13">
        <v>0</v>
      </c>
      <c r="P97" s="13" t="s">
        <v>38</v>
      </c>
      <c r="Q97" s="13" t="s">
        <v>41</v>
      </c>
      <c r="R97" s="13" t="s">
        <v>687</v>
      </c>
      <c r="S97" s="13" t="s">
        <v>648</v>
      </c>
      <c r="T97" s="13" t="s">
        <v>41</v>
      </c>
      <c r="U97" s="13" t="s">
        <v>41</v>
      </c>
      <c r="V97" s="13" t="s">
        <v>41</v>
      </c>
      <c r="W97" s="13" t="s">
        <v>41</v>
      </c>
      <c r="X97" s="13" t="s">
        <v>41</v>
      </c>
      <c r="Y97" s="13" t="s">
        <v>41</v>
      </c>
      <c r="Z97" s="13" t="s">
        <v>41</v>
      </c>
      <c r="AA97" s="13" t="s">
        <v>41</v>
      </c>
      <c r="AB97" s="13" t="s">
        <v>41</v>
      </c>
      <c r="AC97" s="13" t="s">
        <v>41</v>
      </c>
      <c r="AD97" s="13" t="s">
        <v>41</v>
      </c>
      <c r="AE97" s="13" t="s">
        <v>41</v>
      </c>
      <c r="AF97" s="13" t="s">
        <v>41</v>
      </c>
      <c r="AG97" s="13" t="s">
        <v>41</v>
      </c>
      <c r="AH97" s="13" t="s">
        <v>41</v>
      </c>
      <c r="AI97" s="13" t="s">
        <v>41</v>
      </c>
      <c r="AJ97" s="13" t="s">
        <v>41</v>
      </c>
      <c r="AK97" s="13" t="s">
        <v>41</v>
      </c>
      <c r="AL97" s="13" t="s">
        <v>41</v>
      </c>
      <c r="AM97" s="13" t="s">
        <v>41</v>
      </c>
      <c r="AN97" s="13" t="s">
        <v>41</v>
      </c>
      <c r="AO97" s="13" t="s">
        <v>41</v>
      </c>
      <c r="AP97" s="13" t="s">
        <v>41</v>
      </c>
      <c r="AQ97" s="13" t="s">
        <v>41</v>
      </c>
      <c r="AR97" s="13" t="s">
        <v>41</v>
      </c>
      <c r="AS97" s="13" t="s">
        <v>41</v>
      </c>
      <c r="AT97" s="13" t="s">
        <v>41</v>
      </c>
      <c r="AU97" s="13" t="s">
        <v>41</v>
      </c>
      <c r="AV97" s="13" t="s">
        <v>41</v>
      </c>
      <c r="AW97" s="13" t="s">
        <v>41</v>
      </c>
      <c r="AX97" s="13" t="s">
        <v>41</v>
      </c>
      <c r="AY97" s="13" t="s">
        <v>41</v>
      </c>
      <c r="AZ97" s="13" t="s">
        <v>41</v>
      </c>
      <c r="BA97" s="13" t="s">
        <v>41</v>
      </c>
      <c r="BB97" s="13" t="s">
        <v>41</v>
      </c>
      <c r="BC97" s="13" t="s">
        <v>41</v>
      </c>
      <c r="BD97" s="13" t="s">
        <v>41</v>
      </c>
      <c r="BE97" s="13" t="s">
        <v>41</v>
      </c>
      <c r="BF97" s="13" t="s">
        <v>41</v>
      </c>
      <c r="BG97" s="13" t="s">
        <v>41</v>
      </c>
      <c r="BH97" s="13" t="s">
        <v>41</v>
      </c>
      <c r="BI97" s="13" t="s">
        <v>41</v>
      </c>
      <c r="BJ97" s="13" t="s">
        <v>41</v>
      </c>
      <c r="BK97" s="13" t="s">
        <v>41</v>
      </c>
      <c r="BL97" s="13" t="s">
        <v>41</v>
      </c>
      <c r="BM97" s="13" t="s">
        <v>41</v>
      </c>
      <c r="BN97" s="13" t="s">
        <v>41</v>
      </c>
      <c r="BO97" s="13" t="s">
        <v>41</v>
      </c>
      <c r="BP97" s="13" t="s">
        <v>41</v>
      </c>
    </row>
    <row r="98" spans="1:68" x14ac:dyDescent="0.35">
      <c r="A98" s="13">
        <f>ROW()</f>
        <v>98</v>
      </c>
      <c r="B98" s="1">
        <v>36892</v>
      </c>
      <c r="C98" s="13" t="s">
        <v>37</v>
      </c>
      <c r="D98" s="13" t="s">
        <v>138</v>
      </c>
      <c r="E98" s="13" t="s">
        <v>436</v>
      </c>
      <c r="F98" s="13" t="s">
        <v>39</v>
      </c>
      <c r="G98" s="13" t="str">
        <f t="shared" si="1"/>
        <v>CVC Div 11. Rules of the Road. Chapter 7. Speed Laws - 22406</v>
      </c>
      <c r="H98">
        <v>22406</v>
      </c>
      <c r="I98" t="s">
        <v>577</v>
      </c>
      <c r="J98" s="13" t="s">
        <v>637</v>
      </c>
      <c r="K98" s="13" t="s">
        <v>688</v>
      </c>
      <c r="L98" s="13" t="s">
        <v>678</v>
      </c>
      <c r="M98" s="13" t="b">
        <v>0</v>
      </c>
      <c r="O98" s="13">
        <v>0</v>
      </c>
      <c r="P98" s="13" t="s">
        <v>38</v>
      </c>
      <c r="Q98" s="13" t="s">
        <v>41</v>
      </c>
      <c r="R98" s="13" t="s">
        <v>689</v>
      </c>
      <c r="S98" s="13" t="s">
        <v>648</v>
      </c>
      <c r="T98" s="13" t="s">
        <v>41</v>
      </c>
      <c r="U98" s="13" t="s">
        <v>41</v>
      </c>
      <c r="V98" s="13" t="s">
        <v>41</v>
      </c>
      <c r="W98" s="13" t="s">
        <v>41</v>
      </c>
      <c r="X98" s="13" t="s">
        <v>41</v>
      </c>
      <c r="Y98" s="13" t="s">
        <v>41</v>
      </c>
      <c r="Z98" s="13" t="s">
        <v>41</v>
      </c>
      <c r="AA98" s="13" t="s">
        <v>41</v>
      </c>
      <c r="AB98" s="13" t="s">
        <v>41</v>
      </c>
      <c r="AC98" s="13" t="s">
        <v>41</v>
      </c>
      <c r="AD98" s="13" t="s">
        <v>41</v>
      </c>
      <c r="AE98" s="13" t="s">
        <v>41</v>
      </c>
      <c r="AF98" s="13" t="s">
        <v>41</v>
      </c>
      <c r="AG98" s="13" t="s">
        <v>41</v>
      </c>
      <c r="AH98" s="13" t="s">
        <v>41</v>
      </c>
      <c r="AI98" s="13" t="s">
        <v>41</v>
      </c>
      <c r="AJ98" s="13" t="s">
        <v>41</v>
      </c>
      <c r="AK98" s="13" t="s">
        <v>41</v>
      </c>
      <c r="AL98" s="13" t="s">
        <v>41</v>
      </c>
      <c r="AM98" s="13" t="s">
        <v>41</v>
      </c>
      <c r="AN98" s="13" t="s">
        <v>41</v>
      </c>
      <c r="AO98" s="13" t="s">
        <v>41</v>
      </c>
      <c r="AP98" s="13" t="s">
        <v>41</v>
      </c>
      <c r="AQ98" s="13" t="s">
        <v>41</v>
      </c>
      <c r="AR98" s="13" t="s">
        <v>41</v>
      </c>
      <c r="AS98" s="13" t="s">
        <v>41</v>
      </c>
      <c r="AT98" s="13" t="s">
        <v>41</v>
      </c>
      <c r="AU98" s="13" t="s">
        <v>41</v>
      </c>
      <c r="AV98" s="13" t="s">
        <v>41</v>
      </c>
      <c r="AW98" s="13" t="s">
        <v>41</v>
      </c>
      <c r="AX98" s="13" t="s">
        <v>41</v>
      </c>
      <c r="AY98" s="13" t="s">
        <v>41</v>
      </c>
      <c r="AZ98" s="13" t="s">
        <v>41</v>
      </c>
      <c r="BA98" s="13" t="s">
        <v>41</v>
      </c>
      <c r="BB98" s="13" t="s">
        <v>41</v>
      </c>
      <c r="BC98" s="13" t="s">
        <v>41</v>
      </c>
      <c r="BD98" s="13" t="s">
        <v>41</v>
      </c>
      <c r="BE98" s="13" t="s">
        <v>41</v>
      </c>
      <c r="BF98" s="13" t="s">
        <v>41</v>
      </c>
      <c r="BG98" s="13" t="s">
        <v>41</v>
      </c>
      <c r="BH98" s="13" t="s">
        <v>41</v>
      </c>
      <c r="BI98" s="13" t="s">
        <v>41</v>
      </c>
      <c r="BJ98" s="13" t="s">
        <v>41</v>
      </c>
      <c r="BK98" s="13" t="s">
        <v>41</v>
      </c>
      <c r="BL98" s="13" t="s">
        <v>41</v>
      </c>
      <c r="BM98" s="13" t="s">
        <v>41</v>
      </c>
      <c r="BN98" s="13" t="s">
        <v>41</v>
      </c>
      <c r="BO98" s="13" t="s">
        <v>41</v>
      </c>
      <c r="BP98" s="13" t="s">
        <v>41</v>
      </c>
    </row>
    <row r="99" spans="1:68" x14ac:dyDescent="0.35">
      <c r="A99" s="13">
        <f>ROW()</f>
        <v>99</v>
      </c>
      <c r="B99" s="1">
        <v>36892</v>
      </c>
      <c r="C99" s="13" t="s">
        <v>37</v>
      </c>
      <c r="D99" s="13" t="s">
        <v>138</v>
      </c>
      <c r="E99" s="13" t="s">
        <v>436</v>
      </c>
      <c r="F99" s="13" t="s">
        <v>39</v>
      </c>
      <c r="G99" s="13" t="str">
        <f t="shared" si="1"/>
        <v>CVC Div 11. Rules of the Road. Chapter 7. Speed Laws - 22406</v>
      </c>
      <c r="H99">
        <v>22406</v>
      </c>
      <c r="I99" t="s">
        <v>578</v>
      </c>
      <c r="J99" s="13" t="s">
        <v>637</v>
      </c>
      <c r="K99" s="13" t="s">
        <v>690</v>
      </c>
      <c r="L99" s="13" t="s">
        <v>678</v>
      </c>
      <c r="M99" s="13" t="b">
        <v>0</v>
      </c>
      <c r="O99" s="13">
        <v>0</v>
      </c>
      <c r="P99" s="13" t="s">
        <v>38</v>
      </c>
      <c r="Q99" s="13" t="s">
        <v>41</v>
      </c>
      <c r="R99" s="13" t="s">
        <v>691</v>
      </c>
      <c r="S99" s="13" t="s">
        <v>648</v>
      </c>
      <c r="T99" s="13" t="s">
        <v>41</v>
      </c>
      <c r="U99" s="13" t="s">
        <v>41</v>
      </c>
      <c r="V99" s="13" t="s">
        <v>41</v>
      </c>
      <c r="W99" s="13" t="s">
        <v>41</v>
      </c>
      <c r="X99" s="13" t="s">
        <v>41</v>
      </c>
      <c r="Y99" s="13" t="s">
        <v>41</v>
      </c>
      <c r="Z99" s="13" t="s">
        <v>41</v>
      </c>
      <c r="AA99" s="13" t="s">
        <v>41</v>
      </c>
      <c r="AB99" s="13" t="s">
        <v>41</v>
      </c>
      <c r="AC99" s="13" t="s">
        <v>41</v>
      </c>
      <c r="AD99" s="13" t="s">
        <v>41</v>
      </c>
      <c r="AE99" s="13" t="s">
        <v>41</v>
      </c>
      <c r="AF99" s="13" t="s">
        <v>41</v>
      </c>
      <c r="AG99" s="13" t="s">
        <v>41</v>
      </c>
      <c r="AH99" s="13" t="s">
        <v>41</v>
      </c>
      <c r="AI99" s="13" t="s">
        <v>41</v>
      </c>
      <c r="AJ99" s="13" t="s">
        <v>41</v>
      </c>
      <c r="AK99" s="13" t="s">
        <v>41</v>
      </c>
      <c r="AL99" s="13" t="s">
        <v>41</v>
      </c>
      <c r="AM99" s="13" t="s">
        <v>41</v>
      </c>
      <c r="AN99" s="13" t="s">
        <v>41</v>
      </c>
      <c r="AO99" s="13" t="s">
        <v>41</v>
      </c>
      <c r="AP99" s="13" t="s">
        <v>41</v>
      </c>
      <c r="AQ99" s="13" t="s">
        <v>41</v>
      </c>
      <c r="AR99" s="13" t="s">
        <v>41</v>
      </c>
      <c r="AS99" s="13" t="s">
        <v>41</v>
      </c>
      <c r="AT99" s="13" t="s">
        <v>41</v>
      </c>
      <c r="AU99" s="13" t="s">
        <v>41</v>
      </c>
      <c r="AV99" s="13" t="s">
        <v>41</v>
      </c>
      <c r="AW99" s="13" t="s">
        <v>41</v>
      </c>
      <c r="AX99" s="13" t="s">
        <v>41</v>
      </c>
      <c r="AY99" s="13" t="s">
        <v>41</v>
      </c>
      <c r="AZ99" s="13" t="s">
        <v>41</v>
      </c>
      <c r="BA99" s="13" t="s">
        <v>41</v>
      </c>
      <c r="BB99" s="13" t="s">
        <v>41</v>
      </c>
      <c r="BC99" s="13" t="s">
        <v>41</v>
      </c>
      <c r="BD99" s="13" t="s">
        <v>41</v>
      </c>
      <c r="BE99" s="13" t="s">
        <v>41</v>
      </c>
      <c r="BF99" s="13" t="s">
        <v>41</v>
      </c>
      <c r="BG99" s="13" t="s">
        <v>41</v>
      </c>
      <c r="BH99" s="13" t="s">
        <v>41</v>
      </c>
      <c r="BI99" s="13" t="s">
        <v>41</v>
      </c>
      <c r="BJ99" s="13" t="s">
        <v>41</v>
      </c>
      <c r="BK99" s="13" t="s">
        <v>41</v>
      </c>
      <c r="BL99" s="13" t="s">
        <v>41</v>
      </c>
      <c r="BM99" s="13" t="s">
        <v>41</v>
      </c>
      <c r="BN99" s="13" t="s">
        <v>41</v>
      </c>
      <c r="BO99" s="13" t="s">
        <v>41</v>
      </c>
      <c r="BP99" s="13" t="s">
        <v>41</v>
      </c>
    </row>
    <row r="100" spans="1:68" x14ac:dyDescent="0.35">
      <c r="A100" s="13">
        <f>ROW()</f>
        <v>100</v>
      </c>
      <c r="B100" s="1">
        <v>36892</v>
      </c>
      <c r="C100" s="13" t="s">
        <v>37</v>
      </c>
      <c r="D100" s="13" t="s">
        <v>138</v>
      </c>
      <c r="E100" s="13" t="s">
        <v>436</v>
      </c>
      <c r="F100" s="13" t="s">
        <v>39</v>
      </c>
      <c r="G100" s="13" t="str">
        <f t="shared" si="1"/>
        <v>CVC Div 11. Rules of the Road. Chapter 7. Speed Laws - 22406</v>
      </c>
      <c r="H100">
        <v>22406</v>
      </c>
      <c r="I100" t="s">
        <v>579</v>
      </c>
      <c r="J100" s="13" t="s">
        <v>637</v>
      </c>
      <c r="K100" s="13" t="s">
        <v>692</v>
      </c>
      <c r="L100" s="13" t="s">
        <v>678</v>
      </c>
      <c r="M100" s="13" t="b">
        <v>0</v>
      </c>
      <c r="O100" s="13">
        <v>0</v>
      </c>
      <c r="P100" s="13" t="s">
        <v>38</v>
      </c>
      <c r="Q100" s="13" t="s">
        <v>41</v>
      </c>
      <c r="R100" s="13" t="s">
        <v>693</v>
      </c>
      <c r="S100" s="13" t="s">
        <v>648</v>
      </c>
      <c r="T100" s="13" t="s">
        <v>41</v>
      </c>
      <c r="U100" s="13" t="s">
        <v>41</v>
      </c>
      <c r="V100" s="13" t="s">
        <v>41</v>
      </c>
      <c r="W100" s="13" t="s">
        <v>41</v>
      </c>
      <c r="X100" s="13" t="s">
        <v>41</v>
      </c>
      <c r="Y100" s="13" t="s">
        <v>41</v>
      </c>
      <c r="Z100" s="13" t="s">
        <v>41</v>
      </c>
      <c r="AA100" s="13" t="s">
        <v>41</v>
      </c>
      <c r="AB100" s="13" t="s">
        <v>41</v>
      </c>
      <c r="AC100" s="13" t="s">
        <v>41</v>
      </c>
      <c r="AD100" s="13" t="s">
        <v>41</v>
      </c>
      <c r="AE100" s="13" t="s">
        <v>41</v>
      </c>
      <c r="AF100" s="13" t="s">
        <v>41</v>
      </c>
      <c r="AG100" s="13" t="s">
        <v>41</v>
      </c>
      <c r="AH100" s="13" t="s">
        <v>41</v>
      </c>
      <c r="AI100" s="13" t="s">
        <v>41</v>
      </c>
      <c r="AJ100" s="13" t="s">
        <v>41</v>
      </c>
      <c r="AK100" s="13" t="s">
        <v>41</v>
      </c>
      <c r="AL100" s="13" t="s">
        <v>41</v>
      </c>
      <c r="AM100" s="13" t="s">
        <v>41</v>
      </c>
      <c r="AN100" s="13" t="s">
        <v>41</v>
      </c>
      <c r="AO100" s="13" t="s">
        <v>41</v>
      </c>
      <c r="AP100" s="13" t="s">
        <v>41</v>
      </c>
      <c r="AQ100" s="13" t="s">
        <v>41</v>
      </c>
      <c r="AR100" s="13" t="s">
        <v>41</v>
      </c>
      <c r="AS100" s="13" t="s">
        <v>41</v>
      </c>
      <c r="AT100" s="13" t="s">
        <v>41</v>
      </c>
      <c r="AU100" s="13" t="s">
        <v>41</v>
      </c>
      <c r="AV100" s="13" t="s">
        <v>41</v>
      </c>
      <c r="AW100" s="13" t="s">
        <v>41</v>
      </c>
      <c r="AX100" s="13" t="s">
        <v>41</v>
      </c>
      <c r="AY100" s="13" t="s">
        <v>41</v>
      </c>
      <c r="AZ100" s="13" t="s">
        <v>41</v>
      </c>
      <c r="BA100" s="13" t="s">
        <v>41</v>
      </c>
      <c r="BB100" s="13" t="s">
        <v>41</v>
      </c>
      <c r="BC100" s="13" t="s">
        <v>41</v>
      </c>
      <c r="BD100" s="13" t="s">
        <v>41</v>
      </c>
      <c r="BE100" s="13" t="s">
        <v>41</v>
      </c>
      <c r="BF100" s="13" t="s">
        <v>41</v>
      </c>
      <c r="BG100" s="13" t="s">
        <v>41</v>
      </c>
      <c r="BH100" s="13" t="s">
        <v>41</v>
      </c>
      <c r="BI100" s="13" t="s">
        <v>41</v>
      </c>
      <c r="BJ100" s="13" t="s">
        <v>41</v>
      </c>
      <c r="BK100" s="13" t="s">
        <v>41</v>
      </c>
      <c r="BL100" s="13" t="s">
        <v>41</v>
      </c>
      <c r="BM100" s="13" t="s">
        <v>41</v>
      </c>
      <c r="BN100" s="13" t="s">
        <v>41</v>
      </c>
      <c r="BO100" s="13" t="s">
        <v>41</v>
      </c>
      <c r="BP100" s="13" t="s">
        <v>41</v>
      </c>
    </row>
    <row r="101" spans="1:68" x14ac:dyDescent="0.35">
      <c r="A101" s="13">
        <f>ROW()</f>
        <v>101</v>
      </c>
      <c r="B101" s="1">
        <v>38615</v>
      </c>
      <c r="C101" s="13" t="s">
        <v>37</v>
      </c>
      <c r="D101" s="13" t="s">
        <v>138</v>
      </c>
      <c r="E101" s="13" t="s">
        <v>436</v>
      </c>
      <c r="F101" s="13" t="s">
        <v>39</v>
      </c>
      <c r="G101" s="13" t="str">
        <f t="shared" si="1"/>
        <v>CVC Div 11. Rules of the Road. Chapter 7. Speed Laws - 22406.1.</v>
      </c>
      <c r="H101" t="s">
        <v>580</v>
      </c>
      <c r="I101" t="s">
        <v>581</v>
      </c>
      <c r="J101" s="13" t="s">
        <v>639</v>
      </c>
      <c r="AA101" s="13"/>
      <c r="AB101" s="13"/>
      <c r="AC101" s="13"/>
    </row>
    <row r="102" spans="1:68" x14ac:dyDescent="0.35">
      <c r="A102" s="13">
        <f>ROW()</f>
        <v>102</v>
      </c>
      <c r="B102" s="1">
        <v>38615</v>
      </c>
      <c r="C102" s="13" t="s">
        <v>37</v>
      </c>
      <c r="D102" s="13" t="s">
        <v>138</v>
      </c>
      <c r="E102" s="13" t="s">
        <v>436</v>
      </c>
      <c r="F102" s="13" t="s">
        <v>39</v>
      </c>
      <c r="G102" s="13" t="str">
        <f t="shared" si="1"/>
        <v>CVC Div 11. Rules of the Road. Chapter 7. Speed Laws - 22406.1.</v>
      </c>
      <c r="H102" t="s">
        <v>580</v>
      </c>
      <c r="I102" t="s">
        <v>582</v>
      </c>
      <c r="J102" s="13" t="s">
        <v>639</v>
      </c>
      <c r="AA102" s="13"/>
      <c r="AB102" s="13"/>
      <c r="AC102" s="13"/>
    </row>
    <row r="103" spans="1:68" x14ac:dyDescent="0.35">
      <c r="A103" s="13">
        <f>ROW()</f>
        <v>103</v>
      </c>
      <c r="B103" s="1">
        <v>38615</v>
      </c>
      <c r="C103" s="13" t="s">
        <v>37</v>
      </c>
      <c r="D103" s="13" t="s">
        <v>138</v>
      </c>
      <c r="E103" s="13" t="s">
        <v>436</v>
      </c>
      <c r="F103" s="13" t="s">
        <v>39</v>
      </c>
      <c r="G103" s="13" t="str">
        <f t="shared" si="1"/>
        <v>CVC Div 11. Rules of the Road. Chapter 7. Speed Laws - 22406.1.</v>
      </c>
      <c r="H103" t="s">
        <v>580</v>
      </c>
      <c r="I103" t="s">
        <v>583</v>
      </c>
      <c r="J103" s="13" t="s">
        <v>639</v>
      </c>
    </row>
    <row r="104" spans="1:68" x14ac:dyDescent="0.35">
      <c r="A104" s="13">
        <f>ROW()</f>
        <v>104</v>
      </c>
      <c r="B104" s="1">
        <v>38615</v>
      </c>
      <c r="C104" s="13" t="s">
        <v>37</v>
      </c>
      <c r="D104" s="13" t="s">
        <v>138</v>
      </c>
      <c r="E104" s="13" t="s">
        <v>436</v>
      </c>
      <c r="F104" s="13" t="s">
        <v>39</v>
      </c>
      <c r="G104" s="13" t="str">
        <f t="shared" si="1"/>
        <v>CVC Div 11. Rules of the Road. Chapter 7. Speed Laws - 22406.1.</v>
      </c>
      <c r="H104" t="s">
        <v>580</v>
      </c>
      <c r="I104" t="s">
        <v>584</v>
      </c>
      <c r="J104" s="13" t="s">
        <v>639</v>
      </c>
    </row>
    <row r="105" spans="1:68" x14ac:dyDescent="0.35">
      <c r="A105" s="13">
        <f>ROW()</f>
        <v>105</v>
      </c>
      <c r="B105" s="2" t="s">
        <v>496</v>
      </c>
      <c r="C105" s="13" t="s">
        <v>37</v>
      </c>
      <c r="D105" s="13" t="s">
        <v>138</v>
      </c>
      <c r="E105" s="13" t="s">
        <v>436</v>
      </c>
      <c r="F105" s="13" t="s">
        <v>39</v>
      </c>
      <c r="G105" s="13" t="str">
        <f t="shared" si="1"/>
        <v>CVC Div 11. Rules of the Road. Chapter 7. Speed Laws - 22406.5.</v>
      </c>
      <c r="H105" t="s">
        <v>585</v>
      </c>
      <c r="I105" t="s">
        <v>586</v>
      </c>
      <c r="J105" s="13" t="s">
        <v>639</v>
      </c>
      <c r="AA105" s="13"/>
      <c r="AB105" s="13"/>
      <c r="AC105" s="13"/>
    </row>
    <row r="106" spans="1:68" x14ac:dyDescent="0.35">
      <c r="A106" s="13">
        <f>ROW()</f>
        <v>106</v>
      </c>
      <c r="B106" s="34" t="s">
        <v>498</v>
      </c>
      <c r="C106" s="13" t="s">
        <v>37</v>
      </c>
      <c r="D106" s="13" t="s">
        <v>138</v>
      </c>
      <c r="E106" s="13" t="s">
        <v>436</v>
      </c>
      <c r="F106" s="13" t="s">
        <v>39</v>
      </c>
      <c r="G106" s="13" t="str">
        <f t="shared" si="1"/>
        <v>CVC Div 11. Rules of the Road. Chapter 7. Speed Laws - 22407</v>
      </c>
      <c r="H106">
        <v>22407</v>
      </c>
      <c r="I106" t="s">
        <v>587</v>
      </c>
      <c r="J106" s="13" t="s">
        <v>639</v>
      </c>
    </row>
    <row r="107" spans="1:68" x14ac:dyDescent="0.35">
      <c r="A107" s="13">
        <f>ROW()</f>
        <v>107</v>
      </c>
      <c r="B107" s="2" t="s">
        <v>475</v>
      </c>
      <c r="C107" s="13" t="s">
        <v>37</v>
      </c>
      <c r="D107" s="13" t="s">
        <v>138</v>
      </c>
      <c r="E107" s="13" t="s">
        <v>436</v>
      </c>
      <c r="F107" s="13" t="s">
        <v>39</v>
      </c>
      <c r="G107" s="13" t="str">
        <f t="shared" si="1"/>
        <v>CVC Div 11. Rules of the Road. Chapter 7. Speed Laws - 22409</v>
      </c>
      <c r="H107">
        <v>22409</v>
      </c>
      <c r="I107" t="s">
        <v>588</v>
      </c>
      <c r="J107" s="13" t="s">
        <v>637</v>
      </c>
      <c r="K107" s="13" t="s">
        <v>697</v>
      </c>
      <c r="L107" s="13" t="s">
        <v>678</v>
      </c>
      <c r="M107" s="13" t="b">
        <v>0</v>
      </c>
      <c r="O107" s="13">
        <v>0</v>
      </c>
      <c r="P107" s="13" t="s">
        <v>38</v>
      </c>
      <c r="Q107" s="13" t="s">
        <v>41</v>
      </c>
      <c r="R107" s="13" t="s">
        <v>696</v>
      </c>
      <c r="S107" s="13" t="s">
        <v>667</v>
      </c>
      <c r="T107" s="13" t="s">
        <v>41</v>
      </c>
      <c r="U107" s="13" t="s">
        <v>41</v>
      </c>
      <c r="V107" s="13" t="s">
        <v>41</v>
      </c>
      <c r="W107" s="13" t="s">
        <v>41</v>
      </c>
      <c r="X107" s="13" t="s">
        <v>41</v>
      </c>
      <c r="Y107" s="13" t="s">
        <v>41</v>
      </c>
      <c r="Z107" s="13" t="s">
        <v>41</v>
      </c>
      <c r="AA107" s="13" t="s">
        <v>41</v>
      </c>
      <c r="AB107" s="13" t="s">
        <v>41</v>
      </c>
      <c r="AC107" s="13" t="s">
        <v>41</v>
      </c>
      <c r="AD107" s="13" t="s">
        <v>41</v>
      </c>
      <c r="AE107" s="13" t="s">
        <v>41</v>
      </c>
      <c r="AF107" s="13" t="s">
        <v>41</v>
      </c>
      <c r="AG107" s="13" t="s">
        <v>41</v>
      </c>
      <c r="AH107" s="13" t="s">
        <v>41</v>
      </c>
      <c r="AI107" s="13" t="s">
        <v>41</v>
      </c>
      <c r="AJ107" s="13" t="s">
        <v>41</v>
      </c>
      <c r="AK107" s="13" t="s">
        <v>41</v>
      </c>
      <c r="AL107" s="13" t="s">
        <v>41</v>
      </c>
      <c r="AM107" s="13" t="s">
        <v>41</v>
      </c>
      <c r="AN107" s="13" t="s">
        <v>41</v>
      </c>
      <c r="AO107" s="13" t="s">
        <v>41</v>
      </c>
      <c r="AP107" s="13" t="s">
        <v>41</v>
      </c>
      <c r="AQ107" s="13" t="s">
        <v>41</v>
      </c>
      <c r="AR107" s="13" t="s">
        <v>41</v>
      </c>
      <c r="AS107" s="13" t="s">
        <v>41</v>
      </c>
      <c r="AT107" s="13" t="s">
        <v>41</v>
      </c>
      <c r="AU107" s="13" t="s">
        <v>41</v>
      </c>
      <c r="AV107" s="13" t="s">
        <v>41</v>
      </c>
      <c r="AW107" s="13" t="s">
        <v>41</v>
      </c>
      <c r="AX107" s="13" t="s">
        <v>41</v>
      </c>
      <c r="AY107" s="13" t="s">
        <v>41</v>
      </c>
      <c r="AZ107" s="13" t="s">
        <v>41</v>
      </c>
      <c r="BA107" s="13" t="s">
        <v>41</v>
      </c>
      <c r="BB107" s="13" t="s">
        <v>41</v>
      </c>
      <c r="BC107" s="13" t="s">
        <v>41</v>
      </c>
      <c r="BD107" s="13" t="s">
        <v>41</v>
      </c>
      <c r="BE107" s="13" t="s">
        <v>41</v>
      </c>
      <c r="BF107" s="13" t="s">
        <v>41</v>
      </c>
      <c r="BG107" s="13" t="s">
        <v>41</v>
      </c>
      <c r="BH107" s="13" t="s">
        <v>41</v>
      </c>
      <c r="BI107" s="13" t="s">
        <v>41</v>
      </c>
      <c r="BJ107" s="13" t="s">
        <v>41</v>
      </c>
      <c r="BK107" s="13" t="s">
        <v>41</v>
      </c>
      <c r="BL107" s="13" t="s">
        <v>41</v>
      </c>
      <c r="BM107" s="13" t="s">
        <v>41</v>
      </c>
      <c r="BN107" s="13" t="s">
        <v>41</v>
      </c>
      <c r="BO107" s="13" t="s">
        <v>41</v>
      </c>
      <c r="BP107" s="13" t="s">
        <v>41</v>
      </c>
    </row>
    <row r="108" spans="1:68" x14ac:dyDescent="0.35">
      <c r="A108" s="13">
        <f>ROW()</f>
        <v>108</v>
      </c>
      <c r="B108" s="2" t="s">
        <v>475</v>
      </c>
      <c r="C108" s="13" t="s">
        <v>37</v>
      </c>
      <c r="D108" s="13" t="s">
        <v>138</v>
      </c>
      <c r="E108" s="13" t="s">
        <v>436</v>
      </c>
      <c r="F108" s="13" t="s">
        <v>39</v>
      </c>
      <c r="G108" s="13" t="str">
        <f t="shared" si="1"/>
        <v>CVC Div 11. Rules of the Road. Chapter 7. Speed Laws - 22409</v>
      </c>
      <c r="H108">
        <v>22409</v>
      </c>
      <c r="I108" t="s">
        <v>589</v>
      </c>
      <c r="J108" s="13" t="s">
        <v>637</v>
      </c>
      <c r="K108" s="13" t="s">
        <v>698</v>
      </c>
      <c r="L108" s="13" t="s">
        <v>678</v>
      </c>
      <c r="M108" s="13" t="b">
        <v>0</v>
      </c>
      <c r="O108" s="13">
        <v>0</v>
      </c>
      <c r="P108" s="13" t="s">
        <v>38</v>
      </c>
      <c r="Q108" s="13" t="s">
        <v>41</v>
      </c>
      <c r="R108" s="13" t="s">
        <v>695</v>
      </c>
      <c r="S108" s="13" t="s">
        <v>667</v>
      </c>
      <c r="T108" s="13" t="s">
        <v>41</v>
      </c>
      <c r="U108" s="13" t="s">
        <v>41</v>
      </c>
      <c r="V108" s="13" t="s">
        <v>41</v>
      </c>
      <c r="W108" s="13" t="s">
        <v>41</v>
      </c>
      <c r="X108" s="13" t="s">
        <v>41</v>
      </c>
      <c r="Y108" s="13" t="s">
        <v>41</v>
      </c>
      <c r="Z108" s="13" t="s">
        <v>41</v>
      </c>
      <c r="AA108" s="13" t="s">
        <v>41</v>
      </c>
      <c r="AB108" s="13" t="s">
        <v>41</v>
      </c>
      <c r="AC108" s="13" t="s">
        <v>41</v>
      </c>
      <c r="AD108" s="13" t="s">
        <v>41</v>
      </c>
      <c r="AE108" s="13" t="s">
        <v>41</v>
      </c>
      <c r="AF108" s="13" t="s">
        <v>41</v>
      </c>
      <c r="AG108" s="13" t="s">
        <v>41</v>
      </c>
      <c r="AH108" s="13" t="s">
        <v>41</v>
      </c>
      <c r="AI108" s="13" t="s">
        <v>41</v>
      </c>
      <c r="AJ108" s="13" t="s">
        <v>41</v>
      </c>
      <c r="AK108" s="13" t="s">
        <v>41</v>
      </c>
      <c r="AL108" s="13" t="s">
        <v>41</v>
      </c>
      <c r="AM108" s="13" t="s">
        <v>41</v>
      </c>
      <c r="AN108" s="13" t="s">
        <v>41</v>
      </c>
      <c r="AO108" s="13" t="s">
        <v>41</v>
      </c>
      <c r="AP108" s="13" t="s">
        <v>41</v>
      </c>
      <c r="AQ108" s="13" t="s">
        <v>41</v>
      </c>
      <c r="AR108" s="13" t="s">
        <v>41</v>
      </c>
      <c r="AS108" s="13" t="s">
        <v>41</v>
      </c>
      <c r="AT108" s="13" t="s">
        <v>41</v>
      </c>
      <c r="AU108" s="13" t="s">
        <v>41</v>
      </c>
      <c r="AV108" s="13" t="s">
        <v>41</v>
      </c>
      <c r="AW108" s="13" t="s">
        <v>41</v>
      </c>
      <c r="AX108" s="13" t="s">
        <v>41</v>
      </c>
      <c r="AY108" s="13" t="s">
        <v>41</v>
      </c>
      <c r="AZ108" s="13" t="s">
        <v>41</v>
      </c>
      <c r="BA108" s="13" t="s">
        <v>41</v>
      </c>
      <c r="BB108" s="13" t="s">
        <v>41</v>
      </c>
      <c r="BC108" s="13" t="s">
        <v>41</v>
      </c>
      <c r="BD108" s="13" t="s">
        <v>41</v>
      </c>
      <c r="BE108" s="13" t="s">
        <v>41</v>
      </c>
      <c r="BF108" s="13" t="s">
        <v>41</v>
      </c>
      <c r="BG108" s="13" t="s">
        <v>41</v>
      </c>
      <c r="BH108" s="13" t="s">
        <v>41</v>
      </c>
      <c r="BI108" s="13" t="s">
        <v>41</v>
      </c>
      <c r="BJ108" s="13" t="s">
        <v>41</v>
      </c>
      <c r="BK108" s="13" t="s">
        <v>41</v>
      </c>
      <c r="BL108" s="13" t="s">
        <v>41</v>
      </c>
      <c r="BM108" s="13" t="s">
        <v>41</v>
      </c>
      <c r="BN108" s="13" t="s">
        <v>41</v>
      </c>
      <c r="BO108" s="13" t="s">
        <v>41</v>
      </c>
      <c r="BP108" s="13" t="s">
        <v>41</v>
      </c>
    </row>
    <row r="109" spans="1:68" x14ac:dyDescent="0.35">
      <c r="A109" s="13">
        <f>ROW()</f>
        <v>109</v>
      </c>
      <c r="B109" s="2" t="s">
        <v>475</v>
      </c>
      <c r="C109" s="13" t="s">
        <v>37</v>
      </c>
      <c r="D109" s="13" t="s">
        <v>138</v>
      </c>
      <c r="E109" s="13" t="s">
        <v>436</v>
      </c>
      <c r="F109" s="13" t="s">
        <v>39</v>
      </c>
      <c r="G109" s="13" t="str">
        <f t="shared" si="1"/>
        <v>CVC Div 11. Rules of the Road. Chapter 7. Speed Laws - 22409</v>
      </c>
      <c r="H109">
        <v>22409</v>
      </c>
      <c r="I109" t="s">
        <v>590</v>
      </c>
      <c r="J109" s="13" t="s">
        <v>637</v>
      </c>
      <c r="K109" s="13" t="s">
        <v>699</v>
      </c>
      <c r="L109" s="13" t="s">
        <v>678</v>
      </c>
      <c r="M109" s="13" t="b">
        <v>0</v>
      </c>
      <c r="O109" s="13">
        <v>0</v>
      </c>
      <c r="P109" s="13" t="s">
        <v>38</v>
      </c>
      <c r="Q109" s="13" t="s">
        <v>41</v>
      </c>
      <c r="R109" s="13" t="s">
        <v>694</v>
      </c>
      <c r="S109" s="13" t="s">
        <v>667</v>
      </c>
      <c r="T109" s="13" t="s">
        <v>41</v>
      </c>
      <c r="U109" s="13" t="s">
        <v>41</v>
      </c>
      <c r="V109" s="13" t="s">
        <v>41</v>
      </c>
      <c r="W109" s="13" t="s">
        <v>41</v>
      </c>
      <c r="X109" s="13" t="s">
        <v>41</v>
      </c>
      <c r="Y109" s="13" t="s">
        <v>41</v>
      </c>
      <c r="Z109" s="13" t="s">
        <v>41</v>
      </c>
      <c r="AA109" s="13" t="s">
        <v>41</v>
      </c>
      <c r="AB109" s="13" t="s">
        <v>41</v>
      </c>
      <c r="AC109" s="13" t="s">
        <v>41</v>
      </c>
      <c r="AD109" s="13" t="s">
        <v>41</v>
      </c>
      <c r="AE109" s="13" t="s">
        <v>41</v>
      </c>
      <c r="AF109" s="13" t="s">
        <v>41</v>
      </c>
      <c r="AG109" s="13" t="s">
        <v>41</v>
      </c>
      <c r="AH109" s="13" t="s">
        <v>41</v>
      </c>
      <c r="AI109" s="13" t="s">
        <v>41</v>
      </c>
      <c r="AJ109" s="13" t="s">
        <v>41</v>
      </c>
      <c r="AK109" s="13" t="s">
        <v>41</v>
      </c>
      <c r="AL109" s="13" t="s">
        <v>41</v>
      </c>
      <c r="AM109" s="13" t="s">
        <v>41</v>
      </c>
      <c r="AN109" s="13" t="s">
        <v>41</v>
      </c>
      <c r="AO109" s="13" t="s">
        <v>41</v>
      </c>
      <c r="AP109" s="13" t="s">
        <v>41</v>
      </c>
      <c r="AQ109" s="13" t="s">
        <v>41</v>
      </c>
      <c r="AR109" s="13" t="s">
        <v>41</v>
      </c>
      <c r="AS109" s="13" t="s">
        <v>41</v>
      </c>
      <c r="AT109" s="13" t="s">
        <v>41</v>
      </c>
      <c r="AU109" s="13" t="s">
        <v>41</v>
      </c>
      <c r="AV109" s="13" t="s">
        <v>41</v>
      </c>
      <c r="AW109" s="13" t="s">
        <v>41</v>
      </c>
      <c r="AX109" s="13" t="s">
        <v>41</v>
      </c>
      <c r="AY109" s="13" t="s">
        <v>41</v>
      </c>
      <c r="AZ109" s="13" t="s">
        <v>41</v>
      </c>
      <c r="BA109" s="13" t="s">
        <v>41</v>
      </c>
      <c r="BB109" s="13" t="s">
        <v>41</v>
      </c>
      <c r="BC109" s="13" t="s">
        <v>41</v>
      </c>
      <c r="BD109" s="13" t="s">
        <v>41</v>
      </c>
      <c r="BE109" s="13" t="s">
        <v>41</v>
      </c>
      <c r="BF109" s="13" t="s">
        <v>41</v>
      </c>
      <c r="BG109" s="13" t="s">
        <v>41</v>
      </c>
      <c r="BH109" s="13" t="s">
        <v>41</v>
      </c>
      <c r="BI109" s="13" t="s">
        <v>41</v>
      </c>
      <c r="BJ109" s="13" t="s">
        <v>41</v>
      </c>
      <c r="BK109" s="13" t="s">
        <v>41</v>
      </c>
      <c r="BL109" s="13" t="s">
        <v>41</v>
      </c>
      <c r="BM109" s="13" t="s">
        <v>41</v>
      </c>
      <c r="BN109" s="13" t="s">
        <v>41</v>
      </c>
      <c r="BO109" s="13" t="s">
        <v>41</v>
      </c>
      <c r="BP109" s="13" t="s">
        <v>41</v>
      </c>
    </row>
    <row r="110" spans="1:68" x14ac:dyDescent="0.35">
      <c r="A110" s="13">
        <f>ROW()</f>
        <v>110</v>
      </c>
      <c r="B110" s="2" t="s">
        <v>475</v>
      </c>
      <c r="C110" s="13" t="s">
        <v>37</v>
      </c>
      <c r="D110" s="13" t="s">
        <v>138</v>
      </c>
      <c r="E110" s="13" t="s">
        <v>436</v>
      </c>
      <c r="F110" s="13" t="s">
        <v>39</v>
      </c>
      <c r="G110" s="13" t="str">
        <f t="shared" si="1"/>
        <v>CVC Div 11. Rules of the Road. Chapter 7. Speed Laws - 22410</v>
      </c>
      <c r="H110">
        <v>22410</v>
      </c>
      <c r="I110" t="s">
        <v>591</v>
      </c>
      <c r="J110" s="13" t="s">
        <v>637</v>
      </c>
      <c r="K110" s="13" t="s">
        <v>700</v>
      </c>
      <c r="L110" s="13" t="s">
        <v>678</v>
      </c>
      <c r="M110" s="13" t="b">
        <v>0</v>
      </c>
      <c r="O110" s="13">
        <v>0</v>
      </c>
      <c r="P110" s="13" t="s">
        <v>38</v>
      </c>
      <c r="Q110" s="13" t="s">
        <v>41</v>
      </c>
      <c r="R110" s="13" t="s">
        <v>701</v>
      </c>
      <c r="S110" s="13" t="s">
        <v>702</v>
      </c>
      <c r="T110" s="13" t="s">
        <v>41</v>
      </c>
      <c r="U110" s="13" t="s">
        <v>41</v>
      </c>
      <c r="V110" s="13" t="s">
        <v>41</v>
      </c>
      <c r="W110" s="13" t="s">
        <v>41</v>
      </c>
      <c r="X110" s="13" t="s">
        <v>41</v>
      </c>
      <c r="Y110" s="13" t="s">
        <v>41</v>
      </c>
      <c r="Z110" s="13" t="s">
        <v>41</v>
      </c>
      <c r="AA110" s="13" t="s">
        <v>41</v>
      </c>
      <c r="AB110" s="13" t="s">
        <v>41</v>
      </c>
      <c r="AC110" s="13" t="s">
        <v>41</v>
      </c>
      <c r="AD110" s="13" t="s">
        <v>41</v>
      </c>
      <c r="AE110" s="13" t="s">
        <v>41</v>
      </c>
      <c r="AF110" s="13" t="s">
        <v>41</v>
      </c>
      <c r="AG110" s="13" t="s">
        <v>41</v>
      </c>
      <c r="AH110" s="13" t="s">
        <v>41</v>
      </c>
      <c r="AI110" s="13" t="s">
        <v>41</v>
      </c>
      <c r="AJ110" s="13" t="s">
        <v>41</v>
      </c>
      <c r="AK110" s="13" t="s">
        <v>41</v>
      </c>
      <c r="AL110" s="13" t="s">
        <v>41</v>
      </c>
      <c r="AM110" s="13" t="s">
        <v>41</v>
      </c>
      <c r="AN110" s="13" t="s">
        <v>41</v>
      </c>
      <c r="AO110" s="13" t="s">
        <v>41</v>
      </c>
      <c r="AP110" s="13" t="s">
        <v>41</v>
      </c>
      <c r="AQ110" s="13" t="s">
        <v>41</v>
      </c>
      <c r="AR110" s="13" t="s">
        <v>41</v>
      </c>
      <c r="AS110" s="13" t="s">
        <v>41</v>
      </c>
      <c r="AT110" s="13" t="s">
        <v>41</v>
      </c>
      <c r="AU110" s="13" t="s">
        <v>41</v>
      </c>
      <c r="AV110" s="13" t="s">
        <v>41</v>
      </c>
      <c r="AW110" s="13" t="s">
        <v>41</v>
      </c>
      <c r="AX110" s="13" t="s">
        <v>41</v>
      </c>
      <c r="AY110" s="13" t="s">
        <v>41</v>
      </c>
      <c r="AZ110" s="13" t="s">
        <v>41</v>
      </c>
      <c r="BA110" s="13" t="s">
        <v>41</v>
      </c>
      <c r="BB110" s="13" t="s">
        <v>41</v>
      </c>
      <c r="BC110" s="13" t="s">
        <v>41</v>
      </c>
      <c r="BD110" s="13" t="s">
        <v>41</v>
      </c>
      <c r="BE110" s="13" t="s">
        <v>41</v>
      </c>
      <c r="BF110" s="13" t="s">
        <v>41</v>
      </c>
      <c r="BG110" s="13" t="s">
        <v>41</v>
      </c>
      <c r="BH110" s="13" t="s">
        <v>41</v>
      </c>
      <c r="BI110" s="13" t="s">
        <v>41</v>
      </c>
      <c r="BJ110" s="13" t="s">
        <v>41</v>
      </c>
      <c r="BK110" s="13" t="s">
        <v>41</v>
      </c>
      <c r="BL110" s="13" t="s">
        <v>41</v>
      </c>
      <c r="BM110" s="13" t="s">
        <v>41</v>
      </c>
      <c r="BN110" s="13" t="s">
        <v>41</v>
      </c>
      <c r="BO110" s="13" t="s">
        <v>41</v>
      </c>
      <c r="BP110" s="13" t="s">
        <v>41</v>
      </c>
    </row>
    <row r="111" spans="1:68" x14ac:dyDescent="0.35">
      <c r="A111" s="13">
        <f>ROW()</f>
        <v>111</v>
      </c>
      <c r="B111" s="1">
        <v>36526</v>
      </c>
      <c r="C111" s="13" t="s">
        <v>37</v>
      </c>
      <c r="D111" s="13" t="s">
        <v>138</v>
      </c>
      <c r="E111" s="13" t="s">
        <v>436</v>
      </c>
      <c r="F111" s="13" t="s">
        <v>39</v>
      </c>
      <c r="G111" s="13" t="str">
        <f t="shared" si="1"/>
        <v>CVC Div 11. Rules of the Road. Chapter 7. Speed Laws - 22411</v>
      </c>
      <c r="H111">
        <v>22411</v>
      </c>
      <c r="I111" t="s">
        <v>592</v>
      </c>
      <c r="J111" s="13" t="s">
        <v>637</v>
      </c>
      <c r="K111" s="13" t="s">
        <v>703</v>
      </c>
      <c r="L111" s="13" t="s">
        <v>678</v>
      </c>
      <c r="M111" s="13" t="b">
        <v>0</v>
      </c>
      <c r="O111" s="13">
        <v>1</v>
      </c>
      <c r="P111" s="13" t="s">
        <v>38</v>
      </c>
      <c r="Q111" s="13" t="s">
        <v>41</v>
      </c>
      <c r="R111" s="13" t="s">
        <v>704</v>
      </c>
      <c r="S111" s="13" t="s">
        <v>657</v>
      </c>
      <c r="T111" s="13" t="s">
        <v>41</v>
      </c>
      <c r="U111" s="13" t="s">
        <v>41</v>
      </c>
      <c r="V111" s="13" t="s">
        <v>41</v>
      </c>
      <c r="W111" s="13" t="s">
        <v>41</v>
      </c>
      <c r="X111" s="13" t="s">
        <v>41</v>
      </c>
      <c r="Y111" s="13" t="s">
        <v>41</v>
      </c>
      <c r="Z111" s="13" t="s">
        <v>41</v>
      </c>
      <c r="AA111" s="13" t="s">
        <v>41</v>
      </c>
      <c r="AB111" s="13" t="s">
        <v>41</v>
      </c>
      <c r="AC111" s="13" t="s">
        <v>41</v>
      </c>
      <c r="AD111" s="13" t="s">
        <v>41</v>
      </c>
      <c r="AE111" s="13" t="s">
        <v>41</v>
      </c>
      <c r="AF111" s="13" t="s">
        <v>41</v>
      </c>
      <c r="AG111" s="13" t="s">
        <v>41</v>
      </c>
      <c r="AH111" s="13" t="s">
        <v>41</v>
      </c>
      <c r="AI111" s="13" t="s">
        <v>41</v>
      </c>
      <c r="AJ111" s="13" t="s">
        <v>41</v>
      </c>
      <c r="AK111" s="13" t="s">
        <v>41</v>
      </c>
      <c r="AL111" s="13" t="s">
        <v>41</v>
      </c>
      <c r="AM111" s="13" t="s">
        <v>41</v>
      </c>
      <c r="AN111" s="13" t="s">
        <v>41</v>
      </c>
      <c r="AO111" s="13" t="s">
        <v>41</v>
      </c>
      <c r="AP111" s="13" t="s">
        <v>41</v>
      </c>
      <c r="AQ111" s="13" t="s">
        <v>41</v>
      </c>
      <c r="AR111" s="13" t="s">
        <v>41</v>
      </c>
      <c r="AS111" s="13" t="s">
        <v>41</v>
      </c>
      <c r="AT111" s="13" t="s">
        <v>41</v>
      </c>
      <c r="AU111" s="13" t="s">
        <v>41</v>
      </c>
      <c r="AV111" s="13" t="s">
        <v>41</v>
      </c>
      <c r="AW111" s="13" t="s">
        <v>41</v>
      </c>
      <c r="AX111" s="13" t="s">
        <v>41</v>
      </c>
      <c r="AY111" s="13" t="s">
        <v>41</v>
      </c>
      <c r="AZ111" s="13" t="s">
        <v>41</v>
      </c>
      <c r="BA111" s="13" t="s">
        <v>41</v>
      </c>
      <c r="BB111" s="13" t="s">
        <v>41</v>
      </c>
      <c r="BC111" s="13" t="s">
        <v>41</v>
      </c>
      <c r="BD111" s="13" t="s">
        <v>41</v>
      </c>
      <c r="BE111" s="13" t="s">
        <v>41</v>
      </c>
      <c r="BF111" s="13" t="s">
        <v>41</v>
      </c>
      <c r="BG111" s="13" t="s">
        <v>41</v>
      </c>
      <c r="BH111" s="13" t="s">
        <v>41</v>
      </c>
      <c r="BI111" s="13" t="s">
        <v>41</v>
      </c>
      <c r="BJ111" s="13" t="s">
        <v>41</v>
      </c>
      <c r="BK111" s="13" t="s">
        <v>41</v>
      </c>
      <c r="BL111" s="13" t="s">
        <v>41</v>
      </c>
      <c r="BM111" s="13" t="s">
        <v>41</v>
      </c>
      <c r="BN111" s="13" t="s">
        <v>41</v>
      </c>
      <c r="BO111" s="13" t="s">
        <v>41</v>
      </c>
      <c r="BP111" s="13" t="s">
        <v>41</v>
      </c>
    </row>
    <row r="112" spans="1:68" x14ac:dyDescent="0.35">
      <c r="A112" s="13">
        <f>ROW()</f>
        <v>112</v>
      </c>
      <c r="B112" s="2">
        <v>1999</v>
      </c>
      <c r="C112" s="13" t="s">
        <v>37</v>
      </c>
      <c r="D112" s="13" t="s">
        <v>138</v>
      </c>
      <c r="E112" s="13" t="s">
        <v>436</v>
      </c>
      <c r="F112" s="13" t="s">
        <v>39</v>
      </c>
      <c r="G112" s="13" t="str">
        <f t="shared" si="1"/>
        <v>CVC Div 11. Rules of the Road. Chapter 7. Speed Laws - 22413</v>
      </c>
      <c r="H112">
        <v>22413</v>
      </c>
      <c r="I112" t="s">
        <v>593</v>
      </c>
      <c r="J112" s="13" t="s">
        <v>639</v>
      </c>
    </row>
    <row r="113" spans="1:29" x14ac:dyDescent="0.35">
      <c r="A113" s="13">
        <f>ROW()</f>
        <v>113</v>
      </c>
      <c r="B113" s="1"/>
      <c r="H113" s="26"/>
      <c r="AA113" s="13"/>
      <c r="AB113" s="13"/>
      <c r="AC113" s="13"/>
    </row>
    <row r="114" spans="1:29" x14ac:dyDescent="0.35">
      <c r="A114" s="13">
        <f>ROW()</f>
        <v>114</v>
      </c>
      <c r="B114" s="1"/>
      <c r="H114" s="26"/>
      <c r="AB114" s="13"/>
      <c r="AC114" s="13"/>
    </row>
    <row r="115" spans="1:29" x14ac:dyDescent="0.35">
      <c r="A115" s="13">
        <f>ROW()</f>
        <v>115</v>
      </c>
      <c r="B115" s="1"/>
      <c r="H115" s="26"/>
      <c r="AB115" s="13"/>
      <c r="AC115" s="13"/>
    </row>
    <row r="116" spans="1:29" x14ac:dyDescent="0.35">
      <c r="A116" s="13">
        <f>ROW()</f>
        <v>116</v>
      </c>
      <c r="B116" s="1"/>
      <c r="H116" s="26"/>
      <c r="AB116" s="13"/>
      <c r="AC116" s="13"/>
    </row>
    <row r="117" spans="1:29" x14ac:dyDescent="0.35">
      <c r="A117" s="13">
        <f>ROW()</f>
        <v>117</v>
      </c>
      <c r="B117" s="1"/>
      <c r="H117" s="26"/>
      <c r="AB117" s="13"/>
      <c r="AC117" s="13"/>
    </row>
    <row r="118" spans="1:29" x14ac:dyDescent="0.35">
      <c r="A118" s="13">
        <f>ROW()</f>
        <v>118</v>
      </c>
      <c r="B118" s="1"/>
      <c r="H118" s="26"/>
      <c r="AB118" s="13"/>
      <c r="AC118" s="13"/>
    </row>
    <row r="119" spans="1:29" x14ac:dyDescent="0.35">
      <c r="A119" s="13">
        <f>ROW()</f>
        <v>119</v>
      </c>
      <c r="B119" s="1"/>
      <c r="H119" s="20"/>
      <c r="AA119" s="13"/>
      <c r="AB119" s="13"/>
      <c r="AC119" s="13"/>
    </row>
    <row r="120" spans="1:29" x14ac:dyDescent="0.35">
      <c r="A120" s="13">
        <f>ROW()</f>
        <v>120</v>
      </c>
      <c r="B120" s="1"/>
      <c r="H120" s="20"/>
      <c r="AA120" s="13"/>
      <c r="AB120" s="13"/>
      <c r="AC120" s="13"/>
    </row>
    <row r="121" spans="1:29" x14ac:dyDescent="0.35">
      <c r="A121" s="13">
        <f>ROW()</f>
        <v>121</v>
      </c>
      <c r="B121" s="1"/>
      <c r="H121" s="20"/>
      <c r="AA121" s="13"/>
      <c r="AB121" s="13"/>
      <c r="AC121" s="13"/>
    </row>
    <row r="122" spans="1:29" x14ac:dyDescent="0.35">
      <c r="A122" s="13">
        <f>ROW()</f>
        <v>122</v>
      </c>
      <c r="B122" s="1"/>
      <c r="H122" s="20"/>
      <c r="AA122" s="13"/>
      <c r="AB122" s="13"/>
      <c r="AC122" s="13"/>
    </row>
    <row r="123" spans="1:29" x14ac:dyDescent="0.35">
      <c r="A123" s="13">
        <f>ROW()</f>
        <v>123</v>
      </c>
      <c r="B123" s="1"/>
      <c r="H123" s="20"/>
      <c r="AA123" s="13"/>
      <c r="AB123" s="13"/>
      <c r="AC123" s="13"/>
    </row>
    <row r="124" spans="1:29" x14ac:dyDescent="0.35">
      <c r="A124" s="13">
        <f>ROW()</f>
        <v>124</v>
      </c>
      <c r="B124" s="1"/>
      <c r="H124" s="20"/>
      <c r="AA124" s="13"/>
      <c r="AB124" s="13"/>
      <c r="AC124" s="13"/>
    </row>
    <row r="125" spans="1:29" x14ac:dyDescent="0.35">
      <c r="A125" s="13">
        <f>ROW()</f>
        <v>125</v>
      </c>
      <c r="H125" s="20"/>
      <c r="AA125" s="13"/>
      <c r="AB125" s="13"/>
      <c r="AC125" s="13"/>
    </row>
    <row r="126" spans="1:29" x14ac:dyDescent="0.35">
      <c r="A126" s="13">
        <f>ROW()</f>
        <v>126</v>
      </c>
      <c r="H126" s="20"/>
    </row>
    <row r="127" spans="1:29" x14ac:dyDescent="0.35">
      <c r="A127" s="13">
        <f>ROW()</f>
        <v>127</v>
      </c>
      <c r="H127" s="20"/>
      <c r="AA127" s="13"/>
      <c r="AB127" s="13"/>
      <c r="AC127" s="13"/>
    </row>
    <row r="128" spans="1:29" x14ac:dyDescent="0.35">
      <c r="A128" s="13">
        <f>ROW()</f>
        <v>128</v>
      </c>
      <c r="H128" s="20"/>
      <c r="AA128" s="13"/>
      <c r="AB128" s="13"/>
      <c r="AC128" s="13"/>
    </row>
    <row r="129" spans="1:29" x14ac:dyDescent="0.35">
      <c r="A129" s="13">
        <f>ROW()</f>
        <v>129</v>
      </c>
      <c r="H129" s="20"/>
      <c r="AA129" s="13"/>
      <c r="AB129" s="13"/>
      <c r="AC129" s="13"/>
    </row>
    <row r="130" spans="1:29" x14ac:dyDescent="0.35">
      <c r="A130" s="13">
        <f>ROW()</f>
        <v>130</v>
      </c>
      <c r="H130" s="20"/>
      <c r="AA130" s="13"/>
      <c r="AB130" s="13"/>
      <c r="AC130" s="13"/>
    </row>
    <row r="131" spans="1:29" x14ac:dyDescent="0.35">
      <c r="A131" s="13">
        <f>ROW()</f>
        <v>131</v>
      </c>
      <c r="H131" s="20"/>
      <c r="AA131" s="13"/>
      <c r="AB131" s="13"/>
      <c r="AC131" s="13"/>
    </row>
    <row r="132" spans="1:29" x14ac:dyDescent="0.35">
      <c r="A132" s="13">
        <f>ROW()</f>
        <v>132</v>
      </c>
      <c r="H132" s="20"/>
      <c r="AA132" s="13"/>
      <c r="AB132" s="13"/>
      <c r="AC132" s="13"/>
    </row>
    <row r="133" spans="1:29" x14ac:dyDescent="0.35">
      <c r="A133" s="13">
        <f>ROW()</f>
        <v>133</v>
      </c>
      <c r="H133" s="20"/>
      <c r="AA133" s="13"/>
      <c r="AB133" s="13"/>
      <c r="AC133" s="13"/>
    </row>
    <row r="134" spans="1:29" x14ac:dyDescent="0.35">
      <c r="A134" s="13">
        <f>ROW()</f>
        <v>134</v>
      </c>
      <c r="H134" s="20"/>
    </row>
    <row r="135" spans="1:29" x14ac:dyDescent="0.35">
      <c r="A135" s="13">
        <f>ROW()</f>
        <v>135</v>
      </c>
      <c r="B135" s="1"/>
      <c r="H135" s="20"/>
    </row>
    <row r="136" spans="1:29" x14ac:dyDescent="0.35">
      <c r="A136" s="13">
        <f>ROW()</f>
        <v>136</v>
      </c>
      <c r="B136" s="1"/>
      <c r="H136" s="20"/>
      <c r="AA136" s="13"/>
      <c r="AB136" s="13"/>
      <c r="AC136" s="13"/>
    </row>
    <row r="137" spans="1:29" x14ac:dyDescent="0.35">
      <c r="A137" s="13">
        <f>ROW()</f>
        <v>137</v>
      </c>
      <c r="B137" s="1"/>
      <c r="H137" s="20"/>
      <c r="AA137" s="13"/>
      <c r="AB137" s="13"/>
      <c r="AC137" s="13"/>
    </row>
    <row r="138" spans="1:29" x14ac:dyDescent="0.35">
      <c r="A138" s="13">
        <f>ROW()</f>
        <v>138</v>
      </c>
      <c r="B138" s="1"/>
      <c r="H138" s="20"/>
      <c r="AA138" s="13"/>
      <c r="AB138" s="13"/>
      <c r="AC138" s="13"/>
    </row>
    <row r="139" spans="1:29" x14ac:dyDescent="0.35">
      <c r="A139" s="13">
        <f>ROW()</f>
        <v>139</v>
      </c>
      <c r="B139" s="1"/>
      <c r="H139" s="20"/>
    </row>
    <row r="140" spans="1:29" x14ac:dyDescent="0.35">
      <c r="A140" s="13">
        <f>ROW()</f>
        <v>140</v>
      </c>
      <c r="B140" s="1"/>
      <c r="H140" s="20"/>
    </row>
    <row r="141" spans="1:29" x14ac:dyDescent="0.35">
      <c r="A141" s="13">
        <f>ROW()</f>
        <v>141</v>
      </c>
      <c r="B141" s="1"/>
      <c r="H141" s="20"/>
      <c r="AA141" s="13"/>
      <c r="AB141" s="13"/>
      <c r="AC141" s="13"/>
    </row>
    <row r="142" spans="1:29" x14ac:dyDescent="0.35">
      <c r="A142" s="13">
        <f>ROW()</f>
        <v>142</v>
      </c>
      <c r="B142" s="1"/>
      <c r="H142" s="20"/>
      <c r="AA142" s="13"/>
      <c r="AB142" s="13"/>
      <c r="AC142" s="13"/>
    </row>
    <row r="143" spans="1:29" x14ac:dyDescent="0.35">
      <c r="A143" s="13">
        <f>ROW()</f>
        <v>143</v>
      </c>
      <c r="B143" s="1"/>
      <c r="H143" s="20"/>
    </row>
    <row r="144" spans="1:29" x14ac:dyDescent="0.35">
      <c r="A144" s="13">
        <f>ROW()</f>
        <v>144</v>
      </c>
      <c r="B144" s="1"/>
      <c r="H144" s="20"/>
    </row>
    <row r="145" spans="1:68" x14ac:dyDescent="0.35">
      <c r="A145" s="13">
        <f>ROW()</f>
        <v>145</v>
      </c>
      <c r="B145" s="1"/>
      <c r="H145" s="20"/>
    </row>
    <row r="146" spans="1:68" s="27" customFormat="1" x14ac:dyDescent="0.35">
      <c r="A146" s="13">
        <f>ROW()</f>
        <v>146</v>
      </c>
      <c r="B146" s="28"/>
      <c r="H146" s="29"/>
      <c r="AA146" s="30"/>
      <c r="AB146" s="30"/>
      <c r="AC146" s="30"/>
    </row>
    <row r="147" spans="1:68" x14ac:dyDescent="0.35">
      <c r="A147" s="13" t="s">
        <v>416</v>
      </c>
      <c r="H147" s="20"/>
      <c r="J147" s="31" t="s">
        <v>418</v>
      </c>
      <c r="O147" s="13" t="s">
        <v>418</v>
      </c>
      <c r="P147" s="13" t="s">
        <v>418</v>
      </c>
      <c r="Q147" s="13" t="s">
        <v>418</v>
      </c>
      <c r="R147" s="13" t="s">
        <v>418</v>
      </c>
      <c r="S147" s="13" t="s">
        <v>418</v>
      </c>
      <c r="T147" s="13" t="s">
        <v>418</v>
      </c>
      <c r="U147" s="13" t="s">
        <v>418</v>
      </c>
      <c r="V147" s="13" t="s">
        <v>418</v>
      </c>
      <c r="W147" s="13" t="s">
        <v>418</v>
      </c>
      <c r="X147" s="13" t="s">
        <v>418</v>
      </c>
      <c r="Y147" s="13" t="s">
        <v>418</v>
      </c>
      <c r="Z147" s="13" t="s">
        <v>418</v>
      </c>
      <c r="AA147" s="13" t="s">
        <v>418</v>
      </c>
      <c r="AB147" s="13" t="s">
        <v>418</v>
      </c>
      <c r="AC147" s="13" t="s">
        <v>418</v>
      </c>
      <c r="AD147" s="13" t="s">
        <v>418</v>
      </c>
      <c r="AE147" s="13" t="s">
        <v>418</v>
      </c>
      <c r="AF147" s="13" t="s">
        <v>418</v>
      </c>
      <c r="AG147" s="13" t="s">
        <v>418</v>
      </c>
      <c r="AH147" s="13" t="s">
        <v>418</v>
      </c>
      <c r="AI147" s="13" t="s">
        <v>418</v>
      </c>
      <c r="AJ147" s="13" t="s">
        <v>418</v>
      </c>
      <c r="AK147" s="13" t="s">
        <v>418</v>
      </c>
      <c r="AL147" s="13" t="s">
        <v>418</v>
      </c>
      <c r="AM147" s="13" t="s">
        <v>418</v>
      </c>
      <c r="AN147" s="13" t="s">
        <v>418</v>
      </c>
      <c r="AO147" s="13" t="s">
        <v>418</v>
      </c>
      <c r="AP147" s="13" t="s">
        <v>418</v>
      </c>
      <c r="AQ147" s="13" t="s">
        <v>418</v>
      </c>
      <c r="AR147" s="13" t="s">
        <v>418</v>
      </c>
      <c r="AS147" s="13" t="s">
        <v>418</v>
      </c>
      <c r="AT147" s="13" t="s">
        <v>418</v>
      </c>
      <c r="AU147" s="13" t="s">
        <v>418</v>
      </c>
      <c r="AV147" s="13" t="s">
        <v>418</v>
      </c>
      <c r="AW147" s="13" t="s">
        <v>418</v>
      </c>
      <c r="AX147" s="13" t="s">
        <v>418</v>
      </c>
      <c r="AY147" s="13" t="s">
        <v>418</v>
      </c>
      <c r="AZ147" s="13" t="s">
        <v>418</v>
      </c>
      <c r="BA147" s="13" t="s">
        <v>418</v>
      </c>
      <c r="BB147" s="13" t="s">
        <v>418</v>
      </c>
      <c r="BC147" s="13" t="s">
        <v>418</v>
      </c>
      <c r="BD147" s="13" t="s">
        <v>418</v>
      </c>
      <c r="BE147" s="13" t="s">
        <v>418</v>
      </c>
      <c r="BF147" s="13" t="s">
        <v>418</v>
      </c>
      <c r="BG147" s="13" t="s">
        <v>418</v>
      </c>
      <c r="BH147" s="13" t="s">
        <v>418</v>
      </c>
      <c r="BI147" s="13" t="s">
        <v>418</v>
      </c>
      <c r="BJ147" s="13" t="s">
        <v>418</v>
      </c>
      <c r="BK147" s="13" t="s">
        <v>418</v>
      </c>
      <c r="BL147" s="13" t="s">
        <v>418</v>
      </c>
      <c r="BM147" s="13" t="s">
        <v>418</v>
      </c>
      <c r="BN147" s="13" t="s">
        <v>418</v>
      </c>
      <c r="BO147" s="13" t="s">
        <v>418</v>
      </c>
      <c r="BP147" s="13" t="s">
        <v>418</v>
      </c>
    </row>
    <row r="148" spans="1:68" s="27" customFormat="1" x14ac:dyDescent="0.35">
      <c r="B148" s="6"/>
      <c r="H148" s="29"/>
      <c r="J148" s="27">
        <f>COUNTA(J2:J146)</f>
        <v>111</v>
      </c>
      <c r="O148" s="27">
        <f>COUNTA(O2:O146)</f>
        <v>30</v>
      </c>
      <c r="P148" s="27">
        <f t="shared" ref="P148:Q148" si="2">COUNTA(P2:P146)-COUNTIF(P2:P146,"-")</f>
        <v>30</v>
      </c>
      <c r="Q148" s="27">
        <f t="shared" si="2"/>
        <v>1</v>
      </c>
      <c r="R148" s="27">
        <f t="shared" ref="R148:BE148" si="3">COUNTA(R2:R146)-COUNTIF(R2:R146,"-")</f>
        <v>11</v>
      </c>
      <c r="S148" s="27">
        <f t="shared" si="3"/>
        <v>27</v>
      </c>
      <c r="T148" s="27">
        <f t="shared" si="3"/>
        <v>2</v>
      </c>
      <c r="U148" s="27">
        <f t="shared" si="3"/>
        <v>2</v>
      </c>
      <c r="V148" s="27">
        <f t="shared" si="3"/>
        <v>0</v>
      </c>
      <c r="W148" s="27">
        <f t="shared" si="3"/>
        <v>7</v>
      </c>
      <c r="X148" s="27">
        <f t="shared" si="3"/>
        <v>0</v>
      </c>
      <c r="Y148" s="27">
        <f t="shared" si="3"/>
        <v>0</v>
      </c>
      <c r="Z148" s="27">
        <f t="shared" si="3"/>
        <v>0</v>
      </c>
      <c r="AA148" s="27">
        <f t="shared" si="3"/>
        <v>0</v>
      </c>
      <c r="AB148" s="27">
        <f t="shared" si="3"/>
        <v>0</v>
      </c>
      <c r="AC148" s="27">
        <f t="shared" si="3"/>
        <v>0</v>
      </c>
      <c r="AD148" s="27">
        <f t="shared" si="3"/>
        <v>0</v>
      </c>
      <c r="AE148" s="27">
        <f t="shared" si="3"/>
        <v>0</v>
      </c>
      <c r="AF148" s="27">
        <f t="shared" si="3"/>
        <v>6</v>
      </c>
      <c r="AG148" s="27">
        <f t="shared" si="3"/>
        <v>0</v>
      </c>
      <c r="AH148" s="27">
        <f t="shared" si="3"/>
        <v>0</v>
      </c>
      <c r="AI148" s="27">
        <f t="shared" si="3"/>
        <v>0</v>
      </c>
      <c r="AJ148" s="27">
        <f t="shared" si="3"/>
        <v>0</v>
      </c>
      <c r="AK148" s="27">
        <f t="shared" si="3"/>
        <v>1</v>
      </c>
      <c r="AL148" s="27">
        <f t="shared" si="3"/>
        <v>0</v>
      </c>
      <c r="AM148" s="27">
        <f t="shared" si="3"/>
        <v>1</v>
      </c>
      <c r="AN148" s="27">
        <f t="shared" si="3"/>
        <v>1</v>
      </c>
      <c r="AO148" s="27">
        <f t="shared" si="3"/>
        <v>0</v>
      </c>
      <c r="AP148" s="27">
        <f t="shared" si="3"/>
        <v>0</v>
      </c>
      <c r="AQ148" s="27">
        <f t="shared" si="3"/>
        <v>0</v>
      </c>
      <c r="AR148" s="27">
        <f t="shared" si="3"/>
        <v>0</v>
      </c>
      <c r="AS148" s="27">
        <f t="shared" si="3"/>
        <v>1</v>
      </c>
      <c r="AT148" s="27">
        <f t="shared" si="3"/>
        <v>0</v>
      </c>
      <c r="AU148" s="27">
        <f t="shared" si="3"/>
        <v>1</v>
      </c>
      <c r="AV148" s="27">
        <f t="shared" si="3"/>
        <v>2</v>
      </c>
      <c r="AW148" s="27">
        <f t="shared" si="3"/>
        <v>0</v>
      </c>
      <c r="AX148" s="27">
        <f t="shared" si="3"/>
        <v>0</v>
      </c>
      <c r="AY148" s="27">
        <f t="shared" si="3"/>
        <v>0</v>
      </c>
      <c r="AZ148" s="27">
        <f t="shared" si="3"/>
        <v>0</v>
      </c>
      <c r="BA148" s="27">
        <f t="shared" si="3"/>
        <v>0</v>
      </c>
      <c r="BB148" s="27">
        <f t="shared" si="3"/>
        <v>0</v>
      </c>
      <c r="BC148" s="27">
        <f t="shared" si="3"/>
        <v>0</v>
      </c>
      <c r="BD148" s="27">
        <f t="shared" si="3"/>
        <v>1</v>
      </c>
      <c r="BE148" s="27">
        <f t="shared" si="3"/>
        <v>1</v>
      </c>
      <c r="BF148" s="27">
        <f t="shared" ref="BF148:BP148" si="4">COUNTA(BF2:BF146)-COUNTIF(BF2:BF146,"-")</f>
        <v>1</v>
      </c>
      <c r="BG148" s="27">
        <f t="shared" si="4"/>
        <v>0</v>
      </c>
      <c r="BH148" s="27">
        <f t="shared" si="4"/>
        <v>0</v>
      </c>
      <c r="BI148" s="27">
        <f t="shared" si="4"/>
        <v>0</v>
      </c>
      <c r="BJ148" s="27">
        <f t="shared" si="4"/>
        <v>0</v>
      </c>
      <c r="BK148" s="27">
        <f t="shared" si="4"/>
        <v>1</v>
      </c>
      <c r="BL148" s="27">
        <f t="shared" si="4"/>
        <v>0</v>
      </c>
      <c r="BM148" s="27">
        <f t="shared" si="4"/>
        <v>0</v>
      </c>
      <c r="BN148" s="27">
        <f t="shared" si="4"/>
        <v>0</v>
      </c>
      <c r="BO148" s="27">
        <f t="shared" si="4"/>
        <v>0</v>
      </c>
      <c r="BP148" s="27">
        <f t="shared" si="4"/>
        <v>2</v>
      </c>
    </row>
    <row r="149" spans="1:68" x14ac:dyDescent="0.35">
      <c r="H149" s="20"/>
      <c r="O149" s="13" t="s">
        <v>713</v>
      </c>
      <c r="P149" s="13">
        <f>COUNTIF(P187:P328,"0")</f>
        <v>16</v>
      </c>
      <c r="Q149" s="13">
        <f t="shared" ref="Q149:BP149" si="5">COUNTIF(Q187:Q328,"0")</f>
        <v>1</v>
      </c>
      <c r="R149" s="13">
        <f t="shared" si="5"/>
        <v>10</v>
      </c>
      <c r="S149" s="13">
        <f t="shared" si="5"/>
        <v>15</v>
      </c>
      <c r="T149" s="13">
        <f t="shared" si="5"/>
        <v>1</v>
      </c>
      <c r="U149" s="13">
        <f t="shared" si="5"/>
        <v>1</v>
      </c>
      <c r="V149" s="13">
        <f t="shared" si="5"/>
        <v>0</v>
      </c>
      <c r="W149" s="13">
        <f t="shared" si="5"/>
        <v>4</v>
      </c>
      <c r="X149" s="13">
        <f t="shared" si="5"/>
        <v>0</v>
      </c>
      <c r="Y149" s="13">
        <f t="shared" si="5"/>
        <v>0</v>
      </c>
      <c r="Z149" s="13">
        <f t="shared" si="5"/>
        <v>0</v>
      </c>
      <c r="AA149" s="13">
        <f t="shared" si="5"/>
        <v>0</v>
      </c>
      <c r="AB149" s="13">
        <f t="shared" si="5"/>
        <v>0</v>
      </c>
      <c r="AC149" s="13">
        <f t="shared" si="5"/>
        <v>0</v>
      </c>
      <c r="AD149" s="13">
        <f t="shared" si="5"/>
        <v>0</v>
      </c>
      <c r="AE149" s="13">
        <f t="shared" si="5"/>
        <v>0</v>
      </c>
      <c r="AF149" s="13">
        <f t="shared" si="5"/>
        <v>1</v>
      </c>
      <c r="AG149" s="13">
        <f t="shared" si="5"/>
        <v>0</v>
      </c>
      <c r="AH149" s="13">
        <f t="shared" si="5"/>
        <v>0</v>
      </c>
      <c r="AI149" s="13">
        <f t="shared" si="5"/>
        <v>0</v>
      </c>
      <c r="AJ149" s="13">
        <f t="shared" si="5"/>
        <v>0</v>
      </c>
      <c r="AK149" s="13">
        <f t="shared" si="5"/>
        <v>0</v>
      </c>
      <c r="AL149" s="13">
        <f t="shared" si="5"/>
        <v>0</v>
      </c>
      <c r="AM149" s="13">
        <f t="shared" si="5"/>
        <v>0</v>
      </c>
      <c r="AN149" s="13">
        <f t="shared" si="5"/>
        <v>0</v>
      </c>
      <c r="AO149" s="13">
        <f t="shared" si="5"/>
        <v>0</v>
      </c>
      <c r="AP149" s="13">
        <f t="shared" si="5"/>
        <v>0</v>
      </c>
      <c r="AQ149" s="13">
        <f t="shared" si="5"/>
        <v>0</v>
      </c>
      <c r="AR149" s="13">
        <f t="shared" si="5"/>
        <v>0</v>
      </c>
      <c r="AS149" s="13">
        <f t="shared" si="5"/>
        <v>0</v>
      </c>
      <c r="AT149" s="13">
        <f t="shared" si="5"/>
        <v>0</v>
      </c>
      <c r="AU149" s="13">
        <f t="shared" si="5"/>
        <v>0</v>
      </c>
      <c r="AV149" s="13">
        <f t="shared" si="5"/>
        <v>0</v>
      </c>
      <c r="AW149" s="13">
        <f t="shared" si="5"/>
        <v>0</v>
      </c>
      <c r="AX149" s="13">
        <f t="shared" si="5"/>
        <v>0</v>
      </c>
      <c r="AY149" s="13">
        <f t="shared" si="5"/>
        <v>0</v>
      </c>
      <c r="AZ149" s="13">
        <f t="shared" si="5"/>
        <v>0</v>
      </c>
      <c r="BA149" s="13">
        <f t="shared" si="5"/>
        <v>0</v>
      </c>
      <c r="BB149" s="13">
        <f t="shared" si="5"/>
        <v>0</v>
      </c>
      <c r="BC149" s="13">
        <f t="shared" si="5"/>
        <v>0</v>
      </c>
      <c r="BD149" s="13">
        <f t="shared" si="5"/>
        <v>0</v>
      </c>
      <c r="BE149" s="13">
        <f t="shared" si="5"/>
        <v>0</v>
      </c>
      <c r="BF149" s="13">
        <f t="shared" si="5"/>
        <v>1</v>
      </c>
      <c r="BG149" s="13">
        <f t="shared" si="5"/>
        <v>0</v>
      </c>
      <c r="BH149" s="13">
        <f t="shared" si="5"/>
        <v>0</v>
      </c>
      <c r="BI149" s="13">
        <f t="shared" si="5"/>
        <v>0</v>
      </c>
      <c r="BJ149" s="13">
        <f t="shared" si="5"/>
        <v>0</v>
      </c>
      <c r="BK149" s="13">
        <f t="shared" si="5"/>
        <v>0</v>
      </c>
      <c r="BL149" s="13">
        <f t="shared" si="5"/>
        <v>0</v>
      </c>
      <c r="BM149" s="13">
        <f t="shared" si="5"/>
        <v>0</v>
      </c>
      <c r="BN149" s="13">
        <f t="shared" si="5"/>
        <v>0</v>
      </c>
      <c r="BO149" s="13">
        <f t="shared" si="5"/>
        <v>0</v>
      </c>
      <c r="BP149" s="13">
        <f t="shared" si="5"/>
        <v>0</v>
      </c>
    </row>
    <row r="150" spans="1:68" x14ac:dyDescent="0.35">
      <c r="H150" s="20"/>
      <c r="O150" s="13" t="s">
        <v>714</v>
      </c>
      <c r="P150" s="13">
        <f>COUNTIF(P187:P328,"1")</f>
        <v>10</v>
      </c>
      <c r="Q150" s="13">
        <f t="shared" ref="Q150:BP150" si="6">COUNTIF(Q187:Q328,"1")</f>
        <v>1</v>
      </c>
      <c r="R150" s="13">
        <f t="shared" si="6"/>
        <v>1</v>
      </c>
      <c r="S150" s="13">
        <f t="shared" si="6"/>
        <v>9</v>
      </c>
      <c r="T150" s="13">
        <f t="shared" si="6"/>
        <v>1</v>
      </c>
      <c r="U150" s="13">
        <f t="shared" si="6"/>
        <v>1</v>
      </c>
      <c r="V150" s="13">
        <f t="shared" si="6"/>
        <v>0</v>
      </c>
      <c r="W150" s="13">
        <f t="shared" si="6"/>
        <v>3</v>
      </c>
      <c r="X150" s="13">
        <f t="shared" si="6"/>
        <v>0</v>
      </c>
      <c r="Y150" s="13">
        <f t="shared" si="6"/>
        <v>0</v>
      </c>
      <c r="Z150" s="13">
        <f t="shared" si="6"/>
        <v>0</v>
      </c>
      <c r="AA150" s="13">
        <f t="shared" si="6"/>
        <v>0</v>
      </c>
      <c r="AB150" s="13">
        <f t="shared" si="6"/>
        <v>0</v>
      </c>
      <c r="AC150" s="13">
        <f t="shared" si="6"/>
        <v>0</v>
      </c>
      <c r="AD150" s="13">
        <f t="shared" si="6"/>
        <v>0</v>
      </c>
      <c r="AE150" s="13">
        <f t="shared" si="6"/>
        <v>0</v>
      </c>
      <c r="AF150" s="13">
        <f t="shared" si="6"/>
        <v>5</v>
      </c>
      <c r="AG150" s="13">
        <f t="shared" si="6"/>
        <v>0</v>
      </c>
      <c r="AH150" s="13">
        <f t="shared" si="6"/>
        <v>0</v>
      </c>
      <c r="AI150" s="13">
        <f t="shared" si="6"/>
        <v>0</v>
      </c>
      <c r="AJ150" s="13">
        <f t="shared" si="6"/>
        <v>0</v>
      </c>
      <c r="AK150" s="13">
        <f t="shared" si="6"/>
        <v>1</v>
      </c>
      <c r="AL150" s="13">
        <f t="shared" si="6"/>
        <v>0</v>
      </c>
      <c r="AM150" s="13">
        <f t="shared" si="6"/>
        <v>1</v>
      </c>
      <c r="AN150" s="13">
        <f t="shared" si="6"/>
        <v>1</v>
      </c>
      <c r="AO150" s="13">
        <f t="shared" si="6"/>
        <v>0</v>
      </c>
      <c r="AP150" s="13">
        <f t="shared" si="6"/>
        <v>0</v>
      </c>
      <c r="AQ150" s="13">
        <f t="shared" si="6"/>
        <v>0</v>
      </c>
      <c r="AR150" s="13">
        <f t="shared" si="6"/>
        <v>0</v>
      </c>
      <c r="AS150" s="13">
        <f t="shared" si="6"/>
        <v>1</v>
      </c>
      <c r="AT150" s="13">
        <f t="shared" si="6"/>
        <v>0</v>
      </c>
      <c r="AU150" s="13">
        <f t="shared" si="6"/>
        <v>1</v>
      </c>
      <c r="AV150" s="13">
        <f t="shared" si="6"/>
        <v>1</v>
      </c>
      <c r="AW150" s="13">
        <f t="shared" si="6"/>
        <v>0</v>
      </c>
      <c r="AX150" s="13">
        <f t="shared" si="6"/>
        <v>0</v>
      </c>
      <c r="AY150" s="13">
        <f t="shared" si="6"/>
        <v>0</v>
      </c>
      <c r="AZ150" s="13">
        <f t="shared" si="6"/>
        <v>0</v>
      </c>
      <c r="BA150" s="13">
        <f t="shared" si="6"/>
        <v>0</v>
      </c>
      <c r="BB150" s="13">
        <f t="shared" si="6"/>
        <v>0</v>
      </c>
      <c r="BC150" s="13">
        <f t="shared" si="6"/>
        <v>0</v>
      </c>
      <c r="BD150" s="13">
        <f t="shared" si="6"/>
        <v>1</v>
      </c>
      <c r="BE150" s="13">
        <f t="shared" si="6"/>
        <v>1</v>
      </c>
      <c r="BF150" s="13">
        <f t="shared" si="6"/>
        <v>0</v>
      </c>
      <c r="BG150" s="13">
        <f t="shared" si="6"/>
        <v>0</v>
      </c>
      <c r="BH150" s="13">
        <f t="shared" si="6"/>
        <v>0</v>
      </c>
      <c r="BI150" s="13">
        <f t="shared" si="6"/>
        <v>0</v>
      </c>
      <c r="BJ150" s="13">
        <f t="shared" si="6"/>
        <v>0</v>
      </c>
      <c r="BK150" s="13">
        <f t="shared" si="6"/>
        <v>1</v>
      </c>
      <c r="BL150" s="13">
        <f t="shared" si="6"/>
        <v>0</v>
      </c>
      <c r="BM150" s="13">
        <f t="shared" si="6"/>
        <v>0</v>
      </c>
      <c r="BN150" s="13">
        <f t="shared" si="6"/>
        <v>0</v>
      </c>
      <c r="BO150" s="13">
        <f t="shared" si="6"/>
        <v>0</v>
      </c>
      <c r="BP150" s="13">
        <f t="shared" si="6"/>
        <v>2</v>
      </c>
    </row>
    <row r="151" spans="1:68" s="27" customFormat="1" x14ac:dyDescent="0.35">
      <c r="B151" s="6"/>
      <c r="H151" s="29"/>
      <c r="O151" s="27" t="s">
        <v>715</v>
      </c>
      <c r="P151" s="27">
        <f>COUNTIF(P187:P328,"2")</f>
        <v>4</v>
      </c>
      <c r="Q151" s="27">
        <f t="shared" ref="Q151:BP151" si="7">COUNTIF(Q187:Q328,"2")</f>
        <v>0</v>
      </c>
      <c r="R151" s="27">
        <f t="shared" si="7"/>
        <v>0</v>
      </c>
      <c r="S151" s="27">
        <f t="shared" si="7"/>
        <v>3</v>
      </c>
      <c r="T151" s="27">
        <f t="shared" si="7"/>
        <v>0</v>
      </c>
      <c r="U151" s="27">
        <f t="shared" si="7"/>
        <v>0</v>
      </c>
      <c r="V151" s="27">
        <f t="shared" si="7"/>
        <v>0</v>
      </c>
      <c r="W151" s="27">
        <f t="shared" si="7"/>
        <v>0</v>
      </c>
      <c r="X151" s="27">
        <f t="shared" si="7"/>
        <v>0</v>
      </c>
      <c r="Y151" s="27">
        <f t="shared" si="7"/>
        <v>0</v>
      </c>
      <c r="Z151" s="27">
        <f t="shared" si="7"/>
        <v>0</v>
      </c>
      <c r="AA151" s="27">
        <f t="shared" si="7"/>
        <v>0</v>
      </c>
      <c r="AB151" s="27">
        <f t="shared" si="7"/>
        <v>0</v>
      </c>
      <c r="AC151" s="27">
        <f t="shared" si="7"/>
        <v>0</v>
      </c>
      <c r="AD151" s="27">
        <f t="shared" si="7"/>
        <v>0</v>
      </c>
      <c r="AE151" s="27">
        <f t="shared" si="7"/>
        <v>0</v>
      </c>
      <c r="AF151" s="27">
        <f t="shared" si="7"/>
        <v>0</v>
      </c>
      <c r="AG151" s="27">
        <f t="shared" si="7"/>
        <v>0</v>
      </c>
      <c r="AH151" s="27">
        <f t="shared" si="7"/>
        <v>0</v>
      </c>
      <c r="AI151" s="27">
        <f t="shared" si="7"/>
        <v>0</v>
      </c>
      <c r="AJ151" s="27">
        <f t="shared" si="7"/>
        <v>0</v>
      </c>
      <c r="AK151" s="27">
        <f t="shared" si="7"/>
        <v>0</v>
      </c>
      <c r="AL151" s="27">
        <f t="shared" si="7"/>
        <v>0</v>
      </c>
      <c r="AM151" s="27">
        <f t="shared" si="7"/>
        <v>0</v>
      </c>
      <c r="AN151" s="27">
        <f t="shared" si="7"/>
        <v>0</v>
      </c>
      <c r="AO151" s="27">
        <f t="shared" si="7"/>
        <v>0</v>
      </c>
      <c r="AP151" s="27">
        <f t="shared" si="7"/>
        <v>0</v>
      </c>
      <c r="AQ151" s="27">
        <f t="shared" si="7"/>
        <v>0</v>
      </c>
      <c r="AR151" s="27">
        <f t="shared" si="7"/>
        <v>0</v>
      </c>
      <c r="AS151" s="27">
        <f t="shared" si="7"/>
        <v>0</v>
      </c>
      <c r="AT151" s="27">
        <f t="shared" si="7"/>
        <v>0</v>
      </c>
      <c r="AU151" s="27">
        <f t="shared" si="7"/>
        <v>0</v>
      </c>
      <c r="AV151" s="27">
        <f t="shared" si="7"/>
        <v>1</v>
      </c>
      <c r="AW151" s="27">
        <f t="shared" si="7"/>
        <v>0</v>
      </c>
      <c r="AX151" s="27">
        <f t="shared" si="7"/>
        <v>0</v>
      </c>
      <c r="AY151" s="27">
        <f t="shared" si="7"/>
        <v>0</v>
      </c>
      <c r="AZ151" s="27">
        <f t="shared" si="7"/>
        <v>0</v>
      </c>
      <c r="BA151" s="27">
        <f t="shared" si="7"/>
        <v>0</v>
      </c>
      <c r="BB151" s="27">
        <f t="shared" si="7"/>
        <v>0</v>
      </c>
      <c r="BC151" s="27">
        <f t="shared" si="7"/>
        <v>0</v>
      </c>
      <c r="BD151" s="27">
        <f t="shared" si="7"/>
        <v>0</v>
      </c>
      <c r="BE151" s="27">
        <f t="shared" si="7"/>
        <v>0</v>
      </c>
      <c r="BF151" s="27">
        <f t="shared" si="7"/>
        <v>0</v>
      </c>
      <c r="BG151" s="27">
        <f t="shared" si="7"/>
        <v>0</v>
      </c>
      <c r="BH151" s="27">
        <f t="shared" si="7"/>
        <v>0</v>
      </c>
      <c r="BI151" s="27">
        <f t="shared" si="7"/>
        <v>0</v>
      </c>
      <c r="BJ151" s="27">
        <f t="shared" si="7"/>
        <v>0</v>
      </c>
      <c r="BK151" s="27">
        <f t="shared" si="7"/>
        <v>0</v>
      </c>
      <c r="BL151" s="27">
        <f t="shared" si="7"/>
        <v>0</v>
      </c>
      <c r="BM151" s="27">
        <f t="shared" si="7"/>
        <v>0</v>
      </c>
      <c r="BN151" s="27">
        <f t="shared" si="7"/>
        <v>0</v>
      </c>
      <c r="BO151" s="27">
        <f t="shared" si="7"/>
        <v>0</v>
      </c>
      <c r="BP151" s="27">
        <f t="shared" si="7"/>
        <v>0</v>
      </c>
    </row>
    <row r="152" spans="1:68" x14ac:dyDescent="0.35">
      <c r="H152" s="20"/>
      <c r="J152" s="13" t="s">
        <v>40</v>
      </c>
      <c r="K152" s="13" t="s">
        <v>67</v>
      </c>
      <c r="L152" s="13" t="s">
        <v>417</v>
      </c>
    </row>
    <row r="153" spans="1:68" x14ac:dyDescent="0.35">
      <c r="H153" s="20"/>
      <c r="I153" s="13" t="s">
        <v>431</v>
      </c>
      <c r="J153" s="13">
        <f>COUNTIF(J2:J146,"Yes")</f>
        <v>0</v>
      </c>
      <c r="K153" s="13">
        <f>COUNTIF(J2:J146,"No")</f>
        <v>0</v>
      </c>
      <c r="L153" s="13">
        <f>COUNTIF(J2:J146,"NT")</f>
        <v>1</v>
      </c>
      <c r="Q153" s="32" t="s">
        <v>422</v>
      </c>
      <c r="R153" s="32" t="s">
        <v>248</v>
      </c>
      <c r="S153" s="32" t="s">
        <v>53</v>
      </c>
      <c r="T153" s="32" t="s">
        <v>428</v>
      </c>
      <c r="U153" s="32" t="s">
        <v>38</v>
      </c>
      <c r="V153" s="32" t="s">
        <v>425</v>
      </c>
    </row>
    <row r="154" spans="1:68" x14ac:dyDescent="0.35">
      <c r="H154" s="20"/>
      <c r="M154" s="32" t="s">
        <v>419</v>
      </c>
      <c r="N154" s="32" t="s">
        <v>420</v>
      </c>
      <c r="O154" s="32" t="s">
        <v>421</v>
      </c>
      <c r="Q154" s="13">
        <f>COUNTIF(Q2:Q146,"Entering Property, Exiting Property")</f>
        <v>0</v>
      </c>
      <c r="R154" s="13">
        <f>COUNTIF(Q2:Q146,"*Lane Change*")</f>
        <v>0</v>
      </c>
      <c r="S154" s="13">
        <f>COUNTIF(Q2:Q146,"*Overtaking*")</f>
        <v>0</v>
      </c>
      <c r="T154" s="13">
        <f>COUNTIF(Q2:Q146,"*Slowing*")</f>
        <v>0</v>
      </c>
      <c r="U154" s="13">
        <f>COUNTIF(Q2:Q146,"*Traveling*")</f>
        <v>0</v>
      </c>
      <c r="V154" s="13">
        <f>COUNTIF(Q2:Q146,"*Turning*")</f>
        <v>0</v>
      </c>
    </row>
    <row r="155" spans="1:68" x14ac:dyDescent="0.35">
      <c r="H155" s="20"/>
      <c r="L155" s="13" t="s">
        <v>431</v>
      </c>
      <c r="M155" s="13">
        <f>COUNTIF(O2:O146,0)</f>
        <v>16</v>
      </c>
      <c r="N155" s="13">
        <f>COUNTIF(O2:O146,1)</f>
        <v>10</v>
      </c>
      <c r="O155" s="13">
        <f>COUNTIF(O2:O146,2)</f>
        <v>4</v>
      </c>
    </row>
    <row r="156" spans="1:68" x14ac:dyDescent="0.35">
      <c r="H156" s="20"/>
    </row>
    <row r="157" spans="1:68" x14ac:dyDescent="0.35">
      <c r="H157" s="20"/>
      <c r="O157" s="32" t="s">
        <v>38</v>
      </c>
      <c r="P157" s="32" t="s">
        <v>359</v>
      </c>
    </row>
    <row r="158" spans="1:68" x14ac:dyDescent="0.35">
      <c r="H158" s="20"/>
      <c r="O158" s="13">
        <f>COUNTIF(P2:P146,"Traveling")</f>
        <v>29</v>
      </c>
      <c r="P158" s="13">
        <f>COUNTIF(P2:P146,"Caravaning")</f>
        <v>0</v>
      </c>
      <c r="Q158" s="13" t="s">
        <v>403</v>
      </c>
    </row>
    <row r="159" spans="1:68" x14ac:dyDescent="0.35">
      <c r="H159" s="20"/>
      <c r="Q159" s="13">
        <f>COUNTIF(Q2:Q146,"Overtaking Bicycle")</f>
        <v>0</v>
      </c>
    </row>
    <row r="160" spans="1:68" x14ac:dyDescent="0.35">
      <c r="H160" s="20"/>
      <c r="Q160" s="13" t="s">
        <v>412</v>
      </c>
    </row>
    <row r="161" spans="8:17" x14ac:dyDescent="0.35">
      <c r="H161" s="20"/>
      <c r="Q161" s="13">
        <f>COUNTIF(Q2:Q146,"Overtaking Garbage Truck")</f>
        <v>0</v>
      </c>
    </row>
    <row r="162" spans="8:17" x14ac:dyDescent="0.35">
      <c r="H162" s="20"/>
      <c r="Q162" s="13" t="s">
        <v>382</v>
      </c>
    </row>
    <row r="163" spans="8:17" x14ac:dyDescent="0.35">
      <c r="H163" s="20"/>
      <c r="Q163" s="13">
        <f>COUNTIF(Q2:Q146,"Overtaking Left*")</f>
        <v>0</v>
      </c>
    </row>
    <row r="164" spans="8:17" x14ac:dyDescent="0.35">
      <c r="H164" s="20"/>
      <c r="Q164" s="13" t="s">
        <v>381</v>
      </c>
    </row>
    <row r="165" spans="8:17" x14ac:dyDescent="0.35">
      <c r="H165" s="20"/>
      <c r="Q165" s="13">
        <f>COUNTIF(Q2:Q146,"Overtaking Right*")</f>
        <v>0</v>
      </c>
    </row>
    <row r="166" spans="8:17" x14ac:dyDescent="0.35">
      <c r="H166" s="20"/>
      <c r="Q166" s="13" t="s">
        <v>260</v>
      </c>
    </row>
    <row r="167" spans="8:17" x14ac:dyDescent="0.35">
      <c r="H167" s="20"/>
      <c r="Q167" s="13">
        <f>COUNTIF(Q2:Q146,"Overtaking, Turning Left")</f>
        <v>0</v>
      </c>
    </row>
    <row r="168" spans="8:17" x14ac:dyDescent="0.35">
      <c r="H168" s="20"/>
    </row>
    <row r="169" spans="8:17" x14ac:dyDescent="0.35">
      <c r="H169" s="20"/>
    </row>
    <row r="170" spans="8:17" x14ac:dyDescent="0.35">
      <c r="Q170" s="13" t="s">
        <v>408</v>
      </c>
    </row>
    <row r="171" spans="8:17" x14ac:dyDescent="0.35">
      <c r="Q171" s="13">
        <f>COUNTIF(Q2:Q146,"Slowing To Follow A Bicycle")</f>
        <v>0</v>
      </c>
    </row>
    <row r="172" spans="8:17" x14ac:dyDescent="0.35">
      <c r="Q172" s="13" t="s">
        <v>415</v>
      </c>
    </row>
    <row r="173" spans="8:17" x14ac:dyDescent="0.35">
      <c r="Q173" s="13">
        <f>COUNTIF(Q2:Q146,"Slowing To Follow A Garbage Truck")</f>
        <v>0</v>
      </c>
    </row>
    <row r="174" spans="8:17" x14ac:dyDescent="0.35">
      <c r="Q174" s="13" t="s">
        <v>424</v>
      </c>
    </row>
    <row r="175" spans="8:17" x14ac:dyDescent="0.35">
      <c r="Q175" s="13">
        <f>COUNTIF(Q2:Q146,"Swerving, Changing Lanes Unsafely")</f>
        <v>0</v>
      </c>
    </row>
    <row r="178" spans="14:68" x14ac:dyDescent="0.35">
      <c r="N178" s="13" t="s">
        <v>269</v>
      </c>
    </row>
    <row r="180" spans="14:68" x14ac:dyDescent="0.35">
      <c r="Q180" s="13" t="s">
        <v>56</v>
      </c>
    </row>
    <row r="181" spans="14:68" x14ac:dyDescent="0.35">
      <c r="Q181" s="13">
        <f>COUNTIF(Q2:Q146,"*Turning Left*")</f>
        <v>0</v>
      </c>
    </row>
    <row r="182" spans="14:68" x14ac:dyDescent="0.35">
      <c r="Q182" s="13" t="s">
        <v>426</v>
      </c>
    </row>
    <row r="183" spans="14:68" x14ac:dyDescent="0.35">
      <c r="Q183" s="13">
        <f>COUNTIF(Q2:Q146,"*Turning Right*")</f>
        <v>0</v>
      </c>
    </row>
    <row r="184" spans="14:68" x14ac:dyDescent="0.35">
      <c r="Q184" s="13" t="s">
        <v>427</v>
      </c>
    </row>
    <row r="185" spans="14:68" x14ac:dyDescent="0.35">
      <c r="Q185" s="13">
        <f>COUNTIF(Q2:Q146,"*Turning Left, Turning Right, Entering Highway, Exiting Highway*")</f>
        <v>0</v>
      </c>
    </row>
    <row r="186" spans="14:68" x14ac:dyDescent="0.35">
      <c r="Q186" s="13" t="s">
        <v>90</v>
      </c>
    </row>
    <row r="187" spans="14:68" x14ac:dyDescent="0.35">
      <c r="Q187" s="13">
        <f>COUNTIF(Q2:Q146,"*Turning Left, U-Turn*")</f>
        <v>0</v>
      </c>
    </row>
    <row r="188" spans="14:68" ht="16" thickBot="1" x14ac:dyDescent="0.4">
      <c r="O188" s="13" t="s">
        <v>716</v>
      </c>
    </row>
    <row r="189" spans="14:68" x14ac:dyDescent="0.35">
      <c r="P189" s="52">
        <f>IF(AND(NOT(ISBLANK(P2)),NOT(P2="-")),$O2,"-")</f>
        <v>0</v>
      </c>
      <c r="Q189" s="53" t="str">
        <f t="shared" ref="Q189:BP194" si="8">IF(AND(NOT(ISBLANK(Q2)),NOT(Q2="-")),$O2,"-")</f>
        <v>-</v>
      </c>
      <c r="R189" s="53" t="str">
        <f t="shared" si="8"/>
        <v>-</v>
      </c>
      <c r="S189" s="53">
        <f t="shared" si="8"/>
        <v>0</v>
      </c>
      <c r="T189" s="53" t="str">
        <f t="shared" si="8"/>
        <v>-</v>
      </c>
      <c r="U189" s="53" t="str">
        <f t="shared" si="8"/>
        <v>-</v>
      </c>
      <c r="V189" s="53" t="str">
        <f t="shared" si="8"/>
        <v>-</v>
      </c>
      <c r="W189" s="53">
        <f t="shared" si="8"/>
        <v>0</v>
      </c>
      <c r="X189" s="53" t="str">
        <f t="shared" si="8"/>
        <v>-</v>
      </c>
      <c r="Y189" s="53" t="str">
        <f t="shared" si="8"/>
        <v>-</v>
      </c>
      <c r="Z189" s="53" t="str">
        <f t="shared" si="8"/>
        <v>-</v>
      </c>
      <c r="AA189" s="53" t="str">
        <f t="shared" si="8"/>
        <v>-</v>
      </c>
      <c r="AB189" s="53" t="str">
        <f t="shared" si="8"/>
        <v>-</v>
      </c>
      <c r="AC189" s="53" t="str">
        <f t="shared" si="8"/>
        <v>-</v>
      </c>
      <c r="AD189" s="53" t="str">
        <f t="shared" si="8"/>
        <v>-</v>
      </c>
      <c r="AE189" s="53" t="str">
        <f t="shared" si="8"/>
        <v>-</v>
      </c>
      <c r="AF189" s="53" t="str">
        <f t="shared" si="8"/>
        <v>-</v>
      </c>
      <c r="AG189" s="53" t="str">
        <f t="shared" si="8"/>
        <v>-</v>
      </c>
      <c r="AH189" s="53" t="str">
        <f t="shared" si="8"/>
        <v>-</v>
      </c>
      <c r="AI189" s="53" t="str">
        <f t="shared" si="8"/>
        <v>-</v>
      </c>
      <c r="AJ189" s="53" t="str">
        <f t="shared" si="8"/>
        <v>-</v>
      </c>
      <c r="AK189" s="53" t="str">
        <f t="shared" si="8"/>
        <v>-</v>
      </c>
      <c r="AL189" s="53" t="str">
        <f t="shared" si="8"/>
        <v>-</v>
      </c>
      <c r="AM189" s="53" t="str">
        <f t="shared" si="8"/>
        <v>-</v>
      </c>
      <c r="AN189" s="53" t="str">
        <f t="shared" si="8"/>
        <v>-</v>
      </c>
      <c r="AO189" s="53" t="str">
        <f t="shared" si="8"/>
        <v>-</v>
      </c>
      <c r="AP189" s="53" t="str">
        <f t="shared" si="8"/>
        <v>-</v>
      </c>
      <c r="AQ189" s="53" t="str">
        <f t="shared" si="8"/>
        <v>-</v>
      </c>
      <c r="AR189" s="53" t="str">
        <f t="shared" si="8"/>
        <v>-</v>
      </c>
      <c r="AS189" s="53" t="str">
        <f t="shared" si="8"/>
        <v>-</v>
      </c>
      <c r="AT189" s="53" t="str">
        <f t="shared" si="8"/>
        <v>-</v>
      </c>
      <c r="AU189" s="53" t="str">
        <f t="shared" si="8"/>
        <v>-</v>
      </c>
      <c r="AV189" s="53" t="str">
        <f t="shared" si="8"/>
        <v>-</v>
      </c>
      <c r="AW189" s="53" t="str">
        <f t="shared" si="8"/>
        <v>-</v>
      </c>
      <c r="AX189" s="53" t="str">
        <f t="shared" si="8"/>
        <v>-</v>
      </c>
      <c r="AY189" s="53" t="str">
        <f t="shared" si="8"/>
        <v>-</v>
      </c>
      <c r="AZ189" s="53" t="str">
        <f t="shared" si="8"/>
        <v>-</v>
      </c>
      <c r="BA189" s="53" t="str">
        <f t="shared" si="8"/>
        <v>-</v>
      </c>
      <c r="BB189" s="53" t="str">
        <f t="shared" si="8"/>
        <v>-</v>
      </c>
      <c r="BC189" s="53" t="str">
        <f t="shared" si="8"/>
        <v>-</v>
      </c>
      <c r="BD189" s="53" t="str">
        <f t="shared" si="8"/>
        <v>-</v>
      </c>
      <c r="BE189" s="53" t="str">
        <f t="shared" si="8"/>
        <v>-</v>
      </c>
      <c r="BF189" s="53" t="str">
        <f t="shared" si="8"/>
        <v>-</v>
      </c>
      <c r="BG189" s="53" t="str">
        <f t="shared" si="8"/>
        <v>-</v>
      </c>
      <c r="BH189" s="53" t="str">
        <f t="shared" si="8"/>
        <v>-</v>
      </c>
      <c r="BI189" s="53" t="str">
        <f t="shared" si="8"/>
        <v>-</v>
      </c>
      <c r="BJ189" s="53" t="str">
        <f t="shared" si="8"/>
        <v>-</v>
      </c>
      <c r="BK189" s="53" t="str">
        <f t="shared" si="8"/>
        <v>-</v>
      </c>
      <c r="BL189" s="53" t="str">
        <f t="shared" si="8"/>
        <v>-</v>
      </c>
      <c r="BM189" s="53" t="str">
        <f t="shared" si="8"/>
        <v>-</v>
      </c>
      <c r="BN189" s="53" t="str">
        <f t="shared" si="8"/>
        <v>-</v>
      </c>
      <c r="BO189" s="53" t="str">
        <f t="shared" si="8"/>
        <v>-</v>
      </c>
      <c r="BP189" s="54" t="str">
        <f t="shared" si="8"/>
        <v>-</v>
      </c>
    </row>
    <row r="190" spans="14:68" x14ac:dyDescent="0.35">
      <c r="P190" s="55">
        <f t="shared" ref="P190:AE253" si="9">IF(AND(NOT(ISBLANK(P3)),NOT(P3="-")),$O3,"-")</f>
        <v>0</v>
      </c>
      <c r="Q190" s="56" t="str">
        <f t="shared" si="9"/>
        <v>-</v>
      </c>
      <c r="R190" s="56" t="str">
        <f t="shared" si="9"/>
        <v>-</v>
      </c>
      <c r="S190" s="56">
        <f t="shared" si="9"/>
        <v>0</v>
      </c>
      <c r="T190" s="56" t="str">
        <f t="shared" si="9"/>
        <v>-</v>
      </c>
      <c r="U190" s="56" t="str">
        <f t="shared" si="9"/>
        <v>-</v>
      </c>
      <c r="V190" s="56" t="str">
        <f t="shared" si="9"/>
        <v>-</v>
      </c>
      <c r="W190" s="56">
        <f t="shared" si="9"/>
        <v>0</v>
      </c>
      <c r="X190" s="56" t="str">
        <f t="shared" si="9"/>
        <v>-</v>
      </c>
      <c r="Y190" s="56" t="str">
        <f t="shared" si="9"/>
        <v>-</v>
      </c>
      <c r="Z190" s="56" t="str">
        <f t="shared" si="9"/>
        <v>-</v>
      </c>
      <c r="AA190" s="56" t="str">
        <f t="shared" si="9"/>
        <v>-</v>
      </c>
      <c r="AB190" s="56" t="str">
        <f t="shared" si="9"/>
        <v>-</v>
      </c>
      <c r="AC190" s="56" t="str">
        <f t="shared" si="9"/>
        <v>-</v>
      </c>
      <c r="AD190" s="56" t="str">
        <f t="shared" si="9"/>
        <v>-</v>
      </c>
      <c r="AE190" s="56" t="str">
        <f t="shared" si="9"/>
        <v>-</v>
      </c>
      <c r="AF190" s="56" t="str">
        <f t="shared" si="8"/>
        <v>-</v>
      </c>
      <c r="AG190" s="56" t="str">
        <f t="shared" si="8"/>
        <v>-</v>
      </c>
      <c r="AH190" s="56" t="str">
        <f t="shared" si="8"/>
        <v>-</v>
      </c>
      <c r="AI190" s="56" t="str">
        <f t="shared" si="8"/>
        <v>-</v>
      </c>
      <c r="AJ190" s="56" t="str">
        <f t="shared" si="8"/>
        <v>-</v>
      </c>
      <c r="AK190" s="56" t="str">
        <f t="shared" si="8"/>
        <v>-</v>
      </c>
      <c r="AL190" s="56" t="str">
        <f t="shared" si="8"/>
        <v>-</v>
      </c>
      <c r="AM190" s="56" t="str">
        <f t="shared" si="8"/>
        <v>-</v>
      </c>
      <c r="AN190" s="56" t="str">
        <f t="shared" si="8"/>
        <v>-</v>
      </c>
      <c r="AO190" s="56" t="str">
        <f t="shared" si="8"/>
        <v>-</v>
      </c>
      <c r="AP190" s="56" t="str">
        <f t="shared" si="8"/>
        <v>-</v>
      </c>
      <c r="AQ190" s="56" t="str">
        <f t="shared" si="8"/>
        <v>-</v>
      </c>
      <c r="AR190" s="56" t="str">
        <f t="shared" si="8"/>
        <v>-</v>
      </c>
      <c r="AS190" s="56" t="str">
        <f t="shared" si="8"/>
        <v>-</v>
      </c>
      <c r="AT190" s="56" t="str">
        <f t="shared" si="8"/>
        <v>-</v>
      </c>
      <c r="AU190" s="56" t="str">
        <f t="shared" si="8"/>
        <v>-</v>
      </c>
      <c r="AV190" s="56" t="str">
        <f t="shared" si="8"/>
        <v>-</v>
      </c>
      <c r="AW190" s="56" t="str">
        <f t="shared" si="8"/>
        <v>-</v>
      </c>
      <c r="AX190" s="56" t="str">
        <f t="shared" si="8"/>
        <v>-</v>
      </c>
      <c r="AY190" s="56" t="str">
        <f t="shared" si="8"/>
        <v>-</v>
      </c>
      <c r="AZ190" s="56" t="str">
        <f t="shared" si="8"/>
        <v>-</v>
      </c>
      <c r="BA190" s="56" t="str">
        <f t="shared" si="8"/>
        <v>-</v>
      </c>
      <c r="BB190" s="56" t="str">
        <f t="shared" si="8"/>
        <v>-</v>
      </c>
      <c r="BC190" s="56" t="str">
        <f t="shared" si="8"/>
        <v>-</v>
      </c>
      <c r="BD190" s="56" t="str">
        <f t="shared" si="8"/>
        <v>-</v>
      </c>
      <c r="BE190" s="56" t="str">
        <f t="shared" si="8"/>
        <v>-</v>
      </c>
      <c r="BF190" s="56" t="str">
        <f t="shared" si="8"/>
        <v>-</v>
      </c>
      <c r="BG190" s="56" t="str">
        <f t="shared" si="8"/>
        <v>-</v>
      </c>
      <c r="BH190" s="56" t="str">
        <f t="shared" si="8"/>
        <v>-</v>
      </c>
      <c r="BI190" s="56" t="str">
        <f t="shared" si="8"/>
        <v>-</v>
      </c>
      <c r="BJ190" s="56" t="str">
        <f t="shared" si="8"/>
        <v>-</v>
      </c>
      <c r="BK190" s="56" t="str">
        <f t="shared" si="8"/>
        <v>-</v>
      </c>
      <c r="BL190" s="56" t="str">
        <f t="shared" si="8"/>
        <v>-</v>
      </c>
      <c r="BM190" s="56" t="str">
        <f t="shared" si="8"/>
        <v>-</v>
      </c>
      <c r="BN190" s="56" t="str">
        <f t="shared" si="8"/>
        <v>-</v>
      </c>
      <c r="BO190" s="56" t="str">
        <f t="shared" si="8"/>
        <v>-</v>
      </c>
      <c r="BP190" s="57" t="str">
        <f t="shared" si="8"/>
        <v>-</v>
      </c>
    </row>
    <row r="191" spans="14:68" x14ac:dyDescent="0.35">
      <c r="P191" s="55">
        <f t="shared" si="9"/>
        <v>1</v>
      </c>
      <c r="Q191" s="56" t="str">
        <f t="shared" si="8"/>
        <v>-</v>
      </c>
      <c r="R191" s="56" t="str">
        <f t="shared" si="8"/>
        <v>-</v>
      </c>
      <c r="S191" s="56" t="str">
        <f t="shared" si="8"/>
        <v>-</v>
      </c>
      <c r="T191" s="56">
        <f t="shared" si="8"/>
        <v>1</v>
      </c>
      <c r="U191" s="56" t="str">
        <f t="shared" si="8"/>
        <v>-</v>
      </c>
      <c r="V191" s="56" t="str">
        <f t="shared" si="8"/>
        <v>-</v>
      </c>
      <c r="W191" s="56" t="str">
        <f t="shared" si="8"/>
        <v>-</v>
      </c>
      <c r="X191" s="56" t="str">
        <f t="shared" si="8"/>
        <v>-</v>
      </c>
      <c r="Y191" s="56" t="str">
        <f t="shared" si="8"/>
        <v>-</v>
      </c>
      <c r="Z191" s="56" t="str">
        <f t="shared" si="8"/>
        <v>-</v>
      </c>
      <c r="AA191" s="56" t="str">
        <f t="shared" si="8"/>
        <v>-</v>
      </c>
      <c r="AB191" s="56" t="str">
        <f t="shared" si="8"/>
        <v>-</v>
      </c>
      <c r="AC191" s="56" t="str">
        <f t="shared" si="8"/>
        <v>-</v>
      </c>
      <c r="AD191" s="56" t="str">
        <f t="shared" si="8"/>
        <v>-</v>
      </c>
      <c r="AE191" s="56" t="str">
        <f t="shared" si="8"/>
        <v>-</v>
      </c>
      <c r="AF191" s="56" t="str">
        <f t="shared" si="8"/>
        <v>-</v>
      </c>
      <c r="AG191" s="56" t="str">
        <f t="shared" si="8"/>
        <v>-</v>
      </c>
      <c r="AH191" s="56" t="str">
        <f t="shared" si="8"/>
        <v>-</v>
      </c>
      <c r="AI191" s="56" t="str">
        <f t="shared" si="8"/>
        <v>-</v>
      </c>
      <c r="AJ191" s="56" t="str">
        <f t="shared" si="8"/>
        <v>-</v>
      </c>
      <c r="AK191" s="56" t="str">
        <f t="shared" si="8"/>
        <v>-</v>
      </c>
      <c r="AL191" s="56" t="str">
        <f t="shared" si="8"/>
        <v>-</v>
      </c>
      <c r="AM191" s="56" t="str">
        <f t="shared" si="8"/>
        <v>-</v>
      </c>
      <c r="AN191" s="56" t="str">
        <f t="shared" si="8"/>
        <v>-</v>
      </c>
      <c r="AO191" s="56" t="str">
        <f t="shared" si="8"/>
        <v>-</v>
      </c>
      <c r="AP191" s="56" t="str">
        <f t="shared" si="8"/>
        <v>-</v>
      </c>
      <c r="AQ191" s="56" t="str">
        <f t="shared" si="8"/>
        <v>-</v>
      </c>
      <c r="AR191" s="56" t="str">
        <f t="shared" si="8"/>
        <v>-</v>
      </c>
      <c r="AS191" s="56" t="str">
        <f t="shared" si="8"/>
        <v>-</v>
      </c>
      <c r="AT191" s="56" t="str">
        <f t="shared" si="8"/>
        <v>-</v>
      </c>
      <c r="AU191" s="56" t="str">
        <f t="shared" si="8"/>
        <v>-</v>
      </c>
      <c r="AV191" s="56" t="str">
        <f t="shared" si="8"/>
        <v>-</v>
      </c>
      <c r="AW191" s="56" t="str">
        <f t="shared" si="8"/>
        <v>-</v>
      </c>
      <c r="AX191" s="56" t="str">
        <f t="shared" si="8"/>
        <v>-</v>
      </c>
      <c r="AY191" s="56" t="str">
        <f t="shared" si="8"/>
        <v>-</v>
      </c>
      <c r="AZ191" s="56" t="str">
        <f t="shared" si="8"/>
        <v>-</v>
      </c>
      <c r="BA191" s="56" t="str">
        <f t="shared" si="8"/>
        <v>-</v>
      </c>
      <c r="BB191" s="56" t="str">
        <f t="shared" si="8"/>
        <v>-</v>
      </c>
      <c r="BC191" s="56" t="str">
        <f t="shared" si="8"/>
        <v>-</v>
      </c>
      <c r="BD191" s="56" t="str">
        <f t="shared" si="8"/>
        <v>-</v>
      </c>
      <c r="BE191" s="56" t="str">
        <f t="shared" si="8"/>
        <v>-</v>
      </c>
      <c r="BF191" s="56" t="str">
        <f t="shared" si="8"/>
        <v>-</v>
      </c>
      <c r="BG191" s="56" t="str">
        <f t="shared" si="8"/>
        <v>-</v>
      </c>
      <c r="BH191" s="56" t="str">
        <f t="shared" si="8"/>
        <v>-</v>
      </c>
      <c r="BI191" s="56" t="str">
        <f t="shared" si="8"/>
        <v>-</v>
      </c>
      <c r="BJ191" s="56" t="str">
        <f t="shared" si="8"/>
        <v>-</v>
      </c>
      <c r="BK191" s="56" t="str">
        <f t="shared" si="8"/>
        <v>-</v>
      </c>
      <c r="BL191" s="56" t="str">
        <f t="shared" si="8"/>
        <v>-</v>
      </c>
      <c r="BM191" s="56" t="str">
        <f t="shared" si="8"/>
        <v>-</v>
      </c>
      <c r="BN191" s="56" t="str">
        <f t="shared" si="8"/>
        <v>-</v>
      </c>
      <c r="BO191" s="56" t="str">
        <f t="shared" si="8"/>
        <v>-</v>
      </c>
      <c r="BP191" s="57" t="str">
        <f t="shared" si="8"/>
        <v>-</v>
      </c>
    </row>
    <row r="192" spans="14:68" x14ac:dyDescent="0.35">
      <c r="P192" s="55">
        <f t="shared" si="9"/>
        <v>0</v>
      </c>
      <c r="Q192" s="56" t="str">
        <f t="shared" si="8"/>
        <v>-</v>
      </c>
      <c r="R192" s="56" t="str">
        <f t="shared" si="8"/>
        <v>-</v>
      </c>
      <c r="S192" s="56" t="str">
        <f t="shared" si="8"/>
        <v>-</v>
      </c>
      <c r="T192" s="56">
        <f t="shared" si="8"/>
        <v>0</v>
      </c>
      <c r="U192" s="56">
        <f t="shared" si="8"/>
        <v>0</v>
      </c>
      <c r="V192" s="56" t="str">
        <f t="shared" si="8"/>
        <v>-</v>
      </c>
      <c r="W192" s="56" t="str">
        <f t="shared" si="8"/>
        <v>-</v>
      </c>
      <c r="X192" s="56" t="str">
        <f t="shared" si="8"/>
        <v>-</v>
      </c>
      <c r="Y192" s="56" t="str">
        <f t="shared" si="8"/>
        <v>-</v>
      </c>
      <c r="Z192" s="56" t="str">
        <f t="shared" si="8"/>
        <v>-</v>
      </c>
      <c r="AA192" s="56" t="str">
        <f t="shared" si="8"/>
        <v>-</v>
      </c>
      <c r="AB192" s="56" t="str">
        <f t="shared" si="8"/>
        <v>-</v>
      </c>
      <c r="AC192" s="56" t="str">
        <f t="shared" si="8"/>
        <v>-</v>
      </c>
      <c r="AD192" s="56" t="str">
        <f t="shared" si="8"/>
        <v>-</v>
      </c>
      <c r="AE192" s="56" t="str">
        <f t="shared" si="8"/>
        <v>-</v>
      </c>
      <c r="AF192" s="56" t="str">
        <f t="shared" si="8"/>
        <v>-</v>
      </c>
      <c r="AG192" s="56" t="str">
        <f t="shared" si="8"/>
        <v>-</v>
      </c>
      <c r="AH192" s="56" t="str">
        <f t="shared" si="8"/>
        <v>-</v>
      </c>
      <c r="AI192" s="56" t="str">
        <f t="shared" si="8"/>
        <v>-</v>
      </c>
      <c r="AJ192" s="56" t="str">
        <f t="shared" si="8"/>
        <v>-</v>
      </c>
      <c r="AK192" s="56" t="str">
        <f t="shared" si="8"/>
        <v>-</v>
      </c>
      <c r="AL192" s="56" t="str">
        <f t="shared" si="8"/>
        <v>-</v>
      </c>
      <c r="AM192" s="56" t="str">
        <f t="shared" si="8"/>
        <v>-</v>
      </c>
      <c r="AN192" s="56" t="str">
        <f t="shared" si="8"/>
        <v>-</v>
      </c>
      <c r="AO192" s="56" t="str">
        <f t="shared" si="8"/>
        <v>-</v>
      </c>
      <c r="AP192" s="56" t="str">
        <f t="shared" si="8"/>
        <v>-</v>
      </c>
      <c r="AQ192" s="56" t="str">
        <f t="shared" si="8"/>
        <v>-</v>
      </c>
      <c r="AR192" s="56" t="str">
        <f t="shared" si="8"/>
        <v>-</v>
      </c>
      <c r="AS192" s="56" t="str">
        <f t="shared" si="8"/>
        <v>-</v>
      </c>
      <c r="AT192" s="56" t="str">
        <f t="shared" si="8"/>
        <v>-</v>
      </c>
      <c r="AU192" s="56" t="str">
        <f t="shared" si="8"/>
        <v>-</v>
      </c>
      <c r="AV192" s="56" t="str">
        <f t="shared" si="8"/>
        <v>-</v>
      </c>
      <c r="AW192" s="56" t="str">
        <f t="shared" si="8"/>
        <v>-</v>
      </c>
      <c r="AX192" s="56" t="str">
        <f t="shared" si="8"/>
        <v>-</v>
      </c>
      <c r="AY192" s="56" t="str">
        <f t="shared" si="8"/>
        <v>-</v>
      </c>
      <c r="AZ192" s="56" t="str">
        <f t="shared" si="8"/>
        <v>-</v>
      </c>
      <c r="BA192" s="56" t="str">
        <f t="shared" si="8"/>
        <v>-</v>
      </c>
      <c r="BB192" s="56" t="str">
        <f t="shared" si="8"/>
        <v>-</v>
      </c>
      <c r="BC192" s="56" t="str">
        <f t="shared" si="8"/>
        <v>-</v>
      </c>
      <c r="BD192" s="56" t="str">
        <f t="shared" si="8"/>
        <v>-</v>
      </c>
      <c r="BE192" s="56" t="str">
        <f t="shared" si="8"/>
        <v>-</v>
      </c>
      <c r="BF192" s="56" t="str">
        <f t="shared" si="8"/>
        <v>-</v>
      </c>
      <c r="BG192" s="56" t="str">
        <f t="shared" si="8"/>
        <v>-</v>
      </c>
      <c r="BH192" s="56" t="str">
        <f t="shared" si="8"/>
        <v>-</v>
      </c>
      <c r="BI192" s="56" t="str">
        <f t="shared" si="8"/>
        <v>-</v>
      </c>
      <c r="BJ192" s="56" t="str">
        <f t="shared" si="8"/>
        <v>-</v>
      </c>
      <c r="BK192" s="56" t="str">
        <f t="shared" si="8"/>
        <v>-</v>
      </c>
      <c r="BL192" s="56" t="str">
        <f t="shared" si="8"/>
        <v>-</v>
      </c>
      <c r="BM192" s="56" t="str">
        <f t="shared" si="8"/>
        <v>-</v>
      </c>
      <c r="BN192" s="56" t="str">
        <f t="shared" si="8"/>
        <v>-</v>
      </c>
      <c r="BO192" s="56" t="str">
        <f t="shared" si="8"/>
        <v>-</v>
      </c>
      <c r="BP192" s="57" t="str">
        <f t="shared" si="8"/>
        <v>-</v>
      </c>
    </row>
    <row r="193" spans="16:68" x14ac:dyDescent="0.35">
      <c r="P193" s="55">
        <f t="shared" si="9"/>
        <v>1</v>
      </c>
      <c r="Q193" s="56" t="str">
        <f t="shared" si="8"/>
        <v>-</v>
      </c>
      <c r="R193" s="56" t="str">
        <f t="shared" si="8"/>
        <v>-</v>
      </c>
      <c r="S193" s="56">
        <f t="shared" si="8"/>
        <v>1</v>
      </c>
      <c r="T193" s="56" t="str">
        <f t="shared" si="8"/>
        <v>-</v>
      </c>
      <c r="U193" s="56" t="str">
        <f t="shared" si="8"/>
        <v>-</v>
      </c>
      <c r="V193" s="56" t="str">
        <f t="shared" si="8"/>
        <v>-</v>
      </c>
      <c r="W193" s="56" t="str">
        <f t="shared" si="8"/>
        <v>-</v>
      </c>
      <c r="X193" s="56" t="str">
        <f t="shared" si="8"/>
        <v>-</v>
      </c>
      <c r="Y193" s="56" t="str">
        <f t="shared" si="8"/>
        <v>-</v>
      </c>
      <c r="Z193" s="56" t="str">
        <f t="shared" si="8"/>
        <v>-</v>
      </c>
      <c r="AA193" s="56" t="str">
        <f t="shared" si="8"/>
        <v>-</v>
      </c>
      <c r="AB193" s="56" t="str">
        <f t="shared" si="8"/>
        <v>-</v>
      </c>
      <c r="AC193" s="56" t="str">
        <f t="shared" si="8"/>
        <v>-</v>
      </c>
      <c r="AD193" s="56" t="str">
        <f t="shared" si="8"/>
        <v>-</v>
      </c>
      <c r="AE193" s="56" t="str">
        <f t="shared" si="8"/>
        <v>-</v>
      </c>
      <c r="AF193" s="56">
        <f t="shared" si="8"/>
        <v>1</v>
      </c>
      <c r="AG193" s="56" t="str">
        <f t="shared" si="8"/>
        <v>-</v>
      </c>
      <c r="AH193" s="56" t="str">
        <f t="shared" si="8"/>
        <v>-</v>
      </c>
      <c r="AI193" s="56" t="str">
        <f t="shared" si="8"/>
        <v>-</v>
      </c>
      <c r="AJ193" s="56" t="str">
        <f t="shared" si="8"/>
        <v>-</v>
      </c>
      <c r="AK193" s="56" t="str">
        <f t="shared" si="8"/>
        <v>-</v>
      </c>
      <c r="AL193" s="56" t="str">
        <f t="shared" si="8"/>
        <v>-</v>
      </c>
      <c r="AM193" s="56" t="str">
        <f t="shared" si="8"/>
        <v>-</v>
      </c>
      <c r="AN193" s="56" t="str">
        <f t="shared" si="8"/>
        <v>-</v>
      </c>
      <c r="AO193" s="56" t="str">
        <f t="shared" si="8"/>
        <v>-</v>
      </c>
      <c r="AP193" s="56" t="str">
        <f t="shared" si="8"/>
        <v>-</v>
      </c>
      <c r="AQ193" s="56" t="str">
        <f t="shared" si="8"/>
        <v>-</v>
      </c>
      <c r="AR193" s="56" t="str">
        <f t="shared" si="8"/>
        <v>-</v>
      </c>
      <c r="AS193" s="56" t="str">
        <f t="shared" si="8"/>
        <v>-</v>
      </c>
      <c r="AT193" s="56" t="str">
        <f t="shared" si="8"/>
        <v>-</v>
      </c>
      <c r="AU193" s="56" t="str">
        <f t="shared" si="8"/>
        <v>-</v>
      </c>
      <c r="AV193" s="56" t="str">
        <f t="shared" si="8"/>
        <v>-</v>
      </c>
      <c r="AW193" s="56" t="str">
        <f t="shared" si="8"/>
        <v>-</v>
      </c>
      <c r="AX193" s="56" t="str">
        <f t="shared" si="8"/>
        <v>-</v>
      </c>
      <c r="AY193" s="56" t="str">
        <f t="shared" si="8"/>
        <v>-</v>
      </c>
      <c r="AZ193" s="56" t="str">
        <f t="shared" si="8"/>
        <v>-</v>
      </c>
      <c r="BA193" s="56" t="str">
        <f t="shared" si="8"/>
        <v>-</v>
      </c>
      <c r="BB193" s="56" t="str">
        <f t="shared" si="8"/>
        <v>-</v>
      </c>
      <c r="BC193" s="56" t="str">
        <f t="shared" si="8"/>
        <v>-</v>
      </c>
      <c r="BD193" s="56" t="str">
        <f t="shared" si="8"/>
        <v>-</v>
      </c>
      <c r="BE193" s="56" t="str">
        <f t="shared" si="8"/>
        <v>-</v>
      </c>
      <c r="BF193" s="56" t="str">
        <f t="shared" si="8"/>
        <v>-</v>
      </c>
      <c r="BG193" s="56" t="str">
        <f t="shared" si="8"/>
        <v>-</v>
      </c>
      <c r="BH193" s="56" t="str">
        <f t="shared" si="8"/>
        <v>-</v>
      </c>
      <c r="BI193" s="56" t="str">
        <f t="shared" si="8"/>
        <v>-</v>
      </c>
      <c r="BJ193" s="56" t="str">
        <f t="shared" si="8"/>
        <v>-</v>
      </c>
      <c r="BK193" s="56" t="str">
        <f t="shared" si="8"/>
        <v>-</v>
      </c>
      <c r="BL193" s="56" t="str">
        <f t="shared" si="8"/>
        <v>-</v>
      </c>
      <c r="BM193" s="56" t="str">
        <f t="shared" si="8"/>
        <v>-</v>
      </c>
      <c r="BN193" s="56" t="str">
        <f t="shared" si="8"/>
        <v>-</v>
      </c>
      <c r="BO193" s="56" t="str">
        <f t="shared" si="8"/>
        <v>-</v>
      </c>
      <c r="BP193" s="57" t="str">
        <f t="shared" si="8"/>
        <v>-</v>
      </c>
    </row>
    <row r="194" spans="16:68" x14ac:dyDescent="0.35">
      <c r="P194" s="55">
        <f t="shared" si="9"/>
        <v>1</v>
      </c>
      <c r="Q194" s="56" t="str">
        <f t="shared" si="8"/>
        <v>-</v>
      </c>
      <c r="R194" s="56" t="str">
        <f t="shared" si="8"/>
        <v>-</v>
      </c>
      <c r="S194" s="56">
        <f t="shared" si="8"/>
        <v>1</v>
      </c>
      <c r="T194" s="56" t="str">
        <f t="shared" si="8"/>
        <v>-</v>
      </c>
      <c r="U194" s="56">
        <f t="shared" si="8"/>
        <v>1</v>
      </c>
      <c r="V194" s="56" t="str">
        <f t="shared" si="8"/>
        <v>-</v>
      </c>
      <c r="W194" s="56">
        <f t="shared" si="8"/>
        <v>1</v>
      </c>
      <c r="X194" s="56" t="str">
        <f t="shared" si="8"/>
        <v>-</v>
      </c>
      <c r="Y194" s="56" t="str">
        <f t="shared" si="8"/>
        <v>-</v>
      </c>
      <c r="Z194" s="56" t="str">
        <f t="shared" si="8"/>
        <v>-</v>
      </c>
      <c r="AA194" s="56" t="str">
        <f t="shared" ref="Q194:BP199" si="10">IF(AND(NOT(ISBLANK(AA7)),NOT(AA7="-")),$O7,"-")</f>
        <v>-</v>
      </c>
      <c r="AB194" s="56" t="str">
        <f t="shared" si="10"/>
        <v>-</v>
      </c>
      <c r="AC194" s="56" t="str">
        <f t="shared" si="10"/>
        <v>-</v>
      </c>
      <c r="AD194" s="56" t="str">
        <f t="shared" si="10"/>
        <v>-</v>
      </c>
      <c r="AE194" s="56" t="str">
        <f t="shared" si="10"/>
        <v>-</v>
      </c>
      <c r="AF194" s="56">
        <f t="shared" si="10"/>
        <v>1</v>
      </c>
      <c r="AG194" s="56" t="str">
        <f t="shared" si="10"/>
        <v>-</v>
      </c>
      <c r="AH194" s="56" t="str">
        <f t="shared" si="10"/>
        <v>-</v>
      </c>
      <c r="AI194" s="56" t="str">
        <f t="shared" si="10"/>
        <v>-</v>
      </c>
      <c r="AJ194" s="56" t="str">
        <f t="shared" si="10"/>
        <v>-</v>
      </c>
      <c r="AK194" s="56" t="str">
        <f t="shared" si="10"/>
        <v>-</v>
      </c>
      <c r="AL194" s="56" t="str">
        <f t="shared" si="10"/>
        <v>-</v>
      </c>
      <c r="AM194" s="56" t="str">
        <f t="shared" si="10"/>
        <v>-</v>
      </c>
      <c r="AN194" s="56" t="str">
        <f t="shared" si="10"/>
        <v>-</v>
      </c>
      <c r="AO194" s="56" t="str">
        <f t="shared" si="10"/>
        <v>-</v>
      </c>
      <c r="AP194" s="56" t="str">
        <f t="shared" si="10"/>
        <v>-</v>
      </c>
      <c r="AQ194" s="56" t="str">
        <f t="shared" si="10"/>
        <v>-</v>
      </c>
      <c r="AR194" s="56" t="str">
        <f t="shared" si="10"/>
        <v>-</v>
      </c>
      <c r="AS194" s="56" t="str">
        <f t="shared" si="10"/>
        <v>-</v>
      </c>
      <c r="AT194" s="56" t="str">
        <f t="shared" si="10"/>
        <v>-</v>
      </c>
      <c r="AU194" s="56" t="str">
        <f t="shared" si="10"/>
        <v>-</v>
      </c>
      <c r="AV194" s="56" t="str">
        <f t="shared" si="10"/>
        <v>-</v>
      </c>
      <c r="AW194" s="56" t="str">
        <f t="shared" si="10"/>
        <v>-</v>
      </c>
      <c r="AX194" s="56" t="str">
        <f t="shared" si="10"/>
        <v>-</v>
      </c>
      <c r="AY194" s="56" t="str">
        <f t="shared" si="10"/>
        <v>-</v>
      </c>
      <c r="AZ194" s="56" t="str">
        <f t="shared" si="10"/>
        <v>-</v>
      </c>
      <c r="BA194" s="56" t="str">
        <f t="shared" si="10"/>
        <v>-</v>
      </c>
      <c r="BB194" s="56" t="str">
        <f t="shared" si="10"/>
        <v>-</v>
      </c>
      <c r="BC194" s="56" t="str">
        <f t="shared" si="10"/>
        <v>-</v>
      </c>
      <c r="BD194" s="56" t="str">
        <f t="shared" si="10"/>
        <v>-</v>
      </c>
      <c r="BE194" s="56" t="str">
        <f t="shared" si="10"/>
        <v>-</v>
      </c>
      <c r="BF194" s="56" t="str">
        <f t="shared" si="10"/>
        <v>-</v>
      </c>
      <c r="BG194" s="56" t="str">
        <f t="shared" si="10"/>
        <v>-</v>
      </c>
      <c r="BH194" s="56" t="str">
        <f t="shared" si="10"/>
        <v>-</v>
      </c>
      <c r="BI194" s="56" t="str">
        <f t="shared" si="10"/>
        <v>-</v>
      </c>
      <c r="BJ194" s="56" t="str">
        <f t="shared" si="10"/>
        <v>-</v>
      </c>
      <c r="BK194" s="56" t="str">
        <f t="shared" si="10"/>
        <v>-</v>
      </c>
      <c r="BL194" s="56" t="str">
        <f t="shared" si="10"/>
        <v>-</v>
      </c>
      <c r="BM194" s="56" t="str">
        <f t="shared" si="10"/>
        <v>-</v>
      </c>
      <c r="BN194" s="56" t="str">
        <f t="shared" si="10"/>
        <v>-</v>
      </c>
      <c r="BO194" s="56" t="str">
        <f t="shared" si="10"/>
        <v>-</v>
      </c>
      <c r="BP194" s="57" t="str">
        <f t="shared" si="10"/>
        <v>-</v>
      </c>
    </row>
    <row r="195" spans="16:68" x14ac:dyDescent="0.35">
      <c r="P195" s="55" t="str">
        <f t="shared" si="9"/>
        <v>-</v>
      </c>
      <c r="Q195" s="56" t="str">
        <f t="shared" si="10"/>
        <v>-</v>
      </c>
      <c r="R195" s="56" t="str">
        <f t="shared" si="10"/>
        <v>-</v>
      </c>
      <c r="S195" s="56" t="str">
        <f t="shared" si="10"/>
        <v>-</v>
      </c>
      <c r="T195" s="56" t="str">
        <f t="shared" si="10"/>
        <v>-</v>
      </c>
      <c r="U195" s="56" t="str">
        <f t="shared" si="10"/>
        <v>-</v>
      </c>
      <c r="V195" s="56" t="str">
        <f t="shared" si="10"/>
        <v>-</v>
      </c>
      <c r="W195" s="56" t="str">
        <f t="shared" si="10"/>
        <v>-</v>
      </c>
      <c r="X195" s="56" t="str">
        <f t="shared" si="10"/>
        <v>-</v>
      </c>
      <c r="Y195" s="56" t="str">
        <f t="shared" si="10"/>
        <v>-</v>
      </c>
      <c r="Z195" s="56" t="str">
        <f t="shared" si="10"/>
        <v>-</v>
      </c>
      <c r="AA195" s="56" t="str">
        <f t="shared" si="10"/>
        <v>-</v>
      </c>
      <c r="AB195" s="56" t="str">
        <f t="shared" si="10"/>
        <v>-</v>
      </c>
      <c r="AC195" s="56" t="str">
        <f t="shared" si="10"/>
        <v>-</v>
      </c>
      <c r="AD195" s="56" t="str">
        <f t="shared" si="10"/>
        <v>-</v>
      </c>
      <c r="AE195" s="56" t="str">
        <f t="shared" si="10"/>
        <v>-</v>
      </c>
      <c r="AF195" s="56" t="str">
        <f t="shared" si="10"/>
        <v>-</v>
      </c>
      <c r="AG195" s="56" t="str">
        <f t="shared" si="10"/>
        <v>-</v>
      </c>
      <c r="AH195" s="56" t="str">
        <f t="shared" si="10"/>
        <v>-</v>
      </c>
      <c r="AI195" s="56" t="str">
        <f t="shared" si="10"/>
        <v>-</v>
      </c>
      <c r="AJ195" s="56" t="str">
        <f t="shared" si="10"/>
        <v>-</v>
      </c>
      <c r="AK195" s="56" t="str">
        <f t="shared" si="10"/>
        <v>-</v>
      </c>
      <c r="AL195" s="56" t="str">
        <f t="shared" si="10"/>
        <v>-</v>
      </c>
      <c r="AM195" s="56" t="str">
        <f t="shared" si="10"/>
        <v>-</v>
      </c>
      <c r="AN195" s="56" t="str">
        <f t="shared" si="10"/>
        <v>-</v>
      </c>
      <c r="AO195" s="56" t="str">
        <f t="shared" si="10"/>
        <v>-</v>
      </c>
      <c r="AP195" s="56" t="str">
        <f t="shared" si="10"/>
        <v>-</v>
      </c>
      <c r="AQ195" s="56" t="str">
        <f t="shared" si="10"/>
        <v>-</v>
      </c>
      <c r="AR195" s="56" t="str">
        <f t="shared" si="10"/>
        <v>-</v>
      </c>
      <c r="AS195" s="56" t="str">
        <f t="shared" si="10"/>
        <v>-</v>
      </c>
      <c r="AT195" s="56" t="str">
        <f t="shared" si="10"/>
        <v>-</v>
      </c>
      <c r="AU195" s="56" t="str">
        <f t="shared" si="10"/>
        <v>-</v>
      </c>
      <c r="AV195" s="56" t="str">
        <f t="shared" si="10"/>
        <v>-</v>
      </c>
      <c r="AW195" s="56" t="str">
        <f t="shared" si="10"/>
        <v>-</v>
      </c>
      <c r="AX195" s="56" t="str">
        <f t="shared" si="10"/>
        <v>-</v>
      </c>
      <c r="AY195" s="56" t="str">
        <f t="shared" si="10"/>
        <v>-</v>
      </c>
      <c r="AZ195" s="56" t="str">
        <f t="shared" si="10"/>
        <v>-</v>
      </c>
      <c r="BA195" s="56" t="str">
        <f t="shared" si="10"/>
        <v>-</v>
      </c>
      <c r="BB195" s="56" t="str">
        <f t="shared" si="10"/>
        <v>-</v>
      </c>
      <c r="BC195" s="56" t="str">
        <f t="shared" si="10"/>
        <v>-</v>
      </c>
      <c r="BD195" s="56" t="str">
        <f t="shared" si="10"/>
        <v>-</v>
      </c>
      <c r="BE195" s="56" t="str">
        <f t="shared" si="10"/>
        <v>-</v>
      </c>
      <c r="BF195" s="56" t="str">
        <f t="shared" si="10"/>
        <v>-</v>
      </c>
      <c r="BG195" s="56" t="str">
        <f t="shared" si="10"/>
        <v>-</v>
      </c>
      <c r="BH195" s="56" t="str">
        <f t="shared" si="10"/>
        <v>-</v>
      </c>
      <c r="BI195" s="56" t="str">
        <f t="shared" si="10"/>
        <v>-</v>
      </c>
      <c r="BJ195" s="56" t="str">
        <f t="shared" si="10"/>
        <v>-</v>
      </c>
      <c r="BK195" s="56" t="str">
        <f t="shared" si="10"/>
        <v>-</v>
      </c>
      <c r="BL195" s="56" t="str">
        <f t="shared" si="10"/>
        <v>-</v>
      </c>
      <c r="BM195" s="56" t="str">
        <f t="shared" si="10"/>
        <v>-</v>
      </c>
      <c r="BN195" s="56" t="str">
        <f t="shared" si="10"/>
        <v>-</v>
      </c>
      <c r="BO195" s="56" t="str">
        <f t="shared" si="10"/>
        <v>-</v>
      </c>
      <c r="BP195" s="57" t="str">
        <f t="shared" si="10"/>
        <v>-</v>
      </c>
    </row>
    <row r="196" spans="16:68" x14ac:dyDescent="0.35">
      <c r="P196" s="55">
        <f t="shared" si="9"/>
        <v>2</v>
      </c>
      <c r="Q196" s="56" t="str">
        <f t="shared" si="10"/>
        <v>-</v>
      </c>
      <c r="R196" s="56" t="str">
        <f t="shared" si="10"/>
        <v>-</v>
      </c>
      <c r="S196" s="56">
        <f t="shared" si="10"/>
        <v>2</v>
      </c>
      <c r="T196" s="56" t="str">
        <f t="shared" si="10"/>
        <v>-</v>
      </c>
      <c r="U196" s="56" t="str">
        <f t="shared" si="10"/>
        <v>-</v>
      </c>
      <c r="V196" s="56" t="str">
        <f t="shared" si="10"/>
        <v>-</v>
      </c>
      <c r="W196" s="56" t="str">
        <f t="shared" si="10"/>
        <v>-</v>
      </c>
      <c r="X196" s="56" t="str">
        <f t="shared" si="10"/>
        <v>-</v>
      </c>
      <c r="Y196" s="56" t="str">
        <f t="shared" si="10"/>
        <v>-</v>
      </c>
      <c r="Z196" s="56" t="str">
        <f t="shared" si="10"/>
        <v>-</v>
      </c>
      <c r="AA196" s="56" t="str">
        <f t="shared" si="10"/>
        <v>-</v>
      </c>
      <c r="AB196" s="56" t="str">
        <f t="shared" si="10"/>
        <v>-</v>
      </c>
      <c r="AC196" s="56" t="str">
        <f t="shared" si="10"/>
        <v>-</v>
      </c>
      <c r="AD196" s="56" t="str">
        <f t="shared" si="10"/>
        <v>-</v>
      </c>
      <c r="AE196" s="56" t="str">
        <f t="shared" si="10"/>
        <v>-</v>
      </c>
      <c r="AF196" s="56" t="str">
        <f t="shared" si="10"/>
        <v>-</v>
      </c>
      <c r="AG196" s="56" t="str">
        <f t="shared" si="10"/>
        <v>-</v>
      </c>
      <c r="AH196" s="56" t="str">
        <f t="shared" si="10"/>
        <v>-</v>
      </c>
      <c r="AI196" s="56" t="str">
        <f t="shared" si="10"/>
        <v>-</v>
      </c>
      <c r="AJ196" s="56" t="str">
        <f t="shared" si="10"/>
        <v>-</v>
      </c>
      <c r="AK196" s="56" t="str">
        <f t="shared" si="10"/>
        <v>-</v>
      </c>
      <c r="AL196" s="56" t="str">
        <f t="shared" si="10"/>
        <v>-</v>
      </c>
      <c r="AM196" s="56" t="str">
        <f t="shared" si="10"/>
        <v>-</v>
      </c>
      <c r="AN196" s="56" t="str">
        <f t="shared" si="10"/>
        <v>-</v>
      </c>
      <c r="AO196" s="56" t="str">
        <f t="shared" si="10"/>
        <v>-</v>
      </c>
      <c r="AP196" s="56" t="str">
        <f t="shared" si="10"/>
        <v>-</v>
      </c>
      <c r="AQ196" s="56" t="str">
        <f t="shared" si="10"/>
        <v>-</v>
      </c>
      <c r="AR196" s="56" t="str">
        <f t="shared" si="10"/>
        <v>-</v>
      </c>
      <c r="AS196" s="56" t="str">
        <f t="shared" si="10"/>
        <v>-</v>
      </c>
      <c r="AT196" s="56" t="str">
        <f t="shared" si="10"/>
        <v>-</v>
      </c>
      <c r="AU196" s="56" t="str">
        <f t="shared" si="10"/>
        <v>-</v>
      </c>
      <c r="AV196" s="56" t="str">
        <f t="shared" si="10"/>
        <v>-</v>
      </c>
      <c r="AW196" s="56" t="str">
        <f t="shared" si="10"/>
        <v>-</v>
      </c>
      <c r="AX196" s="56" t="str">
        <f t="shared" si="10"/>
        <v>-</v>
      </c>
      <c r="AY196" s="56" t="str">
        <f t="shared" si="10"/>
        <v>-</v>
      </c>
      <c r="AZ196" s="56" t="str">
        <f t="shared" si="10"/>
        <v>-</v>
      </c>
      <c r="BA196" s="56" t="str">
        <f t="shared" si="10"/>
        <v>-</v>
      </c>
      <c r="BB196" s="56" t="str">
        <f t="shared" si="10"/>
        <v>-</v>
      </c>
      <c r="BC196" s="56" t="str">
        <f t="shared" si="10"/>
        <v>-</v>
      </c>
      <c r="BD196" s="56" t="str">
        <f t="shared" si="10"/>
        <v>-</v>
      </c>
      <c r="BE196" s="56" t="str">
        <f t="shared" si="10"/>
        <v>-</v>
      </c>
      <c r="BF196" s="56" t="str">
        <f t="shared" si="10"/>
        <v>-</v>
      </c>
      <c r="BG196" s="56" t="str">
        <f t="shared" si="10"/>
        <v>-</v>
      </c>
      <c r="BH196" s="56" t="str">
        <f t="shared" si="10"/>
        <v>-</v>
      </c>
      <c r="BI196" s="56" t="str">
        <f t="shared" si="10"/>
        <v>-</v>
      </c>
      <c r="BJ196" s="56" t="str">
        <f t="shared" si="10"/>
        <v>-</v>
      </c>
      <c r="BK196" s="56" t="str">
        <f t="shared" si="10"/>
        <v>-</v>
      </c>
      <c r="BL196" s="56" t="str">
        <f t="shared" si="10"/>
        <v>-</v>
      </c>
      <c r="BM196" s="56" t="str">
        <f t="shared" si="10"/>
        <v>-</v>
      </c>
      <c r="BN196" s="56" t="str">
        <f t="shared" si="10"/>
        <v>-</v>
      </c>
      <c r="BO196" s="56" t="str">
        <f t="shared" si="10"/>
        <v>-</v>
      </c>
      <c r="BP196" s="57" t="str">
        <f t="shared" si="10"/>
        <v>-</v>
      </c>
    </row>
    <row r="197" spans="16:68" x14ac:dyDescent="0.35">
      <c r="P197" s="55">
        <f t="shared" si="9"/>
        <v>2</v>
      </c>
      <c r="Q197" s="56" t="str">
        <f t="shared" si="10"/>
        <v>-</v>
      </c>
      <c r="R197" s="56" t="str">
        <f t="shared" si="10"/>
        <v>-</v>
      </c>
      <c r="S197" s="56">
        <f t="shared" si="10"/>
        <v>2</v>
      </c>
      <c r="T197" s="56" t="str">
        <f t="shared" si="10"/>
        <v>-</v>
      </c>
      <c r="U197" s="56" t="str">
        <f t="shared" si="10"/>
        <v>-</v>
      </c>
      <c r="V197" s="56" t="str">
        <f t="shared" si="10"/>
        <v>-</v>
      </c>
      <c r="W197" s="56" t="str">
        <f t="shared" si="10"/>
        <v>-</v>
      </c>
      <c r="X197" s="56" t="str">
        <f t="shared" si="10"/>
        <v>-</v>
      </c>
      <c r="Y197" s="56" t="str">
        <f t="shared" si="10"/>
        <v>-</v>
      </c>
      <c r="Z197" s="56" t="str">
        <f t="shared" si="10"/>
        <v>-</v>
      </c>
      <c r="AA197" s="56" t="str">
        <f t="shared" si="10"/>
        <v>-</v>
      </c>
      <c r="AB197" s="56" t="str">
        <f t="shared" si="10"/>
        <v>-</v>
      </c>
      <c r="AC197" s="56" t="str">
        <f t="shared" si="10"/>
        <v>-</v>
      </c>
      <c r="AD197" s="56" t="str">
        <f t="shared" si="10"/>
        <v>-</v>
      </c>
      <c r="AE197" s="56" t="str">
        <f t="shared" si="10"/>
        <v>-</v>
      </c>
      <c r="AF197" s="56" t="str">
        <f t="shared" si="10"/>
        <v>-</v>
      </c>
      <c r="AG197" s="56" t="str">
        <f t="shared" si="10"/>
        <v>-</v>
      </c>
      <c r="AH197" s="56" t="str">
        <f t="shared" si="10"/>
        <v>-</v>
      </c>
      <c r="AI197" s="56" t="str">
        <f t="shared" si="10"/>
        <v>-</v>
      </c>
      <c r="AJ197" s="56" t="str">
        <f t="shared" si="10"/>
        <v>-</v>
      </c>
      <c r="AK197" s="56" t="str">
        <f t="shared" si="10"/>
        <v>-</v>
      </c>
      <c r="AL197" s="56" t="str">
        <f t="shared" si="10"/>
        <v>-</v>
      </c>
      <c r="AM197" s="56" t="str">
        <f t="shared" si="10"/>
        <v>-</v>
      </c>
      <c r="AN197" s="56" t="str">
        <f t="shared" si="10"/>
        <v>-</v>
      </c>
      <c r="AO197" s="56" t="str">
        <f t="shared" si="10"/>
        <v>-</v>
      </c>
      <c r="AP197" s="56" t="str">
        <f t="shared" si="10"/>
        <v>-</v>
      </c>
      <c r="AQ197" s="56" t="str">
        <f t="shared" si="10"/>
        <v>-</v>
      </c>
      <c r="AR197" s="56" t="str">
        <f t="shared" si="10"/>
        <v>-</v>
      </c>
      <c r="AS197" s="56" t="str">
        <f t="shared" si="10"/>
        <v>-</v>
      </c>
      <c r="AT197" s="56" t="str">
        <f t="shared" si="10"/>
        <v>-</v>
      </c>
      <c r="AU197" s="56" t="str">
        <f t="shared" si="10"/>
        <v>-</v>
      </c>
      <c r="AV197" s="56" t="str">
        <f t="shared" si="10"/>
        <v>-</v>
      </c>
      <c r="AW197" s="56" t="str">
        <f t="shared" si="10"/>
        <v>-</v>
      </c>
      <c r="AX197" s="56" t="str">
        <f t="shared" si="10"/>
        <v>-</v>
      </c>
      <c r="AY197" s="56" t="str">
        <f t="shared" si="10"/>
        <v>-</v>
      </c>
      <c r="AZ197" s="56" t="str">
        <f t="shared" si="10"/>
        <v>-</v>
      </c>
      <c r="BA197" s="56" t="str">
        <f t="shared" si="10"/>
        <v>-</v>
      </c>
      <c r="BB197" s="56" t="str">
        <f t="shared" si="10"/>
        <v>-</v>
      </c>
      <c r="BC197" s="56" t="str">
        <f t="shared" si="10"/>
        <v>-</v>
      </c>
      <c r="BD197" s="56" t="str">
        <f t="shared" si="10"/>
        <v>-</v>
      </c>
      <c r="BE197" s="56" t="str">
        <f t="shared" si="10"/>
        <v>-</v>
      </c>
      <c r="BF197" s="56" t="str">
        <f t="shared" si="10"/>
        <v>-</v>
      </c>
      <c r="BG197" s="56" t="str">
        <f t="shared" si="10"/>
        <v>-</v>
      </c>
      <c r="BH197" s="56" t="str">
        <f t="shared" si="10"/>
        <v>-</v>
      </c>
      <c r="BI197" s="56" t="str">
        <f t="shared" si="10"/>
        <v>-</v>
      </c>
      <c r="BJ197" s="56" t="str">
        <f t="shared" si="10"/>
        <v>-</v>
      </c>
      <c r="BK197" s="56" t="str">
        <f t="shared" si="10"/>
        <v>-</v>
      </c>
      <c r="BL197" s="56" t="str">
        <f t="shared" si="10"/>
        <v>-</v>
      </c>
      <c r="BM197" s="56" t="str">
        <f t="shared" si="10"/>
        <v>-</v>
      </c>
      <c r="BN197" s="56" t="str">
        <f t="shared" si="10"/>
        <v>-</v>
      </c>
      <c r="BO197" s="56" t="str">
        <f t="shared" si="10"/>
        <v>-</v>
      </c>
      <c r="BP197" s="57" t="str">
        <f t="shared" si="10"/>
        <v>-</v>
      </c>
    </row>
    <row r="198" spans="16:68" x14ac:dyDescent="0.35">
      <c r="P198" s="55">
        <f t="shared" si="9"/>
        <v>2</v>
      </c>
      <c r="Q198" s="56" t="str">
        <f t="shared" si="10"/>
        <v>-</v>
      </c>
      <c r="R198" s="56" t="str">
        <f t="shared" si="10"/>
        <v>-</v>
      </c>
      <c r="S198" s="56">
        <f t="shared" si="10"/>
        <v>2</v>
      </c>
      <c r="T198" s="56" t="str">
        <f t="shared" si="10"/>
        <v>-</v>
      </c>
      <c r="U198" s="56" t="str">
        <f t="shared" si="10"/>
        <v>-</v>
      </c>
      <c r="V198" s="56" t="str">
        <f t="shared" si="10"/>
        <v>-</v>
      </c>
      <c r="W198" s="56" t="str">
        <f t="shared" si="10"/>
        <v>-</v>
      </c>
      <c r="X198" s="56" t="str">
        <f t="shared" si="10"/>
        <v>-</v>
      </c>
      <c r="Y198" s="56" t="str">
        <f t="shared" si="10"/>
        <v>-</v>
      </c>
      <c r="Z198" s="56" t="str">
        <f t="shared" si="10"/>
        <v>-</v>
      </c>
      <c r="AA198" s="56" t="str">
        <f t="shared" si="10"/>
        <v>-</v>
      </c>
      <c r="AB198" s="56" t="str">
        <f t="shared" si="10"/>
        <v>-</v>
      </c>
      <c r="AC198" s="56" t="str">
        <f t="shared" si="10"/>
        <v>-</v>
      </c>
      <c r="AD198" s="56" t="str">
        <f t="shared" si="10"/>
        <v>-</v>
      </c>
      <c r="AE198" s="56" t="str">
        <f t="shared" si="10"/>
        <v>-</v>
      </c>
      <c r="AF198" s="56" t="str">
        <f t="shared" si="10"/>
        <v>-</v>
      </c>
      <c r="AG198" s="56" t="str">
        <f t="shared" si="10"/>
        <v>-</v>
      </c>
      <c r="AH198" s="56" t="str">
        <f t="shared" si="10"/>
        <v>-</v>
      </c>
      <c r="AI198" s="56" t="str">
        <f t="shared" si="10"/>
        <v>-</v>
      </c>
      <c r="AJ198" s="56" t="str">
        <f t="shared" si="10"/>
        <v>-</v>
      </c>
      <c r="AK198" s="56" t="str">
        <f t="shared" si="10"/>
        <v>-</v>
      </c>
      <c r="AL198" s="56" t="str">
        <f t="shared" si="10"/>
        <v>-</v>
      </c>
      <c r="AM198" s="56" t="str">
        <f t="shared" si="10"/>
        <v>-</v>
      </c>
      <c r="AN198" s="56" t="str">
        <f t="shared" si="10"/>
        <v>-</v>
      </c>
      <c r="AO198" s="56" t="str">
        <f t="shared" si="10"/>
        <v>-</v>
      </c>
      <c r="AP198" s="56" t="str">
        <f t="shared" si="10"/>
        <v>-</v>
      </c>
      <c r="AQ198" s="56" t="str">
        <f t="shared" si="10"/>
        <v>-</v>
      </c>
      <c r="AR198" s="56" t="str">
        <f t="shared" si="10"/>
        <v>-</v>
      </c>
      <c r="AS198" s="56" t="str">
        <f t="shared" si="10"/>
        <v>-</v>
      </c>
      <c r="AT198" s="56" t="str">
        <f t="shared" si="10"/>
        <v>-</v>
      </c>
      <c r="AU198" s="56" t="str">
        <f t="shared" si="10"/>
        <v>-</v>
      </c>
      <c r="AV198" s="56" t="str">
        <f t="shared" si="10"/>
        <v>-</v>
      </c>
      <c r="AW198" s="56" t="str">
        <f t="shared" si="10"/>
        <v>-</v>
      </c>
      <c r="AX198" s="56" t="str">
        <f t="shared" si="10"/>
        <v>-</v>
      </c>
      <c r="AY198" s="56" t="str">
        <f t="shared" si="10"/>
        <v>-</v>
      </c>
      <c r="AZ198" s="56" t="str">
        <f t="shared" si="10"/>
        <v>-</v>
      </c>
      <c r="BA198" s="56" t="str">
        <f t="shared" si="10"/>
        <v>-</v>
      </c>
      <c r="BB198" s="56" t="str">
        <f t="shared" si="10"/>
        <v>-</v>
      </c>
      <c r="BC198" s="56" t="str">
        <f t="shared" si="10"/>
        <v>-</v>
      </c>
      <c r="BD198" s="56" t="str">
        <f t="shared" si="10"/>
        <v>-</v>
      </c>
      <c r="BE198" s="56" t="str">
        <f t="shared" si="10"/>
        <v>-</v>
      </c>
      <c r="BF198" s="56" t="str">
        <f t="shared" si="10"/>
        <v>-</v>
      </c>
      <c r="BG198" s="56" t="str">
        <f t="shared" si="10"/>
        <v>-</v>
      </c>
      <c r="BH198" s="56" t="str">
        <f t="shared" si="10"/>
        <v>-</v>
      </c>
      <c r="BI198" s="56" t="str">
        <f t="shared" si="10"/>
        <v>-</v>
      </c>
      <c r="BJ198" s="56" t="str">
        <f t="shared" si="10"/>
        <v>-</v>
      </c>
      <c r="BK198" s="56" t="str">
        <f t="shared" si="10"/>
        <v>-</v>
      </c>
      <c r="BL198" s="56" t="str">
        <f t="shared" si="10"/>
        <v>-</v>
      </c>
      <c r="BM198" s="56" t="str">
        <f t="shared" si="10"/>
        <v>-</v>
      </c>
      <c r="BN198" s="56" t="str">
        <f t="shared" si="10"/>
        <v>-</v>
      </c>
      <c r="BO198" s="56" t="str">
        <f t="shared" si="10"/>
        <v>-</v>
      </c>
      <c r="BP198" s="57" t="str">
        <f t="shared" si="10"/>
        <v>-</v>
      </c>
    </row>
    <row r="199" spans="16:68" x14ac:dyDescent="0.35">
      <c r="P199" s="55">
        <f t="shared" si="9"/>
        <v>1</v>
      </c>
      <c r="Q199" s="56" t="str">
        <f t="shared" si="10"/>
        <v>-</v>
      </c>
      <c r="R199" s="56" t="str">
        <f t="shared" si="10"/>
        <v>-</v>
      </c>
      <c r="S199" s="56">
        <f t="shared" si="10"/>
        <v>1</v>
      </c>
      <c r="T199" s="56" t="str">
        <f t="shared" si="10"/>
        <v>-</v>
      </c>
      <c r="U199" s="56" t="str">
        <f t="shared" si="10"/>
        <v>-</v>
      </c>
      <c r="V199" s="56" t="str">
        <f t="shared" ref="Q199:BP203" si="11">IF(AND(NOT(ISBLANK(V12)),NOT(V12="-")),$O12,"-")</f>
        <v>-</v>
      </c>
      <c r="W199" s="56" t="str">
        <f t="shared" si="11"/>
        <v>-</v>
      </c>
      <c r="X199" s="56" t="str">
        <f t="shared" si="11"/>
        <v>-</v>
      </c>
      <c r="Y199" s="56" t="str">
        <f t="shared" si="11"/>
        <v>-</v>
      </c>
      <c r="Z199" s="56" t="str">
        <f t="shared" si="11"/>
        <v>-</v>
      </c>
      <c r="AA199" s="56" t="str">
        <f t="shared" si="11"/>
        <v>-</v>
      </c>
      <c r="AB199" s="56" t="str">
        <f t="shared" si="11"/>
        <v>-</v>
      </c>
      <c r="AC199" s="56" t="str">
        <f t="shared" si="11"/>
        <v>-</v>
      </c>
      <c r="AD199" s="56" t="str">
        <f t="shared" si="11"/>
        <v>-</v>
      </c>
      <c r="AE199" s="56" t="str">
        <f t="shared" si="11"/>
        <v>-</v>
      </c>
      <c r="AF199" s="56" t="str">
        <f t="shared" si="11"/>
        <v>-</v>
      </c>
      <c r="AG199" s="56" t="str">
        <f t="shared" si="11"/>
        <v>-</v>
      </c>
      <c r="AH199" s="56" t="str">
        <f t="shared" si="11"/>
        <v>-</v>
      </c>
      <c r="AI199" s="56" t="str">
        <f t="shared" si="11"/>
        <v>-</v>
      </c>
      <c r="AJ199" s="56" t="str">
        <f t="shared" si="11"/>
        <v>-</v>
      </c>
      <c r="AK199" s="56" t="str">
        <f t="shared" si="11"/>
        <v>-</v>
      </c>
      <c r="AL199" s="56" t="str">
        <f t="shared" si="11"/>
        <v>-</v>
      </c>
      <c r="AM199" s="56">
        <f t="shared" si="11"/>
        <v>1</v>
      </c>
      <c r="AN199" s="56">
        <f t="shared" si="11"/>
        <v>1</v>
      </c>
      <c r="AO199" s="56" t="str">
        <f t="shared" si="11"/>
        <v>-</v>
      </c>
      <c r="AP199" s="56" t="str">
        <f t="shared" si="11"/>
        <v>-</v>
      </c>
      <c r="AQ199" s="56" t="str">
        <f t="shared" si="11"/>
        <v>-</v>
      </c>
      <c r="AR199" s="56" t="str">
        <f t="shared" si="11"/>
        <v>-</v>
      </c>
      <c r="AS199" s="56" t="str">
        <f t="shared" si="11"/>
        <v>-</v>
      </c>
      <c r="AT199" s="56" t="str">
        <f t="shared" si="11"/>
        <v>-</v>
      </c>
      <c r="AU199" s="56" t="str">
        <f t="shared" si="11"/>
        <v>-</v>
      </c>
      <c r="AV199" s="56" t="str">
        <f t="shared" si="11"/>
        <v>-</v>
      </c>
      <c r="AW199" s="56" t="str">
        <f t="shared" si="11"/>
        <v>-</v>
      </c>
      <c r="AX199" s="56" t="str">
        <f t="shared" si="11"/>
        <v>-</v>
      </c>
      <c r="AY199" s="56" t="str">
        <f t="shared" si="11"/>
        <v>-</v>
      </c>
      <c r="AZ199" s="56" t="str">
        <f t="shared" si="11"/>
        <v>-</v>
      </c>
      <c r="BA199" s="56" t="str">
        <f t="shared" si="11"/>
        <v>-</v>
      </c>
      <c r="BB199" s="56" t="str">
        <f t="shared" si="11"/>
        <v>-</v>
      </c>
      <c r="BC199" s="56" t="str">
        <f t="shared" si="11"/>
        <v>-</v>
      </c>
      <c r="BD199" s="56" t="str">
        <f t="shared" si="11"/>
        <v>-</v>
      </c>
      <c r="BE199" s="56" t="str">
        <f t="shared" si="11"/>
        <v>-</v>
      </c>
      <c r="BF199" s="56" t="str">
        <f t="shared" si="11"/>
        <v>-</v>
      </c>
      <c r="BG199" s="56" t="str">
        <f t="shared" si="11"/>
        <v>-</v>
      </c>
      <c r="BH199" s="56" t="str">
        <f t="shared" si="11"/>
        <v>-</v>
      </c>
      <c r="BI199" s="56" t="str">
        <f t="shared" si="11"/>
        <v>-</v>
      </c>
      <c r="BJ199" s="56" t="str">
        <f t="shared" si="11"/>
        <v>-</v>
      </c>
      <c r="BK199" s="56" t="str">
        <f t="shared" si="11"/>
        <v>-</v>
      </c>
      <c r="BL199" s="56" t="str">
        <f t="shared" si="11"/>
        <v>-</v>
      </c>
      <c r="BM199" s="56" t="str">
        <f t="shared" si="11"/>
        <v>-</v>
      </c>
      <c r="BN199" s="56" t="str">
        <f t="shared" si="11"/>
        <v>-</v>
      </c>
      <c r="BO199" s="56" t="str">
        <f t="shared" si="11"/>
        <v>-</v>
      </c>
      <c r="BP199" s="57">
        <f t="shared" si="11"/>
        <v>1</v>
      </c>
    </row>
    <row r="200" spans="16:68" x14ac:dyDescent="0.35">
      <c r="P200" s="55">
        <f t="shared" si="9"/>
        <v>1</v>
      </c>
      <c r="Q200" s="56" t="str">
        <f t="shared" si="11"/>
        <v>-</v>
      </c>
      <c r="R200" s="56" t="str">
        <f t="shared" si="11"/>
        <v>-</v>
      </c>
      <c r="S200" s="56">
        <f t="shared" si="11"/>
        <v>1</v>
      </c>
      <c r="T200" s="56" t="str">
        <f t="shared" si="11"/>
        <v>-</v>
      </c>
      <c r="U200" s="56" t="str">
        <f t="shared" si="11"/>
        <v>-</v>
      </c>
      <c r="V200" s="56" t="str">
        <f t="shared" si="11"/>
        <v>-</v>
      </c>
      <c r="W200" s="56" t="str">
        <f t="shared" si="11"/>
        <v>-</v>
      </c>
      <c r="X200" s="56" t="str">
        <f t="shared" si="11"/>
        <v>-</v>
      </c>
      <c r="Y200" s="56" t="str">
        <f t="shared" si="11"/>
        <v>-</v>
      </c>
      <c r="Z200" s="56" t="str">
        <f t="shared" si="11"/>
        <v>-</v>
      </c>
      <c r="AA200" s="56" t="str">
        <f t="shared" si="11"/>
        <v>-</v>
      </c>
      <c r="AB200" s="56" t="str">
        <f t="shared" si="11"/>
        <v>-</v>
      </c>
      <c r="AC200" s="56" t="str">
        <f t="shared" si="11"/>
        <v>-</v>
      </c>
      <c r="AD200" s="56" t="str">
        <f t="shared" si="11"/>
        <v>-</v>
      </c>
      <c r="AE200" s="56" t="str">
        <f t="shared" si="11"/>
        <v>-</v>
      </c>
      <c r="AF200" s="56" t="str">
        <f t="shared" si="11"/>
        <v>-</v>
      </c>
      <c r="AG200" s="56" t="str">
        <f t="shared" si="11"/>
        <v>-</v>
      </c>
      <c r="AH200" s="56" t="str">
        <f t="shared" si="11"/>
        <v>-</v>
      </c>
      <c r="AI200" s="56" t="str">
        <f t="shared" si="11"/>
        <v>-</v>
      </c>
      <c r="AJ200" s="56" t="str">
        <f t="shared" si="11"/>
        <v>-</v>
      </c>
      <c r="AK200" s="56">
        <f t="shared" si="11"/>
        <v>1</v>
      </c>
      <c r="AL200" s="56" t="str">
        <f t="shared" si="11"/>
        <v>-</v>
      </c>
      <c r="AM200" s="56" t="str">
        <f t="shared" si="11"/>
        <v>-</v>
      </c>
      <c r="AN200" s="56" t="str">
        <f t="shared" si="11"/>
        <v>-</v>
      </c>
      <c r="AO200" s="56" t="str">
        <f t="shared" si="11"/>
        <v>-</v>
      </c>
      <c r="AP200" s="56" t="str">
        <f t="shared" si="11"/>
        <v>-</v>
      </c>
      <c r="AQ200" s="56" t="str">
        <f t="shared" si="11"/>
        <v>-</v>
      </c>
      <c r="AR200" s="56" t="str">
        <f t="shared" si="11"/>
        <v>-</v>
      </c>
      <c r="AS200" s="56">
        <f t="shared" si="11"/>
        <v>1</v>
      </c>
      <c r="AT200" s="56" t="str">
        <f t="shared" si="11"/>
        <v>-</v>
      </c>
      <c r="AU200" s="56">
        <f t="shared" si="11"/>
        <v>1</v>
      </c>
      <c r="AV200" s="56" t="str">
        <f t="shared" si="11"/>
        <v>-</v>
      </c>
      <c r="AW200" s="56" t="str">
        <f t="shared" si="11"/>
        <v>-</v>
      </c>
      <c r="AX200" s="56" t="str">
        <f t="shared" si="11"/>
        <v>-</v>
      </c>
      <c r="AY200" s="56" t="str">
        <f t="shared" si="11"/>
        <v>-</v>
      </c>
      <c r="AZ200" s="56" t="str">
        <f t="shared" si="11"/>
        <v>-</v>
      </c>
      <c r="BA200" s="56" t="str">
        <f t="shared" si="11"/>
        <v>-</v>
      </c>
      <c r="BB200" s="56" t="str">
        <f t="shared" si="11"/>
        <v>-</v>
      </c>
      <c r="BC200" s="56" t="str">
        <f t="shared" si="11"/>
        <v>-</v>
      </c>
      <c r="BD200" s="56" t="str">
        <f t="shared" si="11"/>
        <v>-</v>
      </c>
      <c r="BE200" s="56" t="str">
        <f t="shared" si="11"/>
        <v>-</v>
      </c>
      <c r="BF200" s="56" t="str">
        <f t="shared" si="11"/>
        <v>-</v>
      </c>
      <c r="BG200" s="56" t="str">
        <f t="shared" si="11"/>
        <v>-</v>
      </c>
      <c r="BH200" s="56" t="str">
        <f t="shared" si="11"/>
        <v>-</v>
      </c>
      <c r="BI200" s="56" t="str">
        <f t="shared" si="11"/>
        <v>-</v>
      </c>
      <c r="BJ200" s="56" t="str">
        <f t="shared" si="11"/>
        <v>-</v>
      </c>
      <c r="BK200" s="56" t="str">
        <f t="shared" si="11"/>
        <v>-</v>
      </c>
      <c r="BL200" s="56" t="str">
        <f t="shared" si="11"/>
        <v>-</v>
      </c>
      <c r="BM200" s="56" t="str">
        <f t="shared" si="11"/>
        <v>-</v>
      </c>
      <c r="BN200" s="56" t="str">
        <f t="shared" si="11"/>
        <v>-</v>
      </c>
      <c r="BO200" s="56" t="str">
        <f t="shared" si="11"/>
        <v>-</v>
      </c>
      <c r="BP200" s="57">
        <f t="shared" si="11"/>
        <v>1</v>
      </c>
    </row>
    <row r="201" spans="16:68" x14ac:dyDescent="0.35">
      <c r="P201" s="55">
        <f t="shared" si="9"/>
        <v>0</v>
      </c>
      <c r="Q201" s="56" t="str">
        <f t="shared" si="11"/>
        <v>-</v>
      </c>
      <c r="R201" s="56" t="str">
        <f t="shared" si="11"/>
        <v>-</v>
      </c>
      <c r="S201" s="56">
        <f t="shared" si="11"/>
        <v>0</v>
      </c>
      <c r="T201" s="56" t="str">
        <f t="shared" si="11"/>
        <v>-</v>
      </c>
      <c r="U201" s="56" t="str">
        <f t="shared" si="11"/>
        <v>-</v>
      </c>
      <c r="V201" s="56" t="str">
        <f t="shared" si="11"/>
        <v>-</v>
      </c>
      <c r="W201" s="56">
        <f t="shared" si="11"/>
        <v>0</v>
      </c>
      <c r="X201" s="56" t="str">
        <f t="shared" si="11"/>
        <v>-</v>
      </c>
      <c r="Y201" s="56" t="str">
        <f t="shared" si="11"/>
        <v>-</v>
      </c>
      <c r="Z201" s="56" t="str">
        <f t="shared" si="11"/>
        <v>-</v>
      </c>
      <c r="AA201" s="56" t="str">
        <f t="shared" si="11"/>
        <v>-</v>
      </c>
      <c r="AB201" s="56" t="str">
        <f t="shared" si="11"/>
        <v>-</v>
      </c>
      <c r="AC201" s="56" t="str">
        <f t="shared" si="11"/>
        <v>-</v>
      </c>
      <c r="AD201" s="56" t="str">
        <f t="shared" si="11"/>
        <v>-</v>
      </c>
      <c r="AE201" s="56" t="str">
        <f t="shared" si="11"/>
        <v>-</v>
      </c>
      <c r="AF201" s="56" t="str">
        <f t="shared" si="11"/>
        <v>-</v>
      </c>
      <c r="AG201" s="56" t="str">
        <f t="shared" si="11"/>
        <v>-</v>
      </c>
      <c r="AH201" s="56" t="str">
        <f t="shared" si="11"/>
        <v>-</v>
      </c>
      <c r="AI201" s="56" t="str">
        <f t="shared" si="11"/>
        <v>-</v>
      </c>
      <c r="AJ201" s="56" t="str">
        <f t="shared" si="11"/>
        <v>-</v>
      </c>
      <c r="AK201" s="56" t="str">
        <f t="shared" si="11"/>
        <v>-</v>
      </c>
      <c r="AL201" s="56" t="str">
        <f t="shared" si="11"/>
        <v>-</v>
      </c>
      <c r="AM201" s="56" t="str">
        <f t="shared" si="11"/>
        <v>-</v>
      </c>
      <c r="AN201" s="56" t="str">
        <f t="shared" si="11"/>
        <v>-</v>
      </c>
      <c r="AO201" s="56" t="str">
        <f t="shared" si="11"/>
        <v>-</v>
      </c>
      <c r="AP201" s="56" t="str">
        <f t="shared" si="11"/>
        <v>-</v>
      </c>
      <c r="AQ201" s="56" t="str">
        <f t="shared" si="11"/>
        <v>-</v>
      </c>
      <c r="AR201" s="56" t="str">
        <f t="shared" si="11"/>
        <v>-</v>
      </c>
      <c r="AS201" s="56" t="str">
        <f t="shared" si="11"/>
        <v>-</v>
      </c>
      <c r="AT201" s="56" t="str">
        <f t="shared" si="11"/>
        <v>-</v>
      </c>
      <c r="AU201" s="56" t="str">
        <f t="shared" si="11"/>
        <v>-</v>
      </c>
      <c r="AV201" s="56" t="str">
        <f t="shared" si="11"/>
        <v>-</v>
      </c>
      <c r="AW201" s="56" t="str">
        <f t="shared" si="11"/>
        <v>-</v>
      </c>
      <c r="AX201" s="56" t="str">
        <f t="shared" si="11"/>
        <v>-</v>
      </c>
      <c r="AY201" s="56" t="str">
        <f t="shared" si="11"/>
        <v>-</v>
      </c>
      <c r="AZ201" s="56" t="str">
        <f t="shared" si="11"/>
        <v>-</v>
      </c>
      <c r="BA201" s="56" t="str">
        <f t="shared" si="11"/>
        <v>-</v>
      </c>
      <c r="BB201" s="56" t="str">
        <f t="shared" si="11"/>
        <v>-</v>
      </c>
      <c r="BC201" s="56" t="str">
        <f t="shared" si="11"/>
        <v>-</v>
      </c>
      <c r="BD201" s="56" t="str">
        <f t="shared" si="11"/>
        <v>-</v>
      </c>
      <c r="BE201" s="56" t="str">
        <f t="shared" si="11"/>
        <v>-</v>
      </c>
      <c r="BF201" s="56" t="str">
        <f t="shared" si="11"/>
        <v>-</v>
      </c>
      <c r="BG201" s="56" t="str">
        <f t="shared" si="11"/>
        <v>-</v>
      </c>
      <c r="BH201" s="56" t="str">
        <f t="shared" si="11"/>
        <v>-</v>
      </c>
      <c r="BI201" s="56" t="str">
        <f t="shared" si="11"/>
        <v>-</v>
      </c>
      <c r="BJ201" s="56" t="str">
        <f t="shared" si="11"/>
        <v>-</v>
      </c>
      <c r="BK201" s="56" t="str">
        <f t="shared" si="11"/>
        <v>-</v>
      </c>
      <c r="BL201" s="56" t="str">
        <f t="shared" si="11"/>
        <v>-</v>
      </c>
      <c r="BM201" s="56" t="str">
        <f t="shared" si="11"/>
        <v>-</v>
      </c>
      <c r="BN201" s="56" t="str">
        <f t="shared" si="11"/>
        <v>-</v>
      </c>
      <c r="BO201" s="56" t="str">
        <f t="shared" si="11"/>
        <v>-</v>
      </c>
      <c r="BP201" s="57" t="str">
        <f t="shared" si="11"/>
        <v>-</v>
      </c>
    </row>
    <row r="202" spans="16:68" x14ac:dyDescent="0.35">
      <c r="P202" s="55">
        <f t="shared" si="9"/>
        <v>1</v>
      </c>
      <c r="Q202" s="56" t="str">
        <f t="shared" si="11"/>
        <v>-</v>
      </c>
      <c r="R202" s="56" t="str">
        <f t="shared" si="11"/>
        <v>-</v>
      </c>
      <c r="S202" s="56">
        <f t="shared" si="11"/>
        <v>1</v>
      </c>
      <c r="T202" s="56" t="str">
        <f t="shared" si="11"/>
        <v>-</v>
      </c>
      <c r="U202" s="56" t="str">
        <f t="shared" si="11"/>
        <v>-</v>
      </c>
      <c r="V202" s="56" t="str">
        <f t="shared" si="11"/>
        <v>-</v>
      </c>
      <c r="W202" s="56">
        <f t="shared" si="11"/>
        <v>1</v>
      </c>
      <c r="X202" s="56" t="str">
        <f t="shared" si="11"/>
        <v>-</v>
      </c>
      <c r="Y202" s="56" t="str">
        <f t="shared" si="11"/>
        <v>-</v>
      </c>
      <c r="Z202" s="56" t="str">
        <f t="shared" si="11"/>
        <v>-</v>
      </c>
      <c r="AA202" s="56" t="str">
        <f t="shared" si="11"/>
        <v>-</v>
      </c>
      <c r="AB202" s="56" t="str">
        <f t="shared" si="11"/>
        <v>-</v>
      </c>
      <c r="AC202" s="56" t="str">
        <f t="shared" si="11"/>
        <v>-</v>
      </c>
      <c r="AD202" s="56" t="str">
        <f t="shared" si="11"/>
        <v>-</v>
      </c>
      <c r="AE202" s="56" t="str">
        <f t="shared" si="11"/>
        <v>-</v>
      </c>
      <c r="AF202" s="56">
        <f t="shared" si="11"/>
        <v>1</v>
      </c>
      <c r="AG202" s="56" t="str">
        <f t="shared" si="11"/>
        <v>-</v>
      </c>
      <c r="AH202" s="56" t="str">
        <f t="shared" si="11"/>
        <v>-</v>
      </c>
      <c r="AI202" s="56" t="str">
        <f t="shared" si="11"/>
        <v>-</v>
      </c>
      <c r="AJ202" s="56" t="str">
        <f t="shared" si="11"/>
        <v>-</v>
      </c>
      <c r="AK202" s="56" t="str">
        <f t="shared" si="11"/>
        <v>-</v>
      </c>
      <c r="AL202" s="56" t="str">
        <f t="shared" si="11"/>
        <v>-</v>
      </c>
      <c r="AM202" s="56" t="str">
        <f t="shared" si="11"/>
        <v>-</v>
      </c>
      <c r="AN202" s="56" t="str">
        <f t="shared" si="11"/>
        <v>-</v>
      </c>
      <c r="AO202" s="56" t="str">
        <f t="shared" si="11"/>
        <v>-</v>
      </c>
      <c r="AP202" s="56" t="str">
        <f t="shared" si="11"/>
        <v>-</v>
      </c>
      <c r="AQ202" s="56" t="str">
        <f t="shared" si="11"/>
        <v>-</v>
      </c>
      <c r="AR202" s="56" t="str">
        <f t="shared" si="11"/>
        <v>-</v>
      </c>
      <c r="AS202" s="56" t="str">
        <f t="shared" si="11"/>
        <v>-</v>
      </c>
      <c r="AT202" s="56" t="str">
        <f t="shared" si="11"/>
        <v>-</v>
      </c>
      <c r="AU202" s="56" t="str">
        <f t="shared" si="11"/>
        <v>-</v>
      </c>
      <c r="AV202" s="56" t="str">
        <f t="shared" si="11"/>
        <v>-</v>
      </c>
      <c r="AW202" s="56" t="str">
        <f t="shared" si="11"/>
        <v>-</v>
      </c>
      <c r="AX202" s="56" t="str">
        <f t="shared" si="11"/>
        <v>-</v>
      </c>
      <c r="AY202" s="56" t="str">
        <f t="shared" si="11"/>
        <v>-</v>
      </c>
      <c r="AZ202" s="56" t="str">
        <f t="shared" si="11"/>
        <v>-</v>
      </c>
      <c r="BA202" s="56" t="str">
        <f t="shared" si="11"/>
        <v>-</v>
      </c>
      <c r="BB202" s="56" t="str">
        <f t="shared" si="11"/>
        <v>-</v>
      </c>
      <c r="BC202" s="56" t="str">
        <f t="shared" si="11"/>
        <v>-</v>
      </c>
      <c r="BD202" s="56" t="str">
        <f t="shared" si="11"/>
        <v>-</v>
      </c>
      <c r="BE202" s="56">
        <f t="shared" si="11"/>
        <v>1</v>
      </c>
      <c r="BF202" s="56" t="str">
        <f t="shared" si="11"/>
        <v>-</v>
      </c>
      <c r="BG202" s="56" t="str">
        <f t="shared" si="11"/>
        <v>-</v>
      </c>
      <c r="BH202" s="56" t="str">
        <f t="shared" si="11"/>
        <v>-</v>
      </c>
      <c r="BI202" s="56" t="str">
        <f t="shared" si="11"/>
        <v>-</v>
      </c>
      <c r="BJ202" s="56" t="str">
        <f t="shared" si="11"/>
        <v>-</v>
      </c>
      <c r="BK202" s="56" t="str">
        <f t="shared" si="11"/>
        <v>-</v>
      </c>
      <c r="BL202" s="56" t="str">
        <f t="shared" si="11"/>
        <v>-</v>
      </c>
      <c r="BM202" s="56" t="str">
        <f t="shared" si="11"/>
        <v>-</v>
      </c>
      <c r="BN202" s="56" t="str">
        <f t="shared" si="11"/>
        <v>-</v>
      </c>
      <c r="BO202" s="56" t="str">
        <f t="shared" si="11"/>
        <v>-</v>
      </c>
      <c r="BP202" s="57" t="str">
        <f t="shared" si="11"/>
        <v>-</v>
      </c>
    </row>
    <row r="203" spans="16:68" x14ac:dyDescent="0.35">
      <c r="P203" s="55">
        <f t="shared" si="9"/>
        <v>1</v>
      </c>
      <c r="Q203" s="56" t="str">
        <f t="shared" si="11"/>
        <v>-</v>
      </c>
      <c r="R203" s="56" t="str">
        <f t="shared" si="11"/>
        <v>-</v>
      </c>
      <c r="S203" s="56">
        <f t="shared" si="11"/>
        <v>1</v>
      </c>
      <c r="T203" s="56" t="str">
        <f t="shared" si="11"/>
        <v>-</v>
      </c>
      <c r="U203" s="56" t="str">
        <f t="shared" si="11"/>
        <v>-</v>
      </c>
      <c r="V203" s="56" t="str">
        <f t="shared" si="11"/>
        <v>-</v>
      </c>
      <c r="W203" s="56" t="str">
        <f t="shared" si="11"/>
        <v>-</v>
      </c>
      <c r="X203" s="56" t="str">
        <f t="shared" si="11"/>
        <v>-</v>
      </c>
      <c r="Y203" s="56" t="str">
        <f t="shared" si="11"/>
        <v>-</v>
      </c>
      <c r="Z203" s="56" t="str">
        <f t="shared" si="11"/>
        <v>-</v>
      </c>
      <c r="AA203" s="56" t="str">
        <f t="shared" si="11"/>
        <v>-</v>
      </c>
      <c r="AB203" s="56" t="str">
        <f t="shared" si="11"/>
        <v>-</v>
      </c>
      <c r="AC203" s="56" t="str">
        <f t="shared" si="11"/>
        <v>-</v>
      </c>
      <c r="AD203" s="56" t="str">
        <f t="shared" si="11"/>
        <v>-</v>
      </c>
      <c r="AE203" s="56" t="str">
        <f t="shared" si="11"/>
        <v>-</v>
      </c>
      <c r="AF203" s="56">
        <f t="shared" si="11"/>
        <v>1</v>
      </c>
      <c r="AG203" s="56" t="str">
        <f t="shared" si="11"/>
        <v>-</v>
      </c>
      <c r="AH203" s="56" t="str">
        <f t="shared" si="11"/>
        <v>-</v>
      </c>
      <c r="AI203" s="56" t="str">
        <f t="shared" si="11"/>
        <v>-</v>
      </c>
      <c r="AJ203" s="56" t="str">
        <f t="shared" si="11"/>
        <v>-</v>
      </c>
      <c r="AK203" s="56" t="str">
        <f t="shared" si="11"/>
        <v>-</v>
      </c>
      <c r="AL203" s="56" t="str">
        <f t="shared" si="11"/>
        <v>-</v>
      </c>
      <c r="AM203" s="56" t="str">
        <f t="shared" si="11"/>
        <v>-</v>
      </c>
      <c r="AN203" s="56" t="str">
        <f t="shared" si="11"/>
        <v>-</v>
      </c>
      <c r="AO203" s="56" t="str">
        <f t="shared" si="11"/>
        <v>-</v>
      </c>
      <c r="AP203" s="56" t="str">
        <f t="shared" si="11"/>
        <v>-</v>
      </c>
      <c r="AQ203" s="56" t="str">
        <f t="shared" si="11"/>
        <v>-</v>
      </c>
      <c r="AR203" s="56" t="str">
        <f t="shared" si="11"/>
        <v>-</v>
      </c>
      <c r="AS203" s="56" t="str">
        <f t="shared" si="11"/>
        <v>-</v>
      </c>
      <c r="AT203" s="56" t="str">
        <f t="shared" si="11"/>
        <v>-</v>
      </c>
      <c r="AU203" s="56" t="str">
        <f t="shared" si="11"/>
        <v>-</v>
      </c>
      <c r="AV203" s="56" t="str">
        <f t="shared" si="11"/>
        <v>-</v>
      </c>
      <c r="AW203" s="56" t="str">
        <f t="shared" si="11"/>
        <v>-</v>
      </c>
      <c r="AX203" s="56" t="str">
        <f t="shared" si="11"/>
        <v>-</v>
      </c>
      <c r="AY203" s="56" t="str">
        <f t="shared" si="11"/>
        <v>-</v>
      </c>
      <c r="AZ203" s="56" t="str">
        <f t="shared" si="11"/>
        <v>-</v>
      </c>
      <c r="BA203" s="56" t="str">
        <f t="shared" si="11"/>
        <v>-</v>
      </c>
      <c r="BB203" s="56" t="str">
        <f t="shared" si="11"/>
        <v>-</v>
      </c>
      <c r="BC203" s="56" t="str">
        <f t="shared" si="11"/>
        <v>-</v>
      </c>
      <c r="BD203" s="56" t="str">
        <f t="shared" si="11"/>
        <v>-</v>
      </c>
      <c r="BE203" s="56" t="str">
        <f t="shared" si="11"/>
        <v>-</v>
      </c>
      <c r="BF203" s="56" t="str">
        <f t="shared" si="11"/>
        <v>-</v>
      </c>
      <c r="BG203" s="56" t="str">
        <f t="shared" si="11"/>
        <v>-</v>
      </c>
      <c r="BH203" s="56" t="str">
        <f t="shared" si="11"/>
        <v>-</v>
      </c>
      <c r="BI203" s="56" t="str">
        <f t="shared" si="11"/>
        <v>-</v>
      </c>
      <c r="BJ203" s="56" t="str">
        <f t="shared" si="11"/>
        <v>-</v>
      </c>
      <c r="BK203" s="56">
        <f t="shared" si="11"/>
        <v>1</v>
      </c>
      <c r="BL203" s="56" t="str">
        <f t="shared" si="11"/>
        <v>-</v>
      </c>
      <c r="BM203" s="56" t="str">
        <f t="shared" si="11"/>
        <v>-</v>
      </c>
      <c r="BN203" s="56" t="str">
        <f t="shared" si="11"/>
        <v>-</v>
      </c>
      <c r="BO203" s="56" t="str">
        <f t="shared" si="11"/>
        <v>-</v>
      </c>
      <c r="BP203" s="57" t="str">
        <f t="shared" si="11"/>
        <v>-</v>
      </c>
    </row>
    <row r="204" spans="16:68" x14ac:dyDescent="0.35">
      <c r="P204" s="55">
        <f t="shared" si="9"/>
        <v>1</v>
      </c>
      <c r="Q204" s="56" t="str">
        <f t="shared" ref="Q204:BP208" si="12">IF(AND(NOT(ISBLANK(Q17)),NOT(Q17="-")),$O17,"-")</f>
        <v>-</v>
      </c>
      <c r="R204" s="56" t="str">
        <f t="shared" si="12"/>
        <v>-</v>
      </c>
      <c r="S204" s="56">
        <f t="shared" si="12"/>
        <v>1</v>
      </c>
      <c r="T204" s="56" t="str">
        <f t="shared" si="12"/>
        <v>-</v>
      </c>
      <c r="U204" s="56" t="str">
        <f t="shared" si="12"/>
        <v>-</v>
      </c>
      <c r="V204" s="56" t="str">
        <f t="shared" si="12"/>
        <v>-</v>
      </c>
      <c r="W204" s="56" t="str">
        <f t="shared" si="12"/>
        <v>-</v>
      </c>
      <c r="X204" s="56" t="str">
        <f t="shared" si="12"/>
        <v>-</v>
      </c>
      <c r="Y204" s="56" t="str">
        <f t="shared" si="12"/>
        <v>-</v>
      </c>
      <c r="Z204" s="56" t="str">
        <f t="shared" si="12"/>
        <v>-</v>
      </c>
      <c r="AA204" s="56" t="str">
        <f t="shared" si="12"/>
        <v>-</v>
      </c>
      <c r="AB204" s="56" t="str">
        <f t="shared" si="12"/>
        <v>-</v>
      </c>
      <c r="AC204" s="56" t="str">
        <f t="shared" si="12"/>
        <v>-</v>
      </c>
      <c r="AD204" s="56" t="str">
        <f t="shared" si="12"/>
        <v>-</v>
      </c>
      <c r="AE204" s="56" t="str">
        <f t="shared" si="12"/>
        <v>-</v>
      </c>
      <c r="AF204" s="56">
        <f t="shared" si="12"/>
        <v>1</v>
      </c>
      <c r="AG204" s="56" t="str">
        <f t="shared" si="12"/>
        <v>-</v>
      </c>
      <c r="AH204" s="56" t="str">
        <f t="shared" si="12"/>
        <v>-</v>
      </c>
      <c r="AI204" s="56" t="str">
        <f t="shared" si="12"/>
        <v>-</v>
      </c>
      <c r="AJ204" s="56" t="str">
        <f t="shared" si="12"/>
        <v>-</v>
      </c>
      <c r="AK204" s="56" t="str">
        <f t="shared" si="12"/>
        <v>-</v>
      </c>
      <c r="AL204" s="56" t="str">
        <f t="shared" si="12"/>
        <v>-</v>
      </c>
      <c r="AM204" s="56" t="str">
        <f t="shared" si="12"/>
        <v>-</v>
      </c>
      <c r="AN204" s="56" t="str">
        <f t="shared" si="12"/>
        <v>-</v>
      </c>
      <c r="AO204" s="56" t="str">
        <f t="shared" si="12"/>
        <v>-</v>
      </c>
      <c r="AP204" s="56" t="str">
        <f t="shared" si="12"/>
        <v>-</v>
      </c>
      <c r="AQ204" s="56" t="str">
        <f t="shared" si="12"/>
        <v>-</v>
      </c>
      <c r="AR204" s="56" t="str">
        <f t="shared" si="12"/>
        <v>-</v>
      </c>
      <c r="AS204" s="56" t="str">
        <f t="shared" si="12"/>
        <v>-</v>
      </c>
      <c r="AT204" s="56" t="str">
        <f t="shared" si="12"/>
        <v>-</v>
      </c>
      <c r="AU204" s="56" t="str">
        <f t="shared" si="12"/>
        <v>-</v>
      </c>
      <c r="AV204" s="56" t="str">
        <f t="shared" si="12"/>
        <v>-</v>
      </c>
      <c r="AW204" s="56" t="str">
        <f t="shared" si="12"/>
        <v>-</v>
      </c>
      <c r="AX204" s="56" t="str">
        <f t="shared" si="12"/>
        <v>-</v>
      </c>
      <c r="AY204" s="56" t="str">
        <f t="shared" si="12"/>
        <v>-</v>
      </c>
      <c r="AZ204" s="56" t="str">
        <f t="shared" si="12"/>
        <v>-</v>
      </c>
      <c r="BA204" s="56" t="str">
        <f t="shared" si="12"/>
        <v>-</v>
      </c>
      <c r="BB204" s="56" t="str">
        <f t="shared" si="12"/>
        <v>-</v>
      </c>
      <c r="BC204" s="56" t="str">
        <f t="shared" si="12"/>
        <v>-</v>
      </c>
      <c r="BD204" s="56">
        <f t="shared" si="12"/>
        <v>1</v>
      </c>
      <c r="BE204" s="56" t="str">
        <f t="shared" si="12"/>
        <v>-</v>
      </c>
      <c r="BF204" s="56" t="str">
        <f t="shared" si="12"/>
        <v>-</v>
      </c>
      <c r="BG204" s="56" t="str">
        <f t="shared" si="12"/>
        <v>-</v>
      </c>
      <c r="BH204" s="56" t="str">
        <f t="shared" si="12"/>
        <v>-</v>
      </c>
      <c r="BI204" s="56" t="str">
        <f t="shared" si="12"/>
        <v>-</v>
      </c>
      <c r="BJ204" s="56" t="str">
        <f t="shared" si="12"/>
        <v>-</v>
      </c>
      <c r="BK204" s="56" t="str">
        <f t="shared" si="12"/>
        <v>-</v>
      </c>
      <c r="BL204" s="56" t="str">
        <f t="shared" si="12"/>
        <v>-</v>
      </c>
      <c r="BM204" s="56" t="str">
        <f t="shared" si="12"/>
        <v>-</v>
      </c>
      <c r="BN204" s="56" t="str">
        <f t="shared" si="12"/>
        <v>-</v>
      </c>
      <c r="BO204" s="56" t="str">
        <f t="shared" si="12"/>
        <v>-</v>
      </c>
      <c r="BP204" s="57" t="str">
        <f t="shared" si="12"/>
        <v>-</v>
      </c>
    </row>
    <row r="205" spans="16:68" x14ac:dyDescent="0.35">
      <c r="P205" s="55" t="str">
        <f t="shared" si="9"/>
        <v>-</v>
      </c>
      <c r="Q205" s="56" t="str">
        <f t="shared" si="12"/>
        <v>-</v>
      </c>
      <c r="R205" s="56" t="str">
        <f t="shared" si="12"/>
        <v>-</v>
      </c>
      <c r="S205" s="56" t="str">
        <f t="shared" si="12"/>
        <v>-</v>
      </c>
      <c r="T205" s="56" t="str">
        <f t="shared" si="12"/>
        <v>-</v>
      </c>
      <c r="U205" s="56" t="str">
        <f t="shared" si="12"/>
        <v>-</v>
      </c>
      <c r="V205" s="56" t="str">
        <f t="shared" si="12"/>
        <v>-</v>
      </c>
      <c r="W205" s="56" t="str">
        <f t="shared" si="12"/>
        <v>-</v>
      </c>
      <c r="X205" s="56" t="str">
        <f t="shared" si="12"/>
        <v>-</v>
      </c>
      <c r="Y205" s="56" t="str">
        <f t="shared" si="12"/>
        <v>-</v>
      </c>
      <c r="Z205" s="56" t="str">
        <f t="shared" si="12"/>
        <v>-</v>
      </c>
      <c r="AA205" s="56" t="str">
        <f t="shared" si="12"/>
        <v>-</v>
      </c>
      <c r="AB205" s="56" t="str">
        <f t="shared" si="12"/>
        <v>-</v>
      </c>
      <c r="AC205" s="56" t="str">
        <f t="shared" si="12"/>
        <v>-</v>
      </c>
      <c r="AD205" s="56" t="str">
        <f t="shared" si="12"/>
        <v>-</v>
      </c>
      <c r="AE205" s="56" t="str">
        <f t="shared" si="12"/>
        <v>-</v>
      </c>
      <c r="AF205" s="56" t="str">
        <f t="shared" si="12"/>
        <v>-</v>
      </c>
      <c r="AG205" s="56" t="str">
        <f t="shared" si="12"/>
        <v>-</v>
      </c>
      <c r="AH205" s="56" t="str">
        <f t="shared" si="12"/>
        <v>-</v>
      </c>
      <c r="AI205" s="56" t="str">
        <f t="shared" si="12"/>
        <v>-</v>
      </c>
      <c r="AJ205" s="56" t="str">
        <f t="shared" si="12"/>
        <v>-</v>
      </c>
      <c r="AK205" s="56" t="str">
        <f t="shared" si="12"/>
        <v>-</v>
      </c>
      <c r="AL205" s="56" t="str">
        <f t="shared" si="12"/>
        <v>-</v>
      </c>
      <c r="AM205" s="56" t="str">
        <f t="shared" si="12"/>
        <v>-</v>
      </c>
      <c r="AN205" s="56" t="str">
        <f t="shared" si="12"/>
        <v>-</v>
      </c>
      <c r="AO205" s="56" t="str">
        <f t="shared" si="12"/>
        <v>-</v>
      </c>
      <c r="AP205" s="56" t="str">
        <f t="shared" si="12"/>
        <v>-</v>
      </c>
      <c r="AQ205" s="56" t="str">
        <f t="shared" si="12"/>
        <v>-</v>
      </c>
      <c r="AR205" s="56" t="str">
        <f t="shared" si="12"/>
        <v>-</v>
      </c>
      <c r="AS205" s="56" t="str">
        <f t="shared" si="12"/>
        <v>-</v>
      </c>
      <c r="AT205" s="56" t="str">
        <f t="shared" si="12"/>
        <v>-</v>
      </c>
      <c r="AU205" s="56" t="str">
        <f t="shared" si="12"/>
        <v>-</v>
      </c>
      <c r="AV205" s="56" t="str">
        <f t="shared" si="12"/>
        <v>-</v>
      </c>
      <c r="AW205" s="56" t="str">
        <f t="shared" si="12"/>
        <v>-</v>
      </c>
      <c r="AX205" s="56" t="str">
        <f t="shared" si="12"/>
        <v>-</v>
      </c>
      <c r="AY205" s="56" t="str">
        <f t="shared" si="12"/>
        <v>-</v>
      </c>
      <c r="AZ205" s="56" t="str">
        <f t="shared" si="12"/>
        <v>-</v>
      </c>
      <c r="BA205" s="56" t="str">
        <f t="shared" si="12"/>
        <v>-</v>
      </c>
      <c r="BB205" s="56" t="str">
        <f t="shared" si="12"/>
        <v>-</v>
      </c>
      <c r="BC205" s="56" t="str">
        <f t="shared" si="12"/>
        <v>-</v>
      </c>
      <c r="BD205" s="56" t="str">
        <f t="shared" si="12"/>
        <v>-</v>
      </c>
      <c r="BE205" s="56" t="str">
        <f t="shared" si="12"/>
        <v>-</v>
      </c>
      <c r="BF205" s="56" t="str">
        <f t="shared" si="12"/>
        <v>-</v>
      </c>
      <c r="BG205" s="56" t="str">
        <f t="shared" si="12"/>
        <v>-</v>
      </c>
      <c r="BH205" s="56" t="str">
        <f t="shared" si="12"/>
        <v>-</v>
      </c>
      <c r="BI205" s="56" t="str">
        <f t="shared" si="12"/>
        <v>-</v>
      </c>
      <c r="BJ205" s="56" t="str">
        <f t="shared" si="12"/>
        <v>-</v>
      </c>
      <c r="BK205" s="56" t="str">
        <f t="shared" si="12"/>
        <v>-</v>
      </c>
      <c r="BL205" s="56" t="str">
        <f t="shared" si="12"/>
        <v>-</v>
      </c>
      <c r="BM205" s="56" t="str">
        <f t="shared" si="12"/>
        <v>-</v>
      </c>
      <c r="BN205" s="56" t="str">
        <f t="shared" si="12"/>
        <v>-</v>
      </c>
      <c r="BO205" s="56" t="str">
        <f t="shared" si="12"/>
        <v>-</v>
      </c>
      <c r="BP205" s="57" t="str">
        <f t="shared" si="12"/>
        <v>-</v>
      </c>
    </row>
    <row r="206" spans="16:68" x14ac:dyDescent="0.35">
      <c r="P206" s="55" t="str">
        <f t="shared" si="9"/>
        <v>-</v>
      </c>
      <c r="Q206" s="56" t="str">
        <f t="shared" si="12"/>
        <v>-</v>
      </c>
      <c r="R206" s="56" t="str">
        <f t="shared" si="12"/>
        <v>-</v>
      </c>
      <c r="S206" s="56" t="str">
        <f t="shared" si="12"/>
        <v>-</v>
      </c>
      <c r="T206" s="56" t="str">
        <f t="shared" si="12"/>
        <v>-</v>
      </c>
      <c r="U206" s="56" t="str">
        <f t="shared" si="12"/>
        <v>-</v>
      </c>
      <c r="V206" s="56" t="str">
        <f t="shared" si="12"/>
        <v>-</v>
      </c>
      <c r="W206" s="56" t="str">
        <f t="shared" si="12"/>
        <v>-</v>
      </c>
      <c r="X206" s="56" t="str">
        <f t="shared" si="12"/>
        <v>-</v>
      </c>
      <c r="Y206" s="56" t="str">
        <f t="shared" si="12"/>
        <v>-</v>
      </c>
      <c r="Z206" s="56" t="str">
        <f t="shared" si="12"/>
        <v>-</v>
      </c>
      <c r="AA206" s="56" t="str">
        <f t="shared" si="12"/>
        <v>-</v>
      </c>
      <c r="AB206" s="56" t="str">
        <f t="shared" si="12"/>
        <v>-</v>
      </c>
      <c r="AC206" s="56" t="str">
        <f t="shared" si="12"/>
        <v>-</v>
      </c>
      <c r="AD206" s="56" t="str">
        <f t="shared" si="12"/>
        <v>-</v>
      </c>
      <c r="AE206" s="56" t="str">
        <f t="shared" si="12"/>
        <v>-</v>
      </c>
      <c r="AF206" s="56" t="str">
        <f t="shared" si="12"/>
        <v>-</v>
      </c>
      <c r="AG206" s="56" t="str">
        <f t="shared" si="12"/>
        <v>-</v>
      </c>
      <c r="AH206" s="56" t="str">
        <f t="shared" si="12"/>
        <v>-</v>
      </c>
      <c r="AI206" s="56" t="str">
        <f t="shared" si="12"/>
        <v>-</v>
      </c>
      <c r="AJ206" s="56" t="str">
        <f t="shared" si="12"/>
        <v>-</v>
      </c>
      <c r="AK206" s="56" t="str">
        <f t="shared" si="12"/>
        <v>-</v>
      </c>
      <c r="AL206" s="56" t="str">
        <f t="shared" si="12"/>
        <v>-</v>
      </c>
      <c r="AM206" s="56" t="str">
        <f t="shared" si="12"/>
        <v>-</v>
      </c>
      <c r="AN206" s="56" t="str">
        <f t="shared" si="12"/>
        <v>-</v>
      </c>
      <c r="AO206" s="56" t="str">
        <f t="shared" si="12"/>
        <v>-</v>
      </c>
      <c r="AP206" s="56" t="str">
        <f t="shared" si="12"/>
        <v>-</v>
      </c>
      <c r="AQ206" s="56" t="str">
        <f t="shared" si="12"/>
        <v>-</v>
      </c>
      <c r="AR206" s="56" t="str">
        <f t="shared" si="12"/>
        <v>-</v>
      </c>
      <c r="AS206" s="56" t="str">
        <f t="shared" si="12"/>
        <v>-</v>
      </c>
      <c r="AT206" s="56" t="str">
        <f t="shared" si="12"/>
        <v>-</v>
      </c>
      <c r="AU206" s="56" t="str">
        <f t="shared" si="12"/>
        <v>-</v>
      </c>
      <c r="AV206" s="56" t="str">
        <f t="shared" si="12"/>
        <v>-</v>
      </c>
      <c r="AW206" s="56" t="str">
        <f t="shared" si="12"/>
        <v>-</v>
      </c>
      <c r="AX206" s="56" t="str">
        <f t="shared" si="12"/>
        <v>-</v>
      </c>
      <c r="AY206" s="56" t="str">
        <f t="shared" si="12"/>
        <v>-</v>
      </c>
      <c r="AZ206" s="56" t="str">
        <f t="shared" si="12"/>
        <v>-</v>
      </c>
      <c r="BA206" s="56" t="str">
        <f t="shared" si="12"/>
        <v>-</v>
      </c>
      <c r="BB206" s="56" t="str">
        <f t="shared" si="12"/>
        <v>-</v>
      </c>
      <c r="BC206" s="56" t="str">
        <f t="shared" si="12"/>
        <v>-</v>
      </c>
      <c r="BD206" s="56" t="str">
        <f t="shared" si="12"/>
        <v>-</v>
      </c>
      <c r="BE206" s="56" t="str">
        <f t="shared" si="12"/>
        <v>-</v>
      </c>
      <c r="BF206" s="56" t="str">
        <f t="shared" si="12"/>
        <v>-</v>
      </c>
      <c r="BG206" s="56" t="str">
        <f t="shared" si="12"/>
        <v>-</v>
      </c>
      <c r="BH206" s="56" t="str">
        <f t="shared" si="12"/>
        <v>-</v>
      </c>
      <c r="BI206" s="56" t="str">
        <f t="shared" si="12"/>
        <v>-</v>
      </c>
      <c r="BJ206" s="56" t="str">
        <f t="shared" si="12"/>
        <v>-</v>
      </c>
      <c r="BK206" s="56" t="str">
        <f t="shared" si="12"/>
        <v>-</v>
      </c>
      <c r="BL206" s="56" t="str">
        <f t="shared" si="12"/>
        <v>-</v>
      </c>
      <c r="BM206" s="56" t="str">
        <f t="shared" si="12"/>
        <v>-</v>
      </c>
      <c r="BN206" s="56" t="str">
        <f t="shared" si="12"/>
        <v>-</v>
      </c>
      <c r="BO206" s="56" t="str">
        <f t="shared" si="12"/>
        <v>-</v>
      </c>
      <c r="BP206" s="57" t="str">
        <f t="shared" si="12"/>
        <v>-</v>
      </c>
    </row>
    <row r="207" spans="16:68" x14ac:dyDescent="0.35">
      <c r="P207" s="55" t="str">
        <f t="shared" si="9"/>
        <v>-</v>
      </c>
      <c r="Q207" s="56" t="str">
        <f t="shared" si="12"/>
        <v>-</v>
      </c>
      <c r="R207" s="56" t="str">
        <f t="shared" si="12"/>
        <v>-</v>
      </c>
      <c r="S207" s="56" t="str">
        <f t="shared" si="12"/>
        <v>-</v>
      </c>
      <c r="T207" s="56" t="str">
        <f t="shared" si="12"/>
        <v>-</v>
      </c>
      <c r="U207" s="56" t="str">
        <f t="shared" si="12"/>
        <v>-</v>
      </c>
      <c r="V207" s="56" t="str">
        <f t="shared" si="12"/>
        <v>-</v>
      </c>
      <c r="W207" s="56" t="str">
        <f t="shared" si="12"/>
        <v>-</v>
      </c>
      <c r="X207" s="56" t="str">
        <f t="shared" si="12"/>
        <v>-</v>
      </c>
      <c r="Y207" s="56" t="str">
        <f t="shared" si="12"/>
        <v>-</v>
      </c>
      <c r="Z207" s="56" t="str">
        <f t="shared" si="12"/>
        <v>-</v>
      </c>
      <c r="AA207" s="56" t="str">
        <f t="shared" si="12"/>
        <v>-</v>
      </c>
      <c r="AB207" s="56" t="str">
        <f t="shared" si="12"/>
        <v>-</v>
      </c>
      <c r="AC207" s="56" t="str">
        <f t="shared" si="12"/>
        <v>-</v>
      </c>
      <c r="AD207" s="56" t="str">
        <f t="shared" si="12"/>
        <v>-</v>
      </c>
      <c r="AE207" s="56" t="str">
        <f t="shared" si="12"/>
        <v>-</v>
      </c>
      <c r="AF207" s="56" t="str">
        <f t="shared" si="12"/>
        <v>-</v>
      </c>
      <c r="AG207" s="56" t="str">
        <f t="shared" si="12"/>
        <v>-</v>
      </c>
      <c r="AH207" s="56" t="str">
        <f t="shared" si="12"/>
        <v>-</v>
      </c>
      <c r="AI207" s="56" t="str">
        <f t="shared" si="12"/>
        <v>-</v>
      </c>
      <c r="AJ207" s="56" t="str">
        <f t="shared" si="12"/>
        <v>-</v>
      </c>
      <c r="AK207" s="56" t="str">
        <f t="shared" si="12"/>
        <v>-</v>
      </c>
      <c r="AL207" s="56" t="str">
        <f t="shared" si="12"/>
        <v>-</v>
      </c>
      <c r="AM207" s="56" t="str">
        <f t="shared" si="12"/>
        <v>-</v>
      </c>
      <c r="AN207" s="56" t="str">
        <f t="shared" si="12"/>
        <v>-</v>
      </c>
      <c r="AO207" s="56" t="str">
        <f t="shared" si="12"/>
        <v>-</v>
      </c>
      <c r="AP207" s="56" t="str">
        <f t="shared" si="12"/>
        <v>-</v>
      </c>
      <c r="AQ207" s="56" t="str">
        <f t="shared" si="12"/>
        <v>-</v>
      </c>
      <c r="AR207" s="56" t="str">
        <f t="shared" si="12"/>
        <v>-</v>
      </c>
      <c r="AS207" s="56" t="str">
        <f t="shared" si="12"/>
        <v>-</v>
      </c>
      <c r="AT207" s="56" t="str">
        <f t="shared" si="12"/>
        <v>-</v>
      </c>
      <c r="AU207" s="56" t="str">
        <f t="shared" si="12"/>
        <v>-</v>
      </c>
      <c r="AV207" s="56" t="str">
        <f t="shared" si="12"/>
        <v>-</v>
      </c>
      <c r="AW207" s="56" t="str">
        <f t="shared" si="12"/>
        <v>-</v>
      </c>
      <c r="AX207" s="56" t="str">
        <f t="shared" si="12"/>
        <v>-</v>
      </c>
      <c r="AY207" s="56" t="str">
        <f t="shared" si="12"/>
        <v>-</v>
      </c>
      <c r="AZ207" s="56" t="str">
        <f t="shared" si="12"/>
        <v>-</v>
      </c>
      <c r="BA207" s="56" t="str">
        <f t="shared" si="12"/>
        <v>-</v>
      </c>
      <c r="BB207" s="56" t="str">
        <f t="shared" si="12"/>
        <v>-</v>
      </c>
      <c r="BC207" s="56" t="str">
        <f t="shared" si="12"/>
        <v>-</v>
      </c>
      <c r="BD207" s="56" t="str">
        <f t="shared" si="12"/>
        <v>-</v>
      </c>
      <c r="BE207" s="56" t="str">
        <f t="shared" si="12"/>
        <v>-</v>
      </c>
      <c r="BF207" s="56" t="str">
        <f t="shared" si="12"/>
        <v>-</v>
      </c>
      <c r="BG207" s="56" t="str">
        <f t="shared" si="12"/>
        <v>-</v>
      </c>
      <c r="BH207" s="56" t="str">
        <f t="shared" si="12"/>
        <v>-</v>
      </c>
      <c r="BI207" s="56" t="str">
        <f t="shared" si="12"/>
        <v>-</v>
      </c>
      <c r="BJ207" s="56" t="str">
        <f t="shared" si="12"/>
        <v>-</v>
      </c>
      <c r="BK207" s="56" t="str">
        <f t="shared" si="12"/>
        <v>-</v>
      </c>
      <c r="BL207" s="56" t="str">
        <f t="shared" si="12"/>
        <v>-</v>
      </c>
      <c r="BM207" s="56" t="str">
        <f t="shared" si="12"/>
        <v>-</v>
      </c>
      <c r="BN207" s="56" t="str">
        <f t="shared" si="12"/>
        <v>-</v>
      </c>
      <c r="BO207" s="56" t="str">
        <f t="shared" si="12"/>
        <v>-</v>
      </c>
      <c r="BP207" s="57" t="str">
        <f t="shared" si="12"/>
        <v>-</v>
      </c>
    </row>
    <row r="208" spans="16:68" x14ac:dyDescent="0.35">
      <c r="P208" s="55" t="str">
        <f t="shared" si="9"/>
        <v>-</v>
      </c>
      <c r="Q208" s="56" t="str">
        <f t="shared" si="12"/>
        <v>-</v>
      </c>
      <c r="R208" s="56" t="str">
        <f t="shared" si="12"/>
        <v>-</v>
      </c>
      <c r="S208" s="56" t="str">
        <f t="shared" si="12"/>
        <v>-</v>
      </c>
      <c r="T208" s="56" t="str">
        <f t="shared" si="12"/>
        <v>-</v>
      </c>
      <c r="U208" s="56" t="str">
        <f t="shared" si="12"/>
        <v>-</v>
      </c>
      <c r="V208" s="56" t="str">
        <f t="shared" si="12"/>
        <v>-</v>
      </c>
      <c r="W208" s="56" t="str">
        <f t="shared" si="12"/>
        <v>-</v>
      </c>
      <c r="X208" s="56" t="str">
        <f t="shared" si="12"/>
        <v>-</v>
      </c>
      <c r="Y208" s="56" t="str">
        <f t="shared" si="12"/>
        <v>-</v>
      </c>
      <c r="Z208" s="56" t="str">
        <f t="shared" si="12"/>
        <v>-</v>
      </c>
      <c r="AA208" s="56" t="str">
        <f t="shared" si="12"/>
        <v>-</v>
      </c>
      <c r="AB208" s="56" t="str">
        <f t="shared" si="12"/>
        <v>-</v>
      </c>
      <c r="AC208" s="56" t="str">
        <f t="shared" si="12"/>
        <v>-</v>
      </c>
      <c r="AD208" s="56" t="str">
        <f t="shared" si="12"/>
        <v>-</v>
      </c>
      <c r="AE208" s="56" t="str">
        <f t="shared" si="12"/>
        <v>-</v>
      </c>
      <c r="AF208" s="56" t="str">
        <f t="shared" si="12"/>
        <v>-</v>
      </c>
      <c r="AG208" s="56" t="str">
        <f t="shared" si="12"/>
        <v>-</v>
      </c>
      <c r="AH208" s="56" t="str">
        <f t="shared" si="12"/>
        <v>-</v>
      </c>
      <c r="AI208" s="56" t="str">
        <f t="shared" si="12"/>
        <v>-</v>
      </c>
      <c r="AJ208" s="56" t="str">
        <f t="shared" si="12"/>
        <v>-</v>
      </c>
      <c r="AK208" s="56" t="str">
        <f t="shared" si="12"/>
        <v>-</v>
      </c>
      <c r="AL208" s="56" t="str">
        <f t="shared" si="12"/>
        <v>-</v>
      </c>
      <c r="AM208" s="56" t="str">
        <f t="shared" si="12"/>
        <v>-</v>
      </c>
      <c r="AN208" s="56" t="str">
        <f t="shared" si="12"/>
        <v>-</v>
      </c>
      <c r="AO208" s="56" t="str">
        <f t="shared" si="12"/>
        <v>-</v>
      </c>
      <c r="AP208" s="56" t="str">
        <f t="shared" si="12"/>
        <v>-</v>
      </c>
      <c r="AQ208" s="56" t="str">
        <f t="shared" si="12"/>
        <v>-</v>
      </c>
      <c r="AR208" s="56" t="str">
        <f t="shared" si="12"/>
        <v>-</v>
      </c>
      <c r="AS208" s="56" t="str">
        <f t="shared" si="12"/>
        <v>-</v>
      </c>
      <c r="AT208" s="56" t="str">
        <f t="shared" si="12"/>
        <v>-</v>
      </c>
      <c r="AU208" s="56" t="str">
        <f t="shared" si="12"/>
        <v>-</v>
      </c>
      <c r="AV208" s="56" t="str">
        <f t="shared" si="12"/>
        <v>-</v>
      </c>
      <c r="AW208" s="56" t="str">
        <f t="shared" si="12"/>
        <v>-</v>
      </c>
      <c r="AX208" s="56" t="str">
        <f t="shared" si="12"/>
        <v>-</v>
      </c>
      <c r="AY208" s="56" t="str">
        <f t="shared" si="12"/>
        <v>-</v>
      </c>
      <c r="AZ208" s="56" t="str">
        <f t="shared" si="12"/>
        <v>-</v>
      </c>
      <c r="BA208" s="56" t="str">
        <f t="shared" si="12"/>
        <v>-</v>
      </c>
      <c r="BB208" s="56" t="str">
        <f t="shared" si="12"/>
        <v>-</v>
      </c>
      <c r="BC208" s="56" t="str">
        <f t="shared" si="12"/>
        <v>-</v>
      </c>
      <c r="BD208" s="56" t="str">
        <f t="shared" si="12"/>
        <v>-</v>
      </c>
      <c r="BE208" s="56" t="str">
        <f t="shared" si="12"/>
        <v>-</v>
      </c>
      <c r="BF208" s="56" t="str">
        <f t="shared" si="12"/>
        <v>-</v>
      </c>
      <c r="BG208" s="56" t="str">
        <f t="shared" si="12"/>
        <v>-</v>
      </c>
      <c r="BH208" s="56" t="str">
        <f t="shared" si="12"/>
        <v>-</v>
      </c>
      <c r="BI208" s="56" t="str">
        <f t="shared" si="12"/>
        <v>-</v>
      </c>
      <c r="BJ208" s="56" t="str">
        <f t="shared" si="12"/>
        <v>-</v>
      </c>
      <c r="BK208" s="56" t="str">
        <f t="shared" si="12"/>
        <v>-</v>
      </c>
      <c r="BL208" s="56" t="str">
        <f t="shared" ref="Q208:BP213" si="13">IF(AND(NOT(ISBLANK(BL21)),NOT(BL21="-")),$O21,"-")</f>
        <v>-</v>
      </c>
      <c r="BM208" s="56" t="str">
        <f t="shared" si="13"/>
        <v>-</v>
      </c>
      <c r="BN208" s="56" t="str">
        <f t="shared" si="13"/>
        <v>-</v>
      </c>
      <c r="BO208" s="56" t="str">
        <f t="shared" si="13"/>
        <v>-</v>
      </c>
      <c r="BP208" s="57" t="str">
        <f t="shared" si="13"/>
        <v>-</v>
      </c>
    </row>
    <row r="209" spans="16:68" x14ac:dyDescent="0.35">
      <c r="P209" s="55" t="str">
        <f t="shared" si="9"/>
        <v>-</v>
      </c>
      <c r="Q209" s="56" t="str">
        <f t="shared" si="13"/>
        <v>-</v>
      </c>
      <c r="R209" s="56" t="str">
        <f t="shared" si="13"/>
        <v>-</v>
      </c>
      <c r="S209" s="56" t="str">
        <f t="shared" si="13"/>
        <v>-</v>
      </c>
      <c r="T209" s="56" t="str">
        <f t="shared" si="13"/>
        <v>-</v>
      </c>
      <c r="U209" s="56" t="str">
        <f t="shared" si="13"/>
        <v>-</v>
      </c>
      <c r="V209" s="56" t="str">
        <f t="shared" si="13"/>
        <v>-</v>
      </c>
      <c r="W209" s="56" t="str">
        <f t="shared" si="13"/>
        <v>-</v>
      </c>
      <c r="X209" s="56" t="str">
        <f t="shared" si="13"/>
        <v>-</v>
      </c>
      <c r="Y209" s="56" t="str">
        <f t="shared" si="13"/>
        <v>-</v>
      </c>
      <c r="Z209" s="56" t="str">
        <f t="shared" si="13"/>
        <v>-</v>
      </c>
      <c r="AA209" s="56" t="str">
        <f t="shared" si="13"/>
        <v>-</v>
      </c>
      <c r="AB209" s="56" t="str">
        <f t="shared" si="13"/>
        <v>-</v>
      </c>
      <c r="AC209" s="56" t="str">
        <f t="shared" si="13"/>
        <v>-</v>
      </c>
      <c r="AD209" s="56" t="str">
        <f t="shared" si="13"/>
        <v>-</v>
      </c>
      <c r="AE209" s="56" t="str">
        <f t="shared" si="13"/>
        <v>-</v>
      </c>
      <c r="AF209" s="56" t="str">
        <f t="shared" si="13"/>
        <v>-</v>
      </c>
      <c r="AG209" s="56" t="str">
        <f t="shared" si="13"/>
        <v>-</v>
      </c>
      <c r="AH209" s="56" t="str">
        <f t="shared" si="13"/>
        <v>-</v>
      </c>
      <c r="AI209" s="56" t="str">
        <f t="shared" si="13"/>
        <v>-</v>
      </c>
      <c r="AJ209" s="56" t="str">
        <f t="shared" si="13"/>
        <v>-</v>
      </c>
      <c r="AK209" s="56" t="str">
        <f t="shared" si="13"/>
        <v>-</v>
      </c>
      <c r="AL209" s="56" t="str">
        <f t="shared" si="13"/>
        <v>-</v>
      </c>
      <c r="AM209" s="56" t="str">
        <f t="shared" si="13"/>
        <v>-</v>
      </c>
      <c r="AN209" s="56" t="str">
        <f t="shared" si="13"/>
        <v>-</v>
      </c>
      <c r="AO209" s="56" t="str">
        <f t="shared" si="13"/>
        <v>-</v>
      </c>
      <c r="AP209" s="56" t="str">
        <f t="shared" si="13"/>
        <v>-</v>
      </c>
      <c r="AQ209" s="56" t="str">
        <f t="shared" si="13"/>
        <v>-</v>
      </c>
      <c r="AR209" s="56" t="str">
        <f t="shared" si="13"/>
        <v>-</v>
      </c>
      <c r="AS209" s="56" t="str">
        <f t="shared" si="13"/>
        <v>-</v>
      </c>
      <c r="AT209" s="56" t="str">
        <f t="shared" si="13"/>
        <v>-</v>
      </c>
      <c r="AU209" s="56" t="str">
        <f t="shared" si="13"/>
        <v>-</v>
      </c>
      <c r="AV209" s="56" t="str">
        <f t="shared" si="13"/>
        <v>-</v>
      </c>
      <c r="AW209" s="56" t="str">
        <f t="shared" si="13"/>
        <v>-</v>
      </c>
      <c r="AX209" s="56" t="str">
        <f t="shared" si="13"/>
        <v>-</v>
      </c>
      <c r="AY209" s="56" t="str">
        <f t="shared" si="13"/>
        <v>-</v>
      </c>
      <c r="AZ209" s="56" t="str">
        <f t="shared" si="13"/>
        <v>-</v>
      </c>
      <c r="BA209" s="56" t="str">
        <f t="shared" si="13"/>
        <v>-</v>
      </c>
      <c r="BB209" s="56" t="str">
        <f t="shared" si="13"/>
        <v>-</v>
      </c>
      <c r="BC209" s="56" t="str">
        <f t="shared" si="13"/>
        <v>-</v>
      </c>
      <c r="BD209" s="56" t="str">
        <f t="shared" si="13"/>
        <v>-</v>
      </c>
      <c r="BE209" s="56" t="str">
        <f t="shared" si="13"/>
        <v>-</v>
      </c>
      <c r="BF209" s="56" t="str">
        <f t="shared" si="13"/>
        <v>-</v>
      </c>
      <c r="BG209" s="56" t="str">
        <f t="shared" si="13"/>
        <v>-</v>
      </c>
      <c r="BH209" s="56" t="str">
        <f t="shared" si="13"/>
        <v>-</v>
      </c>
      <c r="BI209" s="56" t="str">
        <f t="shared" si="13"/>
        <v>-</v>
      </c>
      <c r="BJ209" s="56" t="str">
        <f t="shared" si="13"/>
        <v>-</v>
      </c>
      <c r="BK209" s="56" t="str">
        <f t="shared" si="13"/>
        <v>-</v>
      </c>
      <c r="BL209" s="56" t="str">
        <f t="shared" si="13"/>
        <v>-</v>
      </c>
      <c r="BM209" s="56" t="str">
        <f t="shared" si="13"/>
        <v>-</v>
      </c>
      <c r="BN209" s="56" t="str">
        <f t="shared" si="13"/>
        <v>-</v>
      </c>
      <c r="BO209" s="56" t="str">
        <f t="shared" si="13"/>
        <v>-</v>
      </c>
      <c r="BP209" s="57" t="str">
        <f t="shared" si="13"/>
        <v>-</v>
      </c>
    </row>
    <row r="210" spans="16:68" x14ac:dyDescent="0.35">
      <c r="P210" s="55" t="str">
        <f t="shared" si="9"/>
        <v>-</v>
      </c>
      <c r="Q210" s="56" t="str">
        <f t="shared" si="13"/>
        <v>-</v>
      </c>
      <c r="R210" s="56" t="str">
        <f t="shared" si="13"/>
        <v>-</v>
      </c>
      <c r="S210" s="56" t="str">
        <f t="shared" si="13"/>
        <v>-</v>
      </c>
      <c r="T210" s="56" t="str">
        <f t="shared" si="13"/>
        <v>-</v>
      </c>
      <c r="U210" s="56" t="str">
        <f t="shared" si="13"/>
        <v>-</v>
      </c>
      <c r="V210" s="56" t="str">
        <f t="shared" si="13"/>
        <v>-</v>
      </c>
      <c r="W210" s="56" t="str">
        <f t="shared" si="13"/>
        <v>-</v>
      </c>
      <c r="X210" s="56" t="str">
        <f t="shared" si="13"/>
        <v>-</v>
      </c>
      <c r="Y210" s="56" t="str">
        <f t="shared" si="13"/>
        <v>-</v>
      </c>
      <c r="Z210" s="56" t="str">
        <f t="shared" si="13"/>
        <v>-</v>
      </c>
      <c r="AA210" s="56" t="str">
        <f t="shared" si="13"/>
        <v>-</v>
      </c>
      <c r="AB210" s="56" t="str">
        <f t="shared" si="13"/>
        <v>-</v>
      </c>
      <c r="AC210" s="56" t="str">
        <f t="shared" si="13"/>
        <v>-</v>
      </c>
      <c r="AD210" s="56" t="str">
        <f t="shared" si="13"/>
        <v>-</v>
      </c>
      <c r="AE210" s="56" t="str">
        <f t="shared" si="13"/>
        <v>-</v>
      </c>
      <c r="AF210" s="56" t="str">
        <f t="shared" si="13"/>
        <v>-</v>
      </c>
      <c r="AG210" s="56" t="str">
        <f t="shared" si="13"/>
        <v>-</v>
      </c>
      <c r="AH210" s="56" t="str">
        <f t="shared" si="13"/>
        <v>-</v>
      </c>
      <c r="AI210" s="56" t="str">
        <f t="shared" si="13"/>
        <v>-</v>
      </c>
      <c r="AJ210" s="56" t="str">
        <f t="shared" si="13"/>
        <v>-</v>
      </c>
      <c r="AK210" s="56" t="str">
        <f t="shared" si="13"/>
        <v>-</v>
      </c>
      <c r="AL210" s="56" t="str">
        <f t="shared" si="13"/>
        <v>-</v>
      </c>
      <c r="AM210" s="56" t="str">
        <f t="shared" si="13"/>
        <v>-</v>
      </c>
      <c r="AN210" s="56" t="str">
        <f t="shared" si="13"/>
        <v>-</v>
      </c>
      <c r="AO210" s="56" t="str">
        <f t="shared" si="13"/>
        <v>-</v>
      </c>
      <c r="AP210" s="56" t="str">
        <f t="shared" si="13"/>
        <v>-</v>
      </c>
      <c r="AQ210" s="56" t="str">
        <f t="shared" si="13"/>
        <v>-</v>
      </c>
      <c r="AR210" s="56" t="str">
        <f t="shared" si="13"/>
        <v>-</v>
      </c>
      <c r="AS210" s="56" t="str">
        <f t="shared" si="13"/>
        <v>-</v>
      </c>
      <c r="AT210" s="56" t="str">
        <f t="shared" si="13"/>
        <v>-</v>
      </c>
      <c r="AU210" s="56" t="str">
        <f t="shared" si="13"/>
        <v>-</v>
      </c>
      <c r="AV210" s="56" t="str">
        <f t="shared" si="13"/>
        <v>-</v>
      </c>
      <c r="AW210" s="56" t="str">
        <f t="shared" si="13"/>
        <v>-</v>
      </c>
      <c r="AX210" s="56" t="str">
        <f t="shared" si="13"/>
        <v>-</v>
      </c>
      <c r="AY210" s="56" t="str">
        <f t="shared" si="13"/>
        <v>-</v>
      </c>
      <c r="AZ210" s="56" t="str">
        <f t="shared" si="13"/>
        <v>-</v>
      </c>
      <c r="BA210" s="56" t="str">
        <f t="shared" si="13"/>
        <v>-</v>
      </c>
      <c r="BB210" s="56" t="str">
        <f t="shared" si="13"/>
        <v>-</v>
      </c>
      <c r="BC210" s="56" t="str">
        <f t="shared" si="13"/>
        <v>-</v>
      </c>
      <c r="BD210" s="56" t="str">
        <f t="shared" si="13"/>
        <v>-</v>
      </c>
      <c r="BE210" s="56" t="str">
        <f t="shared" si="13"/>
        <v>-</v>
      </c>
      <c r="BF210" s="56" t="str">
        <f t="shared" si="13"/>
        <v>-</v>
      </c>
      <c r="BG210" s="56" t="str">
        <f t="shared" si="13"/>
        <v>-</v>
      </c>
      <c r="BH210" s="56" t="str">
        <f t="shared" si="13"/>
        <v>-</v>
      </c>
      <c r="BI210" s="56" t="str">
        <f t="shared" si="13"/>
        <v>-</v>
      </c>
      <c r="BJ210" s="56" t="str">
        <f t="shared" si="13"/>
        <v>-</v>
      </c>
      <c r="BK210" s="56" t="str">
        <f t="shared" si="13"/>
        <v>-</v>
      </c>
      <c r="BL210" s="56" t="str">
        <f t="shared" si="13"/>
        <v>-</v>
      </c>
      <c r="BM210" s="56" t="str">
        <f t="shared" si="13"/>
        <v>-</v>
      </c>
      <c r="BN210" s="56" t="str">
        <f t="shared" si="13"/>
        <v>-</v>
      </c>
      <c r="BO210" s="56" t="str">
        <f t="shared" si="13"/>
        <v>-</v>
      </c>
      <c r="BP210" s="57" t="str">
        <f t="shared" si="13"/>
        <v>-</v>
      </c>
    </row>
    <row r="211" spans="16:68" x14ac:dyDescent="0.35">
      <c r="P211" s="55" t="str">
        <f t="shared" si="9"/>
        <v>-</v>
      </c>
      <c r="Q211" s="56" t="str">
        <f t="shared" si="13"/>
        <v>-</v>
      </c>
      <c r="R211" s="56" t="str">
        <f t="shared" si="13"/>
        <v>-</v>
      </c>
      <c r="S211" s="56" t="str">
        <f t="shared" si="13"/>
        <v>-</v>
      </c>
      <c r="T211" s="56" t="str">
        <f t="shared" si="13"/>
        <v>-</v>
      </c>
      <c r="U211" s="56" t="str">
        <f t="shared" si="13"/>
        <v>-</v>
      </c>
      <c r="V211" s="56" t="str">
        <f t="shared" si="13"/>
        <v>-</v>
      </c>
      <c r="W211" s="56" t="str">
        <f t="shared" si="13"/>
        <v>-</v>
      </c>
      <c r="X211" s="56" t="str">
        <f t="shared" si="13"/>
        <v>-</v>
      </c>
      <c r="Y211" s="56" t="str">
        <f t="shared" si="13"/>
        <v>-</v>
      </c>
      <c r="Z211" s="56" t="str">
        <f t="shared" si="13"/>
        <v>-</v>
      </c>
      <c r="AA211" s="56" t="str">
        <f t="shared" si="13"/>
        <v>-</v>
      </c>
      <c r="AB211" s="56" t="str">
        <f t="shared" si="13"/>
        <v>-</v>
      </c>
      <c r="AC211" s="56" t="str">
        <f t="shared" si="13"/>
        <v>-</v>
      </c>
      <c r="AD211" s="56" t="str">
        <f t="shared" si="13"/>
        <v>-</v>
      </c>
      <c r="AE211" s="56" t="str">
        <f t="shared" si="13"/>
        <v>-</v>
      </c>
      <c r="AF211" s="56" t="str">
        <f t="shared" si="13"/>
        <v>-</v>
      </c>
      <c r="AG211" s="56" t="str">
        <f t="shared" si="13"/>
        <v>-</v>
      </c>
      <c r="AH211" s="56" t="str">
        <f t="shared" si="13"/>
        <v>-</v>
      </c>
      <c r="AI211" s="56" t="str">
        <f t="shared" si="13"/>
        <v>-</v>
      </c>
      <c r="AJ211" s="56" t="str">
        <f t="shared" si="13"/>
        <v>-</v>
      </c>
      <c r="AK211" s="56" t="str">
        <f t="shared" si="13"/>
        <v>-</v>
      </c>
      <c r="AL211" s="56" t="str">
        <f t="shared" si="13"/>
        <v>-</v>
      </c>
      <c r="AM211" s="56" t="str">
        <f t="shared" si="13"/>
        <v>-</v>
      </c>
      <c r="AN211" s="56" t="str">
        <f t="shared" si="13"/>
        <v>-</v>
      </c>
      <c r="AO211" s="56" t="str">
        <f t="shared" si="13"/>
        <v>-</v>
      </c>
      <c r="AP211" s="56" t="str">
        <f t="shared" si="13"/>
        <v>-</v>
      </c>
      <c r="AQ211" s="56" t="str">
        <f t="shared" si="13"/>
        <v>-</v>
      </c>
      <c r="AR211" s="56" t="str">
        <f t="shared" si="13"/>
        <v>-</v>
      </c>
      <c r="AS211" s="56" t="str">
        <f t="shared" si="13"/>
        <v>-</v>
      </c>
      <c r="AT211" s="56" t="str">
        <f t="shared" si="13"/>
        <v>-</v>
      </c>
      <c r="AU211" s="56" t="str">
        <f t="shared" si="13"/>
        <v>-</v>
      </c>
      <c r="AV211" s="56" t="str">
        <f t="shared" si="13"/>
        <v>-</v>
      </c>
      <c r="AW211" s="56" t="str">
        <f t="shared" si="13"/>
        <v>-</v>
      </c>
      <c r="AX211" s="56" t="str">
        <f t="shared" si="13"/>
        <v>-</v>
      </c>
      <c r="AY211" s="56" t="str">
        <f t="shared" si="13"/>
        <v>-</v>
      </c>
      <c r="AZ211" s="56" t="str">
        <f t="shared" si="13"/>
        <v>-</v>
      </c>
      <c r="BA211" s="56" t="str">
        <f t="shared" si="13"/>
        <v>-</v>
      </c>
      <c r="BB211" s="56" t="str">
        <f t="shared" si="13"/>
        <v>-</v>
      </c>
      <c r="BC211" s="56" t="str">
        <f t="shared" si="13"/>
        <v>-</v>
      </c>
      <c r="BD211" s="56" t="str">
        <f t="shared" si="13"/>
        <v>-</v>
      </c>
      <c r="BE211" s="56" t="str">
        <f t="shared" si="13"/>
        <v>-</v>
      </c>
      <c r="BF211" s="56" t="str">
        <f t="shared" si="13"/>
        <v>-</v>
      </c>
      <c r="BG211" s="56" t="str">
        <f t="shared" si="13"/>
        <v>-</v>
      </c>
      <c r="BH211" s="56" t="str">
        <f t="shared" si="13"/>
        <v>-</v>
      </c>
      <c r="BI211" s="56" t="str">
        <f t="shared" si="13"/>
        <v>-</v>
      </c>
      <c r="BJ211" s="56" t="str">
        <f t="shared" si="13"/>
        <v>-</v>
      </c>
      <c r="BK211" s="56" t="str">
        <f t="shared" si="13"/>
        <v>-</v>
      </c>
      <c r="BL211" s="56" t="str">
        <f t="shared" si="13"/>
        <v>-</v>
      </c>
      <c r="BM211" s="56" t="str">
        <f t="shared" si="13"/>
        <v>-</v>
      </c>
      <c r="BN211" s="56" t="str">
        <f t="shared" si="13"/>
        <v>-</v>
      </c>
      <c r="BO211" s="56" t="str">
        <f t="shared" si="13"/>
        <v>-</v>
      </c>
      <c r="BP211" s="57" t="str">
        <f t="shared" si="13"/>
        <v>-</v>
      </c>
    </row>
    <row r="212" spans="16:68" x14ac:dyDescent="0.35">
      <c r="P212" s="55" t="str">
        <f t="shared" si="9"/>
        <v>-</v>
      </c>
      <c r="Q212" s="56" t="str">
        <f t="shared" si="13"/>
        <v>-</v>
      </c>
      <c r="R212" s="56" t="str">
        <f t="shared" si="13"/>
        <v>-</v>
      </c>
      <c r="S212" s="56" t="str">
        <f t="shared" si="13"/>
        <v>-</v>
      </c>
      <c r="T212" s="56" t="str">
        <f t="shared" si="13"/>
        <v>-</v>
      </c>
      <c r="U212" s="56" t="str">
        <f t="shared" si="13"/>
        <v>-</v>
      </c>
      <c r="V212" s="56" t="str">
        <f t="shared" si="13"/>
        <v>-</v>
      </c>
      <c r="W212" s="56" t="str">
        <f t="shared" si="13"/>
        <v>-</v>
      </c>
      <c r="X212" s="56" t="str">
        <f t="shared" si="13"/>
        <v>-</v>
      </c>
      <c r="Y212" s="56" t="str">
        <f t="shared" si="13"/>
        <v>-</v>
      </c>
      <c r="Z212" s="56" t="str">
        <f t="shared" si="13"/>
        <v>-</v>
      </c>
      <c r="AA212" s="56" t="str">
        <f t="shared" si="13"/>
        <v>-</v>
      </c>
      <c r="AB212" s="56" t="str">
        <f t="shared" si="13"/>
        <v>-</v>
      </c>
      <c r="AC212" s="56" t="str">
        <f t="shared" si="13"/>
        <v>-</v>
      </c>
      <c r="AD212" s="56" t="str">
        <f t="shared" si="13"/>
        <v>-</v>
      </c>
      <c r="AE212" s="56" t="str">
        <f t="shared" si="13"/>
        <v>-</v>
      </c>
      <c r="AF212" s="56" t="str">
        <f t="shared" si="13"/>
        <v>-</v>
      </c>
      <c r="AG212" s="56" t="str">
        <f t="shared" si="13"/>
        <v>-</v>
      </c>
      <c r="AH212" s="56" t="str">
        <f t="shared" si="13"/>
        <v>-</v>
      </c>
      <c r="AI212" s="56" t="str">
        <f t="shared" si="13"/>
        <v>-</v>
      </c>
      <c r="AJ212" s="56" t="str">
        <f t="shared" si="13"/>
        <v>-</v>
      </c>
      <c r="AK212" s="56" t="str">
        <f t="shared" si="13"/>
        <v>-</v>
      </c>
      <c r="AL212" s="56" t="str">
        <f t="shared" si="13"/>
        <v>-</v>
      </c>
      <c r="AM212" s="56" t="str">
        <f t="shared" si="13"/>
        <v>-</v>
      </c>
      <c r="AN212" s="56" t="str">
        <f t="shared" si="13"/>
        <v>-</v>
      </c>
      <c r="AO212" s="56" t="str">
        <f t="shared" si="13"/>
        <v>-</v>
      </c>
      <c r="AP212" s="56" t="str">
        <f t="shared" si="13"/>
        <v>-</v>
      </c>
      <c r="AQ212" s="56" t="str">
        <f t="shared" si="13"/>
        <v>-</v>
      </c>
      <c r="AR212" s="56" t="str">
        <f t="shared" si="13"/>
        <v>-</v>
      </c>
      <c r="AS212" s="56" t="str">
        <f t="shared" si="13"/>
        <v>-</v>
      </c>
      <c r="AT212" s="56" t="str">
        <f t="shared" si="13"/>
        <v>-</v>
      </c>
      <c r="AU212" s="56" t="str">
        <f t="shared" si="13"/>
        <v>-</v>
      </c>
      <c r="AV212" s="56" t="str">
        <f t="shared" si="13"/>
        <v>-</v>
      </c>
      <c r="AW212" s="56" t="str">
        <f t="shared" si="13"/>
        <v>-</v>
      </c>
      <c r="AX212" s="56" t="str">
        <f t="shared" si="13"/>
        <v>-</v>
      </c>
      <c r="AY212" s="56" t="str">
        <f t="shared" si="13"/>
        <v>-</v>
      </c>
      <c r="AZ212" s="56" t="str">
        <f t="shared" si="13"/>
        <v>-</v>
      </c>
      <c r="BA212" s="56" t="str">
        <f t="shared" si="13"/>
        <v>-</v>
      </c>
      <c r="BB212" s="56" t="str">
        <f t="shared" si="13"/>
        <v>-</v>
      </c>
      <c r="BC212" s="56" t="str">
        <f t="shared" si="13"/>
        <v>-</v>
      </c>
      <c r="BD212" s="56" t="str">
        <f t="shared" si="13"/>
        <v>-</v>
      </c>
      <c r="BE212" s="56" t="str">
        <f t="shared" si="13"/>
        <v>-</v>
      </c>
      <c r="BF212" s="56" t="str">
        <f t="shared" si="13"/>
        <v>-</v>
      </c>
      <c r="BG212" s="56" t="str">
        <f t="shared" si="13"/>
        <v>-</v>
      </c>
      <c r="BH212" s="56" t="str">
        <f t="shared" si="13"/>
        <v>-</v>
      </c>
      <c r="BI212" s="56" t="str">
        <f t="shared" si="13"/>
        <v>-</v>
      </c>
      <c r="BJ212" s="56" t="str">
        <f t="shared" si="13"/>
        <v>-</v>
      </c>
      <c r="BK212" s="56" t="str">
        <f t="shared" si="13"/>
        <v>-</v>
      </c>
      <c r="BL212" s="56" t="str">
        <f t="shared" si="13"/>
        <v>-</v>
      </c>
      <c r="BM212" s="56" t="str">
        <f t="shared" si="13"/>
        <v>-</v>
      </c>
      <c r="BN212" s="56" t="str">
        <f t="shared" si="13"/>
        <v>-</v>
      </c>
      <c r="BO212" s="56" t="str">
        <f t="shared" si="13"/>
        <v>-</v>
      </c>
      <c r="BP212" s="57" t="str">
        <f t="shared" si="13"/>
        <v>-</v>
      </c>
    </row>
    <row r="213" spans="16:68" x14ac:dyDescent="0.35">
      <c r="P213" s="55" t="str">
        <f t="shared" si="9"/>
        <v>-</v>
      </c>
      <c r="Q213" s="56" t="str">
        <f t="shared" si="13"/>
        <v>-</v>
      </c>
      <c r="R213" s="56" t="str">
        <f t="shared" si="13"/>
        <v>-</v>
      </c>
      <c r="S213" s="56" t="str">
        <f t="shared" si="13"/>
        <v>-</v>
      </c>
      <c r="T213" s="56" t="str">
        <f t="shared" si="13"/>
        <v>-</v>
      </c>
      <c r="U213" s="56" t="str">
        <f t="shared" si="13"/>
        <v>-</v>
      </c>
      <c r="V213" s="56" t="str">
        <f t="shared" si="13"/>
        <v>-</v>
      </c>
      <c r="W213" s="56" t="str">
        <f t="shared" si="13"/>
        <v>-</v>
      </c>
      <c r="X213" s="56" t="str">
        <f t="shared" si="13"/>
        <v>-</v>
      </c>
      <c r="Y213" s="56" t="str">
        <f t="shared" si="13"/>
        <v>-</v>
      </c>
      <c r="Z213" s="56" t="str">
        <f t="shared" si="13"/>
        <v>-</v>
      </c>
      <c r="AA213" s="56" t="str">
        <f t="shared" si="13"/>
        <v>-</v>
      </c>
      <c r="AB213" s="56" t="str">
        <f t="shared" si="13"/>
        <v>-</v>
      </c>
      <c r="AC213" s="56" t="str">
        <f t="shared" si="13"/>
        <v>-</v>
      </c>
      <c r="AD213" s="56" t="str">
        <f t="shared" si="13"/>
        <v>-</v>
      </c>
      <c r="AE213" s="56" t="str">
        <f t="shared" si="13"/>
        <v>-</v>
      </c>
      <c r="AF213" s="56" t="str">
        <f t="shared" si="13"/>
        <v>-</v>
      </c>
      <c r="AG213" s="56" t="str">
        <f t="shared" si="13"/>
        <v>-</v>
      </c>
      <c r="AH213" s="56" t="str">
        <f t="shared" si="13"/>
        <v>-</v>
      </c>
      <c r="AI213" s="56" t="str">
        <f t="shared" si="13"/>
        <v>-</v>
      </c>
      <c r="AJ213" s="56" t="str">
        <f t="shared" si="13"/>
        <v>-</v>
      </c>
      <c r="AK213" s="56" t="str">
        <f t="shared" si="13"/>
        <v>-</v>
      </c>
      <c r="AL213" s="56" t="str">
        <f t="shared" si="13"/>
        <v>-</v>
      </c>
      <c r="AM213" s="56" t="str">
        <f t="shared" si="13"/>
        <v>-</v>
      </c>
      <c r="AN213" s="56" t="str">
        <f t="shared" si="13"/>
        <v>-</v>
      </c>
      <c r="AO213" s="56" t="str">
        <f t="shared" si="13"/>
        <v>-</v>
      </c>
      <c r="AP213" s="56" t="str">
        <f t="shared" si="13"/>
        <v>-</v>
      </c>
      <c r="AQ213" s="56" t="str">
        <f t="shared" si="13"/>
        <v>-</v>
      </c>
      <c r="AR213" s="56" t="str">
        <f t="shared" si="13"/>
        <v>-</v>
      </c>
      <c r="AS213" s="56" t="str">
        <f t="shared" si="13"/>
        <v>-</v>
      </c>
      <c r="AT213" s="56" t="str">
        <f t="shared" si="13"/>
        <v>-</v>
      </c>
      <c r="AU213" s="56" t="str">
        <f t="shared" si="13"/>
        <v>-</v>
      </c>
      <c r="AV213" s="56" t="str">
        <f t="shared" si="13"/>
        <v>-</v>
      </c>
      <c r="AW213" s="56" t="str">
        <f t="shared" si="13"/>
        <v>-</v>
      </c>
      <c r="AX213" s="56" t="str">
        <f t="shared" si="13"/>
        <v>-</v>
      </c>
      <c r="AY213" s="56" t="str">
        <f t="shared" si="13"/>
        <v>-</v>
      </c>
      <c r="AZ213" s="56" t="str">
        <f t="shared" si="13"/>
        <v>-</v>
      </c>
      <c r="BA213" s="56" t="str">
        <f t="shared" si="13"/>
        <v>-</v>
      </c>
      <c r="BB213" s="56" t="str">
        <f t="shared" si="13"/>
        <v>-</v>
      </c>
      <c r="BC213" s="56" t="str">
        <f t="shared" si="13"/>
        <v>-</v>
      </c>
      <c r="BD213" s="56" t="str">
        <f t="shared" si="13"/>
        <v>-</v>
      </c>
      <c r="BE213" s="56" t="str">
        <f t="shared" si="13"/>
        <v>-</v>
      </c>
      <c r="BF213" s="56" t="str">
        <f t="shared" si="13"/>
        <v>-</v>
      </c>
      <c r="BG213" s="56" t="str">
        <f t="shared" ref="Q213:BP218" si="14">IF(AND(NOT(ISBLANK(BG26)),NOT(BG26="-")),$O26,"-")</f>
        <v>-</v>
      </c>
      <c r="BH213" s="56" t="str">
        <f t="shared" si="14"/>
        <v>-</v>
      </c>
      <c r="BI213" s="56" t="str">
        <f t="shared" si="14"/>
        <v>-</v>
      </c>
      <c r="BJ213" s="56" t="str">
        <f t="shared" si="14"/>
        <v>-</v>
      </c>
      <c r="BK213" s="56" t="str">
        <f t="shared" si="14"/>
        <v>-</v>
      </c>
      <c r="BL213" s="56" t="str">
        <f t="shared" si="14"/>
        <v>-</v>
      </c>
      <c r="BM213" s="56" t="str">
        <f t="shared" si="14"/>
        <v>-</v>
      </c>
      <c r="BN213" s="56" t="str">
        <f t="shared" si="14"/>
        <v>-</v>
      </c>
      <c r="BO213" s="56" t="str">
        <f t="shared" si="14"/>
        <v>-</v>
      </c>
      <c r="BP213" s="57" t="str">
        <f t="shared" si="14"/>
        <v>-</v>
      </c>
    </row>
    <row r="214" spans="16:68" x14ac:dyDescent="0.35">
      <c r="P214" s="55" t="str">
        <f t="shared" si="9"/>
        <v>-</v>
      </c>
      <c r="Q214" s="56" t="str">
        <f t="shared" si="14"/>
        <v>-</v>
      </c>
      <c r="R214" s="56" t="str">
        <f t="shared" si="14"/>
        <v>-</v>
      </c>
      <c r="S214" s="56" t="str">
        <f t="shared" si="14"/>
        <v>-</v>
      </c>
      <c r="T214" s="56" t="str">
        <f t="shared" si="14"/>
        <v>-</v>
      </c>
      <c r="U214" s="56" t="str">
        <f t="shared" si="14"/>
        <v>-</v>
      </c>
      <c r="V214" s="56" t="str">
        <f t="shared" si="14"/>
        <v>-</v>
      </c>
      <c r="W214" s="56" t="str">
        <f t="shared" si="14"/>
        <v>-</v>
      </c>
      <c r="X214" s="56" t="str">
        <f t="shared" si="14"/>
        <v>-</v>
      </c>
      <c r="Y214" s="56" t="str">
        <f t="shared" si="14"/>
        <v>-</v>
      </c>
      <c r="Z214" s="56" t="str">
        <f t="shared" si="14"/>
        <v>-</v>
      </c>
      <c r="AA214" s="56" t="str">
        <f t="shared" si="14"/>
        <v>-</v>
      </c>
      <c r="AB214" s="56" t="str">
        <f t="shared" si="14"/>
        <v>-</v>
      </c>
      <c r="AC214" s="56" t="str">
        <f t="shared" si="14"/>
        <v>-</v>
      </c>
      <c r="AD214" s="56" t="str">
        <f t="shared" si="14"/>
        <v>-</v>
      </c>
      <c r="AE214" s="56" t="str">
        <f t="shared" si="14"/>
        <v>-</v>
      </c>
      <c r="AF214" s="56" t="str">
        <f t="shared" si="14"/>
        <v>-</v>
      </c>
      <c r="AG214" s="56" t="str">
        <f t="shared" si="14"/>
        <v>-</v>
      </c>
      <c r="AH214" s="56" t="str">
        <f t="shared" si="14"/>
        <v>-</v>
      </c>
      <c r="AI214" s="56" t="str">
        <f t="shared" si="14"/>
        <v>-</v>
      </c>
      <c r="AJ214" s="56" t="str">
        <f t="shared" si="14"/>
        <v>-</v>
      </c>
      <c r="AK214" s="56" t="str">
        <f t="shared" si="14"/>
        <v>-</v>
      </c>
      <c r="AL214" s="56" t="str">
        <f t="shared" si="14"/>
        <v>-</v>
      </c>
      <c r="AM214" s="56" t="str">
        <f t="shared" si="14"/>
        <v>-</v>
      </c>
      <c r="AN214" s="56" t="str">
        <f t="shared" si="14"/>
        <v>-</v>
      </c>
      <c r="AO214" s="56" t="str">
        <f t="shared" si="14"/>
        <v>-</v>
      </c>
      <c r="AP214" s="56" t="str">
        <f t="shared" si="14"/>
        <v>-</v>
      </c>
      <c r="AQ214" s="56" t="str">
        <f t="shared" si="14"/>
        <v>-</v>
      </c>
      <c r="AR214" s="56" t="str">
        <f t="shared" si="14"/>
        <v>-</v>
      </c>
      <c r="AS214" s="56" t="str">
        <f t="shared" si="14"/>
        <v>-</v>
      </c>
      <c r="AT214" s="56" t="str">
        <f t="shared" si="14"/>
        <v>-</v>
      </c>
      <c r="AU214" s="56" t="str">
        <f t="shared" si="14"/>
        <v>-</v>
      </c>
      <c r="AV214" s="56" t="str">
        <f t="shared" si="14"/>
        <v>-</v>
      </c>
      <c r="AW214" s="56" t="str">
        <f t="shared" si="14"/>
        <v>-</v>
      </c>
      <c r="AX214" s="56" t="str">
        <f t="shared" si="14"/>
        <v>-</v>
      </c>
      <c r="AY214" s="56" t="str">
        <f t="shared" si="14"/>
        <v>-</v>
      </c>
      <c r="AZ214" s="56" t="str">
        <f t="shared" si="14"/>
        <v>-</v>
      </c>
      <c r="BA214" s="56" t="str">
        <f t="shared" si="14"/>
        <v>-</v>
      </c>
      <c r="BB214" s="56" t="str">
        <f t="shared" si="14"/>
        <v>-</v>
      </c>
      <c r="BC214" s="56" t="str">
        <f t="shared" si="14"/>
        <v>-</v>
      </c>
      <c r="BD214" s="56" t="str">
        <f t="shared" si="14"/>
        <v>-</v>
      </c>
      <c r="BE214" s="56" t="str">
        <f t="shared" si="14"/>
        <v>-</v>
      </c>
      <c r="BF214" s="56" t="str">
        <f t="shared" si="14"/>
        <v>-</v>
      </c>
      <c r="BG214" s="56" t="str">
        <f t="shared" si="14"/>
        <v>-</v>
      </c>
      <c r="BH214" s="56" t="str">
        <f t="shared" si="14"/>
        <v>-</v>
      </c>
      <c r="BI214" s="56" t="str">
        <f t="shared" si="14"/>
        <v>-</v>
      </c>
      <c r="BJ214" s="56" t="str">
        <f t="shared" si="14"/>
        <v>-</v>
      </c>
      <c r="BK214" s="56" t="str">
        <f t="shared" si="14"/>
        <v>-</v>
      </c>
      <c r="BL214" s="56" t="str">
        <f t="shared" si="14"/>
        <v>-</v>
      </c>
      <c r="BM214" s="56" t="str">
        <f t="shared" si="14"/>
        <v>-</v>
      </c>
      <c r="BN214" s="56" t="str">
        <f t="shared" si="14"/>
        <v>-</v>
      </c>
      <c r="BO214" s="56" t="str">
        <f t="shared" si="14"/>
        <v>-</v>
      </c>
      <c r="BP214" s="57" t="str">
        <f t="shared" si="14"/>
        <v>-</v>
      </c>
    </row>
    <row r="215" spans="16:68" x14ac:dyDescent="0.35">
      <c r="P215" s="55" t="str">
        <f t="shared" si="9"/>
        <v>-</v>
      </c>
      <c r="Q215" s="56" t="str">
        <f t="shared" si="14"/>
        <v>-</v>
      </c>
      <c r="R215" s="56" t="str">
        <f t="shared" si="14"/>
        <v>-</v>
      </c>
      <c r="S215" s="56" t="str">
        <f t="shared" si="14"/>
        <v>-</v>
      </c>
      <c r="T215" s="56" t="str">
        <f t="shared" si="14"/>
        <v>-</v>
      </c>
      <c r="U215" s="56" t="str">
        <f t="shared" si="14"/>
        <v>-</v>
      </c>
      <c r="V215" s="56" t="str">
        <f t="shared" si="14"/>
        <v>-</v>
      </c>
      <c r="W215" s="56" t="str">
        <f t="shared" si="14"/>
        <v>-</v>
      </c>
      <c r="X215" s="56" t="str">
        <f t="shared" si="14"/>
        <v>-</v>
      </c>
      <c r="Y215" s="56" t="str">
        <f t="shared" si="14"/>
        <v>-</v>
      </c>
      <c r="Z215" s="56" t="str">
        <f t="shared" si="14"/>
        <v>-</v>
      </c>
      <c r="AA215" s="56" t="str">
        <f t="shared" si="14"/>
        <v>-</v>
      </c>
      <c r="AB215" s="56" t="str">
        <f t="shared" si="14"/>
        <v>-</v>
      </c>
      <c r="AC215" s="56" t="str">
        <f t="shared" si="14"/>
        <v>-</v>
      </c>
      <c r="AD215" s="56" t="str">
        <f t="shared" si="14"/>
        <v>-</v>
      </c>
      <c r="AE215" s="56" t="str">
        <f t="shared" si="14"/>
        <v>-</v>
      </c>
      <c r="AF215" s="56" t="str">
        <f t="shared" si="14"/>
        <v>-</v>
      </c>
      <c r="AG215" s="56" t="str">
        <f t="shared" si="14"/>
        <v>-</v>
      </c>
      <c r="AH215" s="56" t="str">
        <f t="shared" si="14"/>
        <v>-</v>
      </c>
      <c r="AI215" s="56" t="str">
        <f t="shared" si="14"/>
        <v>-</v>
      </c>
      <c r="AJ215" s="56" t="str">
        <f t="shared" si="14"/>
        <v>-</v>
      </c>
      <c r="AK215" s="56" t="str">
        <f t="shared" si="14"/>
        <v>-</v>
      </c>
      <c r="AL215" s="56" t="str">
        <f t="shared" si="14"/>
        <v>-</v>
      </c>
      <c r="AM215" s="56" t="str">
        <f t="shared" si="14"/>
        <v>-</v>
      </c>
      <c r="AN215" s="56" t="str">
        <f t="shared" si="14"/>
        <v>-</v>
      </c>
      <c r="AO215" s="56" t="str">
        <f t="shared" si="14"/>
        <v>-</v>
      </c>
      <c r="AP215" s="56" t="str">
        <f t="shared" si="14"/>
        <v>-</v>
      </c>
      <c r="AQ215" s="56" t="str">
        <f t="shared" si="14"/>
        <v>-</v>
      </c>
      <c r="AR215" s="56" t="str">
        <f t="shared" si="14"/>
        <v>-</v>
      </c>
      <c r="AS215" s="56" t="str">
        <f t="shared" si="14"/>
        <v>-</v>
      </c>
      <c r="AT215" s="56" t="str">
        <f t="shared" si="14"/>
        <v>-</v>
      </c>
      <c r="AU215" s="56" t="str">
        <f t="shared" si="14"/>
        <v>-</v>
      </c>
      <c r="AV215" s="56" t="str">
        <f t="shared" si="14"/>
        <v>-</v>
      </c>
      <c r="AW215" s="56" t="str">
        <f t="shared" si="14"/>
        <v>-</v>
      </c>
      <c r="AX215" s="56" t="str">
        <f t="shared" si="14"/>
        <v>-</v>
      </c>
      <c r="AY215" s="56" t="str">
        <f t="shared" si="14"/>
        <v>-</v>
      </c>
      <c r="AZ215" s="56" t="str">
        <f t="shared" si="14"/>
        <v>-</v>
      </c>
      <c r="BA215" s="56" t="str">
        <f t="shared" si="14"/>
        <v>-</v>
      </c>
      <c r="BB215" s="56" t="str">
        <f t="shared" si="14"/>
        <v>-</v>
      </c>
      <c r="BC215" s="56" t="str">
        <f t="shared" si="14"/>
        <v>-</v>
      </c>
      <c r="BD215" s="56" t="str">
        <f t="shared" si="14"/>
        <v>-</v>
      </c>
      <c r="BE215" s="56" t="str">
        <f t="shared" si="14"/>
        <v>-</v>
      </c>
      <c r="BF215" s="56" t="str">
        <f t="shared" si="14"/>
        <v>-</v>
      </c>
      <c r="BG215" s="56" t="str">
        <f t="shared" si="14"/>
        <v>-</v>
      </c>
      <c r="BH215" s="56" t="str">
        <f t="shared" si="14"/>
        <v>-</v>
      </c>
      <c r="BI215" s="56" t="str">
        <f t="shared" si="14"/>
        <v>-</v>
      </c>
      <c r="BJ215" s="56" t="str">
        <f t="shared" si="14"/>
        <v>-</v>
      </c>
      <c r="BK215" s="56" t="str">
        <f t="shared" si="14"/>
        <v>-</v>
      </c>
      <c r="BL215" s="56" t="str">
        <f t="shared" si="14"/>
        <v>-</v>
      </c>
      <c r="BM215" s="56" t="str">
        <f t="shared" si="14"/>
        <v>-</v>
      </c>
      <c r="BN215" s="56" t="str">
        <f t="shared" si="14"/>
        <v>-</v>
      </c>
      <c r="BO215" s="56" t="str">
        <f t="shared" si="14"/>
        <v>-</v>
      </c>
      <c r="BP215" s="57" t="str">
        <f t="shared" si="14"/>
        <v>-</v>
      </c>
    </row>
    <row r="216" spans="16:68" x14ac:dyDescent="0.35">
      <c r="P216" s="55">
        <f t="shared" si="9"/>
        <v>0</v>
      </c>
      <c r="Q216" s="56" t="str">
        <f t="shared" si="14"/>
        <v>-</v>
      </c>
      <c r="R216" s="56" t="str">
        <f t="shared" si="14"/>
        <v>-</v>
      </c>
      <c r="S216" s="56">
        <f t="shared" si="14"/>
        <v>0</v>
      </c>
      <c r="T216" s="56" t="str">
        <f t="shared" si="14"/>
        <v>-</v>
      </c>
      <c r="U216" s="56" t="str">
        <f t="shared" si="14"/>
        <v>-</v>
      </c>
      <c r="V216" s="56" t="str">
        <f t="shared" si="14"/>
        <v>-</v>
      </c>
      <c r="W216" s="56" t="str">
        <f t="shared" si="14"/>
        <v>-</v>
      </c>
      <c r="X216" s="56" t="str">
        <f t="shared" si="14"/>
        <v>-</v>
      </c>
      <c r="Y216" s="56" t="str">
        <f t="shared" si="14"/>
        <v>-</v>
      </c>
      <c r="Z216" s="56" t="str">
        <f t="shared" si="14"/>
        <v>-</v>
      </c>
      <c r="AA216" s="56" t="str">
        <f t="shared" si="14"/>
        <v>-</v>
      </c>
      <c r="AB216" s="56" t="str">
        <f t="shared" si="14"/>
        <v>-</v>
      </c>
      <c r="AC216" s="56" t="str">
        <f t="shared" si="14"/>
        <v>-</v>
      </c>
      <c r="AD216" s="56" t="str">
        <f t="shared" si="14"/>
        <v>-</v>
      </c>
      <c r="AE216" s="56" t="str">
        <f t="shared" si="14"/>
        <v>-</v>
      </c>
      <c r="AF216" s="56">
        <f t="shared" si="14"/>
        <v>0</v>
      </c>
      <c r="AG216" s="56" t="str">
        <f t="shared" si="14"/>
        <v>-</v>
      </c>
      <c r="AH216" s="56" t="str">
        <f t="shared" si="14"/>
        <v>-</v>
      </c>
      <c r="AI216" s="56" t="str">
        <f t="shared" si="14"/>
        <v>-</v>
      </c>
      <c r="AJ216" s="56" t="str">
        <f t="shared" si="14"/>
        <v>-</v>
      </c>
      <c r="AK216" s="56" t="str">
        <f t="shared" si="14"/>
        <v>-</v>
      </c>
      <c r="AL216" s="56" t="str">
        <f t="shared" si="14"/>
        <v>-</v>
      </c>
      <c r="AM216" s="56" t="str">
        <f t="shared" si="14"/>
        <v>-</v>
      </c>
      <c r="AN216" s="56" t="str">
        <f t="shared" si="14"/>
        <v>-</v>
      </c>
      <c r="AO216" s="56" t="str">
        <f t="shared" si="14"/>
        <v>-</v>
      </c>
      <c r="AP216" s="56" t="str">
        <f t="shared" si="14"/>
        <v>-</v>
      </c>
      <c r="AQ216" s="56" t="str">
        <f t="shared" si="14"/>
        <v>-</v>
      </c>
      <c r="AR216" s="56" t="str">
        <f t="shared" si="14"/>
        <v>-</v>
      </c>
      <c r="AS216" s="56" t="str">
        <f t="shared" si="14"/>
        <v>-</v>
      </c>
      <c r="AT216" s="56" t="str">
        <f t="shared" si="14"/>
        <v>-</v>
      </c>
      <c r="AU216" s="56" t="str">
        <f t="shared" si="14"/>
        <v>-</v>
      </c>
      <c r="AV216" s="56" t="str">
        <f t="shared" si="14"/>
        <v>-</v>
      </c>
      <c r="AW216" s="56" t="str">
        <f t="shared" si="14"/>
        <v>-</v>
      </c>
      <c r="AX216" s="56" t="str">
        <f t="shared" si="14"/>
        <v>-</v>
      </c>
      <c r="AY216" s="56" t="str">
        <f t="shared" si="14"/>
        <v>-</v>
      </c>
      <c r="AZ216" s="56" t="str">
        <f t="shared" si="14"/>
        <v>-</v>
      </c>
      <c r="BA216" s="56" t="str">
        <f t="shared" si="14"/>
        <v>-</v>
      </c>
      <c r="BB216" s="56" t="str">
        <f t="shared" si="14"/>
        <v>-</v>
      </c>
      <c r="BC216" s="56" t="str">
        <f t="shared" si="14"/>
        <v>-</v>
      </c>
      <c r="BD216" s="56" t="str">
        <f t="shared" si="14"/>
        <v>-</v>
      </c>
      <c r="BE216" s="56" t="str">
        <f t="shared" si="14"/>
        <v>-</v>
      </c>
      <c r="BF216" s="56" t="str">
        <f t="shared" si="14"/>
        <v>-</v>
      </c>
      <c r="BG216" s="56" t="str">
        <f t="shared" si="14"/>
        <v>-</v>
      </c>
      <c r="BH216" s="56" t="str">
        <f t="shared" si="14"/>
        <v>-</v>
      </c>
      <c r="BI216" s="56" t="str">
        <f t="shared" si="14"/>
        <v>-</v>
      </c>
      <c r="BJ216" s="56" t="str">
        <f t="shared" si="14"/>
        <v>-</v>
      </c>
      <c r="BK216" s="56" t="str">
        <f t="shared" si="14"/>
        <v>-</v>
      </c>
      <c r="BL216" s="56" t="str">
        <f t="shared" si="14"/>
        <v>-</v>
      </c>
      <c r="BM216" s="56" t="str">
        <f t="shared" si="14"/>
        <v>-</v>
      </c>
      <c r="BN216" s="56" t="str">
        <f t="shared" si="14"/>
        <v>-</v>
      </c>
      <c r="BO216" s="56" t="str">
        <f t="shared" si="14"/>
        <v>-</v>
      </c>
      <c r="BP216" s="57" t="str">
        <f t="shared" si="14"/>
        <v>-</v>
      </c>
    </row>
    <row r="217" spans="16:68" x14ac:dyDescent="0.35">
      <c r="P217" s="55" t="str">
        <f t="shared" si="9"/>
        <v>-</v>
      </c>
      <c r="Q217" s="56" t="str">
        <f t="shared" si="14"/>
        <v>-</v>
      </c>
      <c r="R217" s="56" t="str">
        <f t="shared" si="14"/>
        <v>-</v>
      </c>
      <c r="S217" s="56" t="str">
        <f t="shared" si="14"/>
        <v>-</v>
      </c>
      <c r="T217" s="56" t="str">
        <f t="shared" si="14"/>
        <v>-</v>
      </c>
      <c r="U217" s="56" t="str">
        <f t="shared" si="14"/>
        <v>-</v>
      </c>
      <c r="V217" s="56" t="str">
        <f t="shared" si="14"/>
        <v>-</v>
      </c>
      <c r="W217" s="56" t="str">
        <f t="shared" si="14"/>
        <v>-</v>
      </c>
      <c r="X217" s="56" t="str">
        <f t="shared" si="14"/>
        <v>-</v>
      </c>
      <c r="Y217" s="56" t="str">
        <f t="shared" si="14"/>
        <v>-</v>
      </c>
      <c r="Z217" s="56" t="str">
        <f t="shared" si="14"/>
        <v>-</v>
      </c>
      <c r="AA217" s="56" t="str">
        <f t="shared" si="14"/>
        <v>-</v>
      </c>
      <c r="AB217" s="56" t="str">
        <f t="shared" si="14"/>
        <v>-</v>
      </c>
      <c r="AC217" s="56" t="str">
        <f t="shared" si="14"/>
        <v>-</v>
      </c>
      <c r="AD217" s="56" t="str">
        <f t="shared" si="14"/>
        <v>-</v>
      </c>
      <c r="AE217" s="56" t="str">
        <f t="shared" si="14"/>
        <v>-</v>
      </c>
      <c r="AF217" s="56" t="str">
        <f t="shared" si="14"/>
        <v>-</v>
      </c>
      <c r="AG217" s="56" t="str">
        <f t="shared" si="14"/>
        <v>-</v>
      </c>
      <c r="AH217" s="56" t="str">
        <f t="shared" si="14"/>
        <v>-</v>
      </c>
      <c r="AI217" s="56" t="str">
        <f t="shared" si="14"/>
        <v>-</v>
      </c>
      <c r="AJ217" s="56" t="str">
        <f t="shared" si="14"/>
        <v>-</v>
      </c>
      <c r="AK217" s="56" t="str">
        <f t="shared" si="14"/>
        <v>-</v>
      </c>
      <c r="AL217" s="56" t="str">
        <f t="shared" si="14"/>
        <v>-</v>
      </c>
      <c r="AM217" s="56" t="str">
        <f t="shared" si="14"/>
        <v>-</v>
      </c>
      <c r="AN217" s="56" t="str">
        <f t="shared" si="14"/>
        <v>-</v>
      </c>
      <c r="AO217" s="56" t="str">
        <f t="shared" si="14"/>
        <v>-</v>
      </c>
      <c r="AP217" s="56" t="str">
        <f t="shared" si="14"/>
        <v>-</v>
      </c>
      <c r="AQ217" s="56" t="str">
        <f t="shared" si="14"/>
        <v>-</v>
      </c>
      <c r="AR217" s="56" t="str">
        <f t="shared" si="14"/>
        <v>-</v>
      </c>
      <c r="AS217" s="56" t="str">
        <f t="shared" si="14"/>
        <v>-</v>
      </c>
      <c r="AT217" s="56" t="str">
        <f t="shared" si="14"/>
        <v>-</v>
      </c>
      <c r="AU217" s="56" t="str">
        <f t="shared" si="14"/>
        <v>-</v>
      </c>
      <c r="AV217" s="56" t="str">
        <f t="shared" si="14"/>
        <v>-</v>
      </c>
      <c r="AW217" s="56" t="str">
        <f t="shared" si="14"/>
        <v>-</v>
      </c>
      <c r="AX217" s="56" t="str">
        <f t="shared" si="14"/>
        <v>-</v>
      </c>
      <c r="AY217" s="56" t="str">
        <f t="shared" si="14"/>
        <v>-</v>
      </c>
      <c r="AZ217" s="56" t="str">
        <f t="shared" si="14"/>
        <v>-</v>
      </c>
      <c r="BA217" s="56" t="str">
        <f t="shared" si="14"/>
        <v>-</v>
      </c>
      <c r="BB217" s="56" t="str">
        <f t="shared" si="14"/>
        <v>-</v>
      </c>
      <c r="BC217" s="56" t="str">
        <f t="shared" si="14"/>
        <v>-</v>
      </c>
      <c r="BD217" s="56" t="str">
        <f t="shared" si="14"/>
        <v>-</v>
      </c>
      <c r="BE217" s="56" t="str">
        <f t="shared" si="14"/>
        <v>-</v>
      </c>
      <c r="BF217" s="56" t="str">
        <f t="shared" si="14"/>
        <v>-</v>
      </c>
      <c r="BG217" s="56" t="str">
        <f t="shared" si="14"/>
        <v>-</v>
      </c>
      <c r="BH217" s="56" t="str">
        <f t="shared" si="14"/>
        <v>-</v>
      </c>
      <c r="BI217" s="56" t="str">
        <f t="shared" si="14"/>
        <v>-</v>
      </c>
      <c r="BJ217" s="56" t="str">
        <f t="shared" si="14"/>
        <v>-</v>
      </c>
      <c r="BK217" s="56" t="str">
        <f t="shared" si="14"/>
        <v>-</v>
      </c>
      <c r="BL217" s="56" t="str">
        <f t="shared" si="14"/>
        <v>-</v>
      </c>
      <c r="BM217" s="56" t="str">
        <f t="shared" si="14"/>
        <v>-</v>
      </c>
      <c r="BN217" s="56" t="str">
        <f t="shared" si="14"/>
        <v>-</v>
      </c>
      <c r="BO217" s="56" t="str">
        <f t="shared" si="14"/>
        <v>-</v>
      </c>
      <c r="BP217" s="57" t="str">
        <f t="shared" si="14"/>
        <v>-</v>
      </c>
    </row>
    <row r="218" spans="16:68" x14ac:dyDescent="0.35">
      <c r="P218" s="55" t="str">
        <f t="shared" si="9"/>
        <v>-</v>
      </c>
      <c r="Q218" s="56" t="str">
        <f t="shared" si="14"/>
        <v>-</v>
      </c>
      <c r="R218" s="56" t="str">
        <f t="shared" si="14"/>
        <v>-</v>
      </c>
      <c r="S218" s="56" t="str">
        <f t="shared" si="14"/>
        <v>-</v>
      </c>
      <c r="T218" s="56" t="str">
        <f t="shared" si="14"/>
        <v>-</v>
      </c>
      <c r="U218" s="56" t="str">
        <f t="shared" si="14"/>
        <v>-</v>
      </c>
      <c r="V218" s="56" t="str">
        <f t="shared" si="14"/>
        <v>-</v>
      </c>
      <c r="W218" s="56" t="str">
        <f t="shared" si="14"/>
        <v>-</v>
      </c>
      <c r="X218" s="56" t="str">
        <f t="shared" si="14"/>
        <v>-</v>
      </c>
      <c r="Y218" s="56" t="str">
        <f t="shared" si="14"/>
        <v>-</v>
      </c>
      <c r="Z218" s="56" t="str">
        <f t="shared" si="14"/>
        <v>-</v>
      </c>
      <c r="AA218" s="56" t="str">
        <f t="shared" si="14"/>
        <v>-</v>
      </c>
      <c r="AB218" s="56" t="str">
        <f t="shared" si="14"/>
        <v>-</v>
      </c>
      <c r="AC218" s="56" t="str">
        <f t="shared" si="14"/>
        <v>-</v>
      </c>
      <c r="AD218" s="56" t="str">
        <f t="shared" si="14"/>
        <v>-</v>
      </c>
      <c r="AE218" s="56" t="str">
        <f t="shared" si="14"/>
        <v>-</v>
      </c>
      <c r="AF218" s="56" t="str">
        <f t="shared" si="14"/>
        <v>-</v>
      </c>
      <c r="AG218" s="56" t="str">
        <f t="shared" si="14"/>
        <v>-</v>
      </c>
      <c r="AH218" s="56" t="str">
        <f t="shared" si="14"/>
        <v>-</v>
      </c>
      <c r="AI218" s="56" t="str">
        <f t="shared" si="14"/>
        <v>-</v>
      </c>
      <c r="AJ218" s="56" t="str">
        <f t="shared" si="14"/>
        <v>-</v>
      </c>
      <c r="AK218" s="56" t="str">
        <f t="shared" si="14"/>
        <v>-</v>
      </c>
      <c r="AL218" s="56" t="str">
        <f t="shared" si="14"/>
        <v>-</v>
      </c>
      <c r="AM218" s="56" t="str">
        <f t="shared" si="14"/>
        <v>-</v>
      </c>
      <c r="AN218" s="56" t="str">
        <f t="shared" si="14"/>
        <v>-</v>
      </c>
      <c r="AO218" s="56" t="str">
        <f t="shared" si="14"/>
        <v>-</v>
      </c>
      <c r="AP218" s="56" t="str">
        <f t="shared" si="14"/>
        <v>-</v>
      </c>
      <c r="AQ218" s="56" t="str">
        <f t="shared" si="14"/>
        <v>-</v>
      </c>
      <c r="AR218" s="56" t="str">
        <f t="shared" si="14"/>
        <v>-</v>
      </c>
      <c r="AS218" s="56" t="str">
        <f t="shared" si="14"/>
        <v>-</v>
      </c>
      <c r="AT218" s="56" t="str">
        <f t="shared" si="14"/>
        <v>-</v>
      </c>
      <c r="AU218" s="56" t="str">
        <f t="shared" si="14"/>
        <v>-</v>
      </c>
      <c r="AV218" s="56" t="str">
        <f t="shared" si="14"/>
        <v>-</v>
      </c>
      <c r="AW218" s="56" t="str">
        <f t="shared" si="14"/>
        <v>-</v>
      </c>
      <c r="AX218" s="56" t="str">
        <f t="shared" si="14"/>
        <v>-</v>
      </c>
      <c r="AY218" s="56" t="str">
        <f t="shared" si="14"/>
        <v>-</v>
      </c>
      <c r="AZ218" s="56" t="str">
        <f t="shared" si="14"/>
        <v>-</v>
      </c>
      <c r="BA218" s="56" t="str">
        <f t="shared" si="14"/>
        <v>-</v>
      </c>
      <c r="BB218" s="56" t="str">
        <f t="shared" ref="Q218:BP223" si="15">IF(AND(NOT(ISBLANK(BB31)),NOT(BB31="-")),$O31,"-")</f>
        <v>-</v>
      </c>
      <c r="BC218" s="56" t="str">
        <f t="shared" si="15"/>
        <v>-</v>
      </c>
      <c r="BD218" s="56" t="str">
        <f t="shared" si="15"/>
        <v>-</v>
      </c>
      <c r="BE218" s="56" t="str">
        <f t="shared" si="15"/>
        <v>-</v>
      </c>
      <c r="BF218" s="56" t="str">
        <f t="shared" si="15"/>
        <v>-</v>
      </c>
      <c r="BG218" s="56" t="str">
        <f t="shared" si="15"/>
        <v>-</v>
      </c>
      <c r="BH218" s="56" t="str">
        <f t="shared" si="15"/>
        <v>-</v>
      </c>
      <c r="BI218" s="56" t="str">
        <f t="shared" si="15"/>
        <v>-</v>
      </c>
      <c r="BJ218" s="56" t="str">
        <f t="shared" si="15"/>
        <v>-</v>
      </c>
      <c r="BK218" s="56" t="str">
        <f t="shared" si="15"/>
        <v>-</v>
      </c>
      <c r="BL218" s="56" t="str">
        <f t="shared" si="15"/>
        <v>-</v>
      </c>
      <c r="BM218" s="56" t="str">
        <f t="shared" si="15"/>
        <v>-</v>
      </c>
      <c r="BN218" s="56" t="str">
        <f t="shared" si="15"/>
        <v>-</v>
      </c>
      <c r="BO218" s="56" t="str">
        <f t="shared" si="15"/>
        <v>-</v>
      </c>
      <c r="BP218" s="57" t="str">
        <f t="shared" si="15"/>
        <v>-</v>
      </c>
    </row>
    <row r="219" spans="16:68" x14ac:dyDescent="0.35">
      <c r="P219" s="55" t="str">
        <f t="shared" si="9"/>
        <v>-</v>
      </c>
      <c r="Q219" s="56" t="str">
        <f t="shared" si="15"/>
        <v>-</v>
      </c>
      <c r="R219" s="56" t="str">
        <f t="shared" si="15"/>
        <v>-</v>
      </c>
      <c r="S219" s="56" t="str">
        <f t="shared" si="15"/>
        <v>-</v>
      </c>
      <c r="T219" s="56" t="str">
        <f t="shared" si="15"/>
        <v>-</v>
      </c>
      <c r="U219" s="56" t="str">
        <f t="shared" si="15"/>
        <v>-</v>
      </c>
      <c r="V219" s="56" t="str">
        <f t="shared" si="15"/>
        <v>-</v>
      </c>
      <c r="W219" s="56" t="str">
        <f t="shared" si="15"/>
        <v>-</v>
      </c>
      <c r="X219" s="56" t="str">
        <f t="shared" si="15"/>
        <v>-</v>
      </c>
      <c r="Y219" s="56" t="str">
        <f t="shared" si="15"/>
        <v>-</v>
      </c>
      <c r="Z219" s="56" t="str">
        <f t="shared" si="15"/>
        <v>-</v>
      </c>
      <c r="AA219" s="56" t="str">
        <f t="shared" si="15"/>
        <v>-</v>
      </c>
      <c r="AB219" s="56" t="str">
        <f t="shared" si="15"/>
        <v>-</v>
      </c>
      <c r="AC219" s="56" t="str">
        <f t="shared" si="15"/>
        <v>-</v>
      </c>
      <c r="AD219" s="56" t="str">
        <f t="shared" si="15"/>
        <v>-</v>
      </c>
      <c r="AE219" s="56" t="str">
        <f t="shared" si="15"/>
        <v>-</v>
      </c>
      <c r="AF219" s="56" t="str">
        <f t="shared" si="15"/>
        <v>-</v>
      </c>
      <c r="AG219" s="56" t="str">
        <f t="shared" si="15"/>
        <v>-</v>
      </c>
      <c r="AH219" s="56" t="str">
        <f t="shared" si="15"/>
        <v>-</v>
      </c>
      <c r="AI219" s="56" t="str">
        <f t="shared" si="15"/>
        <v>-</v>
      </c>
      <c r="AJ219" s="56" t="str">
        <f t="shared" si="15"/>
        <v>-</v>
      </c>
      <c r="AK219" s="56" t="str">
        <f t="shared" si="15"/>
        <v>-</v>
      </c>
      <c r="AL219" s="56" t="str">
        <f t="shared" si="15"/>
        <v>-</v>
      </c>
      <c r="AM219" s="56" t="str">
        <f t="shared" si="15"/>
        <v>-</v>
      </c>
      <c r="AN219" s="56" t="str">
        <f t="shared" si="15"/>
        <v>-</v>
      </c>
      <c r="AO219" s="56" t="str">
        <f t="shared" si="15"/>
        <v>-</v>
      </c>
      <c r="AP219" s="56" t="str">
        <f t="shared" si="15"/>
        <v>-</v>
      </c>
      <c r="AQ219" s="56" t="str">
        <f t="shared" si="15"/>
        <v>-</v>
      </c>
      <c r="AR219" s="56" t="str">
        <f t="shared" si="15"/>
        <v>-</v>
      </c>
      <c r="AS219" s="56" t="str">
        <f t="shared" si="15"/>
        <v>-</v>
      </c>
      <c r="AT219" s="56" t="str">
        <f t="shared" si="15"/>
        <v>-</v>
      </c>
      <c r="AU219" s="56" t="str">
        <f t="shared" si="15"/>
        <v>-</v>
      </c>
      <c r="AV219" s="56" t="str">
        <f t="shared" si="15"/>
        <v>-</v>
      </c>
      <c r="AW219" s="56" t="str">
        <f t="shared" si="15"/>
        <v>-</v>
      </c>
      <c r="AX219" s="56" t="str">
        <f t="shared" si="15"/>
        <v>-</v>
      </c>
      <c r="AY219" s="56" t="str">
        <f t="shared" si="15"/>
        <v>-</v>
      </c>
      <c r="AZ219" s="56" t="str">
        <f t="shared" si="15"/>
        <v>-</v>
      </c>
      <c r="BA219" s="56" t="str">
        <f t="shared" si="15"/>
        <v>-</v>
      </c>
      <c r="BB219" s="56" t="str">
        <f t="shared" si="15"/>
        <v>-</v>
      </c>
      <c r="BC219" s="56" t="str">
        <f t="shared" si="15"/>
        <v>-</v>
      </c>
      <c r="BD219" s="56" t="str">
        <f t="shared" si="15"/>
        <v>-</v>
      </c>
      <c r="BE219" s="56" t="str">
        <f t="shared" si="15"/>
        <v>-</v>
      </c>
      <c r="BF219" s="56" t="str">
        <f t="shared" si="15"/>
        <v>-</v>
      </c>
      <c r="BG219" s="56" t="str">
        <f t="shared" si="15"/>
        <v>-</v>
      </c>
      <c r="BH219" s="56" t="str">
        <f t="shared" si="15"/>
        <v>-</v>
      </c>
      <c r="BI219" s="56" t="str">
        <f t="shared" si="15"/>
        <v>-</v>
      </c>
      <c r="BJ219" s="56" t="str">
        <f t="shared" si="15"/>
        <v>-</v>
      </c>
      <c r="BK219" s="56" t="str">
        <f t="shared" si="15"/>
        <v>-</v>
      </c>
      <c r="BL219" s="56" t="str">
        <f t="shared" si="15"/>
        <v>-</v>
      </c>
      <c r="BM219" s="56" t="str">
        <f t="shared" si="15"/>
        <v>-</v>
      </c>
      <c r="BN219" s="56" t="str">
        <f t="shared" si="15"/>
        <v>-</v>
      </c>
      <c r="BO219" s="56" t="str">
        <f t="shared" si="15"/>
        <v>-</v>
      </c>
      <c r="BP219" s="57" t="str">
        <f t="shared" si="15"/>
        <v>-</v>
      </c>
    </row>
    <row r="220" spans="16:68" x14ac:dyDescent="0.35">
      <c r="P220" s="55" t="str">
        <f t="shared" si="9"/>
        <v>-</v>
      </c>
      <c r="Q220" s="56" t="str">
        <f t="shared" si="15"/>
        <v>-</v>
      </c>
      <c r="R220" s="56" t="str">
        <f t="shared" si="15"/>
        <v>-</v>
      </c>
      <c r="S220" s="56" t="str">
        <f t="shared" si="15"/>
        <v>-</v>
      </c>
      <c r="T220" s="56" t="str">
        <f t="shared" si="15"/>
        <v>-</v>
      </c>
      <c r="U220" s="56" t="str">
        <f t="shared" si="15"/>
        <v>-</v>
      </c>
      <c r="V220" s="56" t="str">
        <f t="shared" si="15"/>
        <v>-</v>
      </c>
      <c r="W220" s="56" t="str">
        <f t="shared" si="15"/>
        <v>-</v>
      </c>
      <c r="X220" s="56" t="str">
        <f t="shared" si="15"/>
        <v>-</v>
      </c>
      <c r="Y220" s="56" t="str">
        <f t="shared" si="15"/>
        <v>-</v>
      </c>
      <c r="Z220" s="56" t="str">
        <f t="shared" si="15"/>
        <v>-</v>
      </c>
      <c r="AA220" s="56" t="str">
        <f t="shared" si="15"/>
        <v>-</v>
      </c>
      <c r="AB220" s="56" t="str">
        <f t="shared" si="15"/>
        <v>-</v>
      </c>
      <c r="AC220" s="56" t="str">
        <f t="shared" si="15"/>
        <v>-</v>
      </c>
      <c r="AD220" s="56" t="str">
        <f t="shared" si="15"/>
        <v>-</v>
      </c>
      <c r="AE220" s="56" t="str">
        <f t="shared" si="15"/>
        <v>-</v>
      </c>
      <c r="AF220" s="56" t="str">
        <f t="shared" si="15"/>
        <v>-</v>
      </c>
      <c r="AG220" s="56" t="str">
        <f t="shared" si="15"/>
        <v>-</v>
      </c>
      <c r="AH220" s="56" t="str">
        <f t="shared" si="15"/>
        <v>-</v>
      </c>
      <c r="AI220" s="56" t="str">
        <f t="shared" si="15"/>
        <v>-</v>
      </c>
      <c r="AJ220" s="56" t="str">
        <f t="shared" si="15"/>
        <v>-</v>
      </c>
      <c r="AK220" s="56" t="str">
        <f t="shared" si="15"/>
        <v>-</v>
      </c>
      <c r="AL220" s="56" t="str">
        <f t="shared" si="15"/>
        <v>-</v>
      </c>
      <c r="AM220" s="56" t="str">
        <f t="shared" si="15"/>
        <v>-</v>
      </c>
      <c r="AN220" s="56" t="str">
        <f t="shared" si="15"/>
        <v>-</v>
      </c>
      <c r="AO220" s="56" t="str">
        <f t="shared" si="15"/>
        <v>-</v>
      </c>
      <c r="AP220" s="56" t="str">
        <f t="shared" si="15"/>
        <v>-</v>
      </c>
      <c r="AQ220" s="56" t="str">
        <f t="shared" si="15"/>
        <v>-</v>
      </c>
      <c r="AR220" s="56" t="str">
        <f t="shared" si="15"/>
        <v>-</v>
      </c>
      <c r="AS220" s="56" t="str">
        <f t="shared" si="15"/>
        <v>-</v>
      </c>
      <c r="AT220" s="56" t="str">
        <f t="shared" si="15"/>
        <v>-</v>
      </c>
      <c r="AU220" s="56" t="str">
        <f t="shared" si="15"/>
        <v>-</v>
      </c>
      <c r="AV220" s="56" t="str">
        <f t="shared" si="15"/>
        <v>-</v>
      </c>
      <c r="AW220" s="56" t="str">
        <f t="shared" si="15"/>
        <v>-</v>
      </c>
      <c r="AX220" s="56" t="str">
        <f t="shared" si="15"/>
        <v>-</v>
      </c>
      <c r="AY220" s="56" t="str">
        <f t="shared" si="15"/>
        <v>-</v>
      </c>
      <c r="AZ220" s="56" t="str">
        <f t="shared" si="15"/>
        <v>-</v>
      </c>
      <c r="BA220" s="56" t="str">
        <f t="shared" si="15"/>
        <v>-</v>
      </c>
      <c r="BB220" s="56" t="str">
        <f t="shared" si="15"/>
        <v>-</v>
      </c>
      <c r="BC220" s="56" t="str">
        <f t="shared" si="15"/>
        <v>-</v>
      </c>
      <c r="BD220" s="56" t="str">
        <f t="shared" si="15"/>
        <v>-</v>
      </c>
      <c r="BE220" s="56" t="str">
        <f t="shared" si="15"/>
        <v>-</v>
      </c>
      <c r="BF220" s="56" t="str">
        <f t="shared" si="15"/>
        <v>-</v>
      </c>
      <c r="BG220" s="56" t="str">
        <f t="shared" si="15"/>
        <v>-</v>
      </c>
      <c r="BH220" s="56" t="str">
        <f t="shared" si="15"/>
        <v>-</v>
      </c>
      <c r="BI220" s="56" t="str">
        <f t="shared" si="15"/>
        <v>-</v>
      </c>
      <c r="BJ220" s="56" t="str">
        <f t="shared" si="15"/>
        <v>-</v>
      </c>
      <c r="BK220" s="56" t="str">
        <f t="shared" si="15"/>
        <v>-</v>
      </c>
      <c r="BL220" s="56" t="str">
        <f t="shared" si="15"/>
        <v>-</v>
      </c>
      <c r="BM220" s="56" t="str">
        <f t="shared" si="15"/>
        <v>-</v>
      </c>
      <c r="BN220" s="56" t="str">
        <f t="shared" si="15"/>
        <v>-</v>
      </c>
      <c r="BO220" s="56" t="str">
        <f t="shared" si="15"/>
        <v>-</v>
      </c>
      <c r="BP220" s="57" t="str">
        <f t="shared" si="15"/>
        <v>-</v>
      </c>
    </row>
    <row r="221" spans="16:68" x14ac:dyDescent="0.35">
      <c r="P221" s="55" t="str">
        <f t="shared" si="9"/>
        <v>-</v>
      </c>
      <c r="Q221" s="56" t="str">
        <f t="shared" si="15"/>
        <v>-</v>
      </c>
      <c r="R221" s="56" t="str">
        <f t="shared" si="15"/>
        <v>-</v>
      </c>
      <c r="S221" s="56" t="str">
        <f t="shared" si="15"/>
        <v>-</v>
      </c>
      <c r="T221" s="56" t="str">
        <f t="shared" si="15"/>
        <v>-</v>
      </c>
      <c r="U221" s="56" t="str">
        <f t="shared" si="15"/>
        <v>-</v>
      </c>
      <c r="V221" s="56" t="str">
        <f t="shared" si="15"/>
        <v>-</v>
      </c>
      <c r="W221" s="56" t="str">
        <f t="shared" si="15"/>
        <v>-</v>
      </c>
      <c r="X221" s="56" t="str">
        <f t="shared" si="15"/>
        <v>-</v>
      </c>
      <c r="Y221" s="56" t="str">
        <f t="shared" si="15"/>
        <v>-</v>
      </c>
      <c r="Z221" s="56" t="str">
        <f t="shared" si="15"/>
        <v>-</v>
      </c>
      <c r="AA221" s="56" t="str">
        <f t="shared" si="15"/>
        <v>-</v>
      </c>
      <c r="AB221" s="56" t="str">
        <f t="shared" si="15"/>
        <v>-</v>
      </c>
      <c r="AC221" s="56" t="str">
        <f t="shared" si="15"/>
        <v>-</v>
      </c>
      <c r="AD221" s="56" t="str">
        <f t="shared" si="15"/>
        <v>-</v>
      </c>
      <c r="AE221" s="56" t="str">
        <f t="shared" si="15"/>
        <v>-</v>
      </c>
      <c r="AF221" s="56" t="str">
        <f t="shared" si="15"/>
        <v>-</v>
      </c>
      <c r="AG221" s="56" t="str">
        <f t="shared" si="15"/>
        <v>-</v>
      </c>
      <c r="AH221" s="56" t="str">
        <f t="shared" si="15"/>
        <v>-</v>
      </c>
      <c r="AI221" s="56" t="str">
        <f t="shared" si="15"/>
        <v>-</v>
      </c>
      <c r="AJ221" s="56" t="str">
        <f t="shared" si="15"/>
        <v>-</v>
      </c>
      <c r="AK221" s="56" t="str">
        <f t="shared" si="15"/>
        <v>-</v>
      </c>
      <c r="AL221" s="56" t="str">
        <f t="shared" si="15"/>
        <v>-</v>
      </c>
      <c r="AM221" s="56" t="str">
        <f t="shared" si="15"/>
        <v>-</v>
      </c>
      <c r="AN221" s="56" t="str">
        <f t="shared" si="15"/>
        <v>-</v>
      </c>
      <c r="AO221" s="56" t="str">
        <f t="shared" si="15"/>
        <v>-</v>
      </c>
      <c r="AP221" s="56" t="str">
        <f t="shared" si="15"/>
        <v>-</v>
      </c>
      <c r="AQ221" s="56" t="str">
        <f t="shared" si="15"/>
        <v>-</v>
      </c>
      <c r="AR221" s="56" t="str">
        <f t="shared" si="15"/>
        <v>-</v>
      </c>
      <c r="AS221" s="56" t="str">
        <f t="shared" si="15"/>
        <v>-</v>
      </c>
      <c r="AT221" s="56" t="str">
        <f t="shared" si="15"/>
        <v>-</v>
      </c>
      <c r="AU221" s="56" t="str">
        <f t="shared" si="15"/>
        <v>-</v>
      </c>
      <c r="AV221" s="56" t="str">
        <f t="shared" si="15"/>
        <v>-</v>
      </c>
      <c r="AW221" s="56" t="str">
        <f t="shared" si="15"/>
        <v>-</v>
      </c>
      <c r="AX221" s="56" t="str">
        <f t="shared" si="15"/>
        <v>-</v>
      </c>
      <c r="AY221" s="56" t="str">
        <f t="shared" si="15"/>
        <v>-</v>
      </c>
      <c r="AZ221" s="56" t="str">
        <f t="shared" si="15"/>
        <v>-</v>
      </c>
      <c r="BA221" s="56" t="str">
        <f t="shared" si="15"/>
        <v>-</v>
      </c>
      <c r="BB221" s="56" t="str">
        <f t="shared" si="15"/>
        <v>-</v>
      </c>
      <c r="BC221" s="56" t="str">
        <f t="shared" si="15"/>
        <v>-</v>
      </c>
      <c r="BD221" s="56" t="str">
        <f t="shared" si="15"/>
        <v>-</v>
      </c>
      <c r="BE221" s="56" t="str">
        <f t="shared" si="15"/>
        <v>-</v>
      </c>
      <c r="BF221" s="56" t="str">
        <f t="shared" si="15"/>
        <v>-</v>
      </c>
      <c r="BG221" s="56" t="str">
        <f t="shared" si="15"/>
        <v>-</v>
      </c>
      <c r="BH221" s="56" t="str">
        <f t="shared" si="15"/>
        <v>-</v>
      </c>
      <c r="BI221" s="56" t="str">
        <f t="shared" si="15"/>
        <v>-</v>
      </c>
      <c r="BJ221" s="56" t="str">
        <f t="shared" si="15"/>
        <v>-</v>
      </c>
      <c r="BK221" s="56" t="str">
        <f t="shared" si="15"/>
        <v>-</v>
      </c>
      <c r="BL221" s="56" t="str">
        <f t="shared" si="15"/>
        <v>-</v>
      </c>
      <c r="BM221" s="56" t="str">
        <f t="shared" si="15"/>
        <v>-</v>
      </c>
      <c r="BN221" s="56" t="str">
        <f t="shared" si="15"/>
        <v>-</v>
      </c>
      <c r="BO221" s="56" t="str">
        <f t="shared" si="15"/>
        <v>-</v>
      </c>
      <c r="BP221" s="57" t="str">
        <f t="shared" si="15"/>
        <v>-</v>
      </c>
    </row>
    <row r="222" spans="16:68" x14ac:dyDescent="0.35">
      <c r="P222" s="55" t="str">
        <f t="shared" si="9"/>
        <v>-</v>
      </c>
      <c r="Q222" s="56" t="str">
        <f t="shared" si="15"/>
        <v>-</v>
      </c>
      <c r="R222" s="56" t="str">
        <f t="shared" si="15"/>
        <v>-</v>
      </c>
      <c r="S222" s="56" t="str">
        <f t="shared" si="15"/>
        <v>-</v>
      </c>
      <c r="T222" s="56" t="str">
        <f t="shared" si="15"/>
        <v>-</v>
      </c>
      <c r="U222" s="56" t="str">
        <f t="shared" si="15"/>
        <v>-</v>
      </c>
      <c r="V222" s="56" t="str">
        <f t="shared" si="15"/>
        <v>-</v>
      </c>
      <c r="W222" s="56" t="str">
        <f t="shared" si="15"/>
        <v>-</v>
      </c>
      <c r="X222" s="56" t="str">
        <f t="shared" si="15"/>
        <v>-</v>
      </c>
      <c r="Y222" s="56" t="str">
        <f t="shared" si="15"/>
        <v>-</v>
      </c>
      <c r="Z222" s="56" t="str">
        <f t="shared" si="15"/>
        <v>-</v>
      </c>
      <c r="AA222" s="56" t="str">
        <f t="shared" si="15"/>
        <v>-</v>
      </c>
      <c r="AB222" s="56" t="str">
        <f t="shared" si="15"/>
        <v>-</v>
      </c>
      <c r="AC222" s="56" t="str">
        <f t="shared" si="15"/>
        <v>-</v>
      </c>
      <c r="AD222" s="56" t="str">
        <f t="shared" si="15"/>
        <v>-</v>
      </c>
      <c r="AE222" s="56" t="str">
        <f t="shared" si="15"/>
        <v>-</v>
      </c>
      <c r="AF222" s="56" t="str">
        <f t="shared" si="15"/>
        <v>-</v>
      </c>
      <c r="AG222" s="56" t="str">
        <f t="shared" si="15"/>
        <v>-</v>
      </c>
      <c r="AH222" s="56" t="str">
        <f t="shared" si="15"/>
        <v>-</v>
      </c>
      <c r="AI222" s="56" t="str">
        <f t="shared" si="15"/>
        <v>-</v>
      </c>
      <c r="AJ222" s="56" t="str">
        <f t="shared" si="15"/>
        <v>-</v>
      </c>
      <c r="AK222" s="56" t="str">
        <f t="shared" si="15"/>
        <v>-</v>
      </c>
      <c r="AL222" s="56" t="str">
        <f t="shared" si="15"/>
        <v>-</v>
      </c>
      <c r="AM222" s="56" t="str">
        <f t="shared" si="15"/>
        <v>-</v>
      </c>
      <c r="AN222" s="56" t="str">
        <f t="shared" si="15"/>
        <v>-</v>
      </c>
      <c r="AO222" s="56" t="str">
        <f t="shared" si="15"/>
        <v>-</v>
      </c>
      <c r="AP222" s="56" t="str">
        <f t="shared" si="15"/>
        <v>-</v>
      </c>
      <c r="AQ222" s="56" t="str">
        <f t="shared" si="15"/>
        <v>-</v>
      </c>
      <c r="AR222" s="56" t="str">
        <f t="shared" si="15"/>
        <v>-</v>
      </c>
      <c r="AS222" s="56" t="str">
        <f t="shared" si="15"/>
        <v>-</v>
      </c>
      <c r="AT222" s="56" t="str">
        <f t="shared" si="15"/>
        <v>-</v>
      </c>
      <c r="AU222" s="56" t="str">
        <f t="shared" si="15"/>
        <v>-</v>
      </c>
      <c r="AV222" s="56" t="str">
        <f t="shared" si="15"/>
        <v>-</v>
      </c>
      <c r="AW222" s="56" t="str">
        <f t="shared" si="15"/>
        <v>-</v>
      </c>
      <c r="AX222" s="56" t="str">
        <f t="shared" si="15"/>
        <v>-</v>
      </c>
      <c r="AY222" s="56" t="str">
        <f t="shared" si="15"/>
        <v>-</v>
      </c>
      <c r="AZ222" s="56" t="str">
        <f t="shared" si="15"/>
        <v>-</v>
      </c>
      <c r="BA222" s="56" t="str">
        <f t="shared" si="15"/>
        <v>-</v>
      </c>
      <c r="BB222" s="56" t="str">
        <f t="shared" si="15"/>
        <v>-</v>
      </c>
      <c r="BC222" s="56" t="str">
        <f t="shared" si="15"/>
        <v>-</v>
      </c>
      <c r="BD222" s="56" t="str">
        <f t="shared" si="15"/>
        <v>-</v>
      </c>
      <c r="BE222" s="56" t="str">
        <f t="shared" si="15"/>
        <v>-</v>
      </c>
      <c r="BF222" s="56" t="str">
        <f t="shared" si="15"/>
        <v>-</v>
      </c>
      <c r="BG222" s="56" t="str">
        <f t="shared" si="15"/>
        <v>-</v>
      </c>
      <c r="BH222" s="56" t="str">
        <f t="shared" si="15"/>
        <v>-</v>
      </c>
      <c r="BI222" s="56" t="str">
        <f t="shared" si="15"/>
        <v>-</v>
      </c>
      <c r="BJ222" s="56" t="str">
        <f t="shared" si="15"/>
        <v>-</v>
      </c>
      <c r="BK222" s="56" t="str">
        <f t="shared" si="15"/>
        <v>-</v>
      </c>
      <c r="BL222" s="56" t="str">
        <f t="shared" si="15"/>
        <v>-</v>
      </c>
      <c r="BM222" s="56" t="str">
        <f t="shared" si="15"/>
        <v>-</v>
      </c>
      <c r="BN222" s="56" t="str">
        <f t="shared" si="15"/>
        <v>-</v>
      </c>
      <c r="BO222" s="56" t="str">
        <f t="shared" si="15"/>
        <v>-</v>
      </c>
      <c r="BP222" s="57" t="str">
        <f t="shared" si="15"/>
        <v>-</v>
      </c>
    </row>
    <row r="223" spans="16:68" x14ac:dyDescent="0.35">
      <c r="P223" s="55" t="str">
        <f t="shared" si="9"/>
        <v>-</v>
      </c>
      <c r="Q223" s="56" t="str">
        <f t="shared" si="15"/>
        <v>-</v>
      </c>
      <c r="R223" s="56" t="str">
        <f t="shared" si="15"/>
        <v>-</v>
      </c>
      <c r="S223" s="56" t="str">
        <f t="shared" si="15"/>
        <v>-</v>
      </c>
      <c r="T223" s="56" t="str">
        <f t="shared" si="15"/>
        <v>-</v>
      </c>
      <c r="U223" s="56" t="str">
        <f t="shared" si="15"/>
        <v>-</v>
      </c>
      <c r="V223" s="56" t="str">
        <f t="shared" si="15"/>
        <v>-</v>
      </c>
      <c r="W223" s="56" t="str">
        <f t="shared" si="15"/>
        <v>-</v>
      </c>
      <c r="X223" s="56" t="str">
        <f t="shared" si="15"/>
        <v>-</v>
      </c>
      <c r="Y223" s="56" t="str">
        <f t="shared" si="15"/>
        <v>-</v>
      </c>
      <c r="Z223" s="56" t="str">
        <f t="shared" si="15"/>
        <v>-</v>
      </c>
      <c r="AA223" s="56" t="str">
        <f t="shared" si="15"/>
        <v>-</v>
      </c>
      <c r="AB223" s="56" t="str">
        <f t="shared" si="15"/>
        <v>-</v>
      </c>
      <c r="AC223" s="56" t="str">
        <f t="shared" si="15"/>
        <v>-</v>
      </c>
      <c r="AD223" s="56" t="str">
        <f t="shared" si="15"/>
        <v>-</v>
      </c>
      <c r="AE223" s="56" t="str">
        <f t="shared" si="15"/>
        <v>-</v>
      </c>
      <c r="AF223" s="56" t="str">
        <f t="shared" si="15"/>
        <v>-</v>
      </c>
      <c r="AG223" s="56" t="str">
        <f t="shared" si="15"/>
        <v>-</v>
      </c>
      <c r="AH223" s="56" t="str">
        <f t="shared" si="15"/>
        <v>-</v>
      </c>
      <c r="AI223" s="56" t="str">
        <f t="shared" si="15"/>
        <v>-</v>
      </c>
      <c r="AJ223" s="56" t="str">
        <f t="shared" si="15"/>
        <v>-</v>
      </c>
      <c r="AK223" s="56" t="str">
        <f t="shared" si="15"/>
        <v>-</v>
      </c>
      <c r="AL223" s="56" t="str">
        <f t="shared" si="15"/>
        <v>-</v>
      </c>
      <c r="AM223" s="56" t="str">
        <f t="shared" si="15"/>
        <v>-</v>
      </c>
      <c r="AN223" s="56" t="str">
        <f t="shared" si="15"/>
        <v>-</v>
      </c>
      <c r="AO223" s="56" t="str">
        <f t="shared" si="15"/>
        <v>-</v>
      </c>
      <c r="AP223" s="56" t="str">
        <f t="shared" si="15"/>
        <v>-</v>
      </c>
      <c r="AQ223" s="56" t="str">
        <f t="shared" si="15"/>
        <v>-</v>
      </c>
      <c r="AR223" s="56" t="str">
        <f t="shared" si="15"/>
        <v>-</v>
      </c>
      <c r="AS223" s="56" t="str">
        <f t="shared" si="15"/>
        <v>-</v>
      </c>
      <c r="AT223" s="56" t="str">
        <f t="shared" si="15"/>
        <v>-</v>
      </c>
      <c r="AU223" s="56" t="str">
        <f t="shared" si="15"/>
        <v>-</v>
      </c>
      <c r="AV223" s="56" t="str">
        <f t="shared" si="15"/>
        <v>-</v>
      </c>
      <c r="AW223" s="56" t="str">
        <f t="shared" ref="Q223:BP228" si="16">IF(AND(NOT(ISBLANK(AW36)),NOT(AW36="-")),$O36,"-")</f>
        <v>-</v>
      </c>
      <c r="AX223" s="56" t="str">
        <f t="shared" si="16"/>
        <v>-</v>
      </c>
      <c r="AY223" s="56" t="str">
        <f t="shared" si="16"/>
        <v>-</v>
      </c>
      <c r="AZ223" s="56" t="str">
        <f t="shared" si="16"/>
        <v>-</v>
      </c>
      <c r="BA223" s="56" t="str">
        <f t="shared" si="16"/>
        <v>-</v>
      </c>
      <c r="BB223" s="56" t="str">
        <f t="shared" si="16"/>
        <v>-</v>
      </c>
      <c r="BC223" s="56" t="str">
        <f t="shared" si="16"/>
        <v>-</v>
      </c>
      <c r="BD223" s="56" t="str">
        <f t="shared" si="16"/>
        <v>-</v>
      </c>
      <c r="BE223" s="56" t="str">
        <f t="shared" si="16"/>
        <v>-</v>
      </c>
      <c r="BF223" s="56" t="str">
        <f t="shared" si="16"/>
        <v>-</v>
      </c>
      <c r="BG223" s="56" t="str">
        <f t="shared" si="16"/>
        <v>-</v>
      </c>
      <c r="BH223" s="56" t="str">
        <f t="shared" si="16"/>
        <v>-</v>
      </c>
      <c r="BI223" s="56" t="str">
        <f t="shared" si="16"/>
        <v>-</v>
      </c>
      <c r="BJ223" s="56" t="str">
        <f t="shared" si="16"/>
        <v>-</v>
      </c>
      <c r="BK223" s="56" t="str">
        <f t="shared" si="16"/>
        <v>-</v>
      </c>
      <c r="BL223" s="56" t="str">
        <f t="shared" si="16"/>
        <v>-</v>
      </c>
      <c r="BM223" s="56" t="str">
        <f t="shared" si="16"/>
        <v>-</v>
      </c>
      <c r="BN223" s="56" t="str">
        <f t="shared" si="16"/>
        <v>-</v>
      </c>
      <c r="BO223" s="56" t="str">
        <f t="shared" si="16"/>
        <v>-</v>
      </c>
      <c r="BP223" s="57" t="str">
        <f t="shared" si="16"/>
        <v>-</v>
      </c>
    </row>
    <row r="224" spans="16:68" x14ac:dyDescent="0.35">
      <c r="P224" s="55" t="str">
        <f t="shared" si="9"/>
        <v>-</v>
      </c>
      <c r="Q224" s="56" t="str">
        <f t="shared" si="16"/>
        <v>-</v>
      </c>
      <c r="R224" s="56" t="str">
        <f t="shared" si="16"/>
        <v>-</v>
      </c>
      <c r="S224" s="56" t="str">
        <f t="shared" si="16"/>
        <v>-</v>
      </c>
      <c r="T224" s="56" t="str">
        <f t="shared" si="16"/>
        <v>-</v>
      </c>
      <c r="U224" s="56" t="str">
        <f t="shared" si="16"/>
        <v>-</v>
      </c>
      <c r="V224" s="56" t="str">
        <f t="shared" si="16"/>
        <v>-</v>
      </c>
      <c r="W224" s="56" t="str">
        <f t="shared" si="16"/>
        <v>-</v>
      </c>
      <c r="X224" s="56" t="str">
        <f t="shared" si="16"/>
        <v>-</v>
      </c>
      <c r="Y224" s="56" t="str">
        <f t="shared" si="16"/>
        <v>-</v>
      </c>
      <c r="Z224" s="56" t="str">
        <f t="shared" si="16"/>
        <v>-</v>
      </c>
      <c r="AA224" s="56" t="str">
        <f t="shared" si="16"/>
        <v>-</v>
      </c>
      <c r="AB224" s="56" t="str">
        <f t="shared" si="16"/>
        <v>-</v>
      </c>
      <c r="AC224" s="56" t="str">
        <f t="shared" si="16"/>
        <v>-</v>
      </c>
      <c r="AD224" s="56" t="str">
        <f t="shared" si="16"/>
        <v>-</v>
      </c>
      <c r="AE224" s="56" t="str">
        <f t="shared" si="16"/>
        <v>-</v>
      </c>
      <c r="AF224" s="56" t="str">
        <f t="shared" si="16"/>
        <v>-</v>
      </c>
      <c r="AG224" s="56" t="str">
        <f t="shared" si="16"/>
        <v>-</v>
      </c>
      <c r="AH224" s="56" t="str">
        <f t="shared" si="16"/>
        <v>-</v>
      </c>
      <c r="AI224" s="56" t="str">
        <f t="shared" si="16"/>
        <v>-</v>
      </c>
      <c r="AJ224" s="56" t="str">
        <f t="shared" si="16"/>
        <v>-</v>
      </c>
      <c r="AK224" s="56" t="str">
        <f t="shared" si="16"/>
        <v>-</v>
      </c>
      <c r="AL224" s="56" t="str">
        <f t="shared" si="16"/>
        <v>-</v>
      </c>
      <c r="AM224" s="56" t="str">
        <f t="shared" si="16"/>
        <v>-</v>
      </c>
      <c r="AN224" s="56" t="str">
        <f t="shared" si="16"/>
        <v>-</v>
      </c>
      <c r="AO224" s="56" t="str">
        <f t="shared" si="16"/>
        <v>-</v>
      </c>
      <c r="AP224" s="56" t="str">
        <f t="shared" si="16"/>
        <v>-</v>
      </c>
      <c r="AQ224" s="56" t="str">
        <f t="shared" si="16"/>
        <v>-</v>
      </c>
      <c r="AR224" s="56" t="str">
        <f t="shared" si="16"/>
        <v>-</v>
      </c>
      <c r="AS224" s="56" t="str">
        <f t="shared" si="16"/>
        <v>-</v>
      </c>
      <c r="AT224" s="56" t="str">
        <f t="shared" si="16"/>
        <v>-</v>
      </c>
      <c r="AU224" s="56" t="str">
        <f t="shared" si="16"/>
        <v>-</v>
      </c>
      <c r="AV224" s="56" t="str">
        <f t="shared" si="16"/>
        <v>-</v>
      </c>
      <c r="AW224" s="56" t="str">
        <f t="shared" si="16"/>
        <v>-</v>
      </c>
      <c r="AX224" s="56" t="str">
        <f t="shared" si="16"/>
        <v>-</v>
      </c>
      <c r="AY224" s="56" t="str">
        <f t="shared" si="16"/>
        <v>-</v>
      </c>
      <c r="AZ224" s="56" t="str">
        <f t="shared" si="16"/>
        <v>-</v>
      </c>
      <c r="BA224" s="56" t="str">
        <f t="shared" si="16"/>
        <v>-</v>
      </c>
      <c r="BB224" s="56" t="str">
        <f t="shared" si="16"/>
        <v>-</v>
      </c>
      <c r="BC224" s="56" t="str">
        <f t="shared" si="16"/>
        <v>-</v>
      </c>
      <c r="BD224" s="56" t="str">
        <f t="shared" si="16"/>
        <v>-</v>
      </c>
      <c r="BE224" s="56" t="str">
        <f t="shared" si="16"/>
        <v>-</v>
      </c>
      <c r="BF224" s="56" t="str">
        <f t="shared" si="16"/>
        <v>-</v>
      </c>
      <c r="BG224" s="56" t="str">
        <f t="shared" si="16"/>
        <v>-</v>
      </c>
      <c r="BH224" s="56" t="str">
        <f t="shared" si="16"/>
        <v>-</v>
      </c>
      <c r="BI224" s="56" t="str">
        <f t="shared" si="16"/>
        <v>-</v>
      </c>
      <c r="BJ224" s="56" t="str">
        <f t="shared" si="16"/>
        <v>-</v>
      </c>
      <c r="BK224" s="56" t="str">
        <f t="shared" si="16"/>
        <v>-</v>
      </c>
      <c r="BL224" s="56" t="str">
        <f t="shared" si="16"/>
        <v>-</v>
      </c>
      <c r="BM224" s="56" t="str">
        <f t="shared" si="16"/>
        <v>-</v>
      </c>
      <c r="BN224" s="56" t="str">
        <f t="shared" si="16"/>
        <v>-</v>
      </c>
      <c r="BO224" s="56" t="str">
        <f t="shared" si="16"/>
        <v>-</v>
      </c>
      <c r="BP224" s="57" t="str">
        <f t="shared" si="16"/>
        <v>-</v>
      </c>
    </row>
    <row r="225" spans="16:68" x14ac:dyDescent="0.35">
      <c r="P225" s="55" t="str">
        <f t="shared" si="9"/>
        <v>-</v>
      </c>
      <c r="Q225" s="56" t="str">
        <f t="shared" si="16"/>
        <v>-</v>
      </c>
      <c r="R225" s="56" t="str">
        <f t="shared" si="16"/>
        <v>-</v>
      </c>
      <c r="S225" s="56" t="str">
        <f t="shared" si="16"/>
        <v>-</v>
      </c>
      <c r="T225" s="56" t="str">
        <f t="shared" si="16"/>
        <v>-</v>
      </c>
      <c r="U225" s="56" t="str">
        <f t="shared" si="16"/>
        <v>-</v>
      </c>
      <c r="V225" s="56" t="str">
        <f t="shared" si="16"/>
        <v>-</v>
      </c>
      <c r="W225" s="56" t="str">
        <f t="shared" si="16"/>
        <v>-</v>
      </c>
      <c r="X225" s="56" t="str">
        <f t="shared" si="16"/>
        <v>-</v>
      </c>
      <c r="Y225" s="56" t="str">
        <f t="shared" si="16"/>
        <v>-</v>
      </c>
      <c r="Z225" s="56" t="str">
        <f t="shared" si="16"/>
        <v>-</v>
      </c>
      <c r="AA225" s="56" t="str">
        <f t="shared" si="16"/>
        <v>-</v>
      </c>
      <c r="AB225" s="56" t="str">
        <f t="shared" si="16"/>
        <v>-</v>
      </c>
      <c r="AC225" s="56" t="str">
        <f t="shared" si="16"/>
        <v>-</v>
      </c>
      <c r="AD225" s="56" t="str">
        <f t="shared" si="16"/>
        <v>-</v>
      </c>
      <c r="AE225" s="56" t="str">
        <f t="shared" si="16"/>
        <v>-</v>
      </c>
      <c r="AF225" s="56" t="str">
        <f t="shared" si="16"/>
        <v>-</v>
      </c>
      <c r="AG225" s="56" t="str">
        <f t="shared" si="16"/>
        <v>-</v>
      </c>
      <c r="AH225" s="56" t="str">
        <f t="shared" si="16"/>
        <v>-</v>
      </c>
      <c r="AI225" s="56" t="str">
        <f t="shared" si="16"/>
        <v>-</v>
      </c>
      <c r="AJ225" s="56" t="str">
        <f t="shared" si="16"/>
        <v>-</v>
      </c>
      <c r="AK225" s="56" t="str">
        <f t="shared" si="16"/>
        <v>-</v>
      </c>
      <c r="AL225" s="56" t="str">
        <f t="shared" si="16"/>
        <v>-</v>
      </c>
      <c r="AM225" s="56" t="str">
        <f t="shared" si="16"/>
        <v>-</v>
      </c>
      <c r="AN225" s="56" t="str">
        <f t="shared" si="16"/>
        <v>-</v>
      </c>
      <c r="AO225" s="56" t="str">
        <f t="shared" si="16"/>
        <v>-</v>
      </c>
      <c r="AP225" s="56" t="str">
        <f t="shared" si="16"/>
        <v>-</v>
      </c>
      <c r="AQ225" s="56" t="str">
        <f t="shared" si="16"/>
        <v>-</v>
      </c>
      <c r="AR225" s="56" t="str">
        <f t="shared" si="16"/>
        <v>-</v>
      </c>
      <c r="AS225" s="56" t="str">
        <f t="shared" si="16"/>
        <v>-</v>
      </c>
      <c r="AT225" s="56" t="str">
        <f t="shared" si="16"/>
        <v>-</v>
      </c>
      <c r="AU225" s="56" t="str">
        <f t="shared" si="16"/>
        <v>-</v>
      </c>
      <c r="AV225" s="56" t="str">
        <f t="shared" si="16"/>
        <v>-</v>
      </c>
      <c r="AW225" s="56" t="str">
        <f t="shared" si="16"/>
        <v>-</v>
      </c>
      <c r="AX225" s="56" t="str">
        <f t="shared" si="16"/>
        <v>-</v>
      </c>
      <c r="AY225" s="56" t="str">
        <f t="shared" si="16"/>
        <v>-</v>
      </c>
      <c r="AZ225" s="56" t="str">
        <f t="shared" si="16"/>
        <v>-</v>
      </c>
      <c r="BA225" s="56" t="str">
        <f t="shared" si="16"/>
        <v>-</v>
      </c>
      <c r="BB225" s="56" t="str">
        <f t="shared" si="16"/>
        <v>-</v>
      </c>
      <c r="BC225" s="56" t="str">
        <f t="shared" si="16"/>
        <v>-</v>
      </c>
      <c r="BD225" s="56" t="str">
        <f t="shared" si="16"/>
        <v>-</v>
      </c>
      <c r="BE225" s="56" t="str">
        <f t="shared" si="16"/>
        <v>-</v>
      </c>
      <c r="BF225" s="56" t="str">
        <f t="shared" si="16"/>
        <v>-</v>
      </c>
      <c r="BG225" s="56" t="str">
        <f t="shared" si="16"/>
        <v>-</v>
      </c>
      <c r="BH225" s="56" t="str">
        <f t="shared" si="16"/>
        <v>-</v>
      </c>
      <c r="BI225" s="56" t="str">
        <f t="shared" si="16"/>
        <v>-</v>
      </c>
      <c r="BJ225" s="56" t="str">
        <f t="shared" si="16"/>
        <v>-</v>
      </c>
      <c r="BK225" s="56" t="str">
        <f t="shared" si="16"/>
        <v>-</v>
      </c>
      <c r="BL225" s="56" t="str">
        <f t="shared" si="16"/>
        <v>-</v>
      </c>
      <c r="BM225" s="56" t="str">
        <f t="shared" si="16"/>
        <v>-</v>
      </c>
      <c r="BN225" s="56" t="str">
        <f t="shared" si="16"/>
        <v>-</v>
      </c>
      <c r="BO225" s="56" t="str">
        <f t="shared" si="16"/>
        <v>-</v>
      </c>
      <c r="BP225" s="57" t="str">
        <f t="shared" si="16"/>
        <v>-</v>
      </c>
    </row>
    <row r="226" spans="16:68" x14ac:dyDescent="0.35">
      <c r="P226" s="55" t="str">
        <f t="shared" si="9"/>
        <v>-</v>
      </c>
      <c r="Q226" s="56" t="str">
        <f t="shared" si="16"/>
        <v>-</v>
      </c>
      <c r="R226" s="56" t="str">
        <f t="shared" si="16"/>
        <v>-</v>
      </c>
      <c r="S226" s="56" t="str">
        <f t="shared" si="16"/>
        <v>-</v>
      </c>
      <c r="T226" s="56" t="str">
        <f t="shared" si="16"/>
        <v>-</v>
      </c>
      <c r="U226" s="56" t="str">
        <f t="shared" si="16"/>
        <v>-</v>
      </c>
      <c r="V226" s="56" t="str">
        <f t="shared" si="16"/>
        <v>-</v>
      </c>
      <c r="W226" s="56" t="str">
        <f t="shared" si="16"/>
        <v>-</v>
      </c>
      <c r="X226" s="56" t="str">
        <f t="shared" si="16"/>
        <v>-</v>
      </c>
      <c r="Y226" s="56" t="str">
        <f t="shared" si="16"/>
        <v>-</v>
      </c>
      <c r="Z226" s="56" t="str">
        <f t="shared" si="16"/>
        <v>-</v>
      </c>
      <c r="AA226" s="56" t="str">
        <f t="shared" si="16"/>
        <v>-</v>
      </c>
      <c r="AB226" s="56" t="str">
        <f t="shared" si="16"/>
        <v>-</v>
      </c>
      <c r="AC226" s="56" t="str">
        <f t="shared" si="16"/>
        <v>-</v>
      </c>
      <c r="AD226" s="56" t="str">
        <f t="shared" si="16"/>
        <v>-</v>
      </c>
      <c r="AE226" s="56" t="str">
        <f t="shared" si="16"/>
        <v>-</v>
      </c>
      <c r="AF226" s="56" t="str">
        <f t="shared" si="16"/>
        <v>-</v>
      </c>
      <c r="AG226" s="56" t="str">
        <f t="shared" si="16"/>
        <v>-</v>
      </c>
      <c r="AH226" s="56" t="str">
        <f t="shared" si="16"/>
        <v>-</v>
      </c>
      <c r="AI226" s="56" t="str">
        <f t="shared" si="16"/>
        <v>-</v>
      </c>
      <c r="AJ226" s="56" t="str">
        <f t="shared" si="16"/>
        <v>-</v>
      </c>
      <c r="AK226" s="56" t="str">
        <f t="shared" si="16"/>
        <v>-</v>
      </c>
      <c r="AL226" s="56" t="str">
        <f t="shared" si="16"/>
        <v>-</v>
      </c>
      <c r="AM226" s="56" t="str">
        <f t="shared" si="16"/>
        <v>-</v>
      </c>
      <c r="AN226" s="56" t="str">
        <f t="shared" si="16"/>
        <v>-</v>
      </c>
      <c r="AO226" s="56" t="str">
        <f t="shared" si="16"/>
        <v>-</v>
      </c>
      <c r="AP226" s="56" t="str">
        <f t="shared" si="16"/>
        <v>-</v>
      </c>
      <c r="AQ226" s="56" t="str">
        <f t="shared" si="16"/>
        <v>-</v>
      </c>
      <c r="AR226" s="56" t="str">
        <f t="shared" si="16"/>
        <v>-</v>
      </c>
      <c r="AS226" s="56" t="str">
        <f t="shared" si="16"/>
        <v>-</v>
      </c>
      <c r="AT226" s="56" t="str">
        <f t="shared" si="16"/>
        <v>-</v>
      </c>
      <c r="AU226" s="56" t="str">
        <f t="shared" si="16"/>
        <v>-</v>
      </c>
      <c r="AV226" s="56" t="str">
        <f t="shared" si="16"/>
        <v>-</v>
      </c>
      <c r="AW226" s="56" t="str">
        <f t="shared" si="16"/>
        <v>-</v>
      </c>
      <c r="AX226" s="56" t="str">
        <f t="shared" si="16"/>
        <v>-</v>
      </c>
      <c r="AY226" s="56" t="str">
        <f t="shared" si="16"/>
        <v>-</v>
      </c>
      <c r="AZ226" s="56" t="str">
        <f t="shared" si="16"/>
        <v>-</v>
      </c>
      <c r="BA226" s="56" t="str">
        <f t="shared" si="16"/>
        <v>-</v>
      </c>
      <c r="BB226" s="56" t="str">
        <f t="shared" si="16"/>
        <v>-</v>
      </c>
      <c r="BC226" s="56" t="str">
        <f t="shared" si="16"/>
        <v>-</v>
      </c>
      <c r="BD226" s="56" t="str">
        <f t="shared" si="16"/>
        <v>-</v>
      </c>
      <c r="BE226" s="56" t="str">
        <f t="shared" si="16"/>
        <v>-</v>
      </c>
      <c r="BF226" s="56" t="str">
        <f t="shared" si="16"/>
        <v>-</v>
      </c>
      <c r="BG226" s="56" t="str">
        <f t="shared" si="16"/>
        <v>-</v>
      </c>
      <c r="BH226" s="56" t="str">
        <f t="shared" si="16"/>
        <v>-</v>
      </c>
      <c r="BI226" s="56" t="str">
        <f t="shared" si="16"/>
        <v>-</v>
      </c>
      <c r="BJ226" s="56" t="str">
        <f t="shared" si="16"/>
        <v>-</v>
      </c>
      <c r="BK226" s="56" t="str">
        <f t="shared" si="16"/>
        <v>-</v>
      </c>
      <c r="BL226" s="56" t="str">
        <f t="shared" si="16"/>
        <v>-</v>
      </c>
      <c r="BM226" s="56" t="str">
        <f t="shared" si="16"/>
        <v>-</v>
      </c>
      <c r="BN226" s="56" t="str">
        <f t="shared" si="16"/>
        <v>-</v>
      </c>
      <c r="BO226" s="56" t="str">
        <f t="shared" si="16"/>
        <v>-</v>
      </c>
      <c r="BP226" s="57" t="str">
        <f t="shared" si="16"/>
        <v>-</v>
      </c>
    </row>
    <row r="227" spans="16:68" x14ac:dyDescent="0.35">
      <c r="P227" s="55" t="str">
        <f t="shared" si="9"/>
        <v>-</v>
      </c>
      <c r="Q227" s="56" t="str">
        <f t="shared" si="16"/>
        <v>-</v>
      </c>
      <c r="R227" s="56" t="str">
        <f t="shared" si="16"/>
        <v>-</v>
      </c>
      <c r="S227" s="56" t="str">
        <f t="shared" si="16"/>
        <v>-</v>
      </c>
      <c r="T227" s="56" t="str">
        <f t="shared" si="16"/>
        <v>-</v>
      </c>
      <c r="U227" s="56" t="str">
        <f t="shared" si="16"/>
        <v>-</v>
      </c>
      <c r="V227" s="56" t="str">
        <f t="shared" si="16"/>
        <v>-</v>
      </c>
      <c r="W227" s="56" t="str">
        <f t="shared" si="16"/>
        <v>-</v>
      </c>
      <c r="X227" s="56" t="str">
        <f t="shared" si="16"/>
        <v>-</v>
      </c>
      <c r="Y227" s="56" t="str">
        <f t="shared" si="16"/>
        <v>-</v>
      </c>
      <c r="Z227" s="56" t="str">
        <f t="shared" si="16"/>
        <v>-</v>
      </c>
      <c r="AA227" s="56" t="str">
        <f t="shared" si="16"/>
        <v>-</v>
      </c>
      <c r="AB227" s="56" t="str">
        <f t="shared" si="16"/>
        <v>-</v>
      </c>
      <c r="AC227" s="56" t="str">
        <f t="shared" si="16"/>
        <v>-</v>
      </c>
      <c r="AD227" s="56" t="str">
        <f t="shared" si="16"/>
        <v>-</v>
      </c>
      <c r="AE227" s="56" t="str">
        <f t="shared" si="16"/>
        <v>-</v>
      </c>
      <c r="AF227" s="56" t="str">
        <f t="shared" si="16"/>
        <v>-</v>
      </c>
      <c r="AG227" s="56" t="str">
        <f t="shared" si="16"/>
        <v>-</v>
      </c>
      <c r="AH227" s="56" t="str">
        <f t="shared" si="16"/>
        <v>-</v>
      </c>
      <c r="AI227" s="56" t="str">
        <f t="shared" si="16"/>
        <v>-</v>
      </c>
      <c r="AJ227" s="56" t="str">
        <f t="shared" si="16"/>
        <v>-</v>
      </c>
      <c r="AK227" s="56" t="str">
        <f t="shared" si="16"/>
        <v>-</v>
      </c>
      <c r="AL227" s="56" t="str">
        <f t="shared" si="16"/>
        <v>-</v>
      </c>
      <c r="AM227" s="56" t="str">
        <f t="shared" si="16"/>
        <v>-</v>
      </c>
      <c r="AN227" s="56" t="str">
        <f t="shared" si="16"/>
        <v>-</v>
      </c>
      <c r="AO227" s="56" t="str">
        <f t="shared" si="16"/>
        <v>-</v>
      </c>
      <c r="AP227" s="56" t="str">
        <f t="shared" si="16"/>
        <v>-</v>
      </c>
      <c r="AQ227" s="56" t="str">
        <f t="shared" si="16"/>
        <v>-</v>
      </c>
      <c r="AR227" s="56" t="str">
        <f t="shared" si="16"/>
        <v>-</v>
      </c>
      <c r="AS227" s="56" t="str">
        <f t="shared" si="16"/>
        <v>-</v>
      </c>
      <c r="AT227" s="56" t="str">
        <f t="shared" si="16"/>
        <v>-</v>
      </c>
      <c r="AU227" s="56" t="str">
        <f t="shared" si="16"/>
        <v>-</v>
      </c>
      <c r="AV227" s="56" t="str">
        <f t="shared" si="16"/>
        <v>-</v>
      </c>
      <c r="AW227" s="56" t="str">
        <f t="shared" si="16"/>
        <v>-</v>
      </c>
      <c r="AX227" s="56" t="str">
        <f t="shared" si="16"/>
        <v>-</v>
      </c>
      <c r="AY227" s="56" t="str">
        <f t="shared" si="16"/>
        <v>-</v>
      </c>
      <c r="AZ227" s="56" t="str">
        <f t="shared" si="16"/>
        <v>-</v>
      </c>
      <c r="BA227" s="56" t="str">
        <f t="shared" si="16"/>
        <v>-</v>
      </c>
      <c r="BB227" s="56" t="str">
        <f t="shared" si="16"/>
        <v>-</v>
      </c>
      <c r="BC227" s="56" t="str">
        <f t="shared" si="16"/>
        <v>-</v>
      </c>
      <c r="BD227" s="56" t="str">
        <f t="shared" si="16"/>
        <v>-</v>
      </c>
      <c r="BE227" s="56" t="str">
        <f t="shared" si="16"/>
        <v>-</v>
      </c>
      <c r="BF227" s="56" t="str">
        <f t="shared" si="16"/>
        <v>-</v>
      </c>
      <c r="BG227" s="56" t="str">
        <f t="shared" si="16"/>
        <v>-</v>
      </c>
      <c r="BH227" s="56" t="str">
        <f t="shared" si="16"/>
        <v>-</v>
      </c>
      <c r="BI227" s="56" t="str">
        <f t="shared" si="16"/>
        <v>-</v>
      </c>
      <c r="BJ227" s="56" t="str">
        <f t="shared" si="16"/>
        <v>-</v>
      </c>
      <c r="BK227" s="56" t="str">
        <f t="shared" si="16"/>
        <v>-</v>
      </c>
      <c r="BL227" s="56" t="str">
        <f t="shared" si="16"/>
        <v>-</v>
      </c>
      <c r="BM227" s="56" t="str">
        <f t="shared" si="16"/>
        <v>-</v>
      </c>
      <c r="BN227" s="56" t="str">
        <f t="shared" si="16"/>
        <v>-</v>
      </c>
      <c r="BO227" s="56" t="str">
        <f t="shared" si="16"/>
        <v>-</v>
      </c>
      <c r="BP227" s="57" t="str">
        <f t="shared" si="16"/>
        <v>-</v>
      </c>
    </row>
    <row r="228" spans="16:68" x14ac:dyDescent="0.35">
      <c r="P228" s="55" t="str">
        <f t="shared" si="9"/>
        <v>-</v>
      </c>
      <c r="Q228" s="56" t="str">
        <f t="shared" si="16"/>
        <v>-</v>
      </c>
      <c r="R228" s="56" t="str">
        <f t="shared" si="16"/>
        <v>-</v>
      </c>
      <c r="S228" s="56" t="str">
        <f t="shared" si="16"/>
        <v>-</v>
      </c>
      <c r="T228" s="56" t="str">
        <f t="shared" si="16"/>
        <v>-</v>
      </c>
      <c r="U228" s="56" t="str">
        <f t="shared" si="16"/>
        <v>-</v>
      </c>
      <c r="V228" s="56" t="str">
        <f t="shared" si="16"/>
        <v>-</v>
      </c>
      <c r="W228" s="56" t="str">
        <f t="shared" si="16"/>
        <v>-</v>
      </c>
      <c r="X228" s="56" t="str">
        <f t="shared" si="16"/>
        <v>-</v>
      </c>
      <c r="Y228" s="56" t="str">
        <f t="shared" si="16"/>
        <v>-</v>
      </c>
      <c r="Z228" s="56" t="str">
        <f t="shared" si="16"/>
        <v>-</v>
      </c>
      <c r="AA228" s="56" t="str">
        <f t="shared" si="16"/>
        <v>-</v>
      </c>
      <c r="AB228" s="56" t="str">
        <f t="shared" si="16"/>
        <v>-</v>
      </c>
      <c r="AC228" s="56" t="str">
        <f t="shared" si="16"/>
        <v>-</v>
      </c>
      <c r="AD228" s="56" t="str">
        <f t="shared" si="16"/>
        <v>-</v>
      </c>
      <c r="AE228" s="56" t="str">
        <f t="shared" si="16"/>
        <v>-</v>
      </c>
      <c r="AF228" s="56" t="str">
        <f t="shared" si="16"/>
        <v>-</v>
      </c>
      <c r="AG228" s="56" t="str">
        <f t="shared" si="16"/>
        <v>-</v>
      </c>
      <c r="AH228" s="56" t="str">
        <f t="shared" si="16"/>
        <v>-</v>
      </c>
      <c r="AI228" s="56" t="str">
        <f t="shared" si="16"/>
        <v>-</v>
      </c>
      <c r="AJ228" s="56" t="str">
        <f t="shared" si="16"/>
        <v>-</v>
      </c>
      <c r="AK228" s="56" t="str">
        <f t="shared" si="16"/>
        <v>-</v>
      </c>
      <c r="AL228" s="56" t="str">
        <f t="shared" si="16"/>
        <v>-</v>
      </c>
      <c r="AM228" s="56" t="str">
        <f t="shared" si="16"/>
        <v>-</v>
      </c>
      <c r="AN228" s="56" t="str">
        <f t="shared" si="16"/>
        <v>-</v>
      </c>
      <c r="AO228" s="56" t="str">
        <f t="shared" si="16"/>
        <v>-</v>
      </c>
      <c r="AP228" s="56" t="str">
        <f t="shared" si="16"/>
        <v>-</v>
      </c>
      <c r="AQ228" s="56" t="str">
        <f t="shared" si="16"/>
        <v>-</v>
      </c>
      <c r="AR228" s="56" t="str">
        <f t="shared" ref="Q228:BP233" si="17">IF(AND(NOT(ISBLANK(AR41)),NOT(AR41="-")),$O41,"-")</f>
        <v>-</v>
      </c>
      <c r="AS228" s="56" t="str">
        <f t="shared" si="17"/>
        <v>-</v>
      </c>
      <c r="AT228" s="56" t="str">
        <f t="shared" si="17"/>
        <v>-</v>
      </c>
      <c r="AU228" s="56" t="str">
        <f t="shared" si="17"/>
        <v>-</v>
      </c>
      <c r="AV228" s="56" t="str">
        <f t="shared" si="17"/>
        <v>-</v>
      </c>
      <c r="AW228" s="56" t="str">
        <f t="shared" si="17"/>
        <v>-</v>
      </c>
      <c r="AX228" s="56" t="str">
        <f t="shared" si="17"/>
        <v>-</v>
      </c>
      <c r="AY228" s="56" t="str">
        <f t="shared" si="17"/>
        <v>-</v>
      </c>
      <c r="AZ228" s="56" t="str">
        <f t="shared" si="17"/>
        <v>-</v>
      </c>
      <c r="BA228" s="56" t="str">
        <f t="shared" si="17"/>
        <v>-</v>
      </c>
      <c r="BB228" s="56" t="str">
        <f t="shared" si="17"/>
        <v>-</v>
      </c>
      <c r="BC228" s="56" t="str">
        <f t="shared" si="17"/>
        <v>-</v>
      </c>
      <c r="BD228" s="56" t="str">
        <f t="shared" si="17"/>
        <v>-</v>
      </c>
      <c r="BE228" s="56" t="str">
        <f t="shared" si="17"/>
        <v>-</v>
      </c>
      <c r="BF228" s="56" t="str">
        <f t="shared" si="17"/>
        <v>-</v>
      </c>
      <c r="BG228" s="56" t="str">
        <f t="shared" si="17"/>
        <v>-</v>
      </c>
      <c r="BH228" s="56" t="str">
        <f t="shared" si="17"/>
        <v>-</v>
      </c>
      <c r="BI228" s="56" t="str">
        <f t="shared" si="17"/>
        <v>-</v>
      </c>
      <c r="BJ228" s="56" t="str">
        <f t="shared" si="17"/>
        <v>-</v>
      </c>
      <c r="BK228" s="56" t="str">
        <f t="shared" si="17"/>
        <v>-</v>
      </c>
      <c r="BL228" s="56" t="str">
        <f t="shared" si="17"/>
        <v>-</v>
      </c>
      <c r="BM228" s="56" t="str">
        <f t="shared" si="17"/>
        <v>-</v>
      </c>
      <c r="BN228" s="56" t="str">
        <f t="shared" si="17"/>
        <v>-</v>
      </c>
      <c r="BO228" s="56" t="str">
        <f t="shared" si="17"/>
        <v>-</v>
      </c>
      <c r="BP228" s="57" t="str">
        <f t="shared" si="17"/>
        <v>-</v>
      </c>
    </row>
    <row r="229" spans="16:68" x14ac:dyDescent="0.35">
      <c r="P229" s="55" t="str">
        <f t="shared" si="9"/>
        <v>-</v>
      </c>
      <c r="Q229" s="56" t="str">
        <f t="shared" si="17"/>
        <v>-</v>
      </c>
      <c r="R229" s="56" t="str">
        <f t="shared" si="17"/>
        <v>-</v>
      </c>
      <c r="S229" s="56" t="str">
        <f t="shared" si="17"/>
        <v>-</v>
      </c>
      <c r="T229" s="56" t="str">
        <f t="shared" si="17"/>
        <v>-</v>
      </c>
      <c r="U229" s="56" t="str">
        <f t="shared" si="17"/>
        <v>-</v>
      </c>
      <c r="V229" s="56" t="str">
        <f t="shared" si="17"/>
        <v>-</v>
      </c>
      <c r="W229" s="56" t="str">
        <f t="shared" si="17"/>
        <v>-</v>
      </c>
      <c r="X229" s="56" t="str">
        <f t="shared" si="17"/>
        <v>-</v>
      </c>
      <c r="Y229" s="56" t="str">
        <f t="shared" si="17"/>
        <v>-</v>
      </c>
      <c r="Z229" s="56" t="str">
        <f t="shared" si="17"/>
        <v>-</v>
      </c>
      <c r="AA229" s="56" t="str">
        <f t="shared" si="17"/>
        <v>-</v>
      </c>
      <c r="AB229" s="56" t="str">
        <f t="shared" si="17"/>
        <v>-</v>
      </c>
      <c r="AC229" s="56" t="str">
        <f t="shared" si="17"/>
        <v>-</v>
      </c>
      <c r="AD229" s="56" t="str">
        <f t="shared" si="17"/>
        <v>-</v>
      </c>
      <c r="AE229" s="56" t="str">
        <f t="shared" si="17"/>
        <v>-</v>
      </c>
      <c r="AF229" s="56" t="str">
        <f t="shared" si="17"/>
        <v>-</v>
      </c>
      <c r="AG229" s="56" t="str">
        <f t="shared" si="17"/>
        <v>-</v>
      </c>
      <c r="AH229" s="56" t="str">
        <f t="shared" si="17"/>
        <v>-</v>
      </c>
      <c r="AI229" s="56" t="str">
        <f t="shared" si="17"/>
        <v>-</v>
      </c>
      <c r="AJ229" s="56" t="str">
        <f t="shared" si="17"/>
        <v>-</v>
      </c>
      <c r="AK229" s="56" t="str">
        <f t="shared" si="17"/>
        <v>-</v>
      </c>
      <c r="AL229" s="56" t="str">
        <f t="shared" si="17"/>
        <v>-</v>
      </c>
      <c r="AM229" s="56" t="str">
        <f t="shared" si="17"/>
        <v>-</v>
      </c>
      <c r="AN229" s="56" t="str">
        <f t="shared" si="17"/>
        <v>-</v>
      </c>
      <c r="AO229" s="56" t="str">
        <f t="shared" si="17"/>
        <v>-</v>
      </c>
      <c r="AP229" s="56" t="str">
        <f t="shared" si="17"/>
        <v>-</v>
      </c>
      <c r="AQ229" s="56" t="str">
        <f t="shared" si="17"/>
        <v>-</v>
      </c>
      <c r="AR229" s="56" t="str">
        <f t="shared" si="17"/>
        <v>-</v>
      </c>
      <c r="AS229" s="56" t="str">
        <f t="shared" si="17"/>
        <v>-</v>
      </c>
      <c r="AT229" s="56" t="str">
        <f t="shared" si="17"/>
        <v>-</v>
      </c>
      <c r="AU229" s="56" t="str">
        <f t="shared" si="17"/>
        <v>-</v>
      </c>
      <c r="AV229" s="56" t="str">
        <f t="shared" si="17"/>
        <v>-</v>
      </c>
      <c r="AW229" s="56" t="str">
        <f t="shared" si="17"/>
        <v>-</v>
      </c>
      <c r="AX229" s="56" t="str">
        <f t="shared" si="17"/>
        <v>-</v>
      </c>
      <c r="AY229" s="56" t="str">
        <f t="shared" si="17"/>
        <v>-</v>
      </c>
      <c r="AZ229" s="56" t="str">
        <f t="shared" si="17"/>
        <v>-</v>
      </c>
      <c r="BA229" s="56" t="str">
        <f t="shared" si="17"/>
        <v>-</v>
      </c>
      <c r="BB229" s="56" t="str">
        <f t="shared" si="17"/>
        <v>-</v>
      </c>
      <c r="BC229" s="56" t="str">
        <f t="shared" si="17"/>
        <v>-</v>
      </c>
      <c r="BD229" s="56" t="str">
        <f t="shared" si="17"/>
        <v>-</v>
      </c>
      <c r="BE229" s="56" t="str">
        <f t="shared" si="17"/>
        <v>-</v>
      </c>
      <c r="BF229" s="56" t="str">
        <f t="shared" si="17"/>
        <v>-</v>
      </c>
      <c r="BG229" s="56" t="str">
        <f t="shared" si="17"/>
        <v>-</v>
      </c>
      <c r="BH229" s="56" t="str">
        <f t="shared" si="17"/>
        <v>-</v>
      </c>
      <c r="BI229" s="56" t="str">
        <f t="shared" si="17"/>
        <v>-</v>
      </c>
      <c r="BJ229" s="56" t="str">
        <f t="shared" si="17"/>
        <v>-</v>
      </c>
      <c r="BK229" s="56" t="str">
        <f t="shared" si="17"/>
        <v>-</v>
      </c>
      <c r="BL229" s="56" t="str">
        <f t="shared" si="17"/>
        <v>-</v>
      </c>
      <c r="BM229" s="56" t="str">
        <f t="shared" si="17"/>
        <v>-</v>
      </c>
      <c r="BN229" s="56" t="str">
        <f t="shared" si="17"/>
        <v>-</v>
      </c>
      <c r="BO229" s="56" t="str">
        <f t="shared" si="17"/>
        <v>-</v>
      </c>
      <c r="BP229" s="57" t="str">
        <f t="shared" si="17"/>
        <v>-</v>
      </c>
    </row>
    <row r="230" spans="16:68" x14ac:dyDescent="0.35">
      <c r="P230" s="55" t="str">
        <f t="shared" si="9"/>
        <v>-</v>
      </c>
      <c r="Q230" s="56" t="str">
        <f t="shared" si="17"/>
        <v>-</v>
      </c>
      <c r="R230" s="56" t="str">
        <f t="shared" si="17"/>
        <v>-</v>
      </c>
      <c r="S230" s="56" t="str">
        <f t="shared" si="17"/>
        <v>-</v>
      </c>
      <c r="T230" s="56" t="str">
        <f t="shared" si="17"/>
        <v>-</v>
      </c>
      <c r="U230" s="56" t="str">
        <f t="shared" si="17"/>
        <v>-</v>
      </c>
      <c r="V230" s="56" t="str">
        <f t="shared" si="17"/>
        <v>-</v>
      </c>
      <c r="W230" s="56" t="str">
        <f t="shared" si="17"/>
        <v>-</v>
      </c>
      <c r="X230" s="56" t="str">
        <f t="shared" si="17"/>
        <v>-</v>
      </c>
      <c r="Y230" s="56" t="str">
        <f t="shared" si="17"/>
        <v>-</v>
      </c>
      <c r="Z230" s="56" t="str">
        <f t="shared" si="17"/>
        <v>-</v>
      </c>
      <c r="AA230" s="56" t="str">
        <f t="shared" si="17"/>
        <v>-</v>
      </c>
      <c r="AB230" s="56" t="str">
        <f t="shared" si="17"/>
        <v>-</v>
      </c>
      <c r="AC230" s="56" t="str">
        <f t="shared" si="17"/>
        <v>-</v>
      </c>
      <c r="AD230" s="56" t="str">
        <f t="shared" si="17"/>
        <v>-</v>
      </c>
      <c r="AE230" s="56" t="str">
        <f t="shared" si="17"/>
        <v>-</v>
      </c>
      <c r="AF230" s="56" t="str">
        <f t="shared" si="17"/>
        <v>-</v>
      </c>
      <c r="AG230" s="56" t="str">
        <f t="shared" si="17"/>
        <v>-</v>
      </c>
      <c r="AH230" s="56" t="str">
        <f t="shared" si="17"/>
        <v>-</v>
      </c>
      <c r="AI230" s="56" t="str">
        <f t="shared" si="17"/>
        <v>-</v>
      </c>
      <c r="AJ230" s="56" t="str">
        <f t="shared" si="17"/>
        <v>-</v>
      </c>
      <c r="AK230" s="56" t="str">
        <f t="shared" si="17"/>
        <v>-</v>
      </c>
      <c r="AL230" s="56" t="str">
        <f t="shared" si="17"/>
        <v>-</v>
      </c>
      <c r="AM230" s="56" t="str">
        <f t="shared" si="17"/>
        <v>-</v>
      </c>
      <c r="AN230" s="56" t="str">
        <f t="shared" si="17"/>
        <v>-</v>
      </c>
      <c r="AO230" s="56" t="str">
        <f t="shared" si="17"/>
        <v>-</v>
      </c>
      <c r="AP230" s="56" t="str">
        <f t="shared" si="17"/>
        <v>-</v>
      </c>
      <c r="AQ230" s="56" t="str">
        <f t="shared" si="17"/>
        <v>-</v>
      </c>
      <c r="AR230" s="56" t="str">
        <f t="shared" si="17"/>
        <v>-</v>
      </c>
      <c r="AS230" s="56" t="str">
        <f t="shared" si="17"/>
        <v>-</v>
      </c>
      <c r="AT230" s="56" t="str">
        <f t="shared" si="17"/>
        <v>-</v>
      </c>
      <c r="AU230" s="56" t="str">
        <f t="shared" si="17"/>
        <v>-</v>
      </c>
      <c r="AV230" s="56" t="str">
        <f t="shared" si="17"/>
        <v>-</v>
      </c>
      <c r="AW230" s="56" t="str">
        <f t="shared" si="17"/>
        <v>-</v>
      </c>
      <c r="AX230" s="56" t="str">
        <f t="shared" si="17"/>
        <v>-</v>
      </c>
      <c r="AY230" s="56" t="str">
        <f t="shared" si="17"/>
        <v>-</v>
      </c>
      <c r="AZ230" s="56" t="str">
        <f t="shared" si="17"/>
        <v>-</v>
      </c>
      <c r="BA230" s="56" t="str">
        <f t="shared" si="17"/>
        <v>-</v>
      </c>
      <c r="BB230" s="56" t="str">
        <f t="shared" si="17"/>
        <v>-</v>
      </c>
      <c r="BC230" s="56" t="str">
        <f t="shared" si="17"/>
        <v>-</v>
      </c>
      <c r="BD230" s="56" t="str">
        <f t="shared" si="17"/>
        <v>-</v>
      </c>
      <c r="BE230" s="56" t="str">
        <f t="shared" si="17"/>
        <v>-</v>
      </c>
      <c r="BF230" s="56" t="str">
        <f t="shared" si="17"/>
        <v>-</v>
      </c>
      <c r="BG230" s="56" t="str">
        <f t="shared" si="17"/>
        <v>-</v>
      </c>
      <c r="BH230" s="56" t="str">
        <f t="shared" si="17"/>
        <v>-</v>
      </c>
      <c r="BI230" s="56" t="str">
        <f t="shared" si="17"/>
        <v>-</v>
      </c>
      <c r="BJ230" s="56" t="str">
        <f t="shared" si="17"/>
        <v>-</v>
      </c>
      <c r="BK230" s="56" t="str">
        <f t="shared" si="17"/>
        <v>-</v>
      </c>
      <c r="BL230" s="56" t="str">
        <f t="shared" si="17"/>
        <v>-</v>
      </c>
      <c r="BM230" s="56" t="str">
        <f t="shared" si="17"/>
        <v>-</v>
      </c>
      <c r="BN230" s="56" t="str">
        <f t="shared" si="17"/>
        <v>-</v>
      </c>
      <c r="BO230" s="56" t="str">
        <f t="shared" si="17"/>
        <v>-</v>
      </c>
      <c r="BP230" s="57" t="str">
        <f t="shared" si="17"/>
        <v>-</v>
      </c>
    </row>
    <row r="231" spans="16:68" x14ac:dyDescent="0.35">
      <c r="P231" s="55" t="str">
        <f t="shared" si="9"/>
        <v>-</v>
      </c>
      <c r="Q231" s="56" t="str">
        <f t="shared" si="17"/>
        <v>-</v>
      </c>
      <c r="R231" s="56" t="str">
        <f t="shared" si="17"/>
        <v>-</v>
      </c>
      <c r="S231" s="56" t="str">
        <f t="shared" si="17"/>
        <v>-</v>
      </c>
      <c r="T231" s="56" t="str">
        <f t="shared" si="17"/>
        <v>-</v>
      </c>
      <c r="U231" s="56" t="str">
        <f t="shared" si="17"/>
        <v>-</v>
      </c>
      <c r="V231" s="56" t="str">
        <f t="shared" si="17"/>
        <v>-</v>
      </c>
      <c r="W231" s="56" t="str">
        <f t="shared" si="17"/>
        <v>-</v>
      </c>
      <c r="X231" s="56" t="str">
        <f t="shared" si="17"/>
        <v>-</v>
      </c>
      <c r="Y231" s="56" t="str">
        <f t="shared" si="17"/>
        <v>-</v>
      </c>
      <c r="Z231" s="56" t="str">
        <f t="shared" si="17"/>
        <v>-</v>
      </c>
      <c r="AA231" s="56" t="str">
        <f t="shared" si="17"/>
        <v>-</v>
      </c>
      <c r="AB231" s="56" t="str">
        <f t="shared" si="17"/>
        <v>-</v>
      </c>
      <c r="AC231" s="56" t="str">
        <f t="shared" si="17"/>
        <v>-</v>
      </c>
      <c r="AD231" s="56" t="str">
        <f t="shared" si="17"/>
        <v>-</v>
      </c>
      <c r="AE231" s="56" t="str">
        <f t="shared" si="17"/>
        <v>-</v>
      </c>
      <c r="AF231" s="56" t="str">
        <f t="shared" si="17"/>
        <v>-</v>
      </c>
      <c r="AG231" s="56" t="str">
        <f t="shared" si="17"/>
        <v>-</v>
      </c>
      <c r="AH231" s="56" t="str">
        <f t="shared" si="17"/>
        <v>-</v>
      </c>
      <c r="AI231" s="56" t="str">
        <f t="shared" si="17"/>
        <v>-</v>
      </c>
      <c r="AJ231" s="56" t="str">
        <f t="shared" si="17"/>
        <v>-</v>
      </c>
      <c r="AK231" s="56" t="str">
        <f t="shared" si="17"/>
        <v>-</v>
      </c>
      <c r="AL231" s="56" t="str">
        <f t="shared" si="17"/>
        <v>-</v>
      </c>
      <c r="AM231" s="56" t="str">
        <f t="shared" si="17"/>
        <v>-</v>
      </c>
      <c r="AN231" s="56" t="str">
        <f t="shared" si="17"/>
        <v>-</v>
      </c>
      <c r="AO231" s="56" t="str">
        <f t="shared" si="17"/>
        <v>-</v>
      </c>
      <c r="AP231" s="56" t="str">
        <f t="shared" si="17"/>
        <v>-</v>
      </c>
      <c r="AQ231" s="56" t="str">
        <f t="shared" si="17"/>
        <v>-</v>
      </c>
      <c r="AR231" s="56" t="str">
        <f t="shared" si="17"/>
        <v>-</v>
      </c>
      <c r="AS231" s="56" t="str">
        <f t="shared" si="17"/>
        <v>-</v>
      </c>
      <c r="AT231" s="56" t="str">
        <f t="shared" si="17"/>
        <v>-</v>
      </c>
      <c r="AU231" s="56" t="str">
        <f t="shared" si="17"/>
        <v>-</v>
      </c>
      <c r="AV231" s="56" t="str">
        <f t="shared" si="17"/>
        <v>-</v>
      </c>
      <c r="AW231" s="56" t="str">
        <f t="shared" si="17"/>
        <v>-</v>
      </c>
      <c r="AX231" s="56" t="str">
        <f t="shared" si="17"/>
        <v>-</v>
      </c>
      <c r="AY231" s="56" t="str">
        <f t="shared" si="17"/>
        <v>-</v>
      </c>
      <c r="AZ231" s="56" t="str">
        <f t="shared" si="17"/>
        <v>-</v>
      </c>
      <c r="BA231" s="56" t="str">
        <f t="shared" si="17"/>
        <v>-</v>
      </c>
      <c r="BB231" s="56" t="str">
        <f t="shared" si="17"/>
        <v>-</v>
      </c>
      <c r="BC231" s="56" t="str">
        <f t="shared" si="17"/>
        <v>-</v>
      </c>
      <c r="BD231" s="56" t="str">
        <f t="shared" si="17"/>
        <v>-</v>
      </c>
      <c r="BE231" s="56" t="str">
        <f t="shared" si="17"/>
        <v>-</v>
      </c>
      <c r="BF231" s="56" t="str">
        <f t="shared" si="17"/>
        <v>-</v>
      </c>
      <c r="BG231" s="56" t="str">
        <f t="shared" si="17"/>
        <v>-</v>
      </c>
      <c r="BH231" s="56" t="str">
        <f t="shared" si="17"/>
        <v>-</v>
      </c>
      <c r="BI231" s="56" t="str">
        <f t="shared" si="17"/>
        <v>-</v>
      </c>
      <c r="BJ231" s="56" t="str">
        <f t="shared" si="17"/>
        <v>-</v>
      </c>
      <c r="BK231" s="56" t="str">
        <f t="shared" si="17"/>
        <v>-</v>
      </c>
      <c r="BL231" s="56" t="str">
        <f t="shared" si="17"/>
        <v>-</v>
      </c>
      <c r="BM231" s="56" t="str">
        <f t="shared" si="17"/>
        <v>-</v>
      </c>
      <c r="BN231" s="56" t="str">
        <f t="shared" si="17"/>
        <v>-</v>
      </c>
      <c r="BO231" s="56" t="str">
        <f t="shared" si="17"/>
        <v>-</v>
      </c>
      <c r="BP231" s="57" t="str">
        <f t="shared" si="17"/>
        <v>-</v>
      </c>
    </row>
    <row r="232" spans="16:68" x14ac:dyDescent="0.35">
      <c r="P232" s="55" t="str">
        <f t="shared" si="9"/>
        <v>-</v>
      </c>
      <c r="Q232" s="56" t="str">
        <f t="shared" si="17"/>
        <v>-</v>
      </c>
      <c r="R232" s="56" t="str">
        <f t="shared" si="17"/>
        <v>-</v>
      </c>
      <c r="S232" s="56" t="str">
        <f t="shared" si="17"/>
        <v>-</v>
      </c>
      <c r="T232" s="56" t="str">
        <f t="shared" si="17"/>
        <v>-</v>
      </c>
      <c r="U232" s="56" t="str">
        <f t="shared" si="17"/>
        <v>-</v>
      </c>
      <c r="V232" s="56" t="str">
        <f t="shared" si="17"/>
        <v>-</v>
      </c>
      <c r="W232" s="56" t="str">
        <f t="shared" si="17"/>
        <v>-</v>
      </c>
      <c r="X232" s="56" t="str">
        <f t="shared" si="17"/>
        <v>-</v>
      </c>
      <c r="Y232" s="56" t="str">
        <f t="shared" si="17"/>
        <v>-</v>
      </c>
      <c r="Z232" s="56" t="str">
        <f t="shared" si="17"/>
        <v>-</v>
      </c>
      <c r="AA232" s="56" t="str">
        <f t="shared" si="17"/>
        <v>-</v>
      </c>
      <c r="AB232" s="56" t="str">
        <f t="shared" si="17"/>
        <v>-</v>
      </c>
      <c r="AC232" s="56" t="str">
        <f t="shared" si="17"/>
        <v>-</v>
      </c>
      <c r="AD232" s="56" t="str">
        <f t="shared" si="17"/>
        <v>-</v>
      </c>
      <c r="AE232" s="56" t="str">
        <f t="shared" si="17"/>
        <v>-</v>
      </c>
      <c r="AF232" s="56" t="str">
        <f t="shared" si="17"/>
        <v>-</v>
      </c>
      <c r="AG232" s="56" t="str">
        <f t="shared" si="17"/>
        <v>-</v>
      </c>
      <c r="AH232" s="56" t="str">
        <f t="shared" si="17"/>
        <v>-</v>
      </c>
      <c r="AI232" s="56" t="str">
        <f t="shared" si="17"/>
        <v>-</v>
      </c>
      <c r="AJ232" s="56" t="str">
        <f t="shared" si="17"/>
        <v>-</v>
      </c>
      <c r="AK232" s="56" t="str">
        <f t="shared" si="17"/>
        <v>-</v>
      </c>
      <c r="AL232" s="56" t="str">
        <f t="shared" si="17"/>
        <v>-</v>
      </c>
      <c r="AM232" s="56" t="str">
        <f t="shared" si="17"/>
        <v>-</v>
      </c>
      <c r="AN232" s="56" t="str">
        <f t="shared" si="17"/>
        <v>-</v>
      </c>
      <c r="AO232" s="56" t="str">
        <f t="shared" si="17"/>
        <v>-</v>
      </c>
      <c r="AP232" s="56" t="str">
        <f t="shared" si="17"/>
        <v>-</v>
      </c>
      <c r="AQ232" s="56" t="str">
        <f t="shared" si="17"/>
        <v>-</v>
      </c>
      <c r="AR232" s="56" t="str">
        <f t="shared" si="17"/>
        <v>-</v>
      </c>
      <c r="AS232" s="56" t="str">
        <f t="shared" si="17"/>
        <v>-</v>
      </c>
      <c r="AT232" s="56" t="str">
        <f t="shared" si="17"/>
        <v>-</v>
      </c>
      <c r="AU232" s="56" t="str">
        <f t="shared" si="17"/>
        <v>-</v>
      </c>
      <c r="AV232" s="56" t="str">
        <f t="shared" si="17"/>
        <v>-</v>
      </c>
      <c r="AW232" s="56" t="str">
        <f t="shared" si="17"/>
        <v>-</v>
      </c>
      <c r="AX232" s="56" t="str">
        <f t="shared" si="17"/>
        <v>-</v>
      </c>
      <c r="AY232" s="56" t="str">
        <f t="shared" si="17"/>
        <v>-</v>
      </c>
      <c r="AZ232" s="56" t="str">
        <f t="shared" si="17"/>
        <v>-</v>
      </c>
      <c r="BA232" s="56" t="str">
        <f t="shared" si="17"/>
        <v>-</v>
      </c>
      <c r="BB232" s="56" t="str">
        <f t="shared" si="17"/>
        <v>-</v>
      </c>
      <c r="BC232" s="56" t="str">
        <f t="shared" si="17"/>
        <v>-</v>
      </c>
      <c r="BD232" s="56" t="str">
        <f t="shared" si="17"/>
        <v>-</v>
      </c>
      <c r="BE232" s="56" t="str">
        <f t="shared" si="17"/>
        <v>-</v>
      </c>
      <c r="BF232" s="56" t="str">
        <f t="shared" si="17"/>
        <v>-</v>
      </c>
      <c r="BG232" s="56" t="str">
        <f t="shared" si="17"/>
        <v>-</v>
      </c>
      <c r="BH232" s="56" t="str">
        <f t="shared" si="17"/>
        <v>-</v>
      </c>
      <c r="BI232" s="56" t="str">
        <f t="shared" si="17"/>
        <v>-</v>
      </c>
      <c r="BJ232" s="56" t="str">
        <f t="shared" si="17"/>
        <v>-</v>
      </c>
      <c r="BK232" s="56" t="str">
        <f t="shared" si="17"/>
        <v>-</v>
      </c>
      <c r="BL232" s="56" t="str">
        <f t="shared" si="17"/>
        <v>-</v>
      </c>
      <c r="BM232" s="56" t="str">
        <f t="shared" si="17"/>
        <v>-</v>
      </c>
      <c r="BN232" s="56" t="str">
        <f t="shared" si="17"/>
        <v>-</v>
      </c>
      <c r="BO232" s="56" t="str">
        <f t="shared" si="17"/>
        <v>-</v>
      </c>
      <c r="BP232" s="57" t="str">
        <f t="shared" si="17"/>
        <v>-</v>
      </c>
    </row>
    <row r="233" spans="16:68" x14ac:dyDescent="0.35">
      <c r="P233" s="55" t="str">
        <f t="shared" si="9"/>
        <v>-</v>
      </c>
      <c r="Q233" s="56" t="str">
        <f t="shared" si="17"/>
        <v>-</v>
      </c>
      <c r="R233" s="56" t="str">
        <f t="shared" si="17"/>
        <v>-</v>
      </c>
      <c r="S233" s="56" t="str">
        <f t="shared" si="17"/>
        <v>-</v>
      </c>
      <c r="T233" s="56" t="str">
        <f t="shared" si="17"/>
        <v>-</v>
      </c>
      <c r="U233" s="56" t="str">
        <f t="shared" si="17"/>
        <v>-</v>
      </c>
      <c r="V233" s="56" t="str">
        <f t="shared" si="17"/>
        <v>-</v>
      </c>
      <c r="W233" s="56" t="str">
        <f t="shared" si="17"/>
        <v>-</v>
      </c>
      <c r="X233" s="56" t="str">
        <f t="shared" si="17"/>
        <v>-</v>
      </c>
      <c r="Y233" s="56" t="str">
        <f t="shared" si="17"/>
        <v>-</v>
      </c>
      <c r="Z233" s="56" t="str">
        <f t="shared" si="17"/>
        <v>-</v>
      </c>
      <c r="AA233" s="56" t="str">
        <f t="shared" si="17"/>
        <v>-</v>
      </c>
      <c r="AB233" s="56" t="str">
        <f t="shared" si="17"/>
        <v>-</v>
      </c>
      <c r="AC233" s="56" t="str">
        <f t="shared" si="17"/>
        <v>-</v>
      </c>
      <c r="AD233" s="56" t="str">
        <f t="shared" si="17"/>
        <v>-</v>
      </c>
      <c r="AE233" s="56" t="str">
        <f t="shared" si="17"/>
        <v>-</v>
      </c>
      <c r="AF233" s="56" t="str">
        <f t="shared" si="17"/>
        <v>-</v>
      </c>
      <c r="AG233" s="56" t="str">
        <f t="shared" si="17"/>
        <v>-</v>
      </c>
      <c r="AH233" s="56" t="str">
        <f t="shared" si="17"/>
        <v>-</v>
      </c>
      <c r="AI233" s="56" t="str">
        <f t="shared" si="17"/>
        <v>-</v>
      </c>
      <c r="AJ233" s="56" t="str">
        <f t="shared" si="17"/>
        <v>-</v>
      </c>
      <c r="AK233" s="56" t="str">
        <f t="shared" si="17"/>
        <v>-</v>
      </c>
      <c r="AL233" s="56" t="str">
        <f t="shared" si="17"/>
        <v>-</v>
      </c>
      <c r="AM233" s="56" t="str">
        <f t="shared" ref="Q233:BP238" si="18">IF(AND(NOT(ISBLANK(AM46)),NOT(AM46="-")),$O46,"-")</f>
        <v>-</v>
      </c>
      <c r="AN233" s="56" t="str">
        <f t="shared" si="18"/>
        <v>-</v>
      </c>
      <c r="AO233" s="56" t="str">
        <f t="shared" si="18"/>
        <v>-</v>
      </c>
      <c r="AP233" s="56" t="str">
        <f t="shared" si="18"/>
        <v>-</v>
      </c>
      <c r="AQ233" s="56" t="str">
        <f t="shared" si="18"/>
        <v>-</v>
      </c>
      <c r="AR233" s="56" t="str">
        <f t="shared" si="18"/>
        <v>-</v>
      </c>
      <c r="AS233" s="56" t="str">
        <f t="shared" si="18"/>
        <v>-</v>
      </c>
      <c r="AT233" s="56" t="str">
        <f t="shared" si="18"/>
        <v>-</v>
      </c>
      <c r="AU233" s="56" t="str">
        <f t="shared" si="18"/>
        <v>-</v>
      </c>
      <c r="AV233" s="56" t="str">
        <f t="shared" si="18"/>
        <v>-</v>
      </c>
      <c r="AW233" s="56" t="str">
        <f t="shared" si="18"/>
        <v>-</v>
      </c>
      <c r="AX233" s="56" t="str">
        <f t="shared" si="18"/>
        <v>-</v>
      </c>
      <c r="AY233" s="56" t="str">
        <f t="shared" si="18"/>
        <v>-</v>
      </c>
      <c r="AZ233" s="56" t="str">
        <f t="shared" si="18"/>
        <v>-</v>
      </c>
      <c r="BA233" s="56" t="str">
        <f t="shared" si="18"/>
        <v>-</v>
      </c>
      <c r="BB233" s="56" t="str">
        <f t="shared" si="18"/>
        <v>-</v>
      </c>
      <c r="BC233" s="56" t="str">
        <f t="shared" si="18"/>
        <v>-</v>
      </c>
      <c r="BD233" s="56" t="str">
        <f t="shared" si="18"/>
        <v>-</v>
      </c>
      <c r="BE233" s="56" t="str">
        <f t="shared" si="18"/>
        <v>-</v>
      </c>
      <c r="BF233" s="56" t="str">
        <f t="shared" si="18"/>
        <v>-</v>
      </c>
      <c r="BG233" s="56" t="str">
        <f t="shared" si="18"/>
        <v>-</v>
      </c>
      <c r="BH233" s="56" t="str">
        <f t="shared" si="18"/>
        <v>-</v>
      </c>
      <c r="BI233" s="56" t="str">
        <f t="shared" si="18"/>
        <v>-</v>
      </c>
      <c r="BJ233" s="56" t="str">
        <f t="shared" si="18"/>
        <v>-</v>
      </c>
      <c r="BK233" s="56" t="str">
        <f t="shared" si="18"/>
        <v>-</v>
      </c>
      <c r="BL233" s="56" t="str">
        <f t="shared" si="18"/>
        <v>-</v>
      </c>
      <c r="BM233" s="56" t="str">
        <f t="shared" si="18"/>
        <v>-</v>
      </c>
      <c r="BN233" s="56" t="str">
        <f t="shared" si="18"/>
        <v>-</v>
      </c>
      <c r="BO233" s="56" t="str">
        <f t="shared" si="18"/>
        <v>-</v>
      </c>
      <c r="BP233" s="57" t="str">
        <f t="shared" si="18"/>
        <v>-</v>
      </c>
    </row>
    <row r="234" spans="16:68" x14ac:dyDescent="0.35">
      <c r="P234" s="55" t="str">
        <f t="shared" si="9"/>
        <v>-</v>
      </c>
      <c r="Q234" s="56" t="str">
        <f t="shared" si="18"/>
        <v>-</v>
      </c>
      <c r="R234" s="56" t="str">
        <f t="shared" si="18"/>
        <v>-</v>
      </c>
      <c r="S234" s="56" t="str">
        <f t="shared" si="18"/>
        <v>-</v>
      </c>
      <c r="T234" s="56" t="str">
        <f t="shared" si="18"/>
        <v>-</v>
      </c>
      <c r="U234" s="56" t="str">
        <f t="shared" si="18"/>
        <v>-</v>
      </c>
      <c r="V234" s="56" t="str">
        <f t="shared" si="18"/>
        <v>-</v>
      </c>
      <c r="W234" s="56" t="str">
        <f t="shared" si="18"/>
        <v>-</v>
      </c>
      <c r="X234" s="56" t="str">
        <f t="shared" si="18"/>
        <v>-</v>
      </c>
      <c r="Y234" s="56" t="str">
        <f t="shared" si="18"/>
        <v>-</v>
      </c>
      <c r="Z234" s="56" t="str">
        <f t="shared" si="18"/>
        <v>-</v>
      </c>
      <c r="AA234" s="56" t="str">
        <f t="shared" si="18"/>
        <v>-</v>
      </c>
      <c r="AB234" s="56" t="str">
        <f t="shared" si="18"/>
        <v>-</v>
      </c>
      <c r="AC234" s="56" t="str">
        <f t="shared" si="18"/>
        <v>-</v>
      </c>
      <c r="AD234" s="56" t="str">
        <f t="shared" si="18"/>
        <v>-</v>
      </c>
      <c r="AE234" s="56" t="str">
        <f t="shared" si="18"/>
        <v>-</v>
      </c>
      <c r="AF234" s="56" t="str">
        <f t="shared" si="18"/>
        <v>-</v>
      </c>
      <c r="AG234" s="56" t="str">
        <f t="shared" si="18"/>
        <v>-</v>
      </c>
      <c r="AH234" s="56" t="str">
        <f t="shared" si="18"/>
        <v>-</v>
      </c>
      <c r="AI234" s="56" t="str">
        <f t="shared" si="18"/>
        <v>-</v>
      </c>
      <c r="AJ234" s="56" t="str">
        <f t="shared" si="18"/>
        <v>-</v>
      </c>
      <c r="AK234" s="56" t="str">
        <f t="shared" si="18"/>
        <v>-</v>
      </c>
      <c r="AL234" s="56" t="str">
        <f t="shared" si="18"/>
        <v>-</v>
      </c>
      <c r="AM234" s="56" t="str">
        <f t="shared" si="18"/>
        <v>-</v>
      </c>
      <c r="AN234" s="56" t="str">
        <f t="shared" si="18"/>
        <v>-</v>
      </c>
      <c r="AO234" s="56" t="str">
        <f t="shared" si="18"/>
        <v>-</v>
      </c>
      <c r="AP234" s="56" t="str">
        <f t="shared" si="18"/>
        <v>-</v>
      </c>
      <c r="AQ234" s="56" t="str">
        <f t="shared" si="18"/>
        <v>-</v>
      </c>
      <c r="AR234" s="56" t="str">
        <f t="shared" si="18"/>
        <v>-</v>
      </c>
      <c r="AS234" s="56" t="str">
        <f t="shared" si="18"/>
        <v>-</v>
      </c>
      <c r="AT234" s="56" t="str">
        <f t="shared" si="18"/>
        <v>-</v>
      </c>
      <c r="AU234" s="56" t="str">
        <f t="shared" si="18"/>
        <v>-</v>
      </c>
      <c r="AV234" s="56" t="str">
        <f t="shared" si="18"/>
        <v>-</v>
      </c>
      <c r="AW234" s="56" t="str">
        <f t="shared" si="18"/>
        <v>-</v>
      </c>
      <c r="AX234" s="56" t="str">
        <f t="shared" si="18"/>
        <v>-</v>
      </c>
      <c r="AY234" s="56" t="str">
        <f t="shared" si="18"/>
        <v>-</v>
      </c>
      <c r="AZ234" s="56" t="str">
        <f t="shared" si="18"/>
        <v>-</v>
      </c>
      <c r="BA234" s="56" t="str">
        <f t="shared" si="18"/>
        <v>-</v>
      </c>
      <c r="BB234" s="56" t="str">
        <f t="shared" si="18"/>
        <v>-</v>
      </c>
      <c r="BC234" s="56" t="str">
        <f t="shared" si="18"/>
        <v>-</v>
      </c>
      <c r="BD234" s="56" t="str">
        <f t="shared" si="18"/>
        <v>-</v>
      </c>
      <c r="BE234" s="56" t="str">
        <f t="shared" si="18"/>
        <v>-</v>
      </c>
      <c r="BF234" s="56" t="str">
        <f t="shared" si="18"/>
        <v>-</v>
      </c>
      <c r="BG234" s="56" t="str">
        <f t="shared" si="18"/>
        <v>-</v>
      </c>
      <c r="BH234" s="56" t="str">
        <f t="shared" si="18"/>
        <v>-</v>
      </c>
      <c r="BI234" s="56" t="str">
        <f t="shared" si="18"/>
        <v>-</v>
      </c>
      <c r="BJ234" s="56" t="str">
        <f t="shared" si="18"/>
        <v>-</v>
      </c>
      <c r="BK234" s="56" t="str">
        <f t="shared" si="18"/>
        <v>-</v>
      </c>
      <c r="BL234" s="56" t="str">
        <f t="shared" si="18"/>
        <v>-</v>
      </c>
      <c r="BM234" s="56" t="str">
        <f t="shared" si="18"/>
        <v>-</v>
      </c>
      <c r="BN234" s="56" t="str">
        <f t="shared" si="18"/>
        <v>-</v>
      </c>
      <c r="BO234" s="56" t="str">
        <f t="shared" si="18"/>
        <v>-</v>
      </c>
      <c r="BP234" s="57" t="str">
        <f t="shared" si="18"/>
        <v>-</v>
      </c>
    </row>
    <row r="235" spans="16:68" x14ac:dyDescent="0.35">
      <c r="P235" s="55" t="str">
        <f t="shared" si="9"/>
        <v>-</v>
      </c>
      <c r="Q235" s="56" t="str">
        <f t="shared" si="18"/>
        <v>-</v>
      </c>
      <c r="R235" s="56" t="str">
        <f t="shared" si="18"/>
        <v>-</v>
      </c>
      <c r="S235" s="56" t="str">
        <f t="shared" si="18"/>
        <v>-</v>
      </c>
      <c r="T235" s="56" t="str">
        <f t="shared" si="18"/>
        <v>-</v>
      </c>
      <c r="U235" s="56" t="str">
        <f t="shared" si="18"/>
        <v>-</v>
      </c>
      <c r="V235" s="56" t="str">
        <f t="shared" si="18"/>
        <v>-</v>
      </c>
      <c r="W235" s="56" t="str">
        <f t="shared" si="18"/>
        <v>-</v>
      </c>
      <c r="X235" s="56" t="str">
        <f t="shared" si="18"/>
        <v>-</v>
      </c>
      <c r="Y235" s="56" t="str">
        <f t="shared" si="18"/>
        <v>-</v>
      </c>
      <c r="Z235" s="56" t="str">
        <f t="shared" si="18"/>
        <v>-</v>
      </c>
      <c r="AA235" s="56" t="str">
        <f t="shared" si="18"/>
        <v>-</v>
      </c>
      <c r="AB235" s="56" t="str">
        <f t="shared" si="18"/>
        <v>-</v>
      </c>
      <c r="AC235" s="56" t="str">
        <f t="shared" si="18"/>
        <v>-</v>
      </c>
      <c r="AD235" s="56" t="str">
        <f t="shared" si="18"/>
        <v>-</v>
      </c>
      <c r="AE235" s="56" t="str">
        <f t="shared" si="18"/>
        <v>-</v>
      </c>
      <c r="AF235" s="56" t="str">
        <f t="shared" si="18"/>
        <v>-</v>
      </c>
      <c r="AG235" s="56" t="str">
        <f t="shared" si="18"/>
        <v>-</v>
      </c>
      <c r="AH235" s="56" t="str">
        <f t="shared" si="18"/>
        <v>-</v>
      </c>
      <c r="AI235" s="56" t="str">
        <f t="shared" si="18"/>
        <v>-</v>
      </c>
      <c r="AJ235" s="56" t="str">
        <f t="shared" si="18"/>
        <v>-</v>
      </c>
      <c r="AK235" s="56" t="str">
        <f t="shared" si="18"/>
        <v>-</v>
      </c>
      <c r="AL235" s="56" t="str">
        <f t="shared" si="18"/>
        <v>-</v>
      </c>
      <c r="AM235" s="56" t="str">
        <f t="shared" si="18"/>
        <v>-</v>
      </c>
      <c r="AN235" s="56" t="str">
        <f t="shared" si="18"/>
        <v>-</v>
      </c>
      <c r="AO235" s="56" t="str">
        <f t="shared" si="18"/>
        <v>-</v>
      </c>
      <c r="AP235" s="56" t="str">
        <f t="shared" si="18"/>
        <v>-</v>
      </c>
      <c r="AQ235" s="56" t="str">
        <f t="shared" si="18"/>
        <v>-</v>
      </c>
      <c r="AR235" s="56" t="str">
        <f t="shared" si="18"/>
        <v>-</v>
      </c>
      <c r="AS235" s="56" t="str">
        <f t="shared" si="18"/>
        <v>-</v>
      </c>
      <c r="AT235" s="56" t="str">
        <f t="shared" si="18"/>
        <v>-</v>
      </c>
      <c r="AU235" s="56" t="str">
        <f t="shared" si="18"/>
        <v>-</v>
      </c>
      <c r="AV235" s="56" t="str">
        <f t="shared" si="18"/>
        <v>-</v>
      </c>
      <c r="AW235" s="56" t="str">
        <f t="shared" si="18"/>
        <v>-</v>
      </c>
      <c r="AX235" s="56" t="str">
        <f t="shared" si="18"/>
        <v>-</v>
      </c>
      <c r="AY235" s="56" t="str">
        <f t="shared" si="18"/>
        <v>-</v>
      </c>
      <c r="AZ235" s="56" t="str">
        <f t="shared" si="18"/>
        <v>-</v>
      </c>
      <c r="BA235" s="56" t="str">
        <f t="shared" si="18"/>
        <v>-</v>
      </c>
      <c r="BB235" s="56" t="str">
        <f t="shared" si="18"/>
        <v>-</v>
      </c>
      <c r="BC235" s="56" t="str">
        <f t="shared" si="18"/>
        <v>-</v>
      </c>
      <c r="BD235" s="56" t="str">
        <f t="shared" si="18"/>
        <v>-</v>
      </c>
      <c r="BE235" s="56" t="str">
        <f t="shared" si="18"/>
        <v>-</v>
      </c>
      <c r="BF235" s="56" t="str">
        <f t="shared" si="18"/>
        <v>-</v>
      </c>
      <c r="BG235" s="56" t="str">
        <f t="shared" si="18"/>
        <v>-</v>
      </c>
      <c r="BH235" s="56" t="str">
        <f t="shared" si="18"/>
        <v>-</v>
      </c>
      <c r="BI235" s="56" t="str">
        <f t="shared" si="18"/>
        <v>-</v>
      </c>
      <c r="BJ235" s="56" t="str">
        <f t="shared" si="18"/>
        <v>-</v>
      </c>
      <c r="BK235" s="56" t="str">
        <f t="shared" si="18"/>
        <v>-</v>
      </c>
      <c r="BL235" s="56" t="str">
        <f t="shared" si="18"/>
        <v>-</v>
      </c>
      <c r="BM235" s="56" t="str">
        <f t="shared" si="18"/>
        <v>-</v>
      </c>
      <c r="BN235" s="56" t="str">
        <f t="shared" si="18"/>
        <v>-</v>
      </c>
      <c r="BO235" s="56" t="str">
        <f t="shared" si="18"/>
        <v>-</v>
      </c>
      <c r="BP235" s="57" t="str">
        <f t="shared" si="18"/>
        <v>-</v>
      </c>
    </row>
    <row r="236" spans="16:68" x14ac:dyDescent="0.35">
      <c r="P236" s="55" t="str">
        <f t="shared" si="9"/>
        <v>-</v>
      </c>
      <c r="Q236" s="56" t="str">
        <f t="shared" si="18"/>
        <v>-</v>
      </c>
      <c r="R236" s="56" t="str">
        <f t="shared" si="18"/>
        <v>-</v>
      </c>
      <c r="S236" s="56" t="str">
        <f t="shared" si="18"/>
        <v>-</v>
      </c>
      <c r="T236" s="56" t="str">
        <f t="shared" si="18"/>
        <v>-</v>
      </c>
      <c r="U236" s="56" t="str">
        <f t="shared" si="18"/>
        <v>-</v>
      </c>
      <c r="V236" s="56" t="str">
        <f t="shared" si="18"/>
        <v>-</v>
      </c>
      <c r="W236" s="56" t="str">
        <f t="shared" si="18"/>
        <v>-</v>
      </c>
      <c r="X236" s="56" t="str">
        <f t="shared" si="18"/>
        <v>-</v>
      </c>
      <c r="Y236" s="56" t="str">
        <f t="shared" si="18"/>
        <v>-</v>
      </c>
      <c r="Z236" s="56" t="str">
        <f t="shared" si="18"/>
        <v>-</v>
      </c>
      <c r="AA236" s="56" t="str">
        <f t="shared" si="18"/>
        <v>-</v>
      </c>
      <c r="AB236" s="56" t="str">
        <f t="shared" si="18"/>
        <v>-</v>
      </c>
      <c r="AC236" s="56" t="str">
        <f t="shared" si="18"/>
        <v>-</v>
      </c>
      <c r="AD236" s="56" t="str">
        <f t="shared" si="18"/>
        <v>-</v>
      </c>
      <c r="AE236" s="56" t="str">
        <f t="shared" si="18"/>
        <v>-</v>
      </c>
      <c r="AF236" s="56" t="str">
        <f t="shared" si="18"/>
        <v>-</v>
      </c>
      <c r="AG236" s="56" t="str">
        <f t="shared" si="18"/>
        <v>-</v>
      </c>
      <c r="AH236" s="56" t="str">
        <f t="shared" si="18"/>
        <v>-</v>
      </c>
      <c r="AI236" s="56" t="str">
        <f t="shared" si="18"/>
        <v>-</v>
      </c>
      <c r="AJ236" s="56" t="str">
        <f t="shared" si="18"/>
        <v>-</v>
      </c>
      <c r="AK236" s="56" t="str">
        <f t="shared" si="18"/>
        <v>-</v>
      </c>
      <c r="AL236" s="56" t="str">
        <f t="shared" si="18"/>
        <v>-</v>
      </c>
      <c r="AM236" s="56" t="str">
        <f t="shared" si="18"/>
        <v>-</v>
      </c>
      <c r="AN236" s="56" t="str">
        <f t="shared" si="18"/>
        <v>-</v>
      </c>
      <c r="AO236" s="56" t="str">
        <f t="shared" si="18"/>
        <v>-</v>
      </c>
      <c r="AP236" s="56" t="str">
        <f t="shared" si="18"/>
        <v>-</v>
      </c>
      <c r="AQ236" s="56" t="str">
        <f t="shared" si="18"/>
        <v>-</v>
      </c>
      <c r="AR236" s="56" t="str">
        <f t="shared" si="18"/>
        <v>-</v>
      </c>
      <c r="AS236" s="56" t="str">
        <f t="shared" si="18"/>
        <v>-</v>
      </c>
      <c r="AT236" s="56" t="str">
        <f t="shared" si="18"/>
        <v>-</v>
      </c>
      <c r="AU236" s="56" t="str">
        <f t="shared" si="18"/>
        <v>-</v>
      </c>
      <c r="AV236" s="56" t="str">
        <f t="shared" si="18"/>
        <v>-</v>
      </c>
      <c r="AW236" s="56" t="str">
        <f t="shared" si="18"/>
        <v>-</v>
      </c>
      <c r="AX236" s="56" t="str">
        <f t="shared" si="18"/>
        <v>-</v>
      </c>
      <c r="AY236" s="56" t="str">
        <f t="shared" si="18"/>
        <v>-</v>
      </c>
      <c r="AZ236" s="56" t="str">
        <f t="shared" si="18"/>
        <v>-</v>
      </c>
      <c r="BA236" s="56" t="str">
        <f t="shared" si="18"/>
        <v>-</v>
      </c>
      <c r="BB236" s="56" t="str">
        <f t="shared" si="18"/>
        <v>-</v>
      </c>
      <c r="BC236" s="56" t="str">
        <f t="shared" si="18"/>
        <v>-</v>
      </c>
      <c r="BD236" s="56" t="str">
        <f t="shared" si="18"/>
        <v>-</v>
      </c>
      <c r="BE236" s="56" t="str">
        <f t="shared" si="18"/>
        <v>-</v>
      </c>
      <c r="BF236" s="56" t="str">
        <f t="shared" si="18"/>
        <v>-</v>
      </c>
      <c r="BG236" s="56" t="str">
        <f t="shared" si="18"/>
        <v>-</v>
      </c>
      <c r="BH236" s="56" t="str">
        <f t="shared" si="18"/>
        <v>-</v>
      </c>
      <c r="BI236" s="56" t="str">
        <f t="shared" si="18"/>
        <v>-</v>
      </c>
      <c r="BJ236" s="56" t="str">
        <f t="shared" si="18"/>
        <v>-</v>
      </c>
      <c r="BK236" s="56" t="str">
        <f t="shared" si="18"/>
        <v>-</v>
      </c>
      <c r="BL236" s="56" t="str">
        <f t="shared" si="18"/>
        <v>-</v>
      </c>
      <c r="BM236" s="56" t="str">
        <f t="shared" si="18"/>
        <v>-</v>
      </c>
      <c r="BN236" s="56" t="str">
        <f t="shared" si="18"/>
        <v>-</v>
      </c>
      <c r="BO236" s="56" t="str">
        <f t="shared" si="18"/>
        <v>-</v>
      </c>
      <c r="BP236" s="57" t="str">
        <f t="shared" si="18"/>
        <v>-</v>
      </c>
    </row>
    <row r="237" spans="16:68" x14ac:dyDescent="0.35">
      <c r="P237" s="55" t="str">
        <f t="shared" si="9"/>
        <v>-</v>
      </c>
      <c r="Q237" s="56" t="str">
        <f t="shared" si="18"/>
        <v>-</v>
      </c>
      <c r="R237" s="56" t="str">
        <f t="shared" si="18"/>
        <v>-</v>
      </c>
      <c r="S237" s="56" t="str">
        <f t="shared" si="18"/>
        <v>-</v>
      </c>
      <c r="T237" s="56" t="str">
        <f t="shared" si="18"/>
        <v>-</v>
      </c>
      <c r="U237" s="56" t="str">
        <f t="shared" si="18"/>
        <v>-</v>
      </c>
      <c r="V237" s="56" t="str">
        <f t="shared" si="18"/>
        <v>-</v>
      </c>
      <c r="W237" s="56" t="str">
        <f t="shared" si="18"/>
        <v>-</v>
      </c>
      <c r="X237" s="56" t="str">
        <f t="shared" si="18"/>
        <v>-</v>
      </c>
      <c r="Y237" s="56" t="str">
        <f t="shared" si="18"/>
        <v>-</v>
      </c>
      <c r="Z237" s="56" t="str">
        <f t="shared" si="18"/>
        <v>-</v>
      </c>
      <c r="AA237" s="56" t="str">
        <f t="shared" si="18"/>
        <v>-</v>
      </c>
      <c r="AB237" s="56" t="str">
        <f t="shared" si="18"/>
        <v>-</v>
      </c>
      <c r="AC237" s="56" t="str">
        <f t="shared" si="18"/>
        <v>-</v>
      </c>
      <c r="AD237" s="56" t="str">
        <f t="shared" si="18"/>
        <v>-</v>
      </c>
      <c r="AE237" s="56" t="str">
        <f t="shared" si="18"/>
        <v>-</v>
      </c>
      <c r="AF237" s="56" t="str">
        <f t="shared" si="18"/>
        <v>-</v>
      </c>
      <c r="AG237" s="56" t="str">
        <f t="shared" si="18"/>
        <v>-</v>
      </c>
      <c r="AH237" s="56" t="str">
        <f t="shared" si="18"/>
        <v>-</v>
      </c>
      <c r="AI237" s="56" t="str">
        <f t="shared" si="18"/>
        <v>-</v>
      </c>
      <c r="AJ237" s="56" t="str">
        <f t="shared" si="18"/>
        <v>-</v>
      </c>
      <c r="AK237" s="56" t="str">
        <f t="shared" si="18"/>
        <v>-</v>
      </c>
      <c r="AL237" s="56" t="str">
        <f t="shared" si="18"/>
        <v>-</v>
      </c>
      <c r="AM237" s="56" t="str">
        <f t="shared" si="18"/>
        <v>-</v>
      </c>
      <c r="AN237" s="56" t="str">
        <f t="shared" si="18"/>
        <v>-</v>
      </c>
      <c r="AO237" s="56" t="str">
        <f t="shared" si="18"/>
        <v>-</v>
      </c>
      <c r="AP237" s="56" t="str">
        <f t="shared" si="18"/>
        <v>-</v>
      </c>
      <c r="AQ237" s="56" t="str">
        <f t="shared" si="18"/>
        <v>-</v>
      </c>
      <c r="AR237" s="56" t="str">
        <f t="shared" si="18"/>
        <v>-</v>
      </c>
      <c r="AS237" s="56" t="str">
        <f t="shared" si="18"/>
        <v>-</v>
      </c>
      <c r="AT237" s="56" t="str">
        <f t="shared" si="18"/>
        <v>-</v>
      </c>
      <c r="AU237" s="56" t="str">
        <f t="shared" si="18"/>
        <v>-</v>
      </c>
      <c r="AV237" s="56" t="str">
        <f t="shared" si="18"/>
        <v>-</v>
      </c>
      <c r="AW237" s="56" t="str">
        <f t="shared" si="18"/>
        <v>-</v>
      </c>
      <c r="AX237" s="56" t="str">
        <f t="shared" si="18"/>
        <v>-</v>
      </c>
      <c r="AY237" s="56" t="str">
        <f t="shared" si="18"/>
        <v>-</v>
      </c>
      <c r="AZ237" s="56" t="str">
        <f t="shared" si="18"/>
        <v>-</v>
      </c>
      <c r="BA237" s="56" t="str">
        <f t="shared" si="18"/>
        <v>-</v>
      </c>
      <c r="BB237" s="56" t="str">
        <f t="shared" si="18"/>
        <v>-</v>
      </c>
      <c r="BC237" s="56" t="str">
        <f t="shared" si="18"/>
        <v>-</v>
      </c>
      <c r="BD237" s="56" t="str">
        <f t="shared" si="18"/>
        <v>-</v>
      </c>
      <c r="BE237" s="56" t="str">
        <f t="shared" si="18"/>
        <v>-</v>
      </c>
      <c r="BF237" s="56" t="str">
        <f t="shared" si="18"/>
        <v>-</v>
      </c>
      <c r="BG237" s="56" t="str">
        <f t="shared" si="18"/>
        <v>-</v>
      </c>
      <c r="BH237" s="56" t="str">
        <f t="shared" si="18"/>
        <v>-</v>
      </c>
      <c r="BI237" s="56" t="str">
        <f t="shared" si="18"/>
        <v>-</v>
      </c>
      <c r="BJ237" s="56" t="str">
        <f t="shared" si="18"/>
        <v>-</v>
      </c>
      <c r="BK237" s="56" t="str">
        <f t="shared" si="18"/>
        <v>-</v>
      </c>
      <c r="BL237" s="56" t="str">
        <f t="shared" si="18"/>
        <v>-</v>
      </c>
      <c r="BM237" s="56" t="str">
        <f t="shared" si="18"/>
        <v>-</v>
      </c>
      <c r="BN237" s="56" t="str">
        <f t="shared" si="18"/>
        <v>-</v>
      </c>
      <c r="BO237" s="56" t="str">
        <f t="shared" si="18"/>
        <v>-</v>
      </c>
      <c r="BP237" s="57" t="str">
        <f t="shared" si="18"/>
        <v>-</v>
      </c>
    </row>
    <row r="238" spans="16:68" x14ac:dyDescent="0.35">
      <c r="P238" s="55" t="str">
        <f t="shared" si="9"/>
        <v>-</v>
      </c>
      <c r="Q238" s="56" t="str">
        <f t="shared" si="18"/>
        <v>-</v>
      </c>
      <c r="R238" s="56" t="str">
        <f t="shared" si="18"/>
        <v>-</v>
      </c>
      <c r="S238" s="56" t="str">
        <f t="shared" si="18"/>
        <v>-</v>
      </c>
      <c r="T238" s="56" t="str">
        <f t="shared" si="18"/>
        <v>-</v>
      </c>
      <c r="U238" s="56" t="str">
        <f t="shared" si="18"/>
        <v>-</v>
      </c>
      <c r="V238" s="56" t="str">
        <f t="shared" si="18"/>
        <v>-</v>
      </c>
      <c r="W238" s="56" t="str">
        <f t="shared" si="18"/>
        <v>-</v>
      </c>
      <c r="X238" s="56" t="str">
        <f t="shared" si="18"/>
        <v>-</v>
      </c>
      <c r="Y238" s="56" t="str">
        <f t="shared" si="18"/>
        <v>-</v>
      </c>
      <c r="Z238" s="56" t="str">
        <f t="shared" si="18"/>
        <v>-</v>
      </c>
      <c r="AA238" s="56" t="str">
        <f t="shared" si="18"/>
        <v>-</v>
      </c>
      <c r="AB238" s="56" t="str">
        <f t="shared" si="18"/>
        <v>-</v>
      </c>
      <c r="AC238" s="56" t="str">
        <f t="shared" si="18"/>
        <v>-</v>
      </c>
      <c r="AD238" s="56" t="str">
        <f t="shared" si="18"/>
        <v>-</v>
      </c>
      <c r="AE238" s="56" t="str">
        <f t="shared" si="18"/>
        <v>-</v>
      </c>
      <c r="AF238" s="56" t="str">
        <f t="shared" si="18"/>
        <v>-</v>
      </c>
      <c r="AG238" s="56" t="str">
        <f t="shared" si="18"/>
        <v>-</v>
      </c>
      <c r="AH238" s="56" t="str">
        <f t="shared" ref="Q238:BP243" si="19">IF(AND(NOT(ISBLANK(AH51)),NOT(AH51="-")),$O51,"-")</f>
        <v>-</v>
      </c>
      <c r="AI238" s="56" t="str">
        <f t="shared" si="19"/>
        <v>-</v>
      </c>
      <c r="AJ238" s="56" t="str">
        <f t="shared" si="19"/>
        <v>-</v>
      </c>
      <c r="AK238" s="56" t="str">
        <f t="shared" si="19"/>
        <v>-</v>
      </c>
      <c r="AL238" s="56" t="str">
        <f t="shared" si="19"/>
        <v>-</v>
      </c>
      <c r="AM238" s="56" t="str">
        <f t="shared" si="19"/>
        <v>-</v>
      </c>
      <c r="AN238" s="56" t="str">
        <f t="shared" si="19"/>
        <v>-</v>
      </c>
      <c r="AO238" s="56" t="str">
        <f t="shared" si="19"/>
        <v>-</v>
      </c>
      <c r="AP238" s="56" t="str">
        <f t="shared" si="19"/>
        <v>-</v>
      </c>
      <c r="AQ238" s="56" t="str">
        <f t="shared" si="19"/>
        <v>-</v>
      </c>
      <c r="AR238" s="56" t="str">
        <f t="shared" si="19"/>
        <v>-</v>
      </c>
      <c r="AS238" s="56" t="str">
        <f t="shared" si="19"/>
        <v>-</v>
      </c>
      <c r="AT238" s="56" t="str">
        <f t="shared" si="19"/>
        <v>-</v>
      </c>
      <c r="AU238" s="56" t="str">
        <f t="shared" si="19"/>
        <v>-</v>
      </c>
      <c r="AV238" s="56" t="str">
        <f t="shared" si="19"/>
        <v>-</v>
      </c>
      <c r="AW238" s="56" t="str">
        <f t="shared" si="19"/>
        <v>-</v>
      </c>
      <c r="AX238" s="56" t="str">
        <f t="shared" si="19"/>
        <v>-</v>
      </c>
      <c r="AY238" s="56" t="str">
        <f t="shared" si="19"/>
        <v>-</v>
      </c>
      <c r="AZ238" s="56" t="str">
        <f t="shared" si="19"/>
        <v>-</v>
      </c>
      <c r="BA238" s="56" t="str">
        <f t="shared" si="19"/>
        <v>-</v>
      </c>
      <c r="BB238" s="56" t="str">
        <f t="shared" si="19"/>
        <v>-</v>
      </c>
      <c r="BC238" s="56" t="str">
        <f t="shared" si="19"/>
        <v>-</v>
      </c>
      <c r="BD238" s="56" t="str">
        <f t="shared" si="19"/>
        <v>-</v>
      </c>
      <c r="BE238" s="56" t="str">
        <f t="shared" si="19"/>
        <v>-</v>
      </c>
      <c r="BF238" s="56" t="str">
        <f t="shared" si="19"/>
        <v>-</v>
      </c>
      <c r="BG238" s="56" t="str">
        <f t="shared" si="19"/>
        <v>-</v>
      </c>
      <c r="BH238" s="56" t="str">
        <f t="shared" si="19"/>
        <v>-</v>
      </c>
      <c r="BI238" s="56" t="str">
        <f t="shared" si="19"/>
        <v>-</v>
      </c>
      <c r="BJ238" s="56" t="str">
        <f t="shared" si="19"/>
        <v>-</v>
      </c>
      <c r="BK238" s="56" t="str">
        <f t="shared" si="19"/>
        <v>-</v>
      </c>
      <c r="BL238" s="56" t="str">
        <f t="shared" si="19"/>
        <v>-</v>
      </c>
      <c r="BM238" s="56" t="str">
        <f t="shared" si="19"/>
        <v>-</v>
      </c>
      <c r="BN238" s="56" t="str">
        <f t="shared" si="19"/>
        <v>-</v>
      </c>
      <c r="BO238" s="56" t="str">
        <f t="shared" si="19"/>
        <v>-</v>
      </c>
      <c r="BP238" s="57" t="str">
        <f t="shared" si="19"/>
        <v>-</v>
      </c>
    </row>
    <row r="239" spans="16:68" x14ac:dyDescent="0.35">
      <c r="P239" s="55" t="str">
        <f t="shared" si="9"/>
        <v>-</v>
      </c>
      <c r="Q239" s="56" t="str">
        <f t="shared" si="19"/>
        <v>-</v>
      </c>
      <c r="R239" s="56" t="str">
        <f t="shared" si="19"/>
        <v>-</v>
      </c>
      <c r="S239" s="56" t="str">
        <f t="shared" si="19"/>
        <v>-</v>
      </c>
      <c r="T239" s="56" t="str">
        <f t="shared" si="19"/>
        <v>-</v>
      </c>
      <c r="U239" s="56" t="str">
        <f t="shared" si="19"/>
        <v>-</v>
      </c>
      <c r="V239" s="56" t="str">
        <f t="shared" si="19"/>
        <v>-</v>
      </c>
      <c r="W239" s="56" t="str">
        <f t="shared" si="19"/>
        <v>-</v>
      </c>
      <c r="X239" s="56" t="str">
        <f t="shared" si="19"/>
        <v>-</v>
      </c>
      <c r="Y239" s="56" t="str">
        <f t="shared" si="19"/>
        <v>-</v>
      </c>
      <c r="Z239" s="56" t="str">
        <f t="shared" si="19"/>
        <v>-</v>
      </c>
      <c r="AA239" s="56" t="str">
        <f t="shared" si="19"/>
        <v>-</v>
      </c>
      <c r="AB239" s="56" t="str">
        <f t="shared" si="19"/>
        <v>-</v>
      </c>
      <c r="AC239" s="56" t="str">
        <f t="shared" si="19"/>
        <v>-</v>
      </c>
      <c r="AD239" s="56" t="str">
        <f t="shared" si="19"/>
        <v>-</v>
      </c>
      <c r="AE239" s="56" t="str">
        <f t="shared" si="19"/>
        <v>-</v>
      </c>
      <c r="AF239" s="56" t="str">
        <f t="shared" si="19"/>
        <v>-</v>
      </c>
      <c r="AG239" s="56" t="str">
        <f t="shared" si="19"/>
        <v>-</v>
      </c>
      <c r="AH239" s="56" t="str">
        <f t="shared" si="19"/>
        <v>-</v>
      </c>
      <c r="AI239" s="56" t="str">
        <f t="shared" si="19"/>
        <v>-</v>
      </c>
      <c r="AJ239" s="56" t="str">
        <f t="shared" si="19"/>
        <v>-</v>
      </c>
      <c r="AK239" s="56" t="str">
        <f t="shared" si="19"/>
        <v>-</v>
      </c>
      <c r="AL239" s="56" t="str">
        <f t="shared" si="19"/>
        <v>-</v>
      </c>
      <c r="AM239" s="56" t="str">
        <f t="shared" si="19"/>
        <v>-</v>
      </c>
      <c r="AN239" s="56" t="str">
        <f t="shared" si="19"/>
        <v>-</v>
      </c>
      <c r="AO239" s="56" t="str">
        <f t="shared" si="19"/>
        <v>-</v>
      </c>
      <c r="AP239" s="56" t="str">
        <f t="shared" si="19"/>
        <v>-</v>
      </c>
      <c r="AQ239" s="56" t="str">
        <f t="shared" si="19"/>
        <v>-</v>
      </c>
      <c r="AR239" s="56" t="str">
        <f t="shared" si="19"/>
        <v>-</v>
      </c>
      <c r="AS239" s="56" t="str">
        <f t="shared" si="19"/>
        <v>-</v>
      </c>
      <c r="AT239" s="56" t="str">
        <f t="shared" si="19"/>
        <v>-</v>
      </c>
      <c r="AU239" s="56" t="str">
        <f t="shared" si="19"/>
        <v>-</v>
      </c>
      <c r="AV239" s="56" t="str">
        <f t="shared" si="19"/>
        <v>-</v>
      </c>
      <c r="AW239" s="56" t="str">
        <f t="shared" si="19"/>
        <v>-</v>
      </c>
      <c r="AX239" s="56" t="str">
        <f t="shared" si="19"/>
        <v>-</v>
      </c>
      <c r="AY239" s="56" t="str">
        <f t="shared" si="19"/>
        <v>-</v>
      </c>
      <c r="AZ239" s="56" t="str">
        <f t="shared" si="19"/>
        <v>-</v>
      </c>
      <c r="BA239" s="56" t="str">
        <f t="shared" si="19"/>
        <v>-</v>
      </c>
      <c r="BB239" s="56" t="str">
        <f t="shared" si="19"/>
        <v>-</v>
      </c>
      <c r="BC239" s="56" t="str">
        <f t="shared" si="19"/>
        <v>-</v>
      </c>
      <c r="BD239" s="56" t="str">
        <f t="shared" si="19"/>
        <v>-</v>
      </c>
      <c r="BE239" s="56" t="str">
        <f t="shared" si="19"/>
        <v>-</v>
      </c>
      <c r="BF239" s="56" t="str">
        <f t="shared" si="19"/>
        <v>-</v>
      </c>
      <c r="BG239" s="56" t="str">
        <f t="shared" si="19"/>
        <v>-</v>
      </c>
      <c r="BH239" s="56" t="str">
        <f t="shared" si="19"/>
        <v>-</v>
      </c>
      <c r="BI239" s="56" t="str">
        <f t="shared" si="19"/>
        <v>-</v>
      </c>
      <c r="BJ239" s="56" t="str">
        <f t="shared" si="19"/>
        <v>-</v>
      </c>
      <c r="BK239" s="56" t="str">
        <f t="shared" si="19"/>
        <v>-</v>
      </c>
      <c r="BL239" s="56" t="str">
        <f t="shared" si="19"/>
        <v>-</v>
      </c>
      <c r="BM239" s="56" t="str">
        <f t="shared" si="19"/>
        <v>-</v>
      </c>
      <c r="BN239" s="56" t="str">
        <f t="shared" si="19"/>
        <v>-</v>
      </c>
      <c r="BO239" s="56" t="str">
        <f t="shared" si="19"/>
        <v>-</v>
      </c>
      <c r="BP239" s="57" t="str">
        <f t="shared" si="19"/>
        <v>-</v>
      </c>
    </row>
    <row r="240" spans="16:68" x14ac:dyDescent="0.35">
      <c r="P240" s="55" t="str">
        <f t="shared" si="9"/>
        <v>-</v>
      </c>
      <c r="Q240" s="56" t="str">
        <f t="shared" si="19"/>
        <v>-</v>
      </c>
      <c r="R240" s="56" t="str">
        <f t="shared" si="19"/>
        <v>-</v>
      </c>
      <c r="S240" s="56" t="str">
        <f t="shared" si="19"/>
        <v>-</v>
      </c>
      <c r="T240" s="56" t="str">
        <f t="shared" si="19"/>
        <v>-</v>
      </c>
      <c r="U240" s="56" t="str">
        <f t="shared" si="19"/>
        <v>-</v>
      </c>
      <c r="V240" s="56" t="str">
        <f t="shared" si="19"/>
        <v>-</v>
      </c>
      <c r="W240" s="56" t="str">
        <f t="shared" si="19"/>
        <v>-</v>
      </c>
      <c r="X240" s="56" t="str">
        <f t="shared" si="19"/>
        <v>-</v>
      </c>
      <c r="Y240" s="56" t="str">
        <f t="shared" si="19"/>
        <v>-</v>
      </c>
      <c r="Z240" s="56" t="str">
        <f t="shared" si="19"/>
        <v>-</v>
      </c>
      <c r="AA240" s="56" t="str">
        <f t="shared" si="19"/>
        <v>-</v>
      </c>
      <c r="AB240" s="56" t="str">
        <f t="shared" si="19"/>
        <v>-</v>
      </c>
      <c r="AC240" s="56" t="str">
        <f t="shared" si="19"/>
        <v>-</v>
      </c>
      <c r="AD240" s="56" t="str">
        <f t="shared" si="19"/>
        <v>-</v>
      </c>
      <c r="AE240" s="56" t="str">
        <f t="shared" si="19"/>
        <v>-</v>
      </c>
      <c r="AF240" s="56" t="str">
        <f t="shared" si="19"/>
        <v>-</v>
      </c>
      <c r="AG240" s="56" t="str">
        <f t="shared" si="19"/>
        <v>-</v>
      </c>
      <c r="AH240" s="56" t="str">
        <f t="shared" si="19"/>
        <v>-</v>
      </c>
      <c r="AI240" s="56" t="str">
        <f t="shared" si="19"/>
        <v>-</v>
      </c>
      <c r="AJ240" s="56" t="str">
        <f t="shared" si="19"/>
        <v>-</v>
      </c>
      <c r="AK240" s="56" t="str">
        <f t="shared" si="19"/>
        <v>-</v>
      </c>
      <c r="AL240" s="56" t="str">
        <f t="shared" si="19"/>
        <v>-</v>
      </c>
      <c r="AM240" s="56" t="str">
        <f t="shared" si="19"/>
        <v>-</v>
      </c>
      <c r="AN240" s="56" t="str">
        <f t="shared" si="19"/>
        <v>-</v>
      </c>
      <c r="AO240" s="56" t="str">
        <f t="shared" si="19"/>
        <v>-</v>
      </c>
      <c r="AP240" s="56" t="str">
        <f t="shared" si="19"/>
        <v>-</v>
      </c>
      <c r="AQ240" s="56" t="str">
        <f t="shared" si="19"/>
        <v>-</v>
      </c>
      <c r="AR240" s="56" t="str">
        <f t="shared" si="19"/>
        <v>-</v>
      </c>
      <c r="AS240" s="56" t="str">
        <f t="shared" si="19"/>
        <v>-</v>
      </c>
      <c r="AT240" s="56" t="str">
        <f t="shared" si="19"/>
        <v>-</v>
      </c>
      <c r="AU240" s="56" t="str">
        <f t="shared" si="19"/>
        <v>-</v>
      </c>
      <c r="AV240" s="56" t="str">
        <f t="shared" si="19"/>
        <v>-</v>
      </c>
      <c r="AW240" s="56" t="str">
        <f t="shared" si="19"/>
        <v>-</v>
      </c>
      <c r="AX240" s="56" t="str">
        <f t="shared" si="19"/>
        <v>-</v>
      </c>
      <c r="AY240" s="56" t="str">
        <f t="shared" si="19"/>
        <v>-</v>
      </c>
      <c r="AZ240" s="56" t="str">
        <f t="shared" si="19"/>
        <v>-</v>
      </c>
      <c r="BA240" s="56" t="str">
        <f t="shared" si="19"/>
        <v>-</v>
      </c>
      <c r="BB240" s="56" t="str">
        <f t="shared" si="19"/>
        <v>-</v>
      </c>
      <c r="BC240" s="56" t="str">
        <f t="shared" si="19"/>
        <v>-</v>
      </c>
      <c r="BD240" s="56" t="str">
        <f t="shared" si="19"/>
        <v>-</v>
      </c>
      <c r="BE240" s="56" t="str">
        <f t="shared" si="19"/>
        <v>-</v>
      </c>
      <c r="BF240" s="56" t="str">
        <f t="shared" si="19"/>
        <v>-</v>
      </c>
      <c r="BG240" s="56" t="str">
        <f t="shared" si="19"/>
        <v>-</v>
      </c>
      <c r="BH240" s="56" t="str">
        <f t="shared" si="19"/>
        <v>-</v>
      </c>
      <c r="BI240" s="56" t="str">
        <f t="shared" si="19"/>
        <v>-</v>
      </c>
      <c r="BJ240" s="56" t="str">
        <f t="shared" si="19"/>
        <v>-</v>
      </c>
      <c r="BK240" s="56" t="str">
        <f t="shared" si="19"/>
        <v>-</v>
      </c>
      <c r="BL240" s="56" t="str">
        <f t="shared" si="19"/>
        <v>-</v>
      </c>
      <c r="BM240" s="56" t="str">
        <f t="shared" si="19"/>
        <v>-</v>
      </c>
      <c r="BN240" s="56" t="str">
        <f t="shared" si="19"/>
        <v>-</v>
      </c>
      <c r="BO240" s="56" t="str">
        <f t="shared" si="19"/>
        <v>-</v>
      </c>
      <c r="BP240" s="57" t="str">
        <f t="shared" si="19"/>
        <v>-</v>
      </c>
    </row>
    <row r="241" spans="16:68" x14ac:dyDescent="0.35">
      <c r="P241" s="55" t="str">
        <f t="shared" si="9"/>
        <v>-</v>
      </c>
      <c r="Q241" s="56" t="str">
        <f t="shared" si="19"/>
        <v>-</v>
      </c>
      <c r="R241" s="56" t="str">
        <f t="shared" si="19"/>
        <v>-</v>
      </c>
      <c r="S241" s="56" t="str">
        <f t="shared" si="19"/>
        <v>-</v>
      </c>
      <c r="T241" s="56" t="str">
        <f t="shared" si="19"/>
        <v>-</v>
      </c>
      <c r="U241" s="56" t="str">
        <f t="shared" si="19"/>
        <v>-</v>
      </c>
      <c r="V241" s="56" t="str">
        <f t="shared" si="19"/>
        <v>-</v>
      </c>
      <c r="W241" s="56" t="str">
        <f t="shared" si="19"/>
        <v>-</v>
      </c>
      <c r="X241" s="56" t="str">
        <f t="shared" si="19"/>
        <v>-</v>
      </c>
      <c r="Y241" s="56" t="str">
        <f t="shared" si="19"/>
        <v>-</v>
      </c>
      <c r="Z241" s="56" t="str">
        <f t="shared" si="19"/>
        <v>-</v>
      </c>
      <c r="AA241" s="56" t="str">
        <f t="shared" si="19"/>
        <v>-</v>
      </c>
      <c r="AB241" s="56" t="str">
        <f t="shared" si="19"/>
        <v>-</v>
      </c>
      <c r="AC241" s="56" t="str">
        <f t="shared" si="19"/>
        <v>-</v>
      </c>
      <c r="AD241" s="56" t="str">
        <f t="shared" si="19"/>
        <v>-</v>
      </c>
      <c r="AE241" s="56" t="str">
        <f t="shared" si="19"/>
        <v>-</v>
      </c>
      <c r="AF241" s="56" t="str">
        <f t="shared" si="19"/>
        <v>-</v>
      </c>
      <c r="AG241" s="56" t="str">
        <f t="shared" si="19"/>
        <v>-</v>
      </c>
      <c r="AH241" s="56" t="str">
        <f t="shared" si="19"/>
        <v>-</v>
      </c>
      <c r="AI241" s="56" t="str">
        <f t="shared" si="19"/>
        <v>-</v>
      </c>
      <c r="AJ241" s="56" t="str">
        <f t="shared" si="19"/>
        <v>-</v>
      </c>
      <c r="AK241" s="56" t="str">
        <f t="shared" si="19"/>
        <v>-</v>
      </c>
      <c r="AL241" s="56" t="str">
        <f t="shared" si="19"/>
        <v>-</v>
      </c>
      <c r="AM241" s="56" t="str">
        <f t="shared" si="19"/>
        <v>-</v>
      </c>
      <c r="AN241" s="56" t="str">
        <f t="shared" si="19"/>
        <v>-</v>
      </c>
      <c r="AO241" s="56" t="str">
        <f t="shared" si="19"/>
        <v>-</v>
      </c>
      <c r="AP241" s="56" t="str">
        <f t="shared" si="19"/>
        <v>-</v>
      </c>
      <c r="AQ241" s="56" t="str">
        <f t="shared" si="19"/>
        <v>-</v>
      </c>
      <c r="AR241" s="56" t="str">
        <f t="shared" si="19"/>
        <v>-</v>
      </c>
      <c r="AS241" s="56" t="str">
        <f t="shared" si="19"/>
        <v>-</v>
      </c>
      <c r="AT241" s="56" t="str">
        <f t="shared" si="19"/>
        <v>-</v>
      </c>
      <c r="AU241" s="56" t="str">
        <f t="shared" si="19"/>
        <v>-</v>
      </c>
      <c r="AV241" s="56" t="str">
        <f t="shared" si="19"/>
        <v>-</v>
      </c>
      <c r="AW241" s="56" t="str">
        <f t="shared" si="19"/>
        <v>-</v>
      </c>
      <c r="AX241" s="56" t="str">
        <f t="shared" si="19"/>
        <v>-</v>
      </c>
      <c r="AY241" s="56" t="str">
        <f t="shared" si="19"/>
        <v>-</v>
      </c>
      <c r="AZ241" s="56" t="str">
        <f t="shared" si="19"/>
        <v>-</v>
      </c>
      <c r="BA241" s="56" t="str">
        <f t="shared" si="19"/>
        <v>-</v>
      </c>
      <c r="BB241" s="56" t="str">
        <f t="shared" si="19"/>
        <v>-</v>
      </c>
      <c r="BC241" s="56" t="str">
        <f t="shared" si="19"/>
        <v>-</v>
      </c>
      <c r="BD241" s="56" t="str">
        <f t="shared" si="19"/>
        <v>-</v>
      </c>
      <c r="BE241" s="56" t="str">
        <f t="shared" si="19"/>
        <v>-</v>
      </c>
      <c r="BF241" s="56" t="str">
        <f t="shared" si="19"/>
        <v>-</v>
      </c>
      <c r="BG241" s="56" t="str">
        <f t="shared" si="19"/>
        <v>-</v>
      </c>
      <c r="BH241" s="56" t="str">
        <f t="shared" si="19"/>
        <v>-</v>
      </c>
      <c r="BI241" s="56" t="str">
        <f t="shared" si="19"/>
        <v>-</v>
      </c>
      <c r="BJ241" s="56" t="str">
        <f t="shared" si="19"/>
        <v>-</v>
      </c>
      <c r="BK241" s="56" t="str">
        <f t="shared" si="19"/>
        <v>-</v>
      </c>
      <c r="BL241" s="56" t="str">
        <f t="shared" si="19"/>
        <v>-</v>
      </c>
      <c r="BM241" s="56" t="str">
        <f t="shared" si="19"/>
        <v>-</v>
      </c>
      <c r="BN241" s="56" t="str">
        <f t="shared" si="19"/>
        <v>-</v>
      </c>
      <c r="BO241" s="56" t="str">
        <f t="shared" si="19"/>
        <v>-</v>
      </c>
      <c r="BP241" s="57" t="str">
        <f t="shared" si="19"/>
        <v>-</v>
      </c>
    </row>
    <row r="242" spans="16:68" x14ac:dyDescent="0.35">
      <c r="P242" s="55" t="str">
        <f t="shared" si="9"/>
        <v>-</v>
      </c>
      <c r="Q242" s="56" t="str">
        <f t="shared" si="19"/>
        <v>-</v>
      </c>
      <c r="R242" s="56" t="str">
        <f t="shared" si="19"/>
        <v>-</v>
      </c>
      <c r="S242" s="56" t="str">
        <f t="shared" si="19"/>
        <v>-</v>
      </c>
      <c r="T242" s="56" t="str">
        <f t="shared" si="19"/>
        <v>-</v>
      </c>
      <c r="U242" s="56" t="str">
        <f t="shared" si="19"/>
        <v>-</v>
      </c>
      <c r="V242" s="56" t="str">
        <f t="shared" si="19"/>
        <v>-</v>
      </c>
      <c r="W242" s="56" t="str">
        <f t="shared" si="19"/>
        <v>-</v>
      </c>
      <c r="X242" s="56" t="str">
        <f t="shared" si="19"/>
        <v>-</v>
      </c>
      <c r="Y242" s="56" t="str">
        <f t="shared" si="19"/>
        <v>-</v>
      </c>
      <c r="Z242" s="56" t="str">
        <f t="shared" si="19"/>
        <v>-</v>
      </c>
      <c r="AA242" s="56" t="str">
        <f t="shared" si="19"/>
        <v>-</v>
      </c>
      <c r="AB242" s="56" t="str">
        <f t="shared" si="19"/>
        <v>-</v>
      </c>
      <c r="AC242" s="56" t="str">
        <f t="shared" si="19"/>
        <v>-</v>
      </c>
      <c r="AD242" s="56" t="str">
        <f t="shared" si="19"/>
        <v>-</v>
      </c>
      <c r="AE242" s="56" t="str">
        <f t="shared" si="19"/>
        <v>-</v>
      </c>
      <c r="AF242" s="56" t="str">
        <f t="shared" si="19"/>
        <v>-</v>
      </c>
      <c r="AG242" s="56" t="str">
        <f t="shared" si="19"/>
        <v>-</v>
      </c>
      <c r="AH242" s="56" t="str">
        <f t="shared" si="19"/>
        <v>-</v>
      </c>
      <c r="AI242" s="56" t="str">
        <f t="shared" si="19"/>
        <v>-</v>
      </c>
      <c r="AJ242" s="56" t="str">
        <f t="shared" si="19"/>
        <v>-</v>
      </c>
      <c r="AK242" s="56" t="str">
        <f t="shared" si="19"/>
        <v>-</v>
      </c>
      <c r="AL242" s="56" t="str">
        <f t="shared" si="19"/>
        <v>-</v>
      </c>
      <c r="AM242" s="56" t="str">
        <f t="shared" si="19"/>
        <v>-</v>
      </c>
      <c r="AN242" s="56" t="str">
        <f t="shared" si="19"/>
        <v>-</v>
      </c>
      <c r="AO242" s="56" t="str">
        <f t="shared" si="19"/>
        <v>-</v>
      </c>
      <c r="AP242" s="56" t="str">
        <f t="shared" si="19"/>
        <v>-</v>
      </c>
      <c r="AQ242" s="56" t="str">
        <f t="shared" si="19"/>
        <v>-</v>
      </c>
      <c r="AR242" s="56" t="str">
        <f t="shared" si="19"/>
        <v>-</v>
      </c>
      <c r="AS242" s="56" t="str">
        <f t="shared" si="19"/>
        <v>-</v>
      </c>
      <c r="AT242" s="56" t="str">
        <f t="shared" si="19"/>
        <v>-</v>
      </c>
      <c r="AU242" s="56" t="str">
        <f t="shared" si="19"/>
        <v>-</v>
      </c>
      <c r="AV242" s="56" t="str">
        <f t="shared" si="19"/>
        <v>-</v>
      </c>
      <c r="AW242" s="56" t="str">
        <f t="shared" si="19"/>
        <v>-</v>
      </c>
      <c r="AX242" s="56" t="str">
        <f t="shared" si="19"/>
        <v>-</v>
      </c>
      <c r="AY242" s="56" t="str">
        <f t="shared" si="19"/>
        <v>-</v>
      </c>
      <c r="AZ242" s="56" t="str">
        <f t="shared" si="19"/>
        <v>-</v>
      </c>
      <c r="BA242" s="56" t="str">
        <f t="shared" si="19"/>
        <v>-</v>
      </c>
      <c r="BB242" s="56" t="str">
        <f t="shared" si="19"/>
        <v>-</v>
      </c>
      <c r="BC242" s="56" t="str">
        <f t="shared" si="19"/>
        <v>-</v>
      </c>
      <c r="BD242" s="56" t="str">
        <f t="shared" si="19"/>
        <v>-</v>
      </c>
      <c r="BE242" s="56" t="str">
        <f t="shared" si="19"/>
        <v>-</v>
      </c>
      <c r="BF242" s="56" t="str">
        <f t="shared" si="19"/>
        <v>-</v>
      </c>
      <c r="BG242" s="56" t="str">
        <f t="shared" si="19"/>
        <v>-</v>
      </c>
      <c r="BH242" s="56" t="str">
        <f t="shared" si="19"/>
        <v>-</v>
      </c>
      <c r="BI242" s="56" t="str">
        <f t="shared" si="19"/>
        <v>-</v>
      </c>
      <c r="BJ242" s="56" t="str">
        <f t="shared" si="19"/>
        <v>-</v>
      </c>
      <c r="BK242" s="56" t="str">
        <f t="shared" si="19"/>
        <v>-</v>
      </c>
      <c r="BL242" s="56" t="str">
        <f t="shared" si="19"/>
        <v>-</v>
      </c>
      <c r="BM242" s="56" t="str">
        <f t="shared" si="19"/>
        <v>-</v>
      </c>
      <c r="BN242" s="56" t="str">
        <f t="shared" si="19"/>
        <v>-</v>
      </c>
      <c r="BO242" s="56" t="str">
        <f t="shared" si="19"/>
        <v>-</v>
      </c>
      <c r="BP242" s="57" t="str">
        <f t="shared" si="19"/>
        <v>-</v>
      </c>
    </row>
    <row r="243" spans="16:68" x14ac:dyDescent="0.35">
      <c r="P243" s="55" t="str">
        <f t="shared" si="9"/>
        <v>-</v>
      </c>
      <c r="Q243" s="56" t="str">
        <f t="shared" si="19"/>
        <v>-</v>
      </c>
      <c r="R243" s="56" t="str">
        <f t="shared" si="19"/>
        <v>-</v>
      </c>
      <c r="S243" s="56" t="str">
        <f t="shared" si="19"/>
        <v>-</v>
      </c>
      <c r="T243" s="56" t="str">
        <f t="shared" si="19"/>
        <v>-</v>
      </c>
      <c r="U243" s="56" t="str">
        <f t="shared" si="19"/>
        <v>-</v>
      </c>
      <c r="V243" s="56" t="str">
        <f t="shared" si="19"/>
        <v>-</v>
      </c>
      <c r="W243" s="56" t="str">
        <f t="shared" si="19"/>
        <v>-</v>
      </c>
      <c r="X243" s="56" t="str">
        <f t="shared" si="19"/>
        <v>-</v>
      </c>
      <c r="Y243" s="56" t="str">
        <f t="shared" si="19"/>
        <v>-</v>
      </c>
      <c r="Z243" s="56" t="str">
        <f t="shared" si="19"/>
        <v>-</v>
      </c>
      <c r="AA243" s="56" t="str">
        <f t="shared" si="19"/>
        <v>-</v>
      </c>
      <c r="AB243" s="56" t="str">
        <f t="shared" si="19"/>
        <v>-</v>
      </c>
      <c r="AC243" s="56" t="str">
        <f t="shared" ref="Q243:BP248" si="20">IF(AND(NOT(ISBLANK(AC56)),NOT(AC56="-")),$O56,"-")</f>
        <v>-</v>
      </c>
      <c r="AD243" s="56" t="str">
        <f t="shared" si="20"/>
        <v>-</v>
      </c>
      <c r="AE243" s="56" t="str">
        <f t="shared" si="20"/>
        <v>-</v>
      </c>
      <c r="AF243" s="56" t="str">
        <f t="shared" si="20"/>
        <v>-</v>
      </c>
      <c r="AG243" s="56" t="str">
        <f t="shared" si="20"/>
        <v>-</v>
      </c>
      <c r="AH243" s="56" t="str">
        <f t="shared" si="20"/>
        <v>-</v>
      </c>
      <c r="AI243" s="56" t="str">
        <f t="shared" si="20"/>
        <v>-</v>
      </c>
      <c r="AJ243" s="56" t="str">
        <f t="shared" si="20"/>
        <v>-</v>
      </c>
      <c r="AK243" s="56" t="str">
        <f t="shared" si="20"/>
        <v>-</v>
      </c>
      <c r="AL243" s="56" t="str">
        <f t="shared" si="20"/>
        <v>-</v>
      </c>
      <c r="AM243" s="56" t="str">
        <f t="shared" si="20"/>
        <v>-</v>
      </c>
      <c r="AN243" s="56" t="str">
        <f t="shared" si="20"/>
        <v>-</v>
      </c>
      <c r="AO243" s="56" t="str">
        <f t="shared" si="20"/>
        <v>-</v>
      </c>
      <c r="AP243" s="56" t="str">
        <f t="shared" si="20"/>
        <v>-</v>
      </c>
      <c r="AQ243" s="56" t="str">
        <f t="shared" si="20"/>
        <v>-</v>
      </c>
      <c r="AR243" s="56" t="str">
        <f t="shared" si="20"/>
        <v>-</v>
      </c>
      <c r="AS243" s="56" t="str">
        <f t="shared" si="20"/>
        <v>-</v>
      </c>
      <c r="AT243" s="56" t="str">
        <f t="shared" si="20"/>
        <v>-</v>
      </c>
      <c r="AU243" s="56" t="str">
        <f t="shared" si="20"/>
        <v>-</v>
      </c>
      <c r="AV243" s="56" t="str">
        <f t="shared" si="20"/>
        <v>-</v>
      </c>
      <c r="AW243" s="56" t="str">
        <f t="shared" si="20"/>
        <v>-</v>
      </c>
      <c r="AX243" s="56" t="str">
        <f t="shared" si="20"/>
        <v>-</v>
      </c>
      <c r="AY243" s="56" t="str">
        <f t="shared" si="20"/>
        <v>-</v>
      </c>
      <c r="AZ243" s="56" t="str">
        <f t="shared" si="20"/>
        <v>-</v>
      </c>
      <c r="BA243" s="56" t="str">
        <f t="shared" si="20"/>
        <v>-</v>
      </c>
      <c r="BB243" s="56" t="str">
        <f t="shared" si="20"/>
        <v>-</v>
      </c>
      <c r="BC243" s="56" t="str">
        <f t="shared" si="20"/>
        <v>-</v>
      </c>
      <c r="BD243" s="56" t="str">
        <f t="shared" si="20"/>
        <v>-</v>
      </c>
      <c r="BE243" s="56" t="str">
        <f t="shared" si="20"/>
        <v>-</v>
      </c>
      <c r="BF243" s="56" t="str">
        <f t="shared" si="20"/>
        <v>-</v>
      </c>
      <c r="BG243" s="56" t="str">
        <f t="shared" si="20"/>
        <v>-</v>
      </c>
      <c r="BH243" s="56" t="str">
        <f t="shared" si="20"/>
        <v>-</v>
      </c>
      <c r="BI243" s="56" t="str">
        <f t="shared" si="20"/>
        <v>-</v>
      </c>
      <c r="BJ243" s="56" t="str">
        <f t="shared" si="20"/>
        <v>-</v>
      </c>
      <c r="BK243" s="56" t="str">
        <f t="shared" si="20"/>
        <v>-</v>
      </c>
      <c r="BL243" s="56" t="str">
        <f t="shared" si="20"/>
        <v>-</v>
      </c>
      <c r="BM243" s="56" t="str">
        <f t="shared" si="20"/>
        <v>-</v>
      </c>
      <c r="BN243" s="56" t="str">
        <f t="shared" si="20"/>
        <v>-</v>
      </c>
      <c r="BO243" s="56" t="str">
        <f t="shared" si="20"/>
        <v>-</v>
      </c>
      <c r="BP243" s="57" t="str">
        <f t="shared" si="20"/>
        <v>-</v>
      </c>
    </row>
    <row r="244" spans="16:68" x14ac:dyDescent="0.35">
      <c r="P244" s="55" t="str">
        <f t="shared" si="9"/>
        <v>-</v>
      </c>
      <c r="Q244" s="56" t="str">
        <f t="shared" si="20"/>
        <v>-</v>
      </c>
      <c r="R244" s="56" t="str">
        <f t="shared" si="20"/>
        <v>-</v>
      </c>
      <c r="S244" s="56" t="str">
        <f t="shared" si="20"/>
        <v>-</v>
      </c>
      <c r="T244" s="56" t="str">
        <f t="shared" si="20"/>
        <v>-</v>
      </c>
      <c r="U244" s="56" t="str">
        <f t="shared" si="20"/>
        <v>-</v>
      </c>
      <c r="V244" s="56" t="str">
        <f t="shared" si="20"/>
        <v>-</v>
      </c>
      <c r="W244" s="56" t="str">
        <f t="shared" si="20"/>
        <v>-</v>
      </c>
      <c r="X244" s="56" t="str">
        <f t="shared" si="20"/>
        <v>-</v>
      </c>
      <c r="Y244" s="56" t="str">
        <f t="shared" si="20"/>
        <v>-</v>
      </c>
      <c r="Z244" s="56" t="str">
        <f t="shared" si="20"/>
        <v>-</v>
      </c>
      <c r="AA244" s="56" t="str">
        <f t="shared" si="20"/>
        <v>-</v>
      </c>
      <c r="AB244" s="56" t="str">
        <f t="shared" si="20"/>
        <v>-</v>
      </c>
      <c r="AC244" s="56" t="str">
        <f t="shared" si="20"/>
        <v>-</v>
      </c>
      <c r="AD244" s="56" t="str">
        <f t="shared" si="20"/>
        <v>-</v>
      </c>
      <c r="AE244" s="56" t="str">
        <f t="shared" si="20"/>
        <v>-</v>
      </c>
      <c r="AF244" s="56" t="str">
        <f t="shared" si="20"/>
        <v>-</v>
      </c>
      <c r="AG244" s="56" t="str">
        <f t="shared" si="20"/>
        <v>-</v>
      </c>
      <c r="AH244" s="56" t="str">
        <f t="shared" si="20"/>
        <v>-</v>
      </c>
      <c r="AI244" s="56" t="str">
        <f t="shared" si="20"/>
        <v>-</v>
      </c>
      <c r="AJ244" s="56" t="str">
        <f t="shared" si="20"/>
        <v>-</v>
      </c>
      <c r="AK244" s="56" t="str">
        <f t="shared" si="20"/>
        <v>-</v>
      </c>
      <c r="AL244" s="56" t="str">
        <f t="shared" si="20"/>
        <v>-</v>
      </c>
      <c r="AM244" s="56" t="str">
        <f t="shared" si="20"/>
        <v>-</v>
      </c>
      <c r="AN244" s="56" t="str">
        <f t="shared" si="20"/>
        <v>-</v>
      </c>
      <c r="AO244" s="56" t="str">
        <f t="shared" si="20"/>
        <v>-</v>
      </c>
      <c r="AP244" s="56" t="str">
        <f t="shared" si="20"/>
        <v>-</v>
      </c>
      <c r="AQ244" s="56" t="str">
        <f t="shared" si="20"/>
        <v>-</v>
      </c>
      <c r="AR244" s="56" t="str">
        <f t="shared" si="20"/>
        <v>-</v>
      </c>
      <c r="AS244" s="56" t="str">
        <f t="shared" si="20"/>
        <v>-</v>
      </c>
      <c r="AT244" s="56" t="str">
        <f t="shared" si="20"/>
        <v>-</v>
      </c>
      <c r="AU244" s="56" t="str">
        <f t="shared" si="20"/>
        <v>-</v>
      </c>
      <c r="AV244" s="56" t="str">
        <f t="shared" si="20"/>
        <v>-</v>
      </c>
      <c r="AW244" s="56" t="str">
        <f t="shared" si="20"/>
        <v>-</v>
      </c>
      <c r="AX244" s="56" t="str">
        <f t="shared" si="20"/>
        <v>-</v>
      </c>
      <c r="AY244" s="56" t="str">
        <f t="shared" si="20"/>
        <v>-</v>
      </c>
      <c r="AZ244" s="56" t="str">
        <f t="shared" si="20"/>
        <v>-</v>
      </c>
      <c r="BA244" s="56" t="str">
        <f t="shared" si="20"/>
        <v>-</v>
      </c>
      <c r="BB244" s="56" t="str">
        <f t="shared" si="20"/>
        <v>-</v>
      </c>
      <c r="BC244" s="56" t="str">
        <f t="shared" si="20"/>
        <v>-</v>
      </c>
      <c r="BD244" s="56" t="str">
        <f t="shared" si="20"/>
        <v>-</v>
      </c>
      <c r="BE244" s="56" t="str">
        <f t="shared" si="20"/>
        <v>-</v>
      </c>
      <c r="BF244" s="56" t="str">
        <f t="shared" si="20"/>
        <v>-</v>
      </c>
      <c r="BG244" s="56" t="str">
        <f t="shared" si="20"/>
        <v>-</v>
      </c>
      <c r="BH244" s="56" t="str">
        <f t="shared" si="20"/>
        <v>-</v>
      </c>
      <c r="BI244" s="56" t="str">
        <f t="shared" si="20"/>
        <v>-</v>
      </c>
      <c r="BJ244" s="56" t="str">
        <f t="shared" si="20"/>
        <v>-</v>
      </c>
      <c r="BK244" s="56" t="str">
        <f t="shared" si="20"/>
        <v>-</v>
      </c>
      <c r="BL244" s="56" t="str">
        <f t="shared" si="20"/>
        <v>-</v>
      </c>
      <c r="BM244" s="56" t="str">
        <f t="shared" si="20"/>
        <v>-</v>
      </c>
      <c r="BN244" s="56" t="str">
        <f t="shared" si="20"/>
        <v>-</v>
      </c>
      <c r="BO244" s="56" t="str">
        <f t="shared" si="20"/>
        <v>-</v>
      </c>
      <c r="BP244" s="57" t="str">
        <f t="shared" si="20"/>
        <v>-</v>
      </c>
    </row>
    <row r="245" spans="16:68" x14ac:dyDescent="0.35">
      <c r="P245" s="55" t="str">
        <f t="shared" si="9"/>
        <v>-</v>
      </c>
      <c r="Q245" s="56" t="str">
        <f t="shared" si="20"/>
        <v>-</v>
      </c>
      <c r="R245" s="56" t="str">
        <f t="shared" si="20"/>
        <v>-</v>
      </c>
      <c r="S245" s="56" t="str">
        <f t="shared" si="20"/>
        <v>-</v>
      </c>
      <c r="T245" s="56" t="str">
        <f t="shared" si="20"/>
        <v>-</v>
      </c>
      <c r="U245" s="56" t="str">
        <f t="shared" si="20"/>
        <v>-</v>
      </c>
      <c r="V245" s="56" t="str">
        <f t="shared" si="20"/>
        <v>-</v>
      </c>
      <c r="W245" s="56" t="str">
        <f t="shared" si="20"/>
        <v>-</v>
      </c>
      <c r="X245" s="56" t="str">
        <f t="shared" si="20"/>
        <v>-</v>
      </c>
      <c r="Y245" s="56" t="str">
        <f t="shared" si="20"/>
        <v>-</v>
      </c>
      <c r="Z245" s="56" t="str">
        <f t="shared" si="20"/>
        <v>-</v>
      </c>
      <c r="AA245" s="56" t="str">
        <f t="shared" si="20"/>
        <v>-</v>
      </c>
      <c r="AB245" s="56" t="str">
        <f t="shared" si="20"/>
        <v>-</v>
      </c>
      <c r="AC245" s="56" t="str">
        <f t="shared" si="20"/>
        <v>-</v>
      </c>
      <c r="AD245" s="56" t="str">
        <f t="shared" si="20"/>
        <v>-</v>
      </c>
      <c r="AE245" s="56" t="str">
        <f t="shared" si="20"/>
        <v>-</v>
      </c>
      <c r="AF245" s="56" t="str">
        <f t="shared" si="20"/>
        <v>-</v>
      </c>
      <c r="AG245" s="56" t="str">
        <f t="shared" si="20"/>
        <v>-</v>
      </c>
      <c r="AH245" s="56" t="str">
        <f t="shared" si="20"/>
        <v>-</v>
      </c>
      <c r="AI245" s="56" t="str">
        <f t="shared" si="20"/>
        <v>-</v>
      </c>
      <c r="AJ245" s="56" t="str">
        <f t="shared" si="20"/>
        <v>-</v>
      </c>
      <c r="AK245" s="56" t="str">
        <f t="shared" si="20"/>
        <v>-</v>
      </c>
      <c r="AL245" s="56" t="str">
        <f t="shared" si="20"/>
        <v>-</v>
      </c>
      <c r="AM245" s="56" t="str">
        <f t="shared" si="20"/>
        <v>-</v>
      </c>
      <c r="AN245" s="56" t="str">
        <f t="shared" si="20"/>
        <v>-</v>
      </c>
      <c r="AO245" s="56" t="str">
        <f t="shared" si="20"/>
        <v>-</v>
      </c>
      <c r="AP245" s="56" t="str">
        <f t="shared" si="20"/>
        <v>-</v>
      </c>
      <c r="AQ245" s="56" t="str">
        <f t="shared" si="20"/>
        <v>-</v>
      </c>
      <c r="AR245" s="56" t="str">
        <f t="shared" si="20"/>
        <v>-</v>
      </c>
      <c r="AS245" s="56" t="str">
        <f t="shared" si="20"/>
        <v>-</v>
      </c>
      <c r="AT245" s="56" t="str">
        <f t="shared" si="20"/>
        <v>-</v>
      </c>
      <c r="AU245" s="56" t="str">
        <f t="shared" si="20"/>
        <v>-</v>
      </c>
      <c r="AV245" s="56" t="str">
        <f t="shared" si="20"/>
        <v>-</v>
      </c>
      <c r="AW245" s="56" t="str">
        <f t="shared" si="20"/>
        <v>-</v>
      </c>
      <c r="AX245" s="56" t="str">
        <f t="shared" si="20"/>
        <v>-</v>
      </c>
      <c r="AY245" s="56" t="str">
        <f t="shared" si="20"/>
        <v>-</v>
      </c>
      <c r="AZ245" s="56" t="str">
        <f t="shared" si="20"/>
        <v>-</v>
      </c>
      <c r="BA245" s="56" t="str">
        <f t="shared" si="20"/>
        <v>-</v>
      </c>
      <c r="BB245" s="56" t="str">
        <f t="shared" si="20"/>
        <v>-</v>
      </c>
      <c r="BC245" s="56" t="str">
        <f t="shared" si="20"/>
        <v>-</v>
      </c>
      <c r="BD245" s="56" t="str">
        <f t="shared" si="20"/>
        <v>-</v>
      </c>
      <c r="BE245" s="56" t="str">
        <f t="shared" si="20"/>
        <v>-</v>
      </c>
      <c r="BF245" s="56" t="str">
        <f t="shared" si="20"/>
        <v>-</v>
      </c>
      <c r="BG245" s="56" t="str">
        <f t="shared" si="20"/>
        <v>-</v>
      </c>
      <c r="BH245" s="56" t="str">
        <f t="shared" si="20"/>
        <v>-</v>
      </c>
      <c r="BI245" s="56" t="str">
        <f t="shared" si="20"/>
        <v>-</v>
      </c>
      <c r="BJ245" s="56" t="str">
        <f t="shared" si="20"/>
        <v>-</v>
      </c>
      <c r="BK245" s="56" t="str">
        <f t="shared" si="20"/>
        <v>-</v>
      </c>
      <c r="BL245" s="56" t="str">
        <f t="shared" si="20"/>
        <v>-</v>
      </c>
      <c r="BM245" s="56" t="str">
        <f t="shared" si="20"/>
        <v>-</v>
      </c>
      <c r="BN245" s="56" t="str">
        <f t="shared" si="20"/>
        <v>-</v>
      </c>
      <c r="BO245" s="56" t="str">
        <f t="shared" si="20"/>
        <v>-</v>
      </c>
      <c r="BP245" s="57" t="str">
        <f t="shared" si="20"/>
        <v>-</v>
      </c>
    </row>
    <row r="246" spans="16:68" x14ac:dyDescent="0.35">
      <c r="P246" s="55" t="str">
        <f t="shared" si="9"/>
        <v>-</v>
      </c>
      <c r="Q246" s="56" t="str">
        <f t="shared" si="20"/>
        <v>-</v>
      </c>
      <c r="R246" s="56" t="str">
        <f t="shared" si="20"/>
        <v>-</v>
      </c>
      <c r="S246" s="56" t="str">
        <f t="shared" si="20"/>
        <v>-</v>
      </c>
      <c r="T246" s="56" t="str">
        <f t="shared" si="20"/>
        <v>-</v>
      </c>
      <c r="U246" s="56" t="str">
        <f t="shared" si="20"/>
        <v>-</v>
      </c>
      <c r="V246" s="56" t="str">
        <f t="shared" si="20"/>
        <v>-</v>
      </c>
      <c r="W246" s="56" t="str">
        <f t="shared" si="20"/>
        <v>-</v>
      </c>
      <c r="X246" s="56" t="str">
        <f t="shared" si="20"/>
        <v>-</v>
      </c>
      <c r="Y246" s="56" t="str">
        <f t="shared" si="20"/>
        <v>-</v>
      </c>
      <c r="Z246" s="56" t="str">
        <f t="shared" si="20"/>
        <v>-</v>
      </c>
      <c r="AA246" s="56" t="str">
        <f t="shared" si="20"/>
        <v>-</v>
      </c>
      <c r="AB246" s="56" t="str">
        <f t="shared" si="20"/>
        <v>-</v>
      </c>
      <c r="AC246" s="56" t="str">
        <f t="shared" si="20"/>
        <v>-</v>
      </c>
      <c r="AD246" s="56" t="str">
        <f t="shared" si="20"/>
        <v>-</v>
      </c>
      <c r="AE246" s="56" t="str">
        <f t="shared" si="20"/>
        <v>-</v>
      </c>
      <c r="AF246" s="56" t="str">
        <f t="shared" si="20"/>
        <v>-</v>
      </c>
      <c r="AG246" s="56" t="str">
        <f t="shared" si="20"/>
        <v>-</v>
      </c>
      <c r="AH246" s="56" t="str">
        <f t="shared" si="20"/>
        <v>-</v>
      </c>
      <c r="AI246" s="56" t="str">
        <f t="shared" si="20"/>
        <v>-</v>
      </c>
      <c r="AJ246" s="56" t="str">
        <f t="shared" si="20"/>
        <v>-</v>
      </c>
      <c r="AK246" s="56" t="str">
        <f t="shared" si="20"/>
        <v>-</v>
      </c>
      <c r="AL246" s="56" t="str">
        <f t="shared" si="20"/>
        <v>-</v>
      </c>
      <c r="AM246" s="56" t="str">
        <f t="shared" si="20"/>
        <v>-</v>
      </c>
      <c r="AN246" s="56" t="str">
        <f t="shared" si="20"/>
        <v>-</v>
      </c>
      <c r="AO246" s="56" t="str">
        <f t="shared" si="20"/>
        <v>-</v>
      </c>
      <c r="AP246" s="56" t="str">
        <f t="shared" si="20"/>
        <v>-</v>
      </c>
      <c r="AQ246" s="56" t="str">
        <f t="shared" si="20"/>
        <v>-</v>
      </c>
      <c r="AR246" s="56" t="str">
        <f t="shared" si="20"/>
        <v>-</v>
      </c>
      <c r="AS246" s="56" t="str">
        <f t="shared" si="20"/>
        <v>-</v>
      </c>
      <c r="AT246" s="56" t="str">
        <f t="shared" si="20"/>
        <v>-</v>
      </c>
      <c r="AU246" s="56" t="str">
        <f t="shared" si="20"/>
        <v>-</v>
      </c>
      <c r="AV246" s="56" t="str">
        <f t="shared" si="20"/>
        <v>-</v>
      </c>
      <c r="AW246" s="56" t="str">
        <f t="shared" si="20"/>
        <v>-</v>
      </c>
      <c r="AX246" s="56" t="str">
        <f t="shared" si="20"/>
        <v>-</v>
      </c>
      <c r="AY246" s="56" t="str">
        <f t="shared" si="20"/>
        <v>-</v>
      </c>
      <c r="AZ246" s="56" t="str">
        <f t="shared" si="20"/>
        <v>-</v>
      </c>
      <c r="BA246" s="56" t="str">
        <f t="shared" si="20"/>
        <v>-</v>
      </c>
      <c r="BB246" s="56" t="str">
        <f t="shared" si="20"/>
        <v>-</v>
      </c>
      <c r="BC246" s="56" t="str">
        <f t="shared" si="20"/>
        <v>-</v>
      </c>
      <c r="BD246" s="56" t="str">
        <f t="shared" si="20"/>
        <v>-</v>
      </c>
      <c r="BE246" s="56" t="str">
        <f t="shared" si="20"/>
        <v>-</v>
      </c>
      <c r="BF246" s="56" t="str">
        <f t="shared" si="20"/>
        <v>-</v>
      </c>
      <c r="BG246" s="56" t="str">
        <f t="shared" si="20"/>
        <v>-</v>
      </c>
      <c r="BH246" s="56" t="str">
        <f t="shared" si="20"/>
        <v>-</v>
      </c>
      <c r="BI246" s="56" t="str">
        <f t="shared" si="20"/>
        <v>-</v>
      </c>
      <c r="BJ246" s="56" t="str">
        <f t="shared" si="20"/>
        <v>-</v>
      </c>
      <c r="BK246" s="56" t="str">
        <f t="shared" si="20"/>
        <v>-</v>
      </c>
      <c r="BL246" s="56" t="str">
        <f t="shared" si="20"/>
        <v>-</v>
      </c>
      <c r="BM246" s="56" t="str">
        <f t="shared" si="20"/>
        <v>-</v>
      </c>
      <c r="BN246" s="56" t="str">
        <f t="shared" si="20"/>
        <v>-</v>
      </c>
      <c r="BO246" s="56" t="str">
        <f t="shared" si="20"/>
        <v>-</v>
      </c>
      <c r="BP246" s="57" t="str">
        <f t="shared" si="20"/>
        <v>-</v>
      </c>
    </row>
    <row r="247" spans="16:68" x14ac:dyDescent="0.35">
      <c r="P247" s="55" t="str">
        <f t="shared" si="9"/>
        <v>-</v>
      </c>
      <c r="Q247" s="56" t="str">
        <f t="shared" si="20"/>
        <v>-</v>
      </c>
      <c r="R247" s="56" t="str">
        <f t="shared" si="20"/>
        <v>-</v>
      </c>
      <c r="S247" s="56" t="str">
        <f t="shared" si="20"/>
        <v>-</v>
      </c>
      <c r="T247" s="56" t="str">
        <f t="shared" si="20"/>
        <v>-</v>
      </c>
      <c r="U247" s="56" t="str">
        <f t="shared" si="20"/>
        <v>-</v>
      </c>
      <c r="V247" s="56" t="str">
        <f t="shared" si="20"/>
        <v>-</v>
      </c>
      <c r="W247" s="56" t="str">
        <f t="shared" si="20"/>
        <v>-</v>
      </c>
      <c r="X247" s="56" t="str">
        <f t="shared" si="20"/>
        <v>-</v>
      </c>
      <c r="Y247" s="56" t="str">
        <f t="shared" si="20"/>
        <v>-</v>
      </c>
      <c r="Z247" s="56" t="str">
        <f t="shared" si="20"/>
        <v>-</v>
      </c>
      <c r="AA247" s="56" t="str">
        <f t="shared" si="20"/>
        <v>-</v>
      </c>
      <c r="AB247" s="56" t="str">
        <f t="shared" si="20"/>
        <v>-</v>
      </c>
      <c r="AC247" s="56" t="str">
        <f t="shared" si="20"/>
        <v>-</v>
      </c>
      <c r="AD247" s="56" t="str">
        <f t="shared" si="20"/>
        <v>-</v>
      </c>
      <c r="AE247" s="56" t="str">
        <f t="shared" si="20"/>
        <v>-</v>
      </c>
      <c r="AF247" s="56" t="str">
        <f t="shared" si="20"/>
        <v>-</v>
      </c>
      <c r="AG247" s="56" t="str">
        <f t="shared" si="20"/>
        <v>-</v>
      </c>
      <c r="AH247" s="56" t="str">
        <f t="shared" si="20"/>
        <v>-</v>
      </c>
      <c r="AI247" s="56" t="str">
        <f t="shared" si="20"/>
        <v>-</v>
      </c>
      <c r="AJ247" s="56" t="str">
        <f t="shared" si="20"/>
        <v>-</v>
      </c>
      <c r="AK247" s="56" t="str">
        <f t="shared" si="20"/>
        <v>-</v>
      </c>
      <c r="AL247" s="56" t="str">
        <f t="shared" si="20"/>
        <v>-</v>
      </c>
      <c r="AM247" s="56" t="str">
        <f t="shared" si="20"/>
        <v>-</v>
      </c>
      <c r="AN247" s="56" t="str">
        <f t="shared" si="20"/>
        <v>-</v>
      </c>
      <c r="AO247" s="56" t="str">
        <f t="shared" si="20"/>
        <v>-</v>
      </c>
      <c r="AP247" s="56" t="str">
        <f t="shared" si="20"/>
        <v>-</v>
      </c>
      <c r="AQ247" s="56" t="str">
        <f t="shared" si="20"/>
        <v>-</v>
      </c>
      <c r="AR247" s="56" t="str">
        <f t="shared" si="20"/>
        <v>-</v>
      </c>
      <c r="AS247" s="56" t="str">
        <f t="shared" si="20"/>
        <v>-</v>
      </c>
      <c r="AT247" s="56" t="str">
        <f t="shared" si="20"/>
        <v>-</v>
      </c>
      <c r="AU247" s="56" t="str">
        <f t="shared" si="20"/>
        <v>-</v>
      </c>
      <c r="AV247" s="56" t="str">
        <f t="shared" si="20"/>
        <v>-</v>
      </c>
      <c r="AW247" s="56" t="str">
        <f t="shared" si="20"/>
        <v>-</v>
      </c>
      <c r="AX247" s="56" t="str">
        <f t="shared" si="20"/>
        <v>-</v>
      </c>
      <c r="AY247" s="56" t="str">
        <f t="shared" si="20"/>
        <v>-</v>
      </c>
      <c r="AZ247" s="56" t="str">
        <f t="shared" si="20"/>
        <v>-</v>
      </c>
      <c r="BA247" s="56" t="str">
        <f t="shared" si="20"/>
        <v>-</v>
      </c>
      <c r="BB247" s="56" t="str">
        <f t="shared" si="20"/>
        <v>-</v>
      </c>
      <c r="BC247" s="56" t="str">
        <f t="shared" si="20"/>
        <v>-</v>
      </c>
      <c r="BD247" s="56" t="str">
        <f t="shared" si="20"/>
        <v>-</v>
      </c>
      <c r="BE247" s="56" t="str">
        <f t="shared" si="20"/>
        <v>-</v>
      </c>
      <c r="BF247" s="56" t="str">
        <f t="shared" si="20"/>
        <v>-</v>
      </c>
      <c r="BG247" s="56" t="str">
        <f t="shared" si="20"/>
        <v>-</v>
      </c>
      <c r="BH247" s="56" t="str">
        <f t="shared" si="20"/>
        <v>-</v>
      </c>
      <c r="BI247" s="56" t="str">
        <f t="shared" si="20"/>
        <v>-</v>
      </c>
      <c r="BJ247" s="56" t="str">
        <f t="shared" si="20"/>
        <v>-</v>
      </c>
      <c r="BK247" s="56" t="str">
        <f t="shared" si="20"/>
        <v>-</v>
      </c>
      <c r="BL247" s="56" t="str">
        <f t="shared" si="20"/>
        <v>-</v>
      </c>
      <c r="BM247" s="56" t="str">
        <f t="shared" si="20"/>
        <v>-</v>
      </c>
      <c r="BN247" s="56" t="str">
        <f t="shared" si="20"/>
        <v>-</v>
      </c>
      <c r="BO247" s="56" t="str">
        <f t="shared" si="20"/>
        <v>-</v>
      </c>
      <c r="BP247" s="57" t="str">
        <f t="shared" si="20"/>
        <v>-</v>
      </c>
    </row>
    <row r="248" spans="16:68" x14ac:dyDescent="0.35">
      <c r="P248" s="55" t="str">
        <f t="shared" si="9"/>
        <v>-</v>
      </c>
      <c r="Q248" s="56" t="str">
        <f t="shared" si="20"/>
        <v>-</v>
      </c>
      <c r="R248" s="56" t="str">
        <f t="shared" si="20"/>
        <v>-</v>
      </c>
      <c r="S248" s="56" t="str">
        <f t="shared" si="20"/>
        <v>-</v>
      </c>
      <c r="T248" s="56" t="str">
        <f t="shared" si="20"/>
        <v>-</v>
      </c>
      <c r="U248" s="56" t="str">
        <f t="shared" si="20"/>
        <v>-</v>
      </c>
      <c r="V248" s="56" t="str">
        <f t="shared" si="20"/>
        <v>-</v>
      </c>
      <c r="W248" s="56" t="str">
        <f t="shared" si="20"/>
        <v>-</v>
      </c>
      <c r="X248" s="56" t="str">
        <f t="shared" ref="Q248:BP253" si="21">IF(AND(NOT(ISBLANK(X61)),NOT(X61="-")),$O61,"-")</f>
        <v>-</v>
      </c>
      <c r="Y248" s="56" t="str">
        <f t="shared" si="21"/>
        <v>-</v>
      </c>
      <c r="Z248" s="56" t="str">
        <f t="shared" si="21"/>
        <v>-</v>
      </c>
      <c r="AA248" s="56" t="str">
        <f t="shared" si="21"/>
        <v>-</v>
      </c>
      <c r="AB248" s="56" t="str">
        <f t="shared" si="21"/>
        <v>-</v>
      </c>
      <c r="AC248" s="56" t="str">
        <f t="shared" si="21"/>
        <v>-</v>
      </c>
      <c r="AD248" s="56" t="str">
        <f t="shared" si="21"/>
        <v>-</v>
      </c>
      <c r="AE248" s="56" t="str">
        <f t="shared" si="21"/>
        <v>-</v>
      </c>
      <c r="AF248" s="56" t="str">
        <f t="shared" si="21"/>
        <v>-</v>
      </c>
      <c r="AG248" s="56" t="str">
        <f t="shared" si="21"/>
        <v>-</v>
      </c>
      <c r="AH248" s="56" t="str">
        <f t="shared" si="21"/>
        <v>-</v>
      </c>
      <c r="AI248" s="56" t="str">
        <f t="shared" si="21"/>
        <v>-</v>
      </c>
      <c r="AJ248" s="56" t="str">
        <f t="shared" si="21"/>
        <v>-</v>
      </c>
      <c r="AK248" s="56" t="str">
        <f t="shared" si="21"/>
        <v>-</v>
      </c>
      <c r="AL248" s="56" t="str">
        <f t="shared" si="21"/>
        <v>-</v>
      </c>
      <c r="AM248" s="56" t="str">
        <f t="shared" si="21"/>
        <v>-</v>
      </c>
      <c r="AN248" s="56" t="str">
        <f t="shared" si="21"/>
        <v>-</v>
      </c>
      <c r="AO248" s="56" t="str">
        <f t="shared" si="21"/>
        <v>-</v>
      </c>
      <c r="AP248" s="56" t="str">
        <f t="shared" si="21"/>
        <v>-</v>
      </c>
      <c r="AQ248" s="56" t="str">
        <f t="shared" si="21"/>
        <v>-</v>
      </c>
      <c r="AR248" s="56" t="str">
        <f t="shared" si="21"/>
        <v>-</v>
      </c>
      <c r="AS248" s="56" t="str">
        <f t="shared" si="21"/>
        <v>-</v>
      </c>
      <c r="AT248" s="56" t="str">
        <f t="shared" si="21"/>
        <v>-</v>
      </c>
      <c r="AU248" s="56" t="str">
        <f t="shared" si="21"/>
        <v>-</v>
      </c>
      <c r="AV248" s="56" t="str">
        <f t="shared" si="21"/>
        <v>-</v>
      </c>
      <c r="AW248" s="56" t="str">
        <f t="shared" si="21"/>
        <v>-</v>
      </c>
      <c r="AX248" s="56" t="str">
        <f t="shared" si="21"/>
        <v>-</v>
      </c>
      <c r="AY248" s="56" t="str">
        <f t="shared" si="21"/>
        <v>-</v>
      </c>
      <c r="AZ248" s="56" t="str">
        <f t="shared" si="21"/>
        <v>-</v>
      </c>
      <c r="BA248" s="56" t="str">
        <f t="shared" si="21"/>
        <v>-</v>
      </c>
      <c r="BB248" s="56" t="str">
        <f t="shared" si="21"/>
        <v>-</v>
      </c>
      <c r="BC248" s="56" t="str">
        <f t="shared" si="21"/>
        <v>-</v>
      </c>
      <c r="BD248" s="56" t="str">
        <f t="shared" si="21"/>
        <v>-</v>
      </c>
      <c r="BE248" s="56" t="str">
        <f t="shared" si="21"/>
        <v>-</v>
      </c>
      <c r="BF248" s="56" t="str">
        <f t="shared" si="21"/>
        <v>-</v>
      </c>
      <c r="BG248" s="56" t="str">
        <f t="shared" si="21"/>
        <v>-</v>
      </c>
      <c r="BH248" s="56" t="str">
        <f t="shared" si="21"/>
        <v>-</v>
      </c>
      <c r="BI248" s="56" t="str">
        <f t="shared" si="21"/>
        <v>-</v>
      </c>
      <c r="BJ248" s="56" t="str">
        <f t="shared" si="21"/>
        <v>-</v>
      </c>
      <c r="BK248" s="56" t="str">
        <f t="shared" si="21"/>
        <v>-</v>
      </c>
      <c r="BL248" s="56" t="str">
        <f t="shared" si="21"/>
        <v>-</v>
      </c>
      <c r="BM248" s="56" t="str">
        <f t="shared" si="21"/>
        <v>-</v>
      </c>
      <c r="BN248" s="56" t="str">
        <f t="shared" si="21"/>
        <v>-</v>
      </c>
      <c r="BO248" s="56" t="str">
        <f t="shared" si="21"/>
        <v>-</v>
      </c>
      <c r="BP248" s="57" t="str">
        <f t="shared" si="21"/>
        <v>-</v>
      </c>
    </row>
    <row r="249" spans="16:68" x14ac:dyDescent="0.35">
      <c r="P249" s="55" t="str">
        <f t="shared" si="9"/>
        <v>-</v>
      </c>
      <c r="Q249" s="56" t="str">
        <f t="shared" si="21"/>
        <v>-</v>
      </c>
      <c r="R249" s="56" t="str">
        <f t="shared" si="21"/>
        <v>-</v>
      </c>
      <c r="S249" s="56" t="str">
        <f t="shared" si="21"/>
        <v>-</v>
      </c>
      <c r="T249" s="56" t="str">
        <f t="shared" si="21"/>
        <v>-</v>
      </c>
      <c r="U249" s="56" t="str">
        <f t="shared" si="21"/>
        <v>-</v>
      </c>
      <c r="V249" s="56" t="str">
        <f t="shared" si="21"/>
        <v>-</v>
      </c>
      <c r="W249" s="56" t="str">
        <f t="shared" si="21"/>
        <v>-</v>
      </c>
      <c r="X249" s="56" t="str">
        <f t="shared" si="21"/>
        <v>-</v>
      </c>
      <c r="Y249" s="56" t="str">
        <f t="shared" si="21"/>
        <v>-</v>
      </c>
      <c r="Z249" s="56" t="str">
        <f t="shared" si="21"/>
        <v>-</v>
      </c>
      <c r="AA249" s="56" t="str">
        <f t="shared" si="21"/>
        <v>-</v>
      </c>
      <c r="AB249" s="56" t="str">
        <f t="shared" si="21"/>
        <v>-</v>
      </c>
      <c r="AC249" s="56" t="str">
        <f t="shared" si="21"/>
        <v>-</v>
      </c>
      <c r="AD249" s="56" t="str">
        <f t="shared" si="21"/>
        <v>-</v>
      </c>
      <c r="AE249" s="56" t="str">
        <f t="shared" si="21"/>
        <v>-</v>
      </c>
      <c r="AF249" s="56" t="str">
        <f t="shared" si="21"/>
        <v>-</v>
      </c>
      <c r="AG249" s="56" t="str">
        <f t="shared" si="21"/>
        <v>-</v>
      </c>
      <c r="AH249" s="56" t="str">
        <f t="shared" si="21"/>
        <v>-</v>
      </c>
      <c r="AI249" s="56" t="str">
        <f t="shared" si="21"/>
        <v>-</v>
      </c>
      <c r="AJ249" s="56" t="str">
        <f t="shared" si="21"/>
        <v>-</v>
      </c>
      <c r="AK249" s="56" t="str">
        <f t="shared" si="21"/>
        <v>-</v>
      </c>
      <c r="AL249" s="56" t="str">
        <f t="shared" si="21"/>
        <v>-</v>
      </c>
      <c r="AM249" s="56" t="str">
        <f t="shared" si="21"/>
        <v>-</v>
      </c>
      <c r="AN249" s="56" t="str">
        <f t="shared" si="21"/>
        <v>-</v>
      </c>
      <c r="AO249" s="56" t="str">
        <f t="shared" si="21"/>
        <v>-</v>
      </c>
      <c r="AP249" s="56" t="str">
        <f t="shared" si="21"/>
        <v>-</v>
      </c>
      <c r="AQ249" s="56" t="str">
        <f t="shared" si="21"/>
        <v>-</v>
      </c>
      <c r="AR249" s="56" t="str">
        <f t="shared" si="21"/>
        <v>-</v>
      </c>
      <c r="AS249" s="56" t="str">
        <f t="shared" si="21"/>
        <v>-</v>
      </c>
      <c r="AT249" s="56" t="str">
        <f t="shared" si="21"/>
        <v>-</v>
      </c>
      <c r="AU249" s="56" t="str">
        <f t="shared" si="21"/>
        <v>-</v>
      </c>
      <c r="AV249" s="56" t="str">
        <f t="shared" si="21"/>
        <v>-</v>
      </c>
      <c r="AW249" s="56" t="str">
        <f t="shared" si="21"/>
        <v>-</v>
      </c>
      <c r="AX249" s="56" t="str">
        <f t="shared" si="21"/>
        <v>-</v>
      </c>
      <c r="AY249" s="56" t="str">
        <f t="shared" si="21"/>
        <v>-</v>
      </c>
      <c r="AZ249" s="56" t="str">
        <f t="shared" si="21"/>
        <v>-</v>
      </c>
      <c r="BA249" s="56" t="str">
        <f t="shared" si="21"/>
        <v>-</v>
      </c>
      <c r="BB249" s="56" t="str">
        <f t="shared" si="21"/>
        <v>-</v>
      </c>
      <c r="BC249" s="56" t="str">
        <f t="shared" si="21"/>
        <v>-</v>
      </c>
      <c r="BD249" s="56" t="str">
        <f t="shared" si="21"/>
        <v>-</v>
      </c>
      <c r="BE249" s="56" t="str">
        <f t="shared" si="21"/>
        <v>-</v>
      </c>
      <c r="BF249" s="56" t="str">
        <f t="shared" si="21"/>
        <v>-</v>
      </c>
      <c r="BG249" s="56" t="str">
        <f t="shared" si="21"/>
        <v>-</v>
      </c>
      <c r="BH249" s="56" t="str">
        <f t="shared" si="21"/>
        <v>-</v>
      </c>
      <c r="BI249" s="56" t="str">
        <f t="shared" si="21"/>
        <v>-</v>
      </c>
      <c r="BJ249" s="56" t="str">
        <f t="shared" si="21"/>
        <v>-</v>
      </c>
      <c r="BK249" s="56" t="str">
        <f t="shared" si="21"/>
        <v>-</v>
      </c>
      <c r="BL249" s="56" t="str">
        <f t="shared" si="21"/>
        <v>-</v>
      </c>
      <c r="BM249" s="56" t="str">
        <f t="shared" si="21"/>
        <v>-</v>
      </c>
      <c r="BN249" s="56" t="str">
        <f t="shared" si="21"/>
        <v>-</v>
      </c>
      <c r="BO249" s="56" t="str">
        <f t="shared" si="21"/>
        <v>-</v>
      </c>
      <c r="BP249" s="57" t="str">
        <f t="shared" si="21"/>
        <v>-</v>
      </c>
    </row>
    <row r="250" spans="16:68" x14ac:dyDescent="0.35">
      <c r="P250" s="55" t="str">
        <f t="shared" si="9"/>
        <v>-</v>
      </c>
      <c r="Q250" s="56" t="str">
        <f t="shared" si="21"/>
        <v>-</v>
      </c>
      <c r="R250" s="56" t="str">
        <f t="shared" si="21"/>
        <v>-</v>
      </c>
      <c r="S250" s="56" t="str">
        <f t="shared" si="21"/>
        <v>-</v>
      </c>
      <c r="T250" s="56" t="str">
        <f t="shared" si="21"/>
        <v>-</v>
      </c>
      <c r="U250" s="56" t="str">
        <f t="shared" si="21"/>
        <v>-</v>
      </c>
      <c r="V250" s="56" t="str">
        <f t="shared" si="21"/>
        <v>-</v>
      </c>
      <c r="W250" s="56" t="str">
        <f t="shared" si="21"/>
        <v>-</v>
      </c>
      <c r="X250" s="56" t="str">
        <f t="shared" si="21"/>
        <v>-</v>
      </c>
      <c r="Y250" s="56" t="str">
        <f t="shared" si="21"/>
        <v>-</v>
      </c>
      <c r="Z250" s="56" t="str">
        <f t="shared" si="21"/>
        <v>-</v>
      </c>
      <c r="AA250" s="56" t="str">
        <f t="shared" si="21"/>
        <v>-</v>
      </c>
      <c r="AB250" s="56" t="str">
        <f t="shared" si="21"/>
        <v>-</v>
      </c>
      <c r="AC250" s="56" t="str">
        <f t="shared" si="21"/>
        <v>-</v>
      </c>
      <c r="AD250" s="56" t="str">
        <f t="shared" si="21"/>
        <v>-</v>
      </c>
      <c r="AE250" s="56" t="str">
        <f t="shared" si="21"/>
        <v>-</v>
      </c>
      <c r="AF250" s="56" t="str">
        <f t="shared" si="21"/>
        <v>-</v>
      </c>
      <c r="AG250" s="56" t="str">
        <f t="shared" si="21"/>
        <v>-</v>
      </c>
      <c r="AH250" s="56" t="str">
        <f t="shared" si="21"/>
        <v>-</v>
      </c>
      <c r="AI250" s="56" t="str">
        <f t="shared" si="21"/>
        <v>-</v>
      </c>
      <c r="AJ250" s="56" t="str">
        <f t="shared" si="21"/>
        <v>-</v>
      </c>
      <c r="AK250" s="56" t="str">
        <f t="shared" si="21"/>
        <v>-</v>
      </c>
      <c r="AL250" s="56" t="str">
        <f t="shared" si="21"/>
        <v>-</v>
      </c>
      <c r="AM250" s="56" t="str">
        <f t="shared" si="21"/>
        <v>-</v>
      </c>
      <c r="AN250" s="56" t="str">
        <f t="shared" si="21"/>
        <v>-</v>
      </c>
      <c r="AO250" s="56" t="str">
        <f t="shared" si="21"/>
        <v>-</v>
      </c>
      <c r="AP250" s="56" t="str">
        <f t="shared" si="21"/>
        <v>-</v>
      </c>
      <c r="AQ250" s="56" t="str">
        <f t="shared" si="21"/>
        <v>-</v>
      </c>
      <c r="AR250" s="56" t="str">
        <f t="shared" si="21"/>
        <v>-</v>
      </c>
      <c r="AS250" s="56" t="str">
        <f t="shared" si="21"/>
        <v>-</v>
      </c>
      <c r="AT250" s="56" t="str">
        <f t="shared" si="21"/>
        <v>-</v>
      </c>
      <c r="AU250" s="56" t="str">
        <f t="shared" si="21"/>
        <v>-</v>
      </c>
      <c r="AV250" s="56" t="str">
        <f t="shared" si="21"/>
        <v>-</v>
      </c>
      <c r="AW250" s="56" t="str">
        <f t="shared" si="21"/>
        <v>-</v>
      </c>
      <c r="AX250" s="56" t="str">
        <f t="shared" si="21"/>
        <v>-</v>
      </c>
      <c r="AY250" s="56" t="str">
        <f t="shared" si="21"/>
        <v>-</v>
      </c>
      <c r="AZ250" s="56" t="str">
        <f t="shared" si="21"/>
        <v>-</v>
      </c>
      <c r="BA250" s="56" t="str">
        <f t="shared" si="21"/>
        <v>-</v>
      </c>
      <c r="BB250" s="56" t="str">
        <f t="shared" si="21"/>
        <v>-</v>
      </c>
      <c r="BC250" s="56" t="str">
        <f t="shared" si="21"/>
        <v>-</v>
      </c>
      <c r="BD250" s="56" t="str">
        <f t="shared" si="21"/>
        <v>-</v>
      </c>
      <c r="BE250" s="56" t="str">
        <f t="shared" si="21"/>
        <v>-</v>
      </c>
      <c r="BF250" s="56" t="str">
        <f t="shared" si="21"/>
        <v>-</v>
      </c>
      <c r="BG250" s="56" t="str">
        <f t="shared" si="21"/>
        <v>-</v>
      </c>
      <c r="BH250" s="56" t="str">
        <f t="shared" si="21"/>
        <v>-</v>
      </c>
      <c r="BI250" s="56" t="str">
        <f t="shared" si="21"/>
        <v>-</v>
      </c>
      <c r="BJ250" s="56" t="str">
        <f t="shared" si="21"/>
        <v>-</v>
      </c>
      <c r="BK250" s="56" t="str">
        <f t="shared" si="21"/>
        <v>-</v>
      </c>
      <c r="BL250" s="56" t="str">
        <f t="shared" si="21"/>
        <v>-</v>
      </c>
      <c r="BM250" s="56" t="str">
        <f t="shared" si="21"/>
        <v>-</v>
      </c>
      <c r="BN250" s="56" t="str">
        <f t="shared" si="21"/>
        <v>-</v>
      </c>
      <c r="BO250" s="56" t="str">
        <f t="shared" si="21"/>
        <v>-</v>
      </c>
      <c r="BP250" s="57" t="str">
        <f t="shared" si="21"/>
        <v>-</v>
      </c>
    </row>
    <row r="251" spans="16:68" x14ac:dyDescent="0.35">
      <c r="P251" s="55" t="str">
        <f t="shared" si="9"/>
        <v>-</v>
      </c>
      <c r="Q251" s="56" t="str">
        <f t="shared" si="21"/>
        <v>-</v>
      </c>
      <c r="R251" s="56" t="str">
        <f t="shared" si="21"/>
        <v>-</v>
      </c>
      <c r="S251" s="56" t="str">
        <f t="shared" si="21"/>
        <v>-</v>
      </c>
      <c r="T251" s="56" t="str">
        <f t="shared" si="21"/>
        <v>-</v>
      </c>
      <c r="U251" s="56" t="str">
        <f t="shared" si="21"/>
        <v>-</v>
      </c>
      <c r="V251" s="56" t="str">
        <f t="shared" si="21"/>
        <v>-</v>
      </c>
      <c r="W251" s="56" t="str">
        <f t="shared" si="21"/>
        <v>-</v>
      </c>
      <c r="X251" s="56" t="str">
        <f t="shared" si="21"/>
        <v>-</v>
      </c>
      <c r="Y251" s="56" t="str">
        <f t="shared" si="21"/>
        <v>-</v>
      </c>
      <c r="Z251" s="56" t="str">
        <f t="shared" si="21"/>
        <v>-</v>
      </c>
      <c r="AA251" s="56" t="str">
        <f t="shared" si="21"/>
        <v>-</v>
      </c>
      <c r="AB251" s="56" t="str">
        <f t="shared" si="21"/>
        <v>-</v>
      </c>
      <c r="AC251" s="56" t="str">
        <f t="shared" si="21"/>
        <v>-</v>
      </c>
      <c r="AD251" s="56" t="str">
        <f t="shared" si="21"/>
        <v>-</v>
      </c>
      <c r="AE251" s="56" t="str">
        <f t="shared" si="21"/>
        <v>-</v>
      </c>
      <c r="AF251" s="56" t="str">
        <f t="shared" si="21"/>
        <v>-</v>
      </c>
      <c r="AG251" s="56" t="str">
        <f t="shared" si="21"/>
        <v>-</v>
      </c>
      <c r="AH251" s="56" t="str">
        <f t="shared" si="21"/>
        <v>-</v>
      </c>
      <c r="AI251" s="56" t="str">
        <f t="shared" si="21"/>
        <v>-</v>
      </c>
      <c r="AJ251" s="56" t="str">
        <f t="shared" si="21"/>
        <v>-</v>
      </c>
      <c r="AK251" s="56" t="str">
        <f t="shared" si="21"/>
        <v>-</v>
      </c>
      <c r="AL251" s="56" t="str">
        <f t="shared" si="21"/>
        <v>-</v>
      </c>
      <c r="AM251" s="56" t="str">
        <f t="shared" si="21"/>
        <v>-</v>
      </c>
      <c r="AN251" s="56" t="str">
        <f t="shared" si="21"/>
        <v>-</v>
      </c>
      <c r="AO251" s="56" t="str">
        <f t="shared" si="21"/>
        <v>-</v>
      </c>
      <c r="AP251" s="56" t="str">
        <f t="shared" si="21"/>
        <v>-</v>
      </c>
      <c r="AQ251" s="56" t="str">
        <f t="shared" si="21"/>
        <v>-</v>
      </c>
      <c r="AR251" s="56" t="str">
        <f t="shared" si="21"/>
        <v>-</v>
      </c>
      <c r="AS251" s="56" t="str">
        <f t="shared" si="21"/>
        <v>-</v>
      </c>
      <c r="AT251" s="56" t="str">
        <f t="shared" si="21"/>
        <v>-</v>
      </c>
      <c r="AU251" s="56" t="str">
        <f t="shared" si="21"/>
        <v>-</v>
      </c>
      <c r="AV251" s="56" t="str">
        <f t="shared" si="21"/>
        <v>-</v>
      </c>
      <c r="AW251" s="56" t="str">
        <f t="shared" si="21"/>
        <v>-</v>
      </c>
      <c r="AX251" s="56" t="str">
        <f t="shared" si="21"/>
        <v>-</v>
      </c>
      <c r="AY251" s="56" t="str">
        <f t="shared" si="21"/>
        <v>-</v>
      </c>
      <c r="AZ251" s="56" t="str">
        <f t="shared" si="21"/>
        <v>-</v>
      </c>
      <c r="BA251" s="56" t="str">
        <f t="shared" si="21"/>
        <v>-</v>
      </c>
      <c r="BB251" s="56" t="str">
        <f t="shared" si="21"/>
        <v>-</v>
      </c>
      <c r="BC251" s="56" t="str">
        <f t="shared" si="21"/>
        <v>-</v>
      </c>
      <c r="BD251" s="56" t="str">
        <f t="shared" si="21"/>
        <v>-</v>
      </c>
      <c r="BE251" s="56" t="str">
        <f t="shared" si="21"/>
        <v>-</v>
      </c>
      <c r="BF251" s="56" t="str">
        <f t="shared" si="21"/>
        <v>-</v>
      </c>
      <c r="BG251" s="56" t="str">
        <f t="shared" si="21"/>
        <v>-</v>
      </c>
      <c r="BH251" s="56" t="str">
        <f t="shared" si="21"/>
        <v>-</v>
      </c>
      <c r="BI251" s="56" t="str">
        <f t="shared" si="21"/>
        <v>-</v>
      </c>
      <c r="BJ251" s="56" t="str">
        <f t="shared" si="21"/>
        <v>-</v>
      </c>
      <c r="BK251" s="56" t="str">
        <f t="shared" si="21"/>
        <v>-</v>
      </c>
      <c r="BL251" s="56" t="str">
        <f t="shared" si="21"/>
        <v>-</v>
      </c>
      <c r="BM251" s="56" t="str">
        <f t="shared" si="21"/>
        <v>-</v>
      </c>
      <c r="BN251" s="56" t="str">
        <f t="shared" si="21"/>
        <v>-</v>
      </c>
      <c r="BO251" s="56" t="str">
        <f t="shared" si="21"/>
        <v>-</v>
      </c>
      <c r="BP251" s="57" t="str">
        <f t="shared" si="21"/>
        <v>-</v>
      </c>
    </row>
    <row r="252" spans="16:68" x14ac:dyDescent="0.35">
      <c r="P252" s="55" t="str">
        <f t="shared" si="9"/>
        <v>-</v>
      </c>
      <c r="Q252" s="56" t="str">
        <f t="shared" si="21"/>
        <v>-</v>
      </c>
      <c r="R252" s="56" t="str">
        <f t="shared" si="21"/>
        <v>-</v>
      </c>
      <c r="S252" s="56" t="str">
        <f t="shared" si="21"/>
        <v>-</v>
      </c>
      <c r="T252" s="56" t="str">
        <f t="shared" si="21"/>
        <v>-</v>
      </c>
      <c r="U252" s="56" t="str">
        <f t="shared" si="21"/>
        <v>-</v>
      </c>
      <c r="V252" s="56" t="str">
        <f t="shared" si="21"/>
        <v>-</v>
      </c>
      <c r="W252" s="56" t="str">
        <f t="shared" si="21"/>
        <v>-</v>
      </c>
      <c r="X252" s="56" t="str">
        <f t="shared" si="21"/>
        <v>-</v>
      </c>
      <c r="Y252" s="56" t="str">
        <f t="shared" si="21"/>
        <v>-</v>
      </c>
      <c r="Z252" s="56" t="str">
        <f t="shared" si="21"/>
        <v>-</v>
      </c>
      <c r="AA252" s="56" t="str">
        <f t="shared" si="21"/>
        <v>-</v>
      </c>
      <c r="AB252" s="56" t="str">
        <f t="shared" si="21"/>
        <v>-</v>
      </c>
      <c r="AC252" s="56" t="str">
        <f t="shared" si="21"/>
        <v>-</v>
      </c>
      <c r="AD252" s="56" t="str">
        <f t="shared" si="21"/>
        <v>-</v>
      </c>
      <c r="AE252" s="56" t="str">
        <f t="shared" si="21"/>
        <v>-</v>
      </c>
      <c r="AF252" s="56" t="str">
        <f t="shared" si="21"/>
        <v>-</v>
      </c>
      <c r="AG252" s="56" t="str">
        <f t="shared" si="21"/>
        <v>-</v>
      </c>
      <c r="AH252" s="56" t="str">
        <f t="shared" si="21"/>
        <v>-</v>
      </c>
      <c r="AI252" s="56" t="str">
        <f t="shared" si="21"/>
        <v>-</v>
      </c>
      <c r="AJ252" s="56" t="str">
        <f t="shared" si="21"/>
        <v>-</v>
      </c>
      <c r="AK252" s="56" t="str">
        <f t="shared" si="21"/>
        <v>-</v>
      </c>
      <c r="AL252" s="56" t="str">
        <f t="shared" si="21"/>
        <v>-</v>
      </c>
      <c r="AM252" s="56" t="str">
        <f t="shared" si="21"/>
        <v>-</v>
      </c>
      <c r="AN252" s="56" t="str">
        <f t="shared" si="21"/>
        <v>-</v>
      </c>
      <c r="AO252" s="56" t="str">
        <f t="shared" si="21"/>
        <v>-</v>
      </c>
      <c r="AP252" s="56" t="str">
        <f t="shared" si="21"/>
        <v>-</v>
      </c>
      <c r="AQ252" s="56" t="str">
        <f t="shared" si="21"/>
        <v>-</v>
      </c>
      <c r="AR252" s="56" t="str">
        <f t="shared" si="21"/>
        <v>-</v>
      </c>
      <c r="AS252" s="56" t="str">
        <f t="shared" si="21"/>
        <v>-</v>
      </c>
      <c r="AT252" s="56" t="str">
        <f t="shared" si="21"/>
        <v>-</v>
      </c>
      <c r="AU252" s="56" t="str">
        <f t="shared" si="21"/>
        <v>-</v>
      </c>
      <c r="AV252" s="56" t="str">
        <f t="shared" si="21"/>
        <v>-</v>
      </c>
      <c r="AW252" s="56" t="str">
        <f t="shared" si="21"/>
        <v>-</v>
      </c>
      <c r="AX252" s="56" t="str">
        <f t="shared" si="21"/>
        <v>-</v>
      </c>
      <c r="AY252" s="56" t="str">
        <f t="shared" si="21"/>
        <v>-</v>
      </c>
      <c r="AZ252" s="56" t="str">
        <f t="shared" si="21"/>
        <v>-</v>
      </c>
      <c r="BA252" s="56" t="str">
        <f t="shared" si="21"/>
        <v>-</v>
      </c>
      <c r="BB252" s="56" t="str">
        <f t="shared" si="21"/>
        <v>-</v>
      </c>
      <c r="BC252" s="56" t="str">
        <f t="shared" si="21"/>
        <v>-</v>
      </c>
      <c r="BD252" s="56" t="str">
        <f t="shared" si="21"/>
        <v>-</v>
      </c>
      <c r="BE252" s="56" t="str">
        <f t="shared" si="21"/>
        <v>-</v>
      </c>
      <c r="BF252" s="56" t="str">
        <f t="shared" si="21"/>
        <v>-</v>
      </c>
      <c r="BG252" s="56" t="str">
        <f t="shared" si="21"/>
        <v>-</v>
      </c>
      <c r="BH252" s="56" t="str">
        <f t="shared" si="21"/>
        <v>-</v>
      </c>
      <c r="BI252" s="56" t="str">
        <f t="shared" si="21"/>
        <v>-</v>
      </c>
      <c r="BJ252" s="56" t="str">
        <f t="shared" si="21"/>
        <v>-</v>
      </c>
      <c r="BK252" s="56" t="str">
        <f t="shared" si="21"/>
        <v>-</v>
      </c>
      <c r="BL252" s="56" t="str">
        <f t="shared" si="21"/>
        <v>-</v>
      </c>
      <c r="BM252" s="56" t="str">
        <f t="shared" si="21"/>
        <v>-</v>
      </c>
      <c r="BN252" s="56" t="str">
        <f t="shared" si="21"/>
        <v>-</v>
      </c>
      <c r="BO252" s="56" t="str">
        <f t="shared" si="21"/>
        <v>-</v>
      </c>
      <c r="BP252" s="57" t="str">
        <f t="shared" si="21"/>
        <v>-</v>
      </c>
    </row>
    <row r="253" spans="16:68" x14ac:dyDescent="0.35">
      <c r="P253" s="55" t="str">
        <f t="shared" si="9"/>
        <v>-</v>
      </c>
      <c r="Q253" s="56" t="str">
        <f t="shared" si="21"/>
        <v>-</v>
      </c>
      <c r="R253" s="56" t="str">
        <f t="shared" si="21"/>
        <v>-</v>
      </c>
      <c r="S253" s="56" t="str">
        <f t="shared" ref="S253:BP254" si="22">IF(AND(NOT(ISBLANK(S66)),NOT(S66="-")),$O66,"-")</f>
        <v>-</v>
      </c>
      <c r="T253" s="56" t="str">
        <f t="shared" si="22"/>
        <v>-</v>
      </c>
      <c r="U253" s="56" t="str">
        <f t="shared" si="22"/>
        <v>-</v>
      </c>
      <c r="V253" s="56" t="str">
        <f t="shared" si="22"/>
        <v>-</v>
      </c>
      <c r="W253" s="56" t="str">
        <f t="shared" si="22"/>
        <v>-</v>
      </c>
      <c r="X253" s="56" t="str">
        <f t="shared" si="22"/>
        <v>-</v>
      </c>
      <c r="Y253" s="56" t="str">
        <f t="shared" si="22"/>
        <v>-</v>
      </c>
      <c r="Z253" s="56" t="str">
        <f t="shared" si="22"/>
        <v>-</v>
      </c>
      <c r="AA253" s="56" t="str">
        <f t="shared" si="22"/>
        <v>-</v>
      </c>
      <c r="AB253" s="56" t="str">
        <f t="shared" si="22"/>
        <v>-</v>
      </c>
      <c r="AC253" s="56" t="str">
        <f t="shared" si="22"/>
        <v>-</v>
      </c>
      <c r="AD253" s="56" t="str">
        <f t="shared" si="22"/>
        <v>-</v>
      </c>
      <c r="AE253" s="56" t="str">
        <f t="shared" si="22"/>
        <v>-</v>
      </c>
      <c r="AF253" s="56" t="str">
        <f t="shared" si="22"/>
        <v>-</v>
      </c>
      <c r="AG253" s="56" t="str">
        <f t="shared" si="22"/>
        <v>-</v>
      </c>
      <c r="AH253" s="56" t="str">
        <f t="shared" si="22"/>
        <v>-</v>
      </c>
      <c r="AI253" s="56" t="str">
        <f t="shared" si="22"/>
        <v>-</v>
      </c>
      <c r="AJ253" s="56" t="str">
        <f t="shared" si="22"/>
        <v>-</v>
      </c>
      <c r="AK253" s="56" t="str">
        <f t="shared" si="22"/>
        <v>-</v>
      </c>
      <c r="AL253" s="56" t="str">
        <f t="shared" si="22"/>
        <v>-</v>
      </c>
      <c r="AM253" s="56" t="str">
        <f t="shared" si="22"/>
        <v>-</v>
      </c>
      <c r="AN253" s="56" t="str">
        <f t="shared" si="22"/>
        <v>-</v>
      </c>
      <c r="AO253" s="56" t="str">
        <f t="shared" si="22"/>
        <v>-</v>
      </c>
      <c r="AP253" s="56" t="str">
        <f t="shared" si="22"/>
        <v>-</v>
      </c>
      <c r="AQ253" s="56" t="str">
        <f t="shared" si="22"/>
        <v>-</v>
      </c>
      <c r="AR253" s="56" t="str">
        <f t="shared" si="22"/>
        <v>-</v>
      </c>
      <c r="AS253" s="56" t="str">
        <f t="shared" si="22"/>
        <v>-</v>
      </c>
      <c r="AT253" s="56" t="str">
        <f t="shared" si="22"/>
        <v>-</v>
      </c>
      <c r="AU253" s="56" t="str">
        <f t="shared" si="22"/>
        <v>-</v>
      </c>
      <c r="AV253" s="56" t="str">
        <f t="shared" si="22"/>
        <v>-</v>
      </c>
      <c r="AW253" s="56" t="str">
        <f t="shared" si="22"/>
        <v>-</v>
      </c>
      <c r="AX253" s="56" t="str">
        <f t="shared" si="22"/>
        <v>-</v>
      </c>
      <c r="AY253" s="56" t="str">
        <f t="shared" si="22"/>
        <v>-</v>
      </c>
      <c r="AZ253" s="56" t="str">
        <f t="shared" si="22"/>
        <v>-</v>
      </c>
      <c r="BA253" s="56" t="str">
        <f t="shared" si="22"/>
        <v>-</v>
      </c>
      <c r="BB253" s="56" t="str">
        <f t="shared" si="22"/>
        <v>-</v>
      </c>
      <c r="BC253" s="56" t="str">
        <f t="shared" si="22"/>
        <v>-</v>
      </c>
      <c r="BD253" s="56" t="str">
        <f t="shared" si="22"/>
        <v>-</v>
      </c>
      <c r="BE253" s="56" t="str">
        <f t="shared" si="22"/>
        <v>-</v>
      </c>
      <c r="BF253" s="56" t="str">
        <f t="shared" si="22"/>
        <v>-</v>
      </c>
      <c r="BG253" s="56" t="str">
        <f t="shared" si="22"/>
        <v>-</v>
      </c>
      <c r="BH253" s="56" t="str">
        <f t="shared" si="22"/>
        <v>-</v>
      </c>
      <c r="BI253" s="56" t="str">
        <f t="shared" si="22"/>
        <v>-</v>
      </c>
      <c r="BJ253" s="56" t="str">
        <f t="shared" si="22"/>
        <v>-</v>
      </c>
      <c r="BK253" s="56" t="str">
        <f t="shared" si="22"/>
        <v>-</v>
      </c>
      <c r="BL253" s="56" t="str">
        <f t="shared" si="22"/>
        <v>-</v>
      </c>
      <c r="BM253" s="56" t="str">
        <f t="shared" si="22"/>
        <v>-</v>
      </c>
      <c r="BN253" s="56" t="str">
        <f t="shared" si="22"/>
        <v>-</v>
      </c>
      <c r="BO253" s="56" t="str">
        <f t="shared" si="22"/>
        <v>-</v>
      </c>
      <c r="BP253" s="57" t="str">
        <f t="shared" si="22"/>
        <v>-</v>
      </c>
    </row>
    <row r="254" spans="16:68" x14ac:dyDescent="0.35">
      <c r="P254" s="55" t="str">
        <f t="shared" ref="P254:AE317" si="23">IF(AND(NOT(ISBLANK(P67)),NOT(P67="-")),$O67,"-")</f>
        <v>-</v>
      </c>
      <c r="Q254" s="56" t="str">
        <f t="shared" si="23"/>
        <v>-</v>
      </c>
      <c r="R254" s="56" t="str">
        <f t="shared" si="23"/>
        <v>-</v>
      </c>
      <c r="S254" s="56" t="str">
        <f t="shared" si="23"/>
        <v>-</v>
      </c>
      <c r="T254" s="56" t="str">
        <f t="shared" si="23"/>
        <v>-</v>
      </c>
      <c r="U254" s="56" t="str">
        <f t="shared" si="23"/>
        <v>-</v>
      </c>
      <c r="V254" s="56" t="str">
        <f t="shared" si="23"/>
        <v>-</v>
      </c>
      <c r="W254" s="56" t="str">
        <f t="shared" si="23"/>
        <v>-</v>
      </c>
      <c r="X254" s="56" t="str">
        <f t="shared" si="23"/>
        <v>-</v>
      </c>
      <c r="Y254" s="56" t="str">
        <f t="shared" si="23"/>
        <v>-</v>
      </c>
      <c r="Z254" s="56" t="str">
        <f t="shared" si="23"/>
        <v>-</v>
      </c>
      <c r="AA254" s="56" t="str">
        <f t="shared" si="23"/>
        <v>-</v>
      </c>
      <c r="AB254" s="56" t="str">
        <f t="shared" si="23"/>
        <v>-</v>
      </c>
      <c r="AC254" s="56" t="str">
        <f t="shared" si="23"/>
        <v>-</v>
      </c>
      <c r="AD254" s="56" t="str">
        <f t="shared" si="23"/>
        <v>-</v>
      </c>
      <c r="AE254" s="56" t="str">
        <f t="shared" si="23"/>
        <v>-</v>
      </c>
      <c r="AF254" s="56" t="str">
        <f t="shared" si="22"/>
        <v>-</v>
      </c>
      <c r="AG254" s="56" t="str">
        <f t="shared" si="22"/>
        <v>-</v>
      </c>
      <c r="AH254" s="56" t="str">
        <f t="shared" si="22"/>
        <v>-</v>
      </c>
      <c r="AI254" s="56" t="str">
        <f t="shared" si="22"/>
        <v>-</v>
      </c>
      <c r="AJ254" s="56" t="str">
        <f t="shared" si="22"/>
        <v>-</v>
      </c>
      <c r="AK254" s="56" t="str">
        <f t="shared" si="22"/>
        <v>-</v>
      </c>
      <c r="AL254" s="56" t="str">
        <f t="shared" si="22"/>
        <v>-</v>
      </c>
      <c r="AM254" s="56" t="str">
        <f t="shared" si="22"/>
        <v>-</v>
      </c>
      <c r="AN254" s="56" t="str">
        <f t="shared" si="22"/>
        <v>-</v>
      </c>
      <c r="AO254" s="56" t="str">
        <f t="shared" si="22"/>
        <v>-</v>
      </c>
      <c r="AP254" s="56" t="str">
        <f t="shared" si="22"/>
        <v>-</v>
      </c>
      <c r="AQ254" s="56" t="str">
        <f t="shared" si="22"/>
        <v>-</v>
      </c>
      <c r="AR254" s="56" t="str">
        <f t="shared" si="22"/>
        <v>-</v>
      </c>
      <c r="AS254" s="56" t="str">
        <f t="shared" si="22"/>
        <v>-</v>
      </c>
      <c r="AT254" s="56" t="str">
        <f t="shared" si="22"/>
        <v>-</v>
      </c>
      <c r="AU254" s="56" t="str">
        <f t="shared" si="22"/>
        <v>-</v>
      </c>
      <c r="AV254" s="56" t="str">
        <f t="shared" si="22"/>
        <v>-</v>
      </c>
      <c r="AW254" s="56" t="str">
        <f t="shared" si="22"/>
        <v>-</v>
      </c>
      <c r="AX254" s="56" t="str">
        <f t="shared" si="22"/>
        <v>-</v>
      </c>
      <c r="AY254" s="56" t="str">
        <f t="shared" si="22"/>
        <v>-</v>
      </c>
      <c r="AZ254" s="56" t="str">
        <f t="shared" si="22"/>
        <v>-</v>
      </c>
      <c r="BA254" s="56" t="str">
        <f t="shared" si="22"/>
        <v>-</v>
      </c>
      <c r="BB254" s="56" t="str">
        <f t="shared" si="22"/>
        <v>-</v>
      </c>
      <c r="BC254" s="56" t="str">
        <f t="shared" si="22"/>
        <v>-</v>
      </c>
      <c r="BD254" s="56" t="str">
        <f t="shared" si="22"/>
        <v>-</v>
      </c>
      <c r="BE254" s="56" t="str">
        <f t="shared" si="22"/>
        <v>-</v>
      </c>
      <c r="BF254" s="56" t="str">
        <f t="shared" si="22"/>
        <v>-</v>
      </c>
      <c r="BG254" s="56" t="str">
        <f t="shared" si="22"/>
        <v>-</v>
      </c>
      <c r="BH254" s="56" t="str">
        <f t="shared" si="22"/>
        <v>-</v>
      </c>
      <c r="BI254" s="56" t="str">
        <f t="shared" si="22"/>
        <v>-</v>
      </c>
      <c r="BJ254" s="56" t="str">
        <f t="shared" si="22"/>
        <v>-</v>
      </c>
      <c r="BK254" s="56" t="str">
        <f t="shared" si="22"/>
        <v>-</v>
      </c>
      <c r="BL254" s="56" t="str">
        <f t="shared" si="22"/>
        <v>-</v>
      </c>
      <c r="BM254" s="56" t="str">
        <f t="shared" si="22"/>
        <v>-</v>
      </c>
      <c r="BN254" s="56" t="str">
        <f t="shared" si="22"/>
        <v>-</v>
      </c>
      <c r="BO254" s="56" t="str">
        <f t="shared" si="22"/>
        <v>-</v>
      </c>
      <c r="BP254" s="57" t="str">
        <f t="shared" si="22"/>
        <v>-</v>
      </c>
    </row>
    <row r="255" spans="16:68" x14ac:dyDescent="0.35">
      <c r="P255" s="55" t="str">
        <f t="shared" si="23"/>
        <v>-</v>
      </c>
      <c r="Q255" s="56" t="str">
        <f t="shared" ref="Q255:BP259" si="24">IF(AND(NOT(ISBLANK(Q68)),NOT(Q68="-")),$O68,"-")</f>
        <v>-</v>
      </c>
      <c r="R255" s="56" t="str">
        <f t="shared" si="24"/>
        <v>-</v>
      </c>
      <c r="S255" s="56" t="str">
        <f t="shared" si="24"/>
        <v>-</v>
      </c>
      <c r="T255" s="56" t="str">
        <f t="shared" si="24"/>
        <v>-</v>
      </c>
      <c r="U255" s="56" t="str">
        <f t="shared" si="24"/>
        <v>-</v>
      </c>
      <c r="V255" s="56" t="str">
        <f t="shared" si="24"/>
        <v>-</v>
      </c>
      <c r="W255" s="56" t="str">
        <f t="shared" si="24"/>
        <v>-</v>
      </c>
      <c r="X255" s="56" t="str">
        <f t="shared" si="24"/>
        <v>-</v>
      </c>
      <c r="Y255" s="56" t="str">
        <f t="shared" si="24"/>
        <v>-</v>
      </c>
      <c r="Z255" s="56" t="str">
        <f t="shared" si="24"/>
        <v>-</v>
      </c>
      <c r="AA255" s="56" t="str">
        <f t="shared" si="24"/>
        <v>-</v>
      </c>
      <c r="AB255" s="56" t="str">
        <f t="shared" si="24"/>
        <v>-</v>
      </c>
      <c r="AC255" s="56" t="str">
        <f t="shared" si="24"/>
        <v>-</v>
      </c>
      <c r="AD255" s="56" t="str">
        <f t="shared" si="24"/>
        <v>-</v>
      </c>
      <c r="AE255" s="56" t="str">
        <f t="shared" si="24"/>
        <v>-</v>
      </c>
      <c r="AF255" s="56" t="str">
        <f t="shared" si="24"/>
        <v>-</v>
      </c>
      <c r="AG255" s="56" t="str">
        <f t="shared" si="24"/>
        <v>-</v>
      </c>
      <c r="AH255" s="56" t="str">
        <f t="shared" si="24"/>
        <v>-</v>
      </c>
      <c r="AI255" s="56" t="str">
        <f t="shared" si="24"/>
        <v>-</v>
      </c>
      <c r="AJ255" s="56" t="str">
        <f t="shared" si="24"/>
        <v>-</v>
      </c>
      <c r="AK255" s="56" t="str">
        <f t="shared" si="24"/>
        <v>-</v>
      </c>
      <c r="AL255" s="56" t="str">
        <f t="shared" si="24"/>
        <v>-</v>
      </c>
      <c r="AM255" s="56" t="str">
        <f t="shared" si="24"/>
        <v>-</v>
      </c>
      <c r="AN255" s="56" t="str">
        <f t="shared" si="24"/>
        <v>-</v>
      </c>
      <c r="AO255" s="56" t="str">
        <f t="shared" si="24"/>
        <v>-</v>
      </c>
      <c r="AP255" s="56" t="str">
        <f t="shared" si="24"/>
        <v>-</v>
      </c>
      <c r="AQ255" s="56" t="str">
        <f t="shared" si="24"/>
        <v>-</v>
      </c>
      <c r="AR255" s="56" t="str">
        <f t="shared" si="24"/>
        <v>-</v>
      </c>
      <c r="AS255" s="56" t="str">
        <f t="shared" si="24"/>
        <v>-</v>
      </c>
      <c r="AT255" s="56" t="str">
        <f t="shared" si="24"/>
        <v>-</v>
      </c>
      <c r="AU255" s="56" t="str">
        <f t="shared" si="24"/>
        <v>-</v>
      </c>
      <c r="AV255" s="56" t="str">
        <f t="shared" si="24"/>
        <v>-</v>
      </c>
      <c r="AW255" s="56" t="str">
        <f t="shared" si="24"/>
        <v>-</v>
      </c>
      <c r="AX255" s="56" t="str">
        <f t="shared" si="24"/>
        <v>-</v>
      </c>
      <c r="AY255" s="56" t="str">
        <f t="shared" si="24"/>
        <v>-</v>
      </c>
      <c r="AZ255" s="56" t="str">
        <f t="shared" si="24"/>
        <v>-</v>
      </c>
      <c r="BA255" s="56" t="str">
        <f t="shared" si="24"/>
        <v>-</v>
      </c>
      <c r="BB255" s="56" t="str">
        <f t="shared" si="24"/>
        <v>-</v>
      </c>
      <c r="BC255" s="56" t="str">
        <f t="shared" si="24"/>
        <v>-</v>
      </c>
      <c r="BD255" s="56" t="str">
        <f t="shared" si="24"/>
        <v>-</v>
      </c>
      <c r="BE255" s="56" t="str">
        <f t="shared" si="24"/>
        <v>-</v>
      </c>
      <c r="BF255" s="56" t="str">
        <f t="shared" si="24"/>
        <v>-</v>
      </c>
      <c r="BG255" s="56" t="str">
        <f t="shared" si="24"/>
        <v>-</v>
      </c>
      <c r="BH255" s="56" t="str">
        <f t="shared" si="24"/>
        <v>-</v>
      </c>
      <c r="BI255" s="56" t="str">
        <f t="shared" si="24"/>
        <v>-</v>
      </c>
      <c r="BJ255" s="56" t="str">
        <f t="shared" si="24"/>
        <v>-</v>
      </c>
      <c r="BK255" s="56" t="str">
        <f t="shared" si="24"/>
        <v>-</v>
      </c>
      <c r="BL255" s="56" t="str">
        <f t="shared" si="24"/>
        <v>-</v>
      </c>
      <c r="BM255" s="56" t="str">
        <f t="shared" si="24"/>
        <v>-</v>
      </c>
      <c r="BN255" s="56" t="str">
        <f t="shared" si="24"/>
        <v>-</v>
      </c>
      <c r="BO255" s="56" t="str">
        <f t="shared" si="24"/>
        <v>-</v>
      </c>
      <c r="BP255" s="57" t="str">
        <f t="shared" si="24"/>
        <v>-</v>
      </c>
    </row>
    <row r="256" spans="16:68" x14ac:dyDescent="0.35">
      <c r="P256" s="55" t="str">
        <f t="shared" si="23"/>
        <v>-</v>
      </c>
      <c r="Q256" s="56" t="str">
        <f t="shared" si="24"/>
        <v>-</v>
      </c>
      <c r="R256" s="56" t="str">
        <f t="shared" si="24"/>
        <v>-</v>
      </c>
      <c r="S256" s="56" t="str">
        <f t="shared" si="24"/>
        <v>-</v>
      </c>
      <c r="T256" s="56" t="str">
        <f t="shared" si="24"/>
        <v>-</v>
      </c>
      <c r="U256" s="56" t="str">
        <f t="shared" si="24"/>
        <v>-</v>
      </c>
      <c r="V256" s="56" t="str">
        <f t="shared" si="24"/>
        <v>-</v>
      </c>
      <c r="W256" s="56" t="str">
        <f t="shared" si="24"/>
        <v>-</v>
      </c>
      <c r="X256" s="56" t="str">
        <f t="shared" si="24"/>
        <v>-</v>
      </c>
      <c r="Y256" s="56" t="str">
        <f t="shared" si="24"/>
        <v>-</v>
      </c>
      <c r="Z256" s="56" t="str">
        <f t="shared" si="24"/>
        <v>-</v>
      </c>
      <c r="AA256" s="56" t="str">
        <f t="shared" si="24"/>
        <v>-</v>
      </c>
      <c r="AB256" s="56" t="str">
        <f t="shared" si="24"/>
        <v>-</v>
      </c>
      <c r="AC256" s="56" t="str">
        <f t="shared" si="24"/>
        <v>-</v>
      </c>
      <c r="AD256" s="56" t="str">
        <f t="shared" si="24"/>
        <v>-</v>
      </c>
      <c r="AE256" s="56" t="str">
        <f t="shared" si="24"/>
        <v>-</v>
      </c>
      <c r="AF256" s="56" t="str">
        <f t="shared" si="24"/>
        <v>-</v>
      </c>
      <c r="AG256" s="56" t="str">
        <f t="shared" si="24"/>
        <v>-</v>
      </c>
      <c r="AH256" s="56" t="str">
        <f t="shared" si="24"/>
        <v>-</v>
      </c>
      <c r="AI256" s="56" t="str">
        <f t="shared" si="24"/>
        <v>-</v>
      </c>
      <c r="AJ256" s="56" t="str">
        <f t="shared" si="24"/>
        <v>-</v>
      </c>
      <c r="AK256" s="56" t="str">
        <f t="shared" si="24"/>
        <v>-</v>
      </c>
      <c r="AL256" s="56" t="str">
        <f t="shared" si="24"/>
        <v>-</v>
      </c>
      <c r="AM256" s="56" t="str">
        <f t="shared" si="24"/>
        <v>-</v>
      </c>
      <c r="AN256" s="56" t="str">
        <f t="shared" si="24"/>
        <v>-</v>
      </c>
      <c r="AO256" s="56" t="str">
        <f t="shared" si="24"/>
        <v>-</v>
      </c>
      <c r="AP256" s="56" t="str">
        <f t="shared" si="24"/>
        <v>-</v>
      </c>
      <c r="AQ256" s="56" t="str">
        <f t="shared" si="24"/>
        <v>-</v>
      </c>
      <c r="AR256" s="56" t="str">
        <f t="shared" si="24"/>
        <v>-</v>
      </c>
      <c r="AS256" s="56" t="str">
        <f t="shared" si="24"/>
        <v>-</v>
      </c>
      <c r="AT256" s="56" t="str">
        <f t="shared" si="24"/>
        <v>-</v>
      </c>
      <c r="AU256" s="56" t="str">
        <f t="shared" si="24"/>
        <v>-</v>
      </c>
      <c r="AV256" s="56" t="str">
        <f t="shared" si="24"/>
        <v>-</v>
      </c>
      <c r="AW256" s="56" t="str">
        <f t="shared" si="24"/>
        <v>-</v>
      </c>
      <c r="AX256" s="56" t="str">
        <f t="shared" si="24"/>
        <v>-</v>
      </c>
      <c r="AY256" s="56" t="str">
        <f t="shared" si="24"/>
        <v>-</v>
      </c>
      <c r="AZ256" s="56" t="str">
        <f t="shared" si="24"/>
        <v>-</v>
      </c>
      <c r="BA256" s="56" t="str">
        <f t="shared" si="24"/>
        <v>-</v>
      </c>
      <c r="BB256" s="56" t="str">
        <f t="shared" si="24"/>
        <v>-</v>
      </c>
      <c r="BC256" s="56" t="str">
        <f t="shared" si="24"/>
        <v>-</v>
      </c>
      <c r="BD256" s="56" t="str">
        <f t="shared" si="24"/>
        <v>-</v>
      </c>
      <c r="BE256" s="56" t="str">
        <f t="shared" si="24"/>
        <v>-</v>
      </c>
      <c r="BF256" s="56" t="str">
        <f t="shared" si="24"/>
        <v>-</v>
      </c>
      <c r="BG256" s="56" t="str">
        <f t="shared" si="24"/>
        <v>-</v>
      </c>
      <c r="BH256" s="56" t="str">
        <f t="shared" si="24"/>
        <v>-</v>
      </c>
      <c r="BI256" s="56" t="str">
        <f t="shared" si="24"/>
        <v>-</v>
      </c>
      <c r="BJ256" s="56" t="str">
        <f t="shared" si="24"/>
        <v>-</v>
      </c>
      <c r="BK256" s="56" t="str">
        <f t="shared" si="24"/>
        <v>-</v>
      </c>
      <c r="BL256" s="56" t="str">
        <f t="shared" si="24"/>
        <v>-</v>
      </c>
      <c r="BM256" s="56" t="str">
        <f t="shared" si="24"/>
        <v>-</v>
      </c>
      <c r="BN256" s="56" t="str">
        <f t="shared" si="24"/>
        <v>-</v>
      </c>
      <c r="BO256" s="56" t="str">
        <f t="shared" si="24"/>
        <v>-</v>
      </c>
      <c r="BP256" s="57" t="str">
        <f t="shared" si="24"/>
        <v>-</v>
      </c>
    </row>
    <row r="257" spans="16:68" x14ac:dyDescent="0.35">
      <c r="P257" s="55" t="str">
        <f t="shared" si="23"/>
        <v>-</v>
      </c>
      <c r="Q257" s="56" t="str">
        <f t="shared" si="24"/>
        <v>-</v>
      </c>
      <c r="R257" s="56" t="str">
        <f t="shared" si="24"/>
        <v>-</v>
      </c>
      <c r="S257" s="56" t="str">
        <f t="shared" si="24"/>
        <v>-</v>
      </c>
      <c r="T257" s="56" t="str">
        <f t="shared" si="24"/>
        <v>-</v>
      </c>
      <c r="U257" s="56" t="str">
        <f t="shared" si="24"/>
        <v>-</v>
      </c>
      <c r="V257" s="56" t="str">
        <f t="shared" si="24"/>
        <v>-</v>
      </c>
      <c r="W257" s="56" t="str">
        <f t="shared" si="24"/>
        <v>-</v>
      </c>
      <c r="X257" s="56" t="str">
        <f t="shared" si="24"/>
        <v>-</v>
      </c>
      <c r="Y257" s="56" t="str">
        <f t="shared" si="24"/>
        <v>-</v>
      </c>
      <c r="Z257" s="56" t="str">
        <f t="shared" si="24"/>
        <v>-</v>
      </c>
      <c r="AA257" s="56" t="str">
        <f t="shared" si="24"/>
        <v>-</v>
      </c>
      <c r="AB257" s="56" t="str">
        <f t="shared" si="24"/>
        <v>-</v>
      </c>
      <c r="AC257" s="56" t="str">
        <f t="shared" si="24"/>
        <v>-</v>
      </c>
      <c r="AD257" s="56" t="str">
        <f t="shared" si="24"/>
        <v>-</v>
      </c>
      <c r="AE257" s="56" t="str">
        <f t="shared" si="24"/>
        <v>-</v>
      </c>
      <c r="AF257" s="56" t="str">
        <f t="shared" si="24"/>
        <v>-</v>
      </c>
      <c r="AG257" s="56" t="str">
        <f t="shared" si="24"/>
        <v>-</v>
      </c>
      <c r="AH257" s="56" t="str">
        <f t="shared" si="24"/>
        <v>-</v>
      </c>
      <c r="AI257" s="56" t="str">
        <f t="shared" si="24"/>
        <v>-</v>
      </c>
      <c r="AJ257" s="56" t="str">
        <f t="shared" si="24"/>
        <v>-</v>
      </c>
      <c r="AK257" s="56" t="str">
        <f t="shared" si="24"/>
        <v>-</v>
      </c>
      <c r="AL257" s="56" t="str">
        <f t="shared" si="24"/>
        <v>-</v>
      </c>
      <c r="AM257" s="56" t="str">
        <f t="shared" si="24"/>
        <v>-</v>
      </c>
      <c r="AN257" s="56" t="str">
        <f t="shared" si="24"/>
        <v>-</v>
      </c>
      <c r="AO257" s="56" t="str">
        <f t="shared" si="24"/>
        <v>-</v>
      </c>
      <c r="AP257" s="56" t="str">
        <f t="shared" si="24"/>
        <v>-</v>
      </c>
      <c r="AQ257" s="56" t="str">
        <f t="shared" si="24"/>
        <v>-</v>
      </c>
      <c r="AR257" s="56" t="str">
        <f t="shared" si="24"/>
        <v>-</v>
      </c>
      <c r="AS257" s="56" t="str">
        <f t="shared" si="24"/>
        <v>-</v>
      </c>
      <c r="AT257" s="56" t="str">
        <f t="shared" si="24"/>
        <v>-</v>
      </c>
      <c r="AU257" s="56" t="str">
        <f t="shared" si="24"/>
        <v>-</v>
      </c>
      <c r="AV257" s="56" t="str">
        <f t="shared" si="24"/>
        <v>-</v>
      </c>
      <c r="AW257" s="56" t="str">
        <f t="shared" si="24"/>
        <v>-</v>
      </c>
      <c r="AX257" s="56" t="str">
        <f t="shared" si="24"/>
        <v>-</v>
      </c>
      <c r="AY257" s="56" t="str">
        <f t="shared" si="24"/>
        <v>-</v>
      </c>
      <c r="AZ257" s="56" t="str">
        <f t="shared" si="24"/>
        <v>-</v>
      </c>
      <c r="BA257" s="56" t="str">
        <f t="shared" si="24"/>
        <v>-</v>
      </c>
      <c r="BB257" s="56" t="str">
        <f t="shared" si="24"/>
        <v>-</v>
      </c>
      <c r="BC257" s="56" t="str">
        <f t="shared" si="24"/>
        <v>-</v>
      </c>
      <c r="BD257" s="56" t="str">
        <f t="shared" si="24"/>
        <v>-</v>
      </c>
      <c r="BE257" s="56" t="str">
        <f t="shared" si="24"/>
        <v>-</v>
      </c>
      <c r="BF257" s="56" t="str">
        <f t="shared" si="24"/>
        <v>-</v>
      </c>
      <c r="BG257" s="56" t="str">
        <f t="shared" si="24"/>
        <v>-</v>
      </c>
      <c r="BH257" s="56" t="str">
        <f t="shared" si="24"/>
        <v>-</v>
      </c>
      <c r="BI257" s="56" t="str">
        <f t="shared" si="24"/>
        <v>-</v>
      </c>
      <c r="BJ257" s="56" t="str">
        <f t="shared" si="24"/>
        <v>-</v>
      </c>
      <c r="BK257" s="56" t="str">
        <f t="shared" si="24"/>
        <v>-</v>
      </c>
      <c r="BL257" s="56" t="str">
        <f t="shared" si="24"/>
        <v>-</v>
      </c>
      <c r="BM257" s="56" t="str">
        <f t="shared" si="24"/>
        <v>-</v>
      </c>
      <c r="BN257" s="56" t="str">
        <f t="shared" si="24"/>
        <v>-</v>
      </c>
      <c r="BO257" s="56" t="str">
        <f t="shared" si="24"/>
        <v>-</v>
      </c>
      <c r="BP257" s="57" t="str">
        <f t="shared" si="24"/>
        <v>-</v>
      </c>
    </row>
    <row r="258" spans="16:68" x14ac:dyDescent="0.35">
      <c r="P258" s="55" t="str">
        <f t="shared" si="23"/>
        <v>-</v>
      </c>
      <c r="Q258" s="56" t="str">
        <f t="shared" si="24"/>
        <v>-</v>
      </c>
      <c r="R258" s="56" t="str">
        <f t="shared" si="24"/>
        <v>-</v>
      </c>
      <c r="S258" s="56" t="str">
        <f t="shared" si="24"/>
        <v>-</v>
      </c>
      <c r="T258" s="56" t="str">
        <f t="shared" si="24"/>
        <v>-</v>
      </c>
      <c r="U258" s="56" t="str">
        <f t="shared" si="24"/>
        <v>-</v>
      </c>
      <c r="V258" s="56" t="str">
        <f t="shared" si="24"/>
        <v>-</v>
      </c>
      <c r="W258" s="56" t="str">
        <f t="shared" si="24"/>
        <v>-</v>
      </c>
      <c r="X258" s="56" t="str">
        <f t="shared" si="24"/>
        <v>-</v>
      </c>
      <c r="Y258" s="56" t="str">
        <f t="shared" si="24"/>
        <v>-</v>
      </c>
      <c r="Z258" s="56" t="str">
        <f t="shared" si="24"/>
        <v>-</v>
      </c>
      <c r="AA258" s="56" t="str">
        <f t="shared" si="24"/>
        <v>-</v>
      </c>
      <c r="AB258" s="56" t="str">
        <f t="shared" si="24"/>
        <v>-</v>
      </c>
      <c r="AC258" s="56" t="str">
        <f t="shared" si="24"/>
        <v>-</v>
      </c>
      <c r="AD258" s="56" t="str">
        <f t="shared" si="24"/>
        <v>-</v>
      </c>
      <c r="AE258" s="56" t="str">
        <f t="shared" si="24"/>
        <v>-</v>
      </c>
      <c r="AF258" s="56" t="str">
        <f t="shared" si="24"/>
        <v>-</v>
      </c>
      <c r="AG258" s="56" t="str">
        <f t="shared" si="24"/>
        <v>-</v>
      </c>
      <c r="AH258" s="56" t="str">
        <f t="shared" si="24"/>
        <v>-</v>
      </c>
      <c r="AI258" s="56" t="str">
        <f t="shared" si="24"/>
        <v>-</v>
      </c>
      <c r="AJ258" s="56" t="str">
        <f t="shared" si="24"/>
        <v>-</v>
      </c>
      <c r="AK258" s="56" t="str">
        <f t="shared" si="24"/>
        <v>-</v>
      </c>
      <c r="AL258" s="56" t="str">
        <f t="shared" si="24"/>
        <v>-</v>
      </c>
      <c r="AM258" s="56" t="str">
        <f t="shared" si="24"/>
        <v>-</v>
      </c>
      <c r="AN258" s="56" t="str">
        <f t="shared" si="24"/>
        <v>-</v>
      </c>
      <c r="AO258" s="56" t="str">
        <f t="shared" si="24"/>
        <v>-</v>
      </c>
      <c r="AP258" s="56" t="str">
        <f t="shared" si="24"/>
        <v>-</v>
      </c>
      <c r="AQ258" s="56" t="str">
        <f t="shared" si="24"/>
        <v>-</v>
      </c>
      <c r="AR258" s="56" t="str">
        <f t="shared" si="24"/>
        <v>-</v>
      </c>
      <c r="AS258" s="56" t="str">
        <f t="shared" si="24"/>
        <v>-</v>
      </c>
      <c r="AT258" s="56" t="str">
        <f t="shared" si="24"/>
        <v>-</v>
      </c>
      <c r="AU258" s="56" t="str">
        <f t="shared" si="24"/>
        <v>-</v>
      </c>
      <c r="AV258" s="56" t="str">
        <f t="shared" si="24"/>
        <v>-</v>
      </c>
      <c r="AW258" s="56" t="str">
        <f t="shared" si="24"/>
        <v>-</v>
      </c>
      <c r="AX258" s="56" t="str">
        <f t="shared" si="24"/>
        <v>-</v>
      </c>
      <c r="AY258" s="56" t="str">
        <f t="shared" si="24"/>
        <v>-</v>
      </c>
      <c r="AZ258" s="56" t="str">
        <f t="shared" si="24"/>
        <v>-</v>
      </c>
      <c r="BA258" s="56" t="str">
        <f t="shared" si="24"/>
        <v>-</v>
      </c>
      <c r="BB258" s="56" t="str">
        <f t="shared" si="24"/>
        <v>-</v>
      </c>
      <c r="BC258" s="56" t="str">
        <f t="shared" si="24"/>
        <v>-</v>
      </c>
      <c r="BD258" s="56" t="str">
        <f t="shared" si="24"/>
        <v>-</v>
      </c>
      <c r="BE258" s="56" t="str">
        <f t="shared" si="24"/>
        <v>-</v>
      </c>
      <c r="BF258" s="56" t="str">
        <f t="shared" si="24"/>
        <v>-</v>
      </c>
      <c r="BG258" s="56" t="str">
        <f t="shared" si="24"/>
        <v>-</v>
      </c>
      <c r="BH258" s="56" t="str">
        <f t="shared" si="24"/>
        <v>-</v>
      </c>
      <c r="BI258" s="56" t="str">
        <f t="shared" si="24"/>
        <v>-</v>
      </c>
      <c r="BJ258" s="56" t="str">
        <f t="shared" si="24"/>
        <v>-</v>
      </c>
      <c r="BK258" s="56" t="str">
        <f t="shared" si="24"/>
        <v>-</v>
      </c>
      <c r="BL258" s="56" t="str">
        <f t="shared" si="24"/>
        <v>-</v>
      </c>
      <c r="BM258" s="56" t="str">
        <f t="shared" si="24"/>
        <v>-</v>
      </c>
      <c r="BN258" s="56" t="str">
        <f t="shared" si="24"/>
        <v>-</v>
      </c>
      <c r="BO258" s="56" t="str">
        <f t="shared" si="24"/>
        <v>-</v>
      </c>
      <c r="BP258" s="57" t="str">
        <f t="shared" si="24"/>
        <v>-</v>
      </c>
    </row>
    <row r="259" spans="16:68" x14ac:dyDescent="0.35">
      <c r="P259" s="55" t="str">
        <f t="shared" si="23"/>
        <v>-</v>
      </c>
      <c r="Q259" s="56" t="str">
        <f t="shared" si="24"/>
        <v>-</v>
      </c>
      <c r="R259" s="56" t="str">
        <f t="shared" si="24"/>
        <v>-</v>
      </c>
      <c r="S259" s="56" t="str">
        <f t="shared" si="24"/>
        <v>-</v>
      </c>
      <c r="T259" s="56" t="str">
        <f t="shared" si="24"/>
        <v>-</v>
      </c>
      <c r="U259" s="56" t="str">
        <f t="shared" si="24"/>
        <v>-</v>
      </c>
      <c r="V259" s="56" t="str">
        <f t="shared" si="24"/>
        <v>-</v>
      </c>
      <c r="W259" s="56" t="str">
        <f t="shared" si="24"/>
        <v>-</v>
      </c>
      <c r="X259" s="56" t="str">
        <f t="shared" si="24"/>
        <v>-</v>
      </c>
      <c r="Y259" s="56" t="str">
        <f t="shared" si="24"/>
        <v>-</v>
      </c>
      <c r="Z259" s="56" t="str">
        <f t="shared" si="24"/>
        <v>-</v>
      </c>
      <c r="AA259" s="56" t="str">
        <f t="shared" si="24"/>
        <v>-</v>
      </c>
      <c r="AB259" s="56" t="str">
        <f t="shared" si="24"/>
        <v>-</v>
      </c>
      <c r="AC259" s="56" t="str">
        <f t="shared" si="24"/>
        <v>-</v>
      </c>
      <c r="AD259" s="56" t="str">
        <f t="shared" si="24"/>
        <v>-</v>
      </c>
      <c r="AE259" s="56" t="str">
        <f t="shared" si="24"/>
        <v>-</v>
      </c>
      <c r="AF259" s="56" t="str">
        <f t="shared" si="24"/>
        <v>-</v>
      </c>
      <c r="AG259" s="56" t="str">
        <f t="shared" si="24"/>
        <v>-</v>
      </c>
      <c r="AH259" s="56" t="str">
        <f t="shared" si="24"/>
        <v>-</v>
      </c>
      <c r="AI259" s="56" t="str">
        <f t="shared" si="24"/>
        <v>-</v>
      </c>
      <c r="AJ259" s="56" t="str">
        <f t="shared" si="24"/>
        <v>-</v>
      </c>
      <c r="AK259" s="56" t="str">
        <f t="shared" si="24"/>
        <v>-</v>
      </c>
      <c r="AL259" s="56" t="str">
        <f t="shared" si="24"/>
        <v>-</v>
      </c>
      <c r="AM259" s="56" t="str">
        <f t="shared" si="24"/>
        <v>-</v>
      </c>
      <c r="AN259" s="56" t="str">
        <f t="shared" si="24"/>
        <v>-</v>
      </c>
      <c r="AO259" s="56" t="str">
        <f t="shared" si="24"/>
        <v>-</v>
      </c>
      <c r="AP259" s="56" t="str">
        <f t="shared" si="24"/>
        <v>-</v>
      </c>
      <c r="AQ259" s="56" t="str">
        <f t="shared" si="24"/>
        <v>-</v>
      </c>
      <c r="AR259" s="56" t="str">
        <f t="shared" si="24"/>
        <v>-</v>
      </c>
      <c r="AS259" s="56" t="str">
        <f t="shared" si="24"/>
        <v>-</v>
      </c>
      <c r="AT259" s="56" t="str">
        <f t="shared" si="24"/>
        <v>-</v>
      </c>
      <c r="AU259" s="56" t="str">
        <f t="shared" si="24"/>
        <v>-</v>
      </c>
      <c r="AV259" s="56" t="str">
        <f t="shared" si="24"/>
        <v>-</v>
      </c>
      <c r="AW259" s="56" t="str">
        <f t="shared" si="24"/>
        <v>-</v>
      </c>
      <c r="AX259" s="56" t="str">
        <f t="shared" si="24"/>
        <v>-</v>
      </c>
      <c r="AY259" s="56" t="str">
        <f t="shared" si="24"/>
        <v>-</v>
      </c>
      <c r="AZ259" s="56" t="str">
        <f t="shared" si="24"/>
        <v>-</v>
      </c>
      <c r="BA259" s="56" t="str">
        <f t="shared" si="24"/>
        <v>-</v>
      </c>
      <c r="BB259" s="56" t="str">
        <f t="shared" si="24"/>
        <v>-</v>
      </c>
      <c r="BC259" s="56" t="str">
        <f t="shared" si="24"/>
        <v>-</v>
      </c>
      <c r="BD259" s="56" t="str">
        <f t="shared" si="24"/>
        <v>-</v>
      </c>
      <c r="BE259" s="56" t="str">
        <f t="shared" si="24"/>
        <v>-</v>
      </c>
      <c r="BF259" s="56" t="str">
        <f t="shared" si="24"/>
        <v>-</v>
      </c>
      <c r="BG259" s="56" t="str">
        <f t="shared" si="24"/>
        <v>-</v>
      </c>
      <c r="BH259" s="56" t="str">
        <f t="shared" si="24"/>
        <v>-</v>
      </c>
      <c r="BI259" s="56" t="str">
        <f t="shared" si="24"/>
        <v>-</v>
      </c>
      <c r="BJ259" s="56" t="str">
        <f t="shared" si="24"/>
        <v>-</v>
      </c>
      <c r="BK259" s="56" t="str">
        <f t="shared" si="24"/>
        <v>-</v>
      </c>
      <c r="BL259" s="56" t="str">
        <f t="shared" ref="Q259:BP264" si="25">IF(AND(NOT(ISBLANK(BL72)),NOT(BL72="-")),$O72,"-")</f>
        <v>-</v>
      </c>
      <c r="BM259" s="56" t="str">
        <f t="shared" si="25"/>
        <v>-</v>
      </c>
      <c r="BN259" s="56" t="str">
        <f t="shared" si="25"/>
        <v>-</v>
      </c>
      <c r="BO259" s="56" t="str">
        <f t="shared" si="25"/>
        <v>-</v>
      </c>
      <c r="BP259" s="57" t="str">
        <f t="shared" si="25"/>
        <v>-</v>
      </c>
    </row>
    <row r="260" spans="16:68" x14ac:dyDescent="0.35">
      <c r="P260" s="55" t="str">
        <f t="shared" si="23"/>
        <v>-</v>
      </c>
      <c r="Q260" s="56" t="str">
        <f t="shared" si="25"/>
        <v>-</v>
      </c>
      <c r="R260" s="56" t="str">
        <f t="shared" si="25"/>
        <v>-</v>
      </c>
      <c r="S260" s="56" t="str">
        <f t="shared" si="25"/>
        <v>-</v>
      </c>
      <c r="T260" s="56" t="str">
        <f t="shared" si="25"/>
        <v>-</v>
      </c>
      <c r="U260" s="56" t="str">
        <f t="shared" si="25"/>
        <v>-</v>
      </c>
      <c r="V260" s="56" t="str">
        <f t="shared" si="25"/>
        <v>-</v>
      </c>
      <c r="W260" s="56" t="str">
        <f t="shared" si="25"/>
        <v>-</v>
      </c>
      <c r="X260" s="56" t="str">
        <f t="shared" si="25"/>
        <v>-</v>
      </c>
      <c r="Y260" s="56" t="str">
        <f t="shared" si="25"/>
        <v>-</v>
      </c>
      <c r="Z260" s="56" t="str">
        <f t="shared" si="25"/>
        <v>-</v>
      </c>
      <c r="AA260" s="56" t="str">
        <f t="shared" si="25"/>
        <v>-</v>
      </c>
      <c r="AB260" s="56" t="str">
        <f t="shared" si="25"/>
        <v>-</v>
      </c>
      <c r="AC260" s="56" t="str">
        <f t="shared" si="25"/>
        <v>-</v>
      </c>
      <c r="AD260" s="56" t="str">
        <f t="shared" si="25"/>
        <v>-</v>
      </c>
      <c r="AE260" s="56" t="str">
        <f t="shared" si="25"/>
        <v>-</v>
      </c>
      <c r="AF260" s="56" t="str">
        <f t="shared" si="25"/>
        <v>-</v>
      </c>
      <c r="AG260" s="56" t="str">
        <f t="shared" si="25"/>
        <v>-</v>
      </c>
      <c r="AH260" s="56" t="str">
        <f t="shared" si="25"/>
        <v>-</v>
      </c>
      <c r="AI260" s="56" t="str">
        <f t="shared" si="25"/>
        <v>-</v>
      </c>
      <c r="AJ260" s="56" t="str">
        <f t="shared" si="25"/>
        <v>-</v>
      </c>
      <c r="AK260" s="56" t="str">
        <f t="shared" si="25"/>
        <v>-</v>
      </c>
      <c r="AL260" s="56" t="str">
        <f t="shared" si="25"/>
        <v>-</v>
      </c>
      <c r="AM260" s="56" t="str">
        <f t="shared" si="25"/>
        <v>-</v>
      </c>
      <c r="AN260" s="56" t="str">
        <f t="shared" si="25"/>
        <v>-</v>
      </c>
      <c r="AO260" s="56" t="str">
        <f t="shared" si="25"/>
        <v>-</v>
      </c>
      <c r="AP260" s="56" t="str">
        <f t="shared" si="25"/>
        <v>-</v>
      </c>
      <c r="AQ260" s="56" t="str">
        <f t="shared" si="25"/>
        <v>-</v>
      </c>
      <c r="AR260" s="56" t="str">
        <f t="shared" si="25"/>
        <v>-</v>
      </c>
      <c r="AS260" s="56" t="str">
        <f t="shared" si="25"/>
        <v>-</v>
      </c>
      <c r="AT260" s="56" t="str">
        <f t="shared" si="25"/>
        <v>-</v>
      </c>
      <c r="AU260" s="56" t="str">
        <f t="shared" si="25"/>
        <v>-</v>
      </c>
      <c r="AV260" s="56" t="str">
        <f t="shared" si="25"/>
        <v>-</v>
      </c>
      <c r="AW260" s="56" t="str">
        <f t="shared" si="25"/>
        <v>-</v>
      </c>
      <c r="AX260" s="56" t="str">
        <f t="shared" si="25"/>
        <v>-</v>
      </c>
      <c r="AY260" s="56" t="str">
        <f t="shared" si="25"/>
        <v>-</v>
      </c>
      <c r="AZ260" s="56" t="str">
        <f t="shared" si="25"/>
        <v>-</v>
      </c>
      <c r="BA260" s="56" t="str">
        <f t="shared" si="25"/>
        <v>-</v>
      </c>
      <c r="BB260" s="56" t="str">
        <f t="shared" si="25"/>
        <v>-</v>
      </c>
      <c r="BC260" s="56" t="str">
        <f t="shared" si="25"/>
        <v>-</v>
      </c>
      <c r="BD260" s="56" t="str">
        <f t="shared" si="25"/>
        <v>-</v>
      </c>
      <c r="BE260" s="56" t="str">
        <f t="shared" si="25"/>
        <v>-</v>
      </c>
      <c r="BF260" s="56" t="str">
        <f t="shared" si="25"/>
        <v>-</v>
      </c>
      <c r="BG260" s="56" t="str">
        <f t="shared" si="25"/>
        <v>-</v>
      </c>
      <c r="BH260" s="56" t="str">
        <f t="shared" si="25"/>
        <v>-</v>
      </c>
      <c r="BI260" s="56" t="str">
        <f t="shared" si="25"/>
        <v>-</v>
      </c>
      <c r="BJ260" s="56" t="str">
        <f t="shared" si="25"/>
        <v>-</v>
      </c>
      <c r="BK260" s="56" t="str">
        <f t="shared" si="25"/>
        <v>-</v>
      </c>
      <c r="BL260" s="56" t="str">
        <f t="shared" si="25"/>
        <v>-</v>
      </c>
      <c r="BM260" s="56" t="str">
        <f t="shared" si="25"/>
        <v>-</v>
      </c>
      <c r="BN260" s="56" t="str">
        <f t="shared" si="25"/>
        <v>-</v>
      </c>
      <c r="BO260" s="56" t="str">
        <f t="shared" si="25"/>
        <v>-</v>
      </c>
      <c r="BP260" s="57" t="str">
        <f t="shared" si="25"/>
        <v>-</v>
      </c>
    </row>
    <row r="261" spans="16:68" x14ac:dyDescent="0.35">
      <c r="P261" s="55" t="str">
        <f t="shared" si="23"/>
        <v>-</v>
      </c>
      <c r="Q261" s="56" t="str">
        <f t="shared" si="25"/>
        <v>-</v>
      </c>
      <c r="R261" s="56" t="str">
        <f t="shared" si="25"/>
        <v>-</v>
      </c>
      <c r="S261" s="56" t="str">
        <f t="shared" si="25"/>
        <v>-</v>
      </c>
      <c r="T261" s="56" t="str">
        <f t="shared" si="25"/>
        <v>-</v>
      </c>
      <c r="U261" s="56" t="str">
        <f t="shared" si="25"/>
        <v>-</v>
      </c>
      <c r="V261" s="56" t="str">
        <f t="shared" si="25"/>
        <v>-</v>
      </c>
      <c r="W261" s="56" t="str">
        <f t="shared" si="25"/>
        <v>-</v>
      </c>
      <c r="X261" s="56" t="str">
        <f t="shared" si="25"/>
        <v>-</v>
      </c>
      <c r="Y261" s="56" t="str">
        <f t="shared" si="25"/>
        <v>-</v>
      </c>
      <c r="Z261" s="56" t="str">
        <f t="shared" si="25"/>
        <v>-</v>
      </c>
      <c r="AA261" s="56" t="str">
        <f t="shared" si="25"/>
        <v>-</v>
      </c>
      <c r="AB261" s="56" t="str">
        <f t="shared" si="25"/>
        <v>-</v>
      </c>
      <c r="AC261" s="56" t="str">
        <f t="shared" si="25"/>
        <v>-</v>
      </c>
      <c r="AD261" s="56" t="str">
        <f t="shared" si="25"/>
        <v>-</v>
      </c>
      <c r="AE261" s="56" t="str">
        <f t="shared" si="25"/>
        <v>-</v>
      </c>
      <c r="AF261" s="56" t="str">
        <f t="shared" si="25"/>
        <v>-</v>
      </c>
      <c r="AG261" s="56" t="str">
        <f t="shared" si="25"/>
        <v>-</v>
      </c>
      <c r="AH261" s="56" t="str">
        <f t="shared" si="25"/>
        <v>-</v>
      </c>
      <c r="AI261" s="56" t="str">
        <f t="shared" si="25"/>
        <v>-</v>
      </c>
      <c r="AJ261" s="56" t="str">
        <f t="shared" si="25"/>
        <v>-</v>
      </c>
      <c r="AK261" s="56" t="str">
        <f t="shared" si="25"/>
        <v>-</v>
      </c>
      <c r="AL261" s="56" t="str">
        <f t="shared" si="25"/>
        <v>-</v>
      </c>
      <c r="AM261" s="56" t="str">
        <f t="shared" si="25"/>
        <v>-</v>
      </c>
      <c r="AN261" s="56" t="str">
        <f t="shared" si="25"/>
        <v>-</v>
      </c>
      <c r="AO261" s="56" t="str">
        <f t="shared" si="25"/>
        <v>-</v>
      </c>
      <c r="AP261" s="56" t="str">
        <f t="shared" si="25"/>
        <v>-</v>
      </c>
      <c r="AQ261" s="56" t="str">
        <f t="shared" si="25"/>
        <v>-</v>
      </c>
      <c r="AR261" s="56" t="str">
        <f t="shared" si="25"/>
        <v>-</v>
      </c>
      <c r="AS261" s="56" t="str">
        <f t="shared" si="25"/>
        <v>-</v>
      </c>
      <c r="AT261" s="56" t="str">
        <f t="shared" si="25"/>
        <v>-</v>
      </c>
      <c r="AU261" s="56" t="str">
        <f t="shared" si="25"/>
        <v>-</v>
      </c>
      <c r="AV261" s="56" t="str">
        <f t="shared" si="25"/>
        <v>-</v>
      </c>
      <c r="AW261" s="56" t="str">
        <f t="shared" si="25"/>
        <v>-</v>
      </c>
      <c r="AX261" s="56" t="str">
        <f t="shared" si="25"/>
        <v>-</v>
      </c>
      <c r="AY261" s="56" t="str">
        <f t="shared" si="25"/>
        <v>-</v>
      </c>
      <c r="AZ261" s="56" t="str">
        <f t="shared" si="25"/>
        <v>-</v>
      </c>
      <c r="BA261" s="56" t="str">
        <f t="shared" si="25"/>
        <v>-</v>
      </c>
      <c r="BB261" s="56" t="str">
        <f t="shared" si="25"/>
        <v>-</v>
      </c>
      <c r="BC261" s="56" t="str">
        <f t="shared" si="25"/>
        <v>-</v>
      </c>
      <c r="BD261" s="56" t="str">
        <f t="shared" si="25"/>
        <v>-</v>
      </c>
      <c r="BE261" s="56" t="str">
        <f t="shared" si="25"/>
        <v>-</v>
      </c>
      <c r="BF261" s="56" t="str">
        <f t="shared" si="25"/>
        <v>-</v>
      </c>
      <c r="BG261" s="56" t="str">
        <f t="shared" si="25"/>
        <v>-</v>
      </c>
      <c r="BH261" s="56" t="str">
        <f t="shared" si="25"/>
        <v>-</v>
      </c>
      <c r="BI261" s="56" t="str">
        <f t="shared" si="25"/>
        <v>-</v>
      </c>
      <c r="BJ261" s="56" t="str">
        <f t="shared" si="25"/>
        <v>-</v>
      </c>
      <c r="BK261" s="56" t="str">
        <f t="shared" si="25"/>
        <v>-</v>
      </c>
      <c r="BL261" s="56" t="str">
        <f t="shared" si="25"/>
        <v>-</v>
      </c>
      <c r="BM261" s="56" t="str">
        <f t="shared" si="25"/>
        <v>-</v>
      </c>
      <c r="BN261" s="56" t="str">
        <f t="shared" si="25"/>
        <v>-</v>
      </c>
      <c r="BO261" s="56" t="str">
        <f t="shared" si="25"/>
        <v>-</v>
      </c>
      <c r="BP261" s="57" t="str">
        <f t="shared" si="25"/>
        <v>-</v>
      </c>
    </row>
    <row r="262" spans="16:68" x14ac:dyDescent="0.35">
      <c r="P262" s="55" t="str">
        <f t="shared" si="23"/>
        <v>-</v>
      </c>
      <c r="Q262" s="56" t="str">
        <f t="shared" si="25"/>
        <v>-</v>
      </c>
      <c r="R262" s="56" t="str">
        <f t="shared" si="25"/>
        <v>-</v>
      </c>
      <c r="S262" s="56" t="str">
        <f t="shared" si="25"/>
        <v>-</v>
      </c>
      <c r="T262" s="56" t="str">
        <f t="shared" si="25"/>
        <v>-</v>
      </c>
      <c r="U262" s="56" t="str">
        <f t="shared" si="25"/>
        <v>-</v>
      </c>
      <c r="V262" s="56" t="str">
        <f t="shared" si="25"/>
        <v>-</v>
      </c>
      <c r="W262" s="56" t="str">
        <f t="shared" si="25"/>
        <v>-</v>
      </c>
      <c r="X262" s="56" t="str">
        <f t="shared" si="25"/>
        <v>-</v>
      </c>
      <c r="Y262" s="56" t="str">
        <f t="shared" si="25"/>
        <v>-</v>
      </c>
      <c r="Z262" s="56" t="str">
        <f t="shared" si="25"/>
        <v>-</v>
      </c>
      <c r="AA262" s="56" t="str">
        <f t="shared" si="25"/>
        <v>-</v>
      </c>
      <c r="AB262" s="56" t="str">
        <f t="shared" si="25"/>
        <v>-</v>
      </c>
      <c r="AC262" s="56" t="str">
        <f t="shared" si="25"/>
        <v>-</v>
      </c>
      <c r="AD262" s="56" t="str">
        <f t="shared" si="25"/>
        <v>-</v>
      </c>
      <c r="AE262" s="56" t="str">
        <f t="shared" si="25"/>
        <v>-</v>
      </c>
      <c r="AF262" s="56" t="str">
        <f t="shared" si="25"/>
        <v>-</v>
      </c>
      <c r="AG262" s="56" t="str">
        <f t="shared" si="25"/>
        <v>-</v>
      </c>
      <c r="AH262" s="56" t="str">
        <f t="shared" si="25"/>
        <v>-</v>
      </c>
      <c r="AI262" s="56" t="str">
        <f t="shared" si="25"/>
        <v>-</v>
      </c>
      <c r="AJ262" s="56" t="str">
        <f t="shared" si="25"/>
        <v>-</v>
      </c>
      <c r="AK262" s="56" t="str">
        <f t="shared" si="25"/>
        <v>-</v>
      </c>
      <c r="AL262" s="56" t="str">
        <f t="shared" si="25"/>
        <v>-</v>
      </c>
      <c r="AM262" s="56" t="str">
        <f t="shared" si="25"/>
        <v>-</v>
      </c>
      <c r="AN262" s="56" t="str">
        <f t="shared" si="25"/>
        <v>-</v>
      </c>
      <c r="AO262" s="56" t="str">
        <f t="shared" si="25"/>
        <v>-</v>
      </c>
      <c r="AP262" s="56" t="str">
        <f t="shared" si="25"/>
        <v>-</v>
      </c>
      <c r="AQ262" s="56" t="str">
        <f t="shared" si="25"/>
        <v>-</v>
      </c>
      <c r="AR262" s="56" t="str">
        <f t="shared" si="25"/>
        <v>-</v>
      </c>
      <c r="AS262" s="56" t="str">
        <f t="shared" si="25"/>
        <v>-</v>
      </c>
      <c r="AT262" s="56" t="str">
        <f t="shared" si="25"/>
        <v>-</v>
      </c>
      <c r="AU262" s="56" t="str">
        <f t="shared" si="25"/>
        <v>-</v>
      </c>
      <c r="AV262" s="56" t="str">
        <f t="shared" si="25"/>
        <v>-</v>
      </c>
      <c r="AW262" s="56" t="str">
        <f t="shared" si="25"/>
        <v>-</v>
      </c>
      <c r="AX262" s="56" t="str">
        <f t="shared" si="25"/>
        <v>-</v>
      </c>
      <c r="AY262" s="56" t="str">
        <f t="shared" si="25"/>
        <v>-</v>
      </c>
      <c r="AZ262" s="56" t="str">
        <f t="shared" si="25"/>
        <v>-</v>
      </c>
      <c r="BA262" s="56" t="str">
        <f t="shared" si="25"/>
        <v>-</v>
      </c>
      <c r="BB262" s="56" t="str">
        <f t="shared" si="25"/>
        <v>-</v>
      </c>
      <c r="BC262" s="56" t="str">
        <f t="shared" si="25"/>
        <v>-</v>
      </c>
      <c r="BD262" s="56" t="str">
        <f t="shared" si="25"/>
        <v>-</v>
      </c>
      <c r="BE262" s="56" t="str">
        <f t="shared" si="25"/>
        <v>-</v>
      </c>
      <c r="BF262" s="56" t="str">
        <f t="shared" si="25"/>
        <v>-</v>
      </c>
      <c r="BG262" s="56" t="str">
        <f t="shared" si="25"/>
        <v>-</v>
      </c>
      <c r="BH262" s="56" t="str">
        <f t="shared" si="25"/>
        <v>-</v>
      </c>
      <c r="BI262" s="56" t="str">
        <f t="shared" si="25"/>
        <v>-</v>
      </c>
      <c r="BJ262" s="56" t="str">
        <f t="shared" si="25"/>
        <v>-</v>
      </c>
      <c r="BK262" s="56" t="str">
        <f t="shared" si="25"/>
        <v>-</v>
      </c>
      <c r="BL262" s="56" t="str">
        <f t="shared" si="25"/>
        <v>-</v>
      </c>
      <c r="BM262" s="56" t="str">
        <f t="shared" si="25"/>
        <v>-</v>
      </c>
      <c r="BN262" s="56" t="str">
        <f t="shared" si="25"/>
        <v>-</v>
      </c>
      <c r="BO262" s="56" t="str">
        <f t="shared" si="25"/>
        <v>-</v>
      </c>
      <c r="BP262" s="57" t="str">
        <f t="shared" si="25"/>
        <v>-</v>
      </c>
    </row>
    <row r="263" spans="16:68" x14ac:dyDescent="0.35">
      <c r="P263" s="55" t="str">
        <f t="shared" si="23"/>
        <v>-</v>
      </c>
      <c r="Q263" s="56" t="str">
        <f t="shared" si="25"/>
        <v>-</v>
      </c>
      <c r="R263" s="56" t="str">
        <f t="shared" si="25"/>
        <v>-</v>
      </c>
      <c r="S263" s="56" t="str">
        <f t="shared" si="25"/>
        <v>-</v>
      </c>
      <c r="T263" s="56" t="str">
        <f t="shared" si="25"/>
        <v>-</v>
      </c>
      <c r="U263" s="56" t="str">
        <f t="shared" si="25"/>
        <v>-</v>
      </c>
      <c r="V263" s="56" t="str">
        <f t="shared" si="25"/>
        <v>-</v>
      </c>
      <c r="W263" s="56" t="str">
        <f t="shared" si="25"/>
        <v>-</v>
      </c>
      <c r="X263" s="56" t="str">
        <f t="shared" si="25"/>
        <v>-</v>
      </c>
      <c r="Y263" s="56" t="str">
        <f t="shared" si="25"/>
        <v>-</v>
      </c>
      <c r="Z263" s="56" t="str">
        <f t="shared" si="25"/>
        <v>-</v>
      </c>
      <c r="AA263" s="56" t="str">
        <f t="shared" si="25"/>
        <v>-</v>
      </c>
      <c r="AB263" s="56" t="str">
        <f t="shared" si="25"/>
        <v>-</v>
      </c>
      <c r="AC263" s="56" t="str">
        <f t="shared" si="25"/>
        <v>-</v>
      </c>
      <c r="AD263" s="56" t="str">
        <f t="shared" si="25"/>
        <v>-</v>
      </c>
      <c r="AE263" s="56" t="str">
        <f t="shared" si="25"/>
        <v>-</v>
      </c>
      <c r="AF263" s="56" t="str">
        <f t="shared" si="25"/>
        <v>-</v>
      </c>
      <c r="AG263" s="56" t="str">
        <f t="shared" si="25"/>
        <v>-</v>
      </c>
      <c r="AH263" s="56" t="str">
        <f t="shared" si="25"/>
        <v>-</v>
      </c>
      <c r="AI263" s="56" t="str">
        <f t="shared" si="25"/>
        <v>-</v>
      </c>
      <c r="AJ263" s="56" t="str">
        <f t="shared" si="25"/>
        <v>-</v>
      </c>
      <c r="AK263" s="56" t="str">
        <f t="shared" si="25"/>
        <v>-</v>
      </c>
      <c r="AL263" s="56" t="str">
        <f t="shared" si="25"/>
        <v>-</v>
      </c>
      <c r="AM263" s="56" t="str">
        <f t="shared" si="25"/>
        <v>-</v>
      </c>
      <c r="AN263" s="56" t="str">
        <f t="shared" si="25"/>
        <v>-</v>
      </c>
      <c r="AO263" s="56" t="str">
        <f t="shared" si="25"/>
        <v>-</v>
      </c>
      <c r="AP263" s="56" t="str">
        <f t="shared" si="25"/>
        <v>-</v>
      </c>
      <c r="AQ263" s="56" t="str">
        <f t="shared" si="25"/>
        <v>-</v>
      </c>
      <c r="AR263" s="56" t="str">
        <f t="shared" si="25"/>
        <v>-</v>
      </c>
      <c r="AS263" s="56" t="str">
        <f t="shared" si="25"/>
        <v>-</v>
      </c>
      <c r="AT263" s="56" t="str">
        <f t="shared" si="25"/>
        <v>-</v>
      </c>
      <c r="AU263" s="56" t="str">
        <f t="shared" si="25"/>
        <v>-</v>
      </c>
      <c r="AV263" s="56" t="str">
        <f t="shared" si="25"/>
        <v>-</v>
      </c>
      <c r="AW263" s="56" t="str">
        <f t="shared" si="25"/>
        <v>-</v>
      </c>
      <c r="AX263" s="56" t="str">
        <f t="shared" si="25"/>
        <v>-</v>
      </c>
      <c r="AY263" s="56" t="str">
        <f t="shared" si="25"/>
        <v>-</v>
      </c>
      <c r="AZ263" s="56" t="str">
        <f t="shared" si="25"/>
        <v>-</v>
      </c>
      <c r="BA263" s="56" t="str">
        <f t="shared" si="25"/>
        <v>-</v>
      </c>
      <c r="BB263" s="56" t="str">
        <f t="shared" si="25"/>
        <v>-</v>
      </c>
      <c r="BC263" s="56" t="str">
        <f t="shared" si="25"/>
        <v>-</v>
      </c>
      <c r="BD263" s="56" t="str">
        <f t="shared" si="25"/>
        <v>-</v>
      </c>
      <c r="BE263" s="56" t="str">
        <f t="shared" si="25"/>
        <v>-</v>
      </c>
      <c r="BF263" s="56" t="str">
        <f t="shared" si="25"/>
        <v>-</v>
      </c>
      <c r="BG263" s="56" t="str">
        <f t="shared" si="25"/>
        <v>-</v>
      </c>
      <c r="BH263" s="56" t="str">
        <f t="shared" si="25"/>
        <v>-</v>
      </c>
      <c r="BI263" s="56" t="str">
        <f t="shared" si="25"/>
        <v>-</v>
      </c>
      <c r="BJ263" s="56" t="str">
        <f t="shared" si="25"/>
        <v>-</v>
      </c>
      <c r="BK263" s="56" t="str">
        <f t="shared" si="25"/>
        <v>-</v>
      </c>
      <c r="BL263" s="56" t="str">
        <f t="shared" si="25"/>
        <v>-</v>
      </c>
      <c r="BM263" s="56" t="str">
        <f t="shared" si="25"/>
        <v>-</v>
      </c>
      <c r="BN263" s="56" t="str">
        <f t="shared" si="25"/>
        <v>-</v>
      </c>
      <c r="BO263" s="56" t="str">
        <f t="shared" si="25"/>
        <v>-</v>
      </c>
      <c r="BP263" s="57" t="str">
        <f t="shared" si="25"/>
        <v>-</v>
      </c>
    </row>
    <row r="264" spans="16:68" x14ac:dyDescent="0.35">
      <c r="P264" s="55" t="str">
        <f t="shared" si="23"/>
        <v>-</v>
      </c>
      <c r="Q264" s="56" t="str">
        <f t="shared" si="25"/>
        <v>-</v>
      </c>
      <c r="R264" s="56" t="str">
        <f t="shared" si="25"/>
        <v>-</v>
      </c>
      <c r="S264" s="56" t="str">
        <f t="shared" si="25"/>
        <v>-</v>
      </c>
      <c r="T264" s="56" t="str">
        <f t="shared" si="25"/>
        <v>-</v>
      </c>
      <c r="U264" s="56" t="str">
        <f t="shared" si="25"/>
        <v>-</v>
      </c>
      <c r="V264" s="56" t="str">
        <f t="shared" si="25"/>
        <v>-</v>
      </c>
      <c r="W264" s="56" t="str">
        <f t="shared" si="25"/>
        <v>-</v>
      </c>
      <c r="X264" s="56" t="str">
        <f t="shared" si="25"/>
        <v>-</v>
      </c>
      <c r="Y264" s="56" t="str">
        <f t="shared" si="25"/>
        <v>-</v>
      </c>
      <c r="Z264" s="56" t="str">
        <f t="shared" si="25"/>
        <v>-</v>
      </c>
      <c r="AA264" s="56" t="str">
        <f t="shared" si="25"/>
        <v>-</v>
      </c>
      <c r="AB264" s="56" t="str">
        <f t="shared" si="25"/>
        <v>-</v>
      </c>
      <c r="AC264" s="56" t="str">
        <f t="shared" si="25"/>
        <v>-</v>
      </c>
      <c r="AD264" s="56" t="str">
        <f t="shared" si="25"/>
        <v>-</v>
      </c>
      <c r="AE264" s="56" t="str">
        <f t="shared" si="25"/>
        <v>-</v>
      </c>
      <c r="AF264" s="56" t="str">
        <f t="shared" si="25"/>
        <v>-</v>
      </c>
      <c r="AG264" s="56" t="str">
        <f t="shared" si="25"/>
        <v>-</v>
      </c>
      <c r="AH264" s="56" t="str">
        <f t="shared" si="25"/>
        <v>-</v>
      </c>
      <c r="AI264" s="56" t="str">
        <f t="shared" si="25"/>
        <v>-</v>
      </c>
      <c r="AJ264" s="56" t="str">
        <f t="shared" si="25"/>
        <v>-</v>
      </c>
      <c r="AK264" s="56" t="str">
        <f t="shared" si="25"/>
        <v>-</v>
      </c>
      <c r="AL264" s="56" t="str">
        <f t="shared" si="25"/>
        <v>-</v>
      </c>
      <c r="AM264" s="56" t="str">
        <f t="shared" si="25"/>
        <v>-</v>
      </c>
      <c r="AN264" s="56" t="str">
        <f t="shared" si="25"/>
        <v>-</v>
      </c>
      <c r="AO264" s="56" t="str">
        <f t="shared" si="25"/>
        <v>-</v>
      </c>
      <c r="AP264" s="56" t="str">
        <f t="shared" si="25"/>
        <v>-</v>
      </c>
      <c r="AQ264" s="56" t="str">
        <f t="shared" si="25"/>
        <v>-</v>
      </c>
      <c r="AR264" s="56" t="str">
        <f t="shared" si="25"/>
        <v>-</v>
      </c>
      <c r="AS264" s="56" t="str">
        <f t="shared" si="25"/>
        <v>-</v>
      </c>
      <c r="AT264" s="56" t="str">
        <f t="shared" si="25"/>
        <v>-</v>
      </c>
      <c r="AU264" s="56" t="str">
        <f t="shared" si="25"/>
        <v>-</v>
      </c>
      <c r="AV264" s="56" t="str">
        <f t="shared" si="25"/>
        <v>-</v>
      </c>
      <c r="AW264" s="56" t="str">
        <f t="shared" si="25"/>
        <v>-</v>
      </c>
      <c r="AX264" s="56" t="str">
        <f t="shared" si="25"/>
        <v>-</v>
      </c>
      <c r="AY264" s="56" t="str">
        <f t="shared" si="25"/>
        <v>-</v>
      </c>
      <c r="AZ264" s="56" t="str">
        <f t="shared" si="25"/>
        <v>-</v>
      </c>
      <c r="BA264" s="56" t="str">
        <f t="shared" si="25"/>
        <v>-</v>
      </c>
      <c r="BB264" s="56" t="str">
        <f t="shared" si="25"/>
        <v>-</v>
      </c>
      <c r="BC264" s="56" t="str">
        <f t="shared" si="25"/>
        <v>-</v>
      </c>
      <c r="BD264" s="56" t="str">
        <f t="shared" si="25"/>
        <v>-</v>
      </c>
      <c r="BE264" s="56" t="str">
        <f t="shared" si="25"/>
        <v>-</v>
      </c>
      <c r="BF264" s="56" t="str">
        <f t="shared" si="25"/>
        <v>-</v>
      </c>
      <c r="BG264" s="56" t="str">
        <f t="shared" ref="Q264:BP269" si="26">IF(AND(NOT(ISBLANK(BG77)),NOT(BG77="-")),$O77,"-")</f>
        <v>-</v>
      </c>
      <c r="BH264" s="56" t="str">
        <f t="shared" si="26"/>
        <v>-</v>
      </c>
      <c r="BI264" s="56" t="str">
        <f t="shared" si="26"/>
        <v>-</v>
      </c>
      <c r="BJ264" s="56" t="str">
        <f t="shared" si="26"/>
        <v>-</v>
      </c>
      <c r="BK264" s="56" t="str">
        <f t="shared" si="26"/>
        <v>-</v>
      </c>
      <c r="BL264" s="56" t="str">
        <f t="shared" si="26"/>
        <v>-</v>
      </c>
      <c r="BM264" s="56" t="str">
        <f t="shared" si="26"/>
        <v>-</v>
      </c>
      <c r="BN264" s="56" t="str">
        <f t="shared" si="26"/>
        <v>-</v>
      </c>
      <c r="BO264" s="56" t="str">
        <f t="shared" si="26"/>
        <v>-</v>
      </c>
      <c r="BP264" s="57" t="str">
        <f t="shared" si="26"/>
        <v>-</v>
      </c>
    </row>
    <row r="265" spans="16:68" x14ac:dyDescent="0.35">
      <c r="P265" s="55">
        <f t="shared" si="23"/>
        <v>0</v>
      </c>
      <c r="Q265" s="56" t="str">
        <f t="shared" si="26"/>
        <v>-</v>
      </c>
      <c r="R265" s="56" t="str">
        <f t="shared" si="26"/>
        <v>-</v>
      </c>
      <c r="S265" s="56">
        <f t="shared" si="26"/>
        <v>0</v>
      </c>
      <c r="T265" s="56" t="str">
        <f t="shared" si="26"/>
        <v>-</v>
      </c>
      <c r="U265" s="56" t="str">
        <f t="shared" si="26"/>
        <v>-</v>
      </c>
      <c r="V265" s="56" t="str">
        <f t="shared" si="26"/>
        <v>-</v>
      </c>
      <c r="W265" s="56">
        <f t="shared" si="26"/>
        <v>0</v>
      </c>
      <c r="X265" s="56" t="str">
        <f t="shared" si="26"/>
        <v>-</v>
      </c>
      <c r="Y265" s="56" t="str">
        <f t="shared" si="26"/>
        <v>-</v>
      </c>
      <c r="Z265" s="56" t="str">
        <f t="shared" si="26"/>
        <v>-</v>
      </c>
      <c r="AA265" s="56" t="str">
        <f t="shared" si="26"/>
        <v>-</v>
      </c>
      <c r="AB265" s="56" t="str">
        <f t="shared" si="26"/>
        <v>-</v>
      </c>
      <c r="AC265" s="56" t="str">
        <f t="shared" si="26"/>
        <v>-</v>
      </c>
      <c r="AD265" s="56" t="str">
        <f t="shared" si="26"/>
        <v>-</v>
      </c>
      <c r="AE265" s="56" t="str">
        <f t="shared" si="26"/>
        <v>-</v>
      </c>
      <c r="AF265" s="56" t="str">
        <f t="shared" si="26"/>
        <v>-</v>
      </c>
      <c r="AG265" s="56" t="str">
        <f t="shared" si="26"/>
        <v>-</v>
      </c>
      <c r="AH265" s="56" t="str">
        <f t="shared" si="26"/>
        <v>-</v>
      </c>
      <c r="AI265" s="56" t="str">
        <f t="shared" si="26"/>
        <v>-</v>
      </c>
      <c r="AJ265" s="56" t="str">
        <f t="shared" si="26"/>
        <v>-</v>
      </c>
      <c r="AK265" s="56" t="str">
        <f t="shared" si="26"/>
        <v>-</v>
      </c>
      <c r="AL265" s="56" t="str">
        <f t="shared" si="26"/>
        <v>-</v>
      </c>
      <c r="AM265" s="56" t="str">
        <f t="shared" si="26"/>
        <v>-</v>
      </c>
      <c r="AN265" s="56" t="str">
        <f t="shared" si="26"/>
        <v>-</v>
      </c>
      <c r="AO265" s="56" t="str">
        <f t="shared" si="26"/>
        <v>-</v>
      </c>
      <c r="AP265" s="56" t="str">
        <f t="shared" si="26"/>
        <v>-</v>
      </c>
      <c r="AQ265" s="56" t="str">
        <f t="shared" si="26"/>
        <v>-</v>
      </c>
      <c r="AR265" s="56" t="str">
        <f t="shared" si="26"/>
        <v>-</v>
      </c>
      <c r="AS265" s="56" t="str">
        <f t="shared" si="26"/>
        <v>-</v>
      </c>
      <c r="AT265" s="56" t="str">
        <f t="shared" si="26"/>
        <v>-</v>
      </c>
      <c r="AU265" s="56" t="str">
        <f t="shared" si="26"/>
        <v>-</v>
      </c>
      <c r="AV265" s="56" t="str">
        <f t="shared" si="26"/>
        <v>-</v>
      </c>
      <c r="AW265" s="56" t="str">
        <f t="shared" si="26"/>
        <v>-</v>
      </c>
      <c r="AX265" s="56" t="str">
        <f t="shared" si="26"/>
        <v>-</v>
      </c>
      <c r="AY265" s="56" t="str">
        <f t="shared" si="26"/>
        <v>-</v>
      </c>
      <c r="AZ265" s="56" t="str">
        <f t="shared" si="26"/>
        <v>-</v>
      </c>
      <c r="BA265" s="56" t="str">
        <f t="shared" si="26"/>
        <v>-</v>
      </c>
      <c r="BB265" s="56" t="str">
        <f t="shared" si="26"/>
        <v>-</v>
      </c>
      <c r="BC265" s="56" t="str">
        <f t="shared" si="26"/>
        <v>-</v>
      </c>
      <c r="BD265" s="56" t="str">
        <f t="shared" si="26"/>
        <v>-</v>
      </c>
      <c r="BE265" s="56" t="str">
        <f t="shared" si="26"/>
        <v>-</v>
      </c>
      <c r="BF265" s="56">
        <f t="shared" si="26"/>
        <v>0</v>
      </c>
      <c r="BG265" s="56" t="str">
        <f t="shared" si="26"/>
        <v>-</v>
      </c>
      <c r="BH265" s="56" t="str">
        <f t="shared" si="26"/>
        <v>-</v>
      </c>
      <c r="BI265" s="56" t="str">
        <f t="shared" si="26"/>
        <v>-</v>
      </c>
      <c r="BJ265" s="56" t="str">
        <f t="shared" si="26"/>
        <v>-</v>
      </c>
      <c r="BK265" s="56" t="str">
        <f t="shared" si="26"/>
        <v>-</v>
      </c>
      <c r="BL265" s="56" t="str">
        <f t="shared" si="26"/>
        <v>-</v>
      </c>
      <c r="BM265" s="56" t="str">
        <f t="shared" si="26"/>
        <v>-</v>
      </c>
      <c r="BN265" s="56" t="str">
        <f t="shared" si="26"/>
        <v>-</v>
      </c>
      <c r="BO265" s="56" t="str">
        <f t="shared" si="26"/>
        <v>-</v>
      </c>
      <c r="BP265" s="57" t="str">
        <f t="shared" si="26"/>
        <v>-</v>
      </c>
    </row>
    <row r="266" spans="16:68" x14ac:dyDescent="0.35">
      <c r="P266" s="55" t="str">
        <f t="shared" si="23"/>
        <v>-</v>
      </c>
      <c r="Q266" s="56" t="str">
        <f t="shared" si="26"/>
        <v>-</v>
      </c>
      <c r="R266" s="56" t="str">
        <f t="shared" si="26"/>
        <v>-</v>
      </c>
      <c r="S266" s="56" t="str">
        <f t="shared" si="26"/>
        <v>-</v>
      </c>
      <c r="T266" s="56" t="str">
        <f t="shared" si="26"/>
        <v>-</v>
      </c>
      <c r="U266" s="56" t="str">
        <f t="shared" si="26"/>
        <v>-</v>
      </c>
      <c r="V266" s="56" t="str">
        <f t="shared" si="26"/>
        <v>-</v>
      </c>
      <c r="W266" s="56" t="str">
        <f t="shared" si="26"/>
        <v>-</v>
      </c>
      <c r="X266" s="56" t="str">
        <f t="shared" si="26"/>
        <v>-</v>
      </c>
      <c r="Y266" s="56" t="str">
        <f t="shared" si="26"/>
        <v>-</v>
      </c>
      <c r="Z266" s="56" t="str">
        <f t="shared" si="26"/>
        <v>-</v>
      </c>
      <c r="AA266" s="56" t="str">
        <f t="shared" si="26"/>
        <v>-</v>
      </c>
      <c r="AB266" s="56" t="str">
        <f t="shared" si="26"/>
        <v>-</v>
      </c>
      <c r="AC266" s="56" t="str">
        <f t="shared" si="26"/>
        <v>-</v>
      </c>
      <c r="AD266" s="56" t="str">
        <f t="shared" si="26"/>
        <v>-</v>
      </c>
      <c r="AE266" s="56" t="str">
        <f t="shared" si="26"/>
        <v>-</v>
      </c>
      <c r="AF266" s="56" t="str">
        <f t="shared" si="26"/>
        <v>-</v>
      </c>
      <c r="AG266" s="56" t="str">
        <f t="shared" si="26"/>
        <v>-</v>
      </c>
      <c r="AH266" s="56" t="str">
        <f t="shared" si="26"/>
        <v>-</v>
      </c>
      <c r="AI266" s="56" t="str">
        <f t="shared" si="26"/>
        <v>-</v>
      </c>
      <c r="AJ266" s="56" t="str">
        <f t="shared" si="26"/>
        <v>-</v>
      </c>
      <c r="AK266" s="56" t="str">
        <f t="shared" si="26"/>
        <v>-</v>
      </c>
      <c r="AL266" s="56" t="str">
        <f t="shared" si="26"/>
        <v>-</v>
      </c>
      <c r="AM266" s="56" t="str">
        <f t="shared" si="26"/>
        <v>-</v>
      </c>
      <c r="AN266" s="56" t="str">
        <f t="shared" si="26"/>
        <v>-</v>
      </c>
      <c r="AO266" s="56" t="str">
        <f t="shared" si="26"/>
        <v>-</v>
      </c>
      <c r="AP266" s="56" t="str">
        <f t="shared" si="26"/>
        <v>-</v>
      </c>
      <c r="AQ266" s="56" t="str">
        <f t="shared" si="26"/>
        <v>-</v>
      </c>
      <c r="AR266" s="56" t="str">
        <f t="shared" si="26"/>
        <v>-</v>
      </c>
      <c r="AS266" s="56" t="str">
        <f t="shared" si="26"/>
        <v>-</v>
      </c>
      <c r="AT266" s="56" t="str">
        <f t="shared" si="26"/>
        <v>-</v>
      </c>
      <c r="AU266" s="56" t="str">
        <f t="shared" si="26"/>
        <v>-</v>
      </c>
      <c r="AV266" s="56" t="str">
        <f t="shared" si="26"/>
        <v>-</v>
      </c>
      <c r="AW266" s="56" t="str">
        <f t="shared" si="26"/>
        <v>-</v>
      </c>
      <c r="AX266" s="56" t="str">
        <f t="shared" si="26"/>
        <v>-</v>
      </c>
      <c r="AY266" s="56" t="str">
        <f t="shared" si="26"/>
        <v>-</v>
      </c>
      <c r="AZ266" s="56" t="str">
        <f t="shared" si="26"/>
        <v>-</v>
      </c>
      <c r="BA266" s="56" t="str">
        <f t="shared" si="26"/>
        <v>-</v>
      </c>
      <c r="BB266" s="56" t="str">
        <f t="shared" si="26"/>
        <v>-</v>
      </c>
      <c r="BC266" s="56" t="str">
        <f t="shared" si="26"/>
        <v>-</v>
      </c>
      <c r="BD266" s="56" t="str">
        <f t="shared" si="26"/>
        <v>-</v>
      </c>
      <c r="BE266" s="56" t="str">
        <f t="shared" si="26"/>
        <v>-</v>
      </c>
      <c r="BF266" s="56" t="str">
        <f t="shared" si="26"/>
        <v>-</v>
      </c>
      <c r="BG266" s="56" t="str">
        <f t="shared" si="26"/>
        <v>-</v>
      </c>
      <c r="BH266" s="56" t="str">
        <f t="shared" si="26"/>
        <v>-</v>
      </c>
      <c r="BI266" s="56" t="str">
        <f t="shared" si="26"/>
        <v>-</v>
      </c>
      <c r="BJ266" s="56" t="str">
        <f t="shared" si="26"/>
        <v>-</v>
      </c>
      <c r="BK266" s="56" t="str">
        <f t="shared" si="26"/>
        <v>-</v>
      </c>
      <c r="BL266" s="56" t="str">
        <f t="shared" si="26"/>
        <v>-</v>
      </c>
      <c r="BM266" s="56" t="str">
        <f t="shared" si="26"/>
        <v>-</v>
      </c>
      <c r="BN266" s="56" t="str">
        <f t="shared" si="26"/>
        <v>-</v>
      </c>
      <c r="BO266" s="56" t="str">
        <f t="shared" si="26"/>
        <v>-</v>
      </c>
      <c r="BP266" s="57" t="str">
        <f t="shared" si="26"/>
        <v>-</v>
      </c>
    </row>
    <row r="267" spans="16:68" x14ac:dyDescent="0.35">
      <c r="P267" s="55" t="str">
        <f t="shared" si="23"/>
        <v>-</v>
      </c>
      <c r="Q267" s="56" t="str">
        <f t="shared" si="26"/>
        <v>-</v>
      </c>
      <c r="R267" s="56" t="str">
        <f t="shared" si="26"/>
        <v>-</v>
      </c>
      <c r="S267" s="56" t="str">
        <f t="shared" si="26"/>
        <v>-</v>
      </c>
      <c r="T267" s="56" t="str">
        <f t="shared" si="26"/>
        <v>-</v>
      </c>
      <c r="U267" s="56" t="str">
        <f t="shared" si="26"/>
        <v>-</v>
      </c>
      <c r="V267" s="56" t="str">
        <f t="shared" si="26"/>
        <v>-</v>
      </c>
      <c r="W267" s="56" t="str">
        <f t="shared" si="26"/>
        <v>-</v>
      </c>
      <c r="X267" s="56" t="str">
        <f t="shared" si="26"/>
        <v>-</v>
      </c>
      <c r="Y267" s="56" t="str">
        <f t="shared" si="26"/>
        <v>-</v>
      </c>
      <c r="Z267" s="56" t="str">
        <f t="shared" si="26"/>
        <v>-</v>
      </c>
      <c r="AA267" s="56" t="str">
        <f t="shared" si="26"/>
        <v>-</v>
      </c>
      <c r="AB267" s="56" t="str">
        <f t="shared" si="26"/>
        <v>-</v>
      </c>
      <c r="AC267" s="56" t="str">
        <f t="shared" si="26"/>
        <v>-</v>
      </c>
      <c r="AD267" s="56" t="str">
        <f t="shared" si="26"/>
        <v>-</v>
      </c>
      <c r="AE267" s="56" t="str">
        <f t="shared" si="26"/>
        <v>-</v>
      </c>
      <c r="AF267" s="56" t="str">
        <f t="shared" si="26"/>
        <v>-</v>
      </c>
      <c r="AG267" s="56" t="str">
        <f t="shared" si="26"/>
        <v>-</v>
      </c>
      <c r="AH267" s="56" t="str">
        <f t="shared" si="26"/>
        <v>-</v>
      </c>
      <c r="AI267" s="56" t="str">
        <f t="shared" si="26"/>
        <v>-</v>
      </c>
      <c r="AJ267" s="56" t="str">
        <f t="shared" si="26"/>
        <v>-</v>
      </c>
      <c r="AK267" s="56" t="str">
        <f t="shared" si="26"/>
        <v>-</v>
      </c>
      <c r="AL267" s="56" t="str">
        <f t="shared" si="26"/>
        <v>-</v>
      </c>
      <c r="AM267" s="56" t="str">
        <f t="shared" si="26"/>
        <v>-</v>
      </c>
      <c r="AN267" s="56" t="str">
        <f t="shared" si="26"/>
        <v>-</v>
      </c>
      <c r="AO267" s="56" t="str">
        <f t="shared" si="26"/>
        <v>-</v>
      </c>
      <c r="AP267" s="56" t="str">
        <f t="shared" si="26"/>
        <v>-</v>
      </c>
      <c r="AQ267" s="56" t="str">
        <f t="shared" si="26"/>
        <v>-</v>
      </c>
      <c r="AR267" s="56" t="str">
        <f t="shared" si="26"/>
        <v>-</v>
      </c>
      <c r="AS267" s="56" t="str">
        <f t="shared" si="26"/>
        <v>-</v>
      </c>
      <c r="AT267" s="56" t="str">
        <f t="shared" si="26"/>
        <v>-</v>
      </c>
      <c r="AU267" s="56" t="str">
        <f t="shared" si="26"/>
        <v>-</v>
      </c>
      <c r="AV267" s="56" t="str">
        <f t="shared" si="26"/>
        <v>-</v>
      </c>
      <c r="AW267" s="56" t="str">
        <f t="shared" si="26"/>
        <v>-</v>
      </c>
      <c r="AX267" s="56" t="str">
        <f t="shared" si="26"/>
        <v>-</v>
      </c>
      <c r="AY267" s="56" t="str">
        <f t="shared" si="26"/>
        <v>-</v>
      </c>
      <c r="AZ267" s="56" t="str">
        <f t="shared" si="26"/>
        <v>-</v>
      </c>
      <c r="BA267" s="56" t="str">
        <f t="shared" si="26"/>
        <v>-</v>
      </c>
      <c r="BB267" s="56" t="str">
        <f t="shared" si="26"/>
        <v>-</v>
      </c>
      <c r="BC267" s="56" t="str">
        <f t="shared" si="26"/>
        <v>-</v>
      </c>
      <c r="BD267" s="56" t="str">
        <f t="shared" si="26"/>
        <v>-</v>
      </c>
      <c r="BE267" s="56" t="str">
        <f t="shared" si="26"/>
        <v>-</v>
      </c>
      <c r="BF267" s="56" t="str">
        <f t="shared" si="26"/>
        <v>-</v>
      </c>
      <c r="BG267" s="56" t="str">
        <f t="shared" si="26"/>
        <v>-</v>
      </c>
      <c r="BH267" s="56" t="str">
        <f t="shared" si="26"/>
        <v>-</v>
      </c>
      <c r="BI267" s="56" t="str">
        <f t="shared" si="26"/>
        <v>-</v>
      </c>
      <c r="BJ267" s="56" t="str">
        <f t="shared" si="26"/>
        <v>-</v>
      </c>
      <c r="BK267" s="56" t="str">
        <f t="shared" si="26"/>
        <v>-</v>
      </c>
      <c r="BL267" s="56" t="str">
        <f t="shared" si="26"/>
        <v>-</v>
      </c>
      <c r="BM267" s="56" t="str">
        <f t="shared" si="26"/>
        <v>-</v>
      </c>
      <c r="BN267" s="56" t="str">
        <f t="shared" si="26"/>
        <v>-</v>
      </c>
      <c r="BO267" s="56" t="str">
        <f t="shared" si="26"/>
        <v>-</v>
      </c>
      <c r="BP267" s="57" t="str">
        <f t="shared" si="26"/>
        <v>-</v>
      </c>
    </row>
    <row r="268" spans="16:68" x14ac:dyDescent="0.35">
      <c r="P268" s="55" t="str">
        <f t="shared" si="23"/>
        <v>-</v>
      </c>
      <c r="Q268" s="56" t="str">
        <f t="shared" si="26"/>
        <v>-</v>
      </c>
      <c r="R268" s="56" t="str">
        <f t="shared" si="26"/>
        <v>-</v>
      </c>
      <c r="S268" s="56" t="str">
        <f t="shared" si="26"/>
        <v>-</v>
      </c>
      <c r="T268" s="56" t="str">
        <f t="shared" si="26"/>
        <v>-</v>
      </c>
      <c r="U268" s="56" t="str">
        <f t="shared" si="26"/>
        <v>-</v>
      </c>
      <c r="V268" s="56" t="str">
        <f t="shared" si="26"/>
        <v>-</v>
      </c>
      <c r="W268" s="56" t="str">
        <f t="shared" si="26"/>
        <v>-</v>
      </c>
      <c r="X268" s="56" t="str">
        <f t="shared" si="26"/>
        <v>-</v>
      </c>
      <c r="Y268" s="56" t="str">
        <f t="shared" si="26"/>
        <v>-</v>
      </c>
      <c r="Z268" s="56" t="str">
        <f t="shared" si="26"/>
        <v>-</v>
      </c>
      <c r="AA268" s="56" t="str">
        <f t="shared" si="26"/>
        <v>-</v>
      </c>
      <c r="AB268" s="56" t="str">
        <f t="shared" si="26"/>
        <v>-</v>
      </c>
      <c r="AC268" s="56" t="str">
        <f t="shared" si="26"/>
        <v>-</v>
      </c>
      <c r="AD268" s="56" t="str">
        <f t="shared" si="26"/>
        <v>-</v>
      </c>
      <c r="AE268" s="56" t="str">
        <f t="shared" si="26"/>
        <v>-</v>
      </c>
      <c r="AF268" s="56" t="str">
        <f t="shared" si="26"/>
        <v>-</v>
      </c>
      <c r="AG268" s="56" t="str">
        <f t="shared" si="26"/>
        <v>-</v>
      </c>
      <c r="AH268" s="56" t="str">
        <f t="shared" si="26"/>
        <v>-</v>
      </c>
      <c r="AI268" s="56" t="str">
        <f t="shared" si="26"/>
        <v>-</v>
      </c>
      <c r="AJ268" s="56" t="str">
        <f t="shared" si="26"/>
        <v>-</v>
      </c>
      <c r="AK268" s="56" t="str">
        <f t="shared" si="26"/>
        <v>-</v>
      </c>
      <c r="AL268" s="56" t="str">
        <f t="shared" si="26"/>
        <v>-</v>
      </c>
      <c r="AM268" s="56" t="str">
        <f t="shared" si="26"/>
        <v>-</v>
      </c>
      <c r="AN268" s="56" t="str">
        <f t="shared" si="26"/>
        <v>-</v>
      </c>
      <c r="AO268" s="56" t="str">
        <f t="shared" si="26"/>
        <v>-</v>
      </c>
      <c r="AP268" s="56" t="str">
        <f t="shared" si="26"/>
        <v>-</v>
      </c>
      <c r="AQ268" s="56" t="str">
        <f t="shared" si="26"/>
        <v>-</v>
      </c>
      <c r="AR268" s="56" t="str">
        <f t="shared" si="26"/>
        <v>-</v>
      </c>
      <c r="AS268" s="56" t="str">
        <f t="shared" si="26"/>
        <v>-</v>
      </c>
      <c r="AT268" s="56" t="str">
        <f t="shared" si="26"/>
        <v>-</v>
      </c>
      <c r="AU268" s="56" t="str">
        <f t="shared" si="26"/>
        <v>-</v>
      </c>
      <c r="AV268" s="56" t="str">
        <f t="shared" si="26"/>
        <v>-</v>
      </c>
      <c r="AW268" s="56" t="str">
        <f t="shared" si="26"/>
        <v>-</v>
      </c>
      <c r="AX268" s="56" t="str">
        <f t="shared" si="26"/>
        <v>-</v>
      </c>
      <c r="AY268" s="56" t="str">
        <f t="shared" si="26"/>
        <v>-</v>
      </c>
      <c r="AZ268" s="56" t="str">
        <f t="shared" si="26"/>
        <v>-</v>
      </c>
      <c r="BA268" s="56" t="str">
        <f t="shared" si="26"/>
        <v>-</v>
      </c>
      <c r="BB268" s="56" t="str">
        <f t="shared" si="26"/>
        <v>-</v>
      </c>
      <c r="BC268" s="56" t="str">
        <f t="shared" si="26"/>
        <v>-</v>
      </c>
      <c r="BD268" s="56" t="str">
        <f t="shared" si="26"/>
        <v>-</v>
      </c>
      <c r="BE268" s="56" t="str">
        <f t="shared" si="26"/>
        <v>-</v>
      </c>
      <c r="BF268" s="56" t="str">
        <f t="shared" si="26"/>
        <v>-</v>
      </c>
      <c r="BG268" s="56" t="str">
        <f t="shared" si="26"/>
        <v>-</v>
      </c>
      <c r="BH268" s="56" t="str">
        <f t="shared" si="26"/>
        <v>-</v>
      </c>
      <c r="BI268" s="56" t="str">
        <f t="shared" si="26"/>
        <v>-</v>
      </c>
      <c r="BJ268" s="56" t="str">
        <f t="shared" si="26"/>
        <v>-</v>
      </c>
      <c r="BK268" s="56" t="str">
        <f t="shared" si="26"/>
        <v>-</v>
      </c>
      <c r="BL268" s="56" t="str">
        <f t="shared" si="26"/>
        <v>-</v>
      </c>
      <c r="BM268" s="56" t="str">
        <f t="shared" si="26"/>
        <v>-</v>
      </c>
      <c r="BN268" s="56" t="str">
        <f t="shared" si="26"/>
        <v>-</v>
      </c>
      <c r="BO268" s="56" t="str">
        <f t="shared" si="26"/>
        <v>-</v>
      </c>
      <c r="BP268" s="57" t="str">
        <f t="shared" si="26"/>
        <v>-</v>
      </c>
    </row>
    <row r="269" spans="16:68" x14ac:dyDescent="0.35">
      <c r="P269" s="55" t="str">
        <f t="shared" si="23"/>
        <v>-</v>
      </c>
      <c r="Q269" s="56" t="str">
        <f t="shared" si="26"/>
        <v>-</v>
      </c>
      <c r="R269" s="56" t="str">
        <f t="shared" si="26"/>
        <v>-</v>
      </c>
      <c r="S269" s="56" t="str">
        <f t="shared" si="26"/>
        <v>-</v>
      </c>
      <c r="T269" s="56" t="str">
        <f t="shared" si="26"/>
        <v>-</v>
      </c>
      <c r="U269" s="56" t="str">
        <f t="shared" si="26"/>
        <v>-</v>
      </c>
      <c r="V269" s="56" t="str">
        <f t="shared" si="26"/>
        <v>-</v>
      </c>
      <c r="W269" s="56" t="str">
        <f t="shared" si="26"/>
        <v>-</v>
      </c>
      <c r="X269" s="56" t="str">
        <f t="shared" si="26"/>
        <v>-</v>
      </c>
      <c r="Y269" s="56" t="str">
        <f t="shared" si="26"/>
        <v>-</v>
      </c>
      <c r="Z269" s="56" t="str">
        <f t="shared" si="26"/>
        <v>-</v>
      </c>
      <c r="AA269" s="56" t="str">
        <f t="shared" si="26"/>
        <v>-</v>
      </c>
      <c r="AB269" s="56" t="str">
        <f t="shared" si="26"/>
        <v>-</v>
      </c>
      <c r="AC269" s="56" t="str">
        <f t="shared" si="26"/>
        <v>-</v>
      </c>
      <c r="AD269" s="56" t="str">
        <f t="shared" si="26"/>
        <v>-</v>
      </c>
      <c r="AE269" s="56" t="str">
        <f t="shared" si="26"/>
        <v>-</v>
      </c>
      <c r="AF269" s="56" t="str">
        <f t="shared" si="26"/>
        <v>-</v>
      </c>
      <c r="AG269" s="56" t="str">
        <f t="shared" si="26"/>
        <v>-</v>
      </c>
      <c r="AH269" s="56" t="str">
        <f t="shared" si="26"/>
        <v>-</v>
      </c>
      <c r="AI269" s="56" t="str">
        <f t="shared" si="26"/>
        <v>-</v>
      </c>
      <c r="AJ269" s="56" t="str">
        <f t="shared" si="26"/>
        <v>-</v>
      </c>
      <c r="AK269" s="56" t="str">
        <f t="shared" si="26"/>
        <v>-</v>
      </c>
      <c r="AL269" s="56" t="str">
        <f t="shared" si="26"/>
        <v>-</v>
      </c>
      <c r="AM269" s="56" t="str">
        <f t="shared" si="26"/>
        <v>-</v>
      </c>
      <c r="AN269" s="56" t="str">
        <f t="shared" si="26"/>
        <v>-</v>
      </c>
      <c r="AO269" s="56" t="str">
        <f t="shared" si="26"/>
        <v>-</v>
      </c>
      <c r="AP269" s="56" t="str">
        <f t="shared" si="26"/>
        <v>-</v>
      </c>
      <c r="AQ269" s="56" t="str">
        <f t="shared" si="26"/>
        <v>-</v>
      </c>
      <c r="AR269" s="56" t="str">
        <f t="shared" si="26"/>
        <v>-</v>
      </c>
      <c r="AS269" s="56" t="str">
        <f t="shared" si="26"/>
        <v>-</v>
      </c>
      <c r="AT269" s="56" t="str">
        <f t="shared" si="26"/>
        <v>-</v>
      </c>
      <c r="AU269" s="56" t="str">
        <f t="shared" si="26"/>
        <v>-</v>
      </c>
      <c r="AV269" s="56" t="str">
        <f t="shared" si="26"/>
        <v>-</v>
      </c>
      <c r="AW269" s="56" t="str">
        <f t="shared" si="26"/>
        <v>-</v>
      </c>
      <c r="AX269" s="56" t="str">
        <f t="shared" si="26"/>
        <v>-</v>
      </c>
      <c r="AY269" s="56" t="str">
        <f t="shared" si="26"/>
        <v>-</v>
      </c>
      <c r="AZ269" s="56" t="str">
        <f t="shared" si="26"/>
        <v>-</v>
      </c>
      <c r="BA269" s="56" t="str">
        <f t="shared" si="26"/>
        <v>-</v>
      </c>
      <c r="BB269" s="56" t="str">
        <f t="shared" ref="Q269:BP274" si="27">IF(AND(NOT(ISBLANK(BB82)),NOT(BB82="-")),$O82,"-")</f>
        <v>-</v>
      </c>
      <c r="BC269" s="56" t="str">
        <f t="shared" si="27"/>
        <v>-</v>
      </c>
      <c r="BD269" s="56" t="str">
        <f t="shared" si="27"/>
        <v>-</v>
      </c>
      <c r="BE269" s="56" t="str">
        <f t="shared" si="27"/>
        <v>-</v>
      </c>
      <c r="BF269" s="56" t="str">
        <f t="shared" si="27"/>
        <v>-</v>
      </c>
      <c r="BG269" s="56" t="str">
        <f t="shared" si="27"/>
        <v>-</v>
      </c>
      <c r="BH269" s="56" t="str">
        <f t="shared" si="27"/>
        <v>-</v>
      </c>
      <c r="BI269" s="56" t="str">
        <f t="shared" si="27"/>
        <v>-</v>
      </c>
      <c r="BJ269" s="56" t="str">
        <f t="shared" si="27"/>
        <v>-</v>
      </c>
      <c r="BK269" s="56" t="str">
        <f t="shared" si="27"/>
        <v>-</v>
      </c>
      <c r="BL269" s="56" t="str">
        <f t="shared" si="27"/>
        <v>-</v>
      </c>
      <c r="BM269" s="56" t="str">
        <f t="shared" si="27"/>
        <v>-</v>
      </c>
      <c r="BN269" s="56" t="str">
        <f t="shared" si="27"/>
        <v>-</v>
      </c>
      <c r="BO269" s="56" t="str">
        <f t="shared" si="27"/>
        <v>-</v>
      </c>
      <c r="BP269" s="57" t="str">
        <f t="shared" si="27"/>
        <v>-</v>
      </c>
    </row>
    <row r="270" spans="16:68" x14ac:dyDescent="0.35">
      <c r="P270" s="55" t="str">
        <f t="shared" si="23"/>
        <v>-</v>
      </c>
      <c r="Q270" s="56" t="str">
        <f t="shared" si="27"/>
        <v>-</v>
      </c>
      <c r="R270" s="56" t="str">
        <f t="shared" si="27"/>
        <v>-</v>
      </c>
      <c r="S270" s="56" t="str">
        <f t="shared" si="27"/>
        <v>-</v>
      </c>
      <c r="T270" s="56" t="str">
        <f t="shared" si="27"/>
        <v>-</v>
      </c>
      <c r="U270" s="56" t="str">
        <f t="shared" si="27"/>
        <v>-</v>
      </c>
      <c r="V270" s="56" t="str">
        <f t="shared" si="27"/>
        <v>-</v>
      </c>
      <c r="W270" s="56" t="str">
        <f t="shared" si="27"/>
        <v>-</v>
      </c>
      <c r="X270" s="56" t="str">
        <f t="shared" si="27"/>
        <v>-</v>
      </c>
      <c r="Y270" s="56" t="str">
        <f t="shared" si="27"/>
        <v>-</v>
      </c>
      <c r="Z270" s="56" t="str">
        <f t="shared" si="27"/>
        <v>-</v>
      </c>
      <c r="AA270" s="56" t="str">
        <f t="shared" si="27"/>
        <v>-</v>
      </c>
      <c r="AB270" s="56" t="str">
        <f t="shared" si="27"/>
        <v>-</v>
      </c>
      <c r="AC270" s="56" t="str">
        <f t="shared" si="27"/>
        <v>-</v>
      </c>
      <c r="AD270" s="56" t="str">
        <f t="shared" si="27"/>
        <v>-</v>
      </c>
      <c r="AE270" s="56" t="str">
        <f t="shared" si="27"/>
        <v>-</v>
      </c>
      <c r="AF270" s="56" t="str">
        <f t="shared" si="27"/>
        <v>-</v>
      </c>
      <c r="AG270" s="56" t="str">
        <f t="shared" si="27"/>
        <v>-</v>
      </c>
      <c r="AH270" s="56" t="str">
        <f t="shared" si="27"/>
        <v>-</v>
      </c>
      <c r="AI270" s="56" t="str">
        <f t="shared" si="27"/>
        <v>-</v>
      </c>
      <c r="AJ270" s="56" t="str">
        <f t="shared" si="27"/>
        <v>-</v>
      </c>
      <c r="AK270" s="56" t="str">
        <f t="shared" si="27"/>
        <v>-</v>
      </c>
      <c r="AL270" s="56" t="str">
        <f t="shared" si="27"/>
        <v>-</v>
      </c>
      <c r="AM270" s="56" t="str">
        <f t="shared" si="27"/>
        <v>-</v>
      </c>
      <c r="AN270" s="56" t="str">
        <f t="shared" si="27"/>
        <v>-</v>
      </c>
      <c r="AO270" s="56" t="str">
        <f t="shared" si="27"/>
        <v>-</v>
      </c>
      <c r="AP270" s="56" t="str">
        <f t="shared" si="27"/>
        <v>-</v>
      </c>
      <c r="AQ270" s="56" t="str">
        <f t="shared" si="27"/>
        <v>-</v>
      </c>
      <c r="AR270" s="56" t="str">
        <f t="shared" si="27"/>
        <v>-</v>
      </c>
      <c r="AS270" s="56" t="str">
        <f t="shared" si="27"/>
        <v>-</v>
      </c>
      <c r="AT270" s="56" t="str">
        <f t="shared" si="27"/>
        <v>-</v>
      </c>
      <c r="AU270" s="56" t="str">
        <f t="shared" si="27"/>
        <v>-</v>
      </c>
      <c r="AV270" s="56" t="str">
        <f t="shared" si="27"/>
        <v>-</v>
      </c>
      <c r="AW270" s="56" t="str">
        <f t="shared" si="27"/>
        <v>-</v>
      </c>
      <c r="AX270" s="56" t="str">
        <f t="shared" si="27"/>
        <v>-</v>
      </c>
      <c r="AY270" s="56" t="str">
        <f t="shared" si="27"/>
        <v>-</v>
      </c>
      <c r="AZ270" s="56" t="str">
        <f t="shared" si="27"/>
        <v>-</v>
      </c>
      <c r="BA270" s="56" t="str">
        <f t="shared" si="27"/>
        <v>-</v>
      </c>
      <c r="BB270" s="56" t="str">
        <f t="shared" si="27"/>
        <v>-</v>
      </c>
      <c r="BC270" s="56" t="str">
        <f t="shared" si="27"/>
        <v>-</v>
      </c>
      <c r="BD270" s="56" t="str">
        <f t="shared" si="27"/>
        <v>-</v>
      </c>
      <c r="BE270" s="56" t="str">
        <f t="shared" si="27"/>
        <v>-</v>
      </c>
      <c r="BF270" s="56" t="str">
        <f t="shared" si="27"/>
        <v>-</v>
      </c>
      <c r="BG270" s="56" t="str">
        <f t="shared" si="27"/>
        <v>-</v>
      </c>
      <c r="BH270" s="56" t="str">
        <f t="shared" si="27"/>
        <v>-</v>
      </c>
      <c r="BI270" s="56" t="str">
        <f t="shared" si="27"/>
        <v>-</v>
      </c>
      <c r="BJ270" s="56" t="str">
        <f t="shared" si="27"/>
        <v>-</v>
      </c>
      <c r="BK270" s="56" t="str">
        <f t="shared" si="27"/>
        <v>-</v>
      </c>
      <c r="BL270" s="56" t="str">
        <f t="shared" si="27"/>
        <v>-</v>
      </c>
      <c r="BM270" s="56" t="str">
        <f t="shared" si="27"/>
        <v>-</v>
      </c>
      <c r="BN270" s="56" t="str">
        <f t="shared" si="27"/>
        <v>-</v>
      </c>
      <c r="BO270" s="56" t="str">
        <f t="shared" si="27"/>
        <v>-</v>
      </c>
      <c r="BP270" s="57" t="str">
        <f t="shared" si="27"/>
        <v>-</v>
      </c>
    </row>
    <row r="271" spans="16:68" x14ac:dyDescent="0.35">
      <c r="P271" s="55" t="str">
        <f t="shared" si="23"/>
        <v>-</v>
      </c>
      <c r="Q271" s="56" t="str">
        <f t="shared" si="27"/>
        <v>-</v>
      </c>
      <c r="R271" s="56" t="str">
        <f t="shared" si="27"/>
        <v>-</v>
      </c>
      <c r="S271" s="56" t="str">
        <f t="shared" si="27"/>
        <v>-</v>
      </c>
      <c r="T271" s="56" t="str">
        <f t="shared" si="27"/>
        <v>-</v>
      </c>
      <c r="U271" s="56" t="str">
        <f t="shared" si="27"/>
        <v>-</v>
      </c>
      <c r="V271" s="56" t="str">
        <f t="shared" si="27"/>
        <v>-</v>
      </c>
      <c r="W271" s="56" t="str">
        <f t="shared" si="27"/>
        <v>-</v>
      </c>
      <c r="X271" s="56" t="str">
        <f t="shared" si="27"/>
        <v>-</v>
      </c>
      <c r="Y271" s="56" t="str">
        <f t="shared" si="27"/>
        <v>-</v>
      </c>
      <c r="Z271" s="56" t="str">
        <f t="shared" si="27"/>
        <v>-</v>
      </c>
      <c r="AA271" s="56" t="str">
        <f t="shared" si="27"/>
        <v>-</v>
      </c>
      <c r="AB271" s="56" t="str">
        <f t="shared" si="27"/>
        <v>-</v>
      </c>
      <c r="AC271" s="56" t="str">
        <f t="shared" si="27"/>
        <v>-</v>
      </c>
      <c r="AD271" s="56" t="str">
        <f t="shared" si="27"/>
        <v>-</v>
      </c>
      <c r="AE271" s="56" t="str">
        <f t="shared" si="27"/>
        <v>-</v>
      </c>
      <c r="AF271" s="56" t="str">
        <f t="shared" si="27"/>
        <v>-</v>
      </c>
      <c r="AG271" s="56" t="str">
        <f t="shared" si="27"/>
        <v>-</v>
      </c>
      <c r="AH271" s="56" t="str">
        <f t="shared" si="27"/>
        <v>-</v>
      </c>
      <c r="AI271" s="56" t="str">
        <f t="shared" si="27"/>
        <v>-</v>
      </c>
      <c r="AJ271" s="56" t="str">
        <f t="shared" si="27"/>
        <v>-</v>
      </c>
      <c r="AK271" s="56" t="str">
        <f t="shared" si="27"/>
        <v>-</v>
      </c>
      <c r="AL271" s="56" t="str">
        <f t="shared" si="27"/>
        <v>-</v>
      </c>
      <c r="AM271" s="56" t="str">
        <f t="shared" si="27"/>
        <v>-</v>
      </c>
      <c r="AN271" s="56" t="str">
        <f t="shared" si="27"/>
        <v>-</v>
      </c>
      <c r="AO271" s="56" t="str">
        <f t="shared" si="27"/>
        <v>-</v>
      </c>
      <c r="AP271" s="56" t="str">
        <f t="shared" si="27"/>
        <v>-</v>
      </c>
      <c r="AQ271" s="56" t="str">
        <f t="shared" si="27"/>
        <v>-</v>
      </c>
      <c r="AR271" s="56" t="str">
        <f t="shared" si="27"/>
        <v>-</v>
      </c>
      <c r="AS271" s="56" t="str">
        <f t="shared" si="27"/>
        <v>-</v>
      </c>
      <c r="AT271" s="56" t="str">
        <f t="shared" si="27"/>
        <v>-</v>
      </c>
      <c r="AU271" s="56" t="str">
        <f t="shared" si="27"/>
        <v>-</v>
      </c>
      <c r="AV271" s="56" t="str">
        <f t="shared" si="27"/>
        <v>-</v>
      </c>
      <c r="AW271" s="56" t="str">
        <f t="shared" si="27"/>
        <v>-</v>
      </c>
      <c r="AX271" s="56" t="str">
        <f t="shared" si="27"/>
        <v>-</v>
      </c>
      <c r="AY271" s="56" t="str">
        <f t="shared" si="27"/>
        <v>-</v>
      </c>
      <c r="AZ271" s="56" t="str">
        <f t="shared" si="27"/>
        <v>-</v>
      </c>
      <c r="BA271" s="56" t="str">
        <f t="shared" si="27"/>
        <v>-</v>
      </c>
      <c r="BB271" s="56" t="str">
        <f t="shared" si="27"/>
        <v>-</v>
      </c>
      <c r="BC271" s="56" t="str">
        <f t="shared" si="27"/>
        <v>-</v>
      </c>
      <c r="BD271" s="56" t="str">
        <f t="shared" si="27"/>
        <v>-</v>
      </c>
      <c r="BE271" s="56" t="str">
        <f t="shared" si="27"/>
        <v>-</v>
      </c>
      <c r="BF271" s="56" t="str">
        <f t="shared" si="27"/>
        <v>-</v>
      </c>
      <c r="BG271" s="56" t="str">
        <f t="shared" si="27"/>
        <v>-</v>
      </c>
      <c r="BH271" s="56" t="str">
        <f t="shared" si="27"/>
        <v>-</v>
      </c>
      <c r="BI271" s="56" t="str">
        <f t="shared" si="27"/>
        <v>-</v>
      </c>
      <c r="BJ271" s="56" t="str">
        <f t="shared" si="27"/>
        <v>-</v>
      </c>
      <c r="BK271" s="56" t="str">
        <f t="shared" si="27"/>
        <v>-</v>
      </c>
      <c r="BL271" s="56" t="str">
        <f t="shared" si="27"/>
        <v>-</v>
      </c>
      <c r="BM271" s="56" t="str">
        <f t="shared" si="27"/>
        <v>-</v>
      </c>
      <c r="BN271" s="56" t="str">
        <f t="shared" si="27"/>
        <v>-</v>
      </c>
      <c r="BO271" s="56" t="str">
        <f t="shared" si="27"/>
        <v>-</v>
      </c>
      <c r="BP271" s="57" t="str">
        <f t="shared" si="27"/>
        <v>-</v>
      </c>
    </row>
    <row r="272" spans="16:68" x14ac:dyDescent="0.35">
      <c r="P272" s="55">
        <f t="shared" si="23"/>
        <v>2</v>
      </c>
      <c r="Q272" s="56" t="str">
        <f t="shared" si="27"/>
        <v>-</v>
      </c>
      <c r="R272" s="56" t="str">
        <f t="shared" si="27"/>
        <v>-</v>
      </c>
      <c r="S272" s="56" t="str">
        <f t="shared" si="27"/>
        <v>-</v>
      </c>
      <c r="T272" s="56" t="str">
        <f t="shared" si="27"/>
        <v>-</v>
      </c>
      <c r="U272" s="56" t="str">
        <f t="shared" si="27"/>
        <v>-</v>
      </c>
      <c r="V272" s="56" t="str">
        <f t="shared" si="27"/>
        <v>-</v>
      </c>
      <c r="W272" s="56" t="str">
        <f t="shared" si="27"/>
        <v>-</v>
      </c>
      <c r="X272" s="56" t="str">
        <f t="shared" si="27"/>
        <v>-</v>
      </c>
      <c r="Y272" s="56" t="str">
        <f t="shared" si="27"/>
        <v>-</v>
      </c>
      <c r="Z272" s="56" t="str">
        <f t="shared" si="27"/>
        <v>-</v>
      </c>
      <c r="AA272" s="56" t="str">
        <f t="shared" si="27"/>
        <v>-</v>
      </c>
      <c r="AB272" s="56" t="str">
        <f t="shared" si="27"/>
        <v>-</v>
      </c>
      <c r="AC272" s="56" t="str">
        <f t="shared" si="27"/>
        <v>-</v>
      </c>
      <c r="AD272" s="56" t="str">
        <f t="shared" si="27"/>
        <v>-</v>
      </c>
      <c r="AE272" s="56" t="str">
        <f t="shared" si="27"/>
        <v>-</v>
      </c>
      <c r="AF272" s="56" t="str">
        <f t="shared" si="27"/>
        <v>-</v>
      </c>
      <c r="AG272" s="56" t="str">
        <f t="shared" si="27"/>
        <v>-</v>
      </c>
      <c r="AH272" s="56" t="str">
        <f t="shared" si="27"/>
        <v>-</v>
      </c>
      <c r="AI272" s="56" t="str">
        <f t="shared" si="27"/>
        <v>-</v>
      </c>
      <c r="AJ272" s="56" t="str">
        <f t="shared" si="27"/>
        <v>-</v>
      </c>
      <c r="AK272" s="56" t="str">
        <f t="shared" si="27"/>
        <v>-</v>
      </c>
      <c r="AL272" s="56" t="str">
        <f t="shared" si="27"/>
        <v>-</v>
      </c>
      <c r="AM272" s="56" t="str">
        <f t="shared" si="27"/>
        <v>-</v>
      </c>
      <c r="AN272" s="56" t="str">
        <f t="shared" si="27"/>
        <v>-</v>
      </c>
      <c r="AO272" s="56" t="str">
        <f t="shared" si="27"/>
        <v>-</v>
      </c>
      <c r="AP272" s="56" t="str">
        <f t="shared" si="27"/>
        <v>-</v>
      </c>
      <c r="AQ272" s="56" t="str">
        <f t="shared" si="27"/>
        <v>-</v>
      </c>
      <c r="AR272" s="56" t="str">
        <f t="shared" si="27"/>
        <v>-</v>
      </c>
      <c r="AS272" s="56" t="str">
        <f t="shared" si="27"/>
        <v>-</v>
      </c>
      <c r="AT272" s="56" t="str">
        <f t="shared" si="27"/>
        <v>-</v>
      </c>
      <c r="AU272" s="56" t="str">
        <f t="shared" si="27"/>
        <v>-</v>
      </c>
      <c r="AV272" s="56">
        <f t="shared" si="27"/>
        <v>2</v>
      </c>
      <c r="AW272" s="56" t="str">
        <f t="shared" si="27"/>
        <v>-</v>
      </c>
      <c r="AX272" s="56" t="str">
        <f t="shared" si="27"/>
        <v>-</v>
      </c>
      <c r="AY272" s="56" t="str">
        <f t="shared" si="27"/>
        <v>-</v>
      </c>
      <c r="AZ272" s="56" t="str">
        <f t="shared" si="27"/>
        <v>-</v>
      </c>
      <c r="BA272" s="56" t="str">
        <f t="shared" si="27"/>
        <v>-</v>
      </c>
      <c r="BB272" s="56" t="str">
        <f t="shared" si="27"/>
        <v>-</v>
      </c>
      <c r="BC272" s="56" t="str">
        <f t="shared" si="27"/>
        <v>-</v>
      </c>
      <c r="BD272" s="56" t="str">
        <f t="shared" si="27"/>
        <v>-</v>
      </c>
      <c r="BE272" s="56" t="str">
        <f t="shared" si="27"/>
        <v>-</v>
      </c>
      <c r="BF272" s="56" t="str">
        <f t="shared" si="27"/>
        <v>-</v>
      </c>
      <c r="BG272" s="56" t="str">
        <f t="shared" si="27"/>
        <v>-</v>
      </c>
      <c r="BH272" s="56" t="str">
        <f t="shared" si="27"/>
        <v>-</v>
      </c>
      <c r="BI272" s="56" t="str">
        <f t="shared" si="27"/>
        <v>-</v>
      </c>
      <c r="BJ272" s="56" t="str">
        <f t="shared" si="27"/>
        <v>-</v>
      </c>
      <c r="BK272" s="56" t="str">
        <f t="shared" si="27"/>
        <v>-</v>
      </c>
      <c r="BL272" s="56" t="str">
        <f t="shared" si="27"/>
        <v>-</v>
      </c>
      <c r="BM272" s="56" t="str">
        <f t="shared" si="27"/>
        <v>-</v>
      </c>
      <c r="BN272" s="56" t="str">
        <f t="shared" si="27"/>
        <v>-</v>
      </c>
      <c r="BO272" s="56" t="str">
        <f t="shared" si="27"/>
        <v>-</v>
      </c>
      <c r="BP272" s="57" t="str">
        <f t="shared" si="27"/>
        <v>-</v>
      </c>
    </row>
    <row r="273" spans="16:68" x14ac:dyDescent="0.35">
      <c r="P273" s="55">
        <f t="shared" si="23"/>
        <v>1</v>
      </c>
      <c r="Q273" s="56">
        <f t="shared" si="27"/>
        <v>1</v>
      </c>
      <c r="R273" s="56" t="str">
        <f t="shared" si="27"/>
        <v>-</v>
      </c>
      <c r="S273" s="56">
        <f t="shared" si="27"/>
        <v>1</v>
      </c>
      <c r="T273" s="56" t="str">
        <f t="shared" si="27"/>
        <v>-</v>
      </c>
      <c r="U273" s="56" t="str">
        <f t="shared" si="27"/>
        <v>-</v>
      </c>
      <c r="V273" s="56" t="str">
        <f t="shared" si="27"/>
        <v>-</v>
      </c>
      <c r="W273" s="56">
        <f t="shared" si="27"/>
        <v>1</v>
      </c>
      <c r="X273" s="56" t="str">
        <f t="shared" si="27"/>
        <v>-</v>
      </c>
      <c r="Y273" s="56" t="str">
        <f t="shared" si="27"/>
        <v>-</v>
      </c>
      <c r="Z273" s="56" t="str">
        <f t="shared" si="27"/>
        <v>-</v>
      </c>
      <c r="AA273" s="56" t="str">
        <f t="shared" si="27"/>
        <v>-</v>
      </c>
      <c r="AB273" s="56" t="str">
        <f t="shared" si="27"/>
        <v>-</v>
      </c>
      <c r="AC273" s="56" t="str">
        <f t="shared" si="27"/>
        <v>-</v>
      </c>
      <c r="AD273" s="56" t="str">
        <f t="shared" si="27"/>
        <v>-</v>
      </c>
      <c r="AE273" s="56" t="str">
        <f t="shared" si="27"/>
        <v>-</v>
      </c>
      <c r="AF273" s="56" t="str">
        <f t="shared" si="27"/>
        <v>-</v>
      </c>
      <c r="AG273" s="56" t="str">
        <f t="shared" si="27"/>
        <v>-</v>
      </c>
      <c r="AH273" s="56" t="str">
        <f t="shared" si="27"/>
        <v>-</v>
      </c>
      <c r="AI273" s="56" t="str">
        <f t="shared" si="27"/>
        <v>-</v>
      </c>
      <c r="AJ273" s="56" t="str">
        <f t="shared" si="27"/>
        <v>-</v>
      </c>
      <c r="AK273" s="56" t="str">
        <f t="shared" si="27"/>
        <v>-</v>
      </c>
      <c r="AL273" s="56" t="str">
        <f t="shared" si="27"/>
        <v>-</v>
      </c>
      <c r="AM273" s="56" t="str">
        <f t="shared" si="27"/>
        <v>-</v>
      </c>
      <c r="AN273" s="56" t="str">
        <f t="shared" si="27"/>
        <v>-</v>
      </c>
      <c r="AO273" s="56" t="str">
        <f t="shared" si="27"/>
        <v>-</v>
      </c>
      <c r="AP273" s="56" t="str">
        <f t="shared" si="27"/>
        <v>-</v>
      </c>
      <c r="AQ273" s="56" t="str">
        <f t="shared" si="27"/>
        <v>-</v>
      </c>
      <c r="AR273" s="56" t="str">
        <f t="shared" si="27"/>
        <v>-</v>
      </c>
      <c r="AS273" s="56" t="str">
        <f t="shared" si="27"/>
        <v>-</v>
      </c>
      <c r="AT273" s="56" t="str">
        <f t="shared" si="27"/>
        <v>-</v>
      </c>
      <c r="AU273" s="56" t="str">
        <f t="shared" si="27"/>
        <v>-</v>
      </c>
      <c r="AV273" s="56">
        <f t="shared" si="27"/>
        <v>1</v>
      </c>
      <c r="AW273" s="56" t="str">
        <f t="shared" si="27"/>
        <v>-</v>
      </c>
      <c r="AX273" s="56" t="str">
        <f t="shared" si="27"/>
        <v>-</v>
      </c>
      <c r="AY273" s="56" t="str">
        <f t="shared" si="27"/>
        <v>-</v>
      </c>
      <c r="AZ273" s="56" t="str">
        <f t="shared" si="27"/>
        <v>-</v>
      </c>
      <c r="BA273" s="56" t="str">
        <f t="shared" si="27"/>
        <v>-</v>
      </c>
      <c r="BB273" s="56" t="str">
        <f t="shared" si="27"/>
        <v>-</v>
      </c>
      <c r="BC273" s="56" t="str">
        <f t="shared" si="27"/>
        <v>-</v>
      </c>
      <c r="BD273" s="56" t="str">
        <f t="shared" si="27"/>
        <v>-</v>
      </c>
      <c r="BE273" s="56" t="str">
        <f t="shared" si="27"/>
        <v>-</v>
      </c>
      <c r="BF273" s="56" t="str">
        <f t="shared" si="27"/>
        <v>-</v>
      </c>
      <c r="BG273" s="56" t="str">
        <f t="shared" si="27"/>
        <v>-</v>
      </c>
      <c r="BH273" s="56" t="str">
        <f t="shared" si="27"/>
        <v>-</v>
      </c>
      <c r="BI273" s="56" t="str">
        <f t="shared" si="27"/>
        <v>-</v>
      </c>
      <c r="BJ273" s="56" t="str">
        <f t="shared" si="27"/>
        <v>-</v>
      </c>
      <c r="BK273" s="56" t="str">
        <f t="shared" si="27"/>
        <v>-</v>
      </c>
      <c r="BL273" s="56" t="str">
        <f t="shared" si="27"/>
        <v>-</v>
      </c>
      <c r="BM273" s="56" t="str">
        <f t="shared" si="27"/>
        <v>-</v>
      </c>
      <c r="BN273" s="56" t="str">
        <f t="shared" si="27"/>
        <v>-</v>
      </c>
      <c r="BO273" s="56" t="str">
        <f t="shared" si="27"/>
        <v>-</v>
      </c>
      <c r="BP273" s="57" t="str">
        <f t="shared" si="27"/>
        <v>-</v>
      </c>
    </row>
    <row r="274" spans="16:68" x14ac:dyDescent="0.35">
      <c r="P274" s="55" t="str">
        <f t="shared" si="23"/>
        <v>-</v>
      </c>
      <c r="Q274" s="56" t="str">
        <f t="shared" si="27"/>
        <v>-</v>
      </c>
      <c r="R274" s="56" t="str">
        <f t="shared" si="27"/>
        <v>-</v>
      </c>
      <c r="S274" s="56" t="str">
        <f t="shared" si="27"/>
        <v>-</v>
      </c>
      <c r="T274" s="56" t="str">
        <f t="shared" si="27"/>
        <v>-</v>
      </c>
      <c r="U274" s="56" t="str">
        <f t="shared" si="27"/>
        <v>-</v>
      </c>
      <c r="V274" s="56" t="str">
        <f t="shared" si="27"/>
        <v>-</v>
      </c>
      <c r="W274" s="56" t="str">
        <f t="shared" si="27"/>
        <v>-</v>
      </c>
      <c r="X274" s="56" t="str">
        <f t="shared" si="27"/>
        <v>-</v>
      </c>
      <c r="Y274" s="56" t="str">
        <f t="shared" si="27"/>
        <v>-</v>
      </c>
      <c r="Z274" s="56" t="str">
        <f t="shared" si="27"/>
        <v>-</v>
      </c>
      <c r="AA274" s="56" t="str">
        <f t="shared" si="27"/>
        <v>-</v>
      </c>
      <c r="AB274" s="56" t="str">
        <f t="shared" si="27"/>
        <v>-</v>
      </c>
      <c r="AC274" s="56" t="str">
        <f t="shared" si="27"/>
        <v>-</v>
      </c>
      <c r="AD274" s="56" t="str">
        <f t="shared" si="27"/>
        <v>-</v>
      </c>
      <c r="AE274" s="56" t="str">
        <f t="shared" si="27"/>
        <v>-</v>
      </c>
      <c r="AF274" s="56" t="str">
        <f t="shared" si="27"/>
        <v>-</v>
      </c>
      <c r="AG274" s="56" t="str">
        <f t="shared" si="27"/>
        <v>-</v>
      </c>
      <c r="AH274" s="56" t="str">
        <f t="shared" si="27"/>
        <v>-</v>
      </c>
      <c r="AI274" s="56" t="str">
        <f t="shared" si="27"/>
        <v>-</v>
      </c>
      <c r="AJ274" s="56" t="str">
        <f t="shared" si="27"/>
        <v>-</v>
      </c>
      <c r="AK274" s="56" t="str">
        <f t="shared" si="27"/>
        <v>-</v>
      </c>
      <c r="AL274" s="56" t="str">
        <f t="shared" si="27"/>
        <v>-</v>
      </c>
      <c r="AM274" s="56" t="str">
        <f t="shared" si="27"/>
        <v>-</v>
      </c>
      <c r="AN274" s="56" t="str">
        <f t="shared" si="27"/>
        <v>-</v>
      </c>
      <c r="AO274" s="56" t="str">
        <f t="shared" si="27"/>
        <v>-</v>
      </c>
      <c r="AP274" s="56" t="str">
        <f t="shared" si="27"/>
        <v>-</v>
      </c>
      <c r="AQ274" s="56" t="str">
        <f t="shared" si="27"/>
        <v>-</v>
      </c>
      <c r="AR274" s="56" t="str">
        <f t="shared" si="27"/>
        <v>-</v>
      </c>
      <c r="AS274" s="56" t="str">
        <f t="shared" si="27"/>
        <v>-</v>
      </c>
      <c r="AT274" s="56" t="str">
        <f t="shared" si="27"/>
        <v>-</v>
      </c>
      <c r="AU274" s="56" t="str">
        <f t="shared" si="27"/>
        <v>-</v>
      </c>
      <c r="AV274" s="56" t="str">
        <f t="shared" si="27"/>
        <v>-</v>
      </c>
      <c r="AW274" s="56" t="str">
        <f t="shared" ref="Q274:BP279" si="28">IF(AND(NOT(ISBLANK(AW87)),NOT(AW87="-")),$O87,"-")</f>
        <v>-</v>
      </c>
      <c r="AX274" s="56" t="str">
        <f t="shared" si="28"/>
        <v>-</v>
      </c>
      <c r="AY274" s="56" t="str">
        <f t="shared" si="28"/>
        <v>-</v>
      </c>
      <c r="AZ274" s="56" t="str">
        <f t="shared" si="28"/>
        <v>-</v>
      </c>
      <c r="BA274" s="56" t="str">
        <f t="shared" si="28"/>
        <v>-</v>
      </c>
      <c r="BB274" s="56" t="str">
        <f t="shared" si="28"/>
        <v>-</v>
      </c>
      <c r="BC274" s="56" t="str">
        <f t="shared" si="28"/>
        <v>-</v>
      </c>
      <c r="BD274" s="56" t="str">
        <f t="shared" si="28"/>
        <v>-</v>
      </c>
      <c r="BE274" s="56" t="str">
        <f t="shared" si="28"/>
        <v>-</v>
      </c>
      <c r="BF274" s="56" t="str">
        <f t="shared" si="28"/>
        <v>-</v>
      </c>
      <c r="BG274" s="56" t="str">
        <f t="shared" si="28"/>
        <v>-</v>
      </c>
      <c r="BH274" s="56" t="str">
        <f t="shared" si="28"/>
        <v>-</v>
      </c>
      <c r="BI274" s="56" t="str">
        <f t="shared" si="28"/>
        <v>-</v>
      </c>
      <c r="BJ274" s="56" t="str">
        <f t="shared" si="28"/>
        <v>-</v>
      </c>
      <c r="BK274" s="56" t="str">
        <f t="shared" si="28"/>
        <v>-</v>
      </c>
      <c r="BL274" s="56" t="str">
        <f t="shared" si="28"/>
        <v>-</v>
      </c>
      <c r="BM274" s="56" t="str">
        <f t="shared" si="28"/>
        <v>-</v>
      </c>
      <c r="BN274" s="56" t="str">
        <f t="shared" si="28"/>
        <v>-</v>
      </c>
      <c r="BO274" s="56" t="str">
        <f t="shared" si="28"/>
        <v>-</v>
      </c>
      <c r="BP274" s="57" t="str">
        <f t="shared" si="28"/>
        <v>-</v>
      </c>
    </row>
    <row r="275" spans="16:68" x14ac:dyDescent="0.35">
      <c r="P275" s="55" t="str">
        <f t="shared" si="23"/>
        <v>-</v>
      </c>
      <c r="Q275" s="56" t="str">
        <f t="shared" si="28"/>
        <v>-</v>
      </c>
      <c r="R275" s="56" t="str">
        <f t="shared" si="28"/>
        <v>-</v>
      </c>
      <c r="S275" s="56" t="str">
        <f t="shared" si="28"/>
        <v>-</v>
      </c>
      <c r="T275" s="56" t="str">
        <f t="shared" si="28"/>
        <v>-</v>
      </c>
      <c r="U275" s="56" t="str">
        <f t="shared" si="28"/>
        <v>-</v>
      </c>
      <c r="V275" s="56" t="str">
        <f t="shared" si="28"/>
        <v>-</v>
      </c>
      <c r="W275" s="56" t="str">
        <f t="shared" si="28"/>
        <v>-</v>
      </c>
      <c r="X275" s="56" t="str">
        <f t="shared" si="28"/>
        <v>-</v>
      </c>
      <c r="Y275" s="56" t="str">
        <f t="shared" si="28"/>
        <v>-</v>
      </c>
      <c r="Z275" s="56" t="str">
        <f t="shared" si="28"/>
        <v>-</v>
      </c>
      <c r="AA275" s="56" t="str">
        <f t="shared" si="28"/>
        <v>-</v>
      </c>
      <c r="AB275" s="56" t="str">
        <f t="shared" si="28"/>
        <v>-</v>
      </c>
      <c r="AC275" s="56" t="str">
        <f t="shared" si="28"/>
        <v>-</v>
      </c>
      <c r="AD275" s="56" t="str">
        <f t="shared" si="28"/>
        <v>-</v>
      </c>
      <c r="AE275" s="56" t="str">
        <f t="shared" si="28"/>
        <v>-</v>
      </c>
      <c r="AF275" s="56" t="str">
        <f t="shared" si="28"/>
        <v>-</v>
      </c>
      <c r="AG275" s="56" t="str">
        <f t="shared" si="28"/>
        <v>-</v>
      </c>
      <c r="AH275" s="56" t="str">
        <f t="shared" si="28"/>
        <v>-</v>
      </c>
      <c r="AI275" s="56" t="str">
        <f t="shared" si="28"/>
        <v>-</v>
      </c>
      <c r="AJ275" s="56" t="str">
        <f t="shared" si="28"/>
        <v>-</v>
      </c>
      <c r="AK275" s="56" t="str">
        <f t="shared" si="28"/>
        <v>-</v>
      </c>
      <c r="AL275" s="56" t="str">
        <f t="shared" si="28"/>
        <v>-</v>
      </c>
      <c r="AM275" s="56" t="str">
        <f t="shared" si="28"/>
        <v>-</v>
      </c>
      <c r="AN275" s="56" t="str">
        <f t="shared" si="28"/>
        <v>-</v>
      </c>
      <c r="AO275" s="56" t="str">
        <f t="shared" si="28"/>
        <v>-</v>
      </c>
      <c r="AP275" s="56" t="str">
        <f t="shared" si="28"/>
        <v>-</v>
      </c>
      <c r="AQ275" s="56" t="str">
        <f t="shared" si="28"/>
        <v>-</v>
      </c>
      <c r="AR275" s="56" t="str">
        <f t="shared" si="28"/>
        <v>-</v>
      </c>
      <c r="AS275" s="56" t="str">
        <f t="shared" si="28"/>
        <v>-</v>
      </c>
      <c r="AT275" s="56" t="str">
        <f t="shared" si="28"/>
        <v>-</v>
      </c>
      <c r="AU275" s="56" t="str">
        <f t="shared" si="28"/>
        <v>-</v>
      </c>
      <c r="AV275" s="56" t="str">
        <f t="shared" si="28"/>
        <v>-</v>
      </c>
      <c r="AW275" s="56" t="str">
        <f t="shared" si="28"/>
        <v>-</v>
      </c>
      <c r="AX275" s="56" t="str">
        <f t="shared" si="28"/>
        <v>-</v>
      </c>
      <c r="AY275" s="56" t="str">
        <f t="shared" si="28"/>
        <v>-</v>
      </c>
      <c r="AZ275" s="56" t="str">
        <f t="shared" si="28"/>
        <v>-</v>
      </c>
      <c r="BA275" s="56" t="str">
        <f t="shared" si="28"/>
        <v>-</v>
      </c>
      <c r="BB275" s="56" t="str">
        <f t="shared" si="28"/>
        <v>-</v>
      </c>
      <c r="BC275" s="56" t="str">
        <f t="shared" si="28"/>
        <v>-</v>
      </c>
      <c r="BD275" s="56" t="str">
        <f t="shared" si="28"/>
        <v>-</v>
      </c>
      <c r="BE275" s="56" t="str">
        <f t="shared" si="28"/>
        <v>-</v>
      </c>
      <c r="BF275" s="56" t="str">
        <f t="shared" si="28"/>
        <v>-</v>
      </c>
      <c r="BG275" s="56" t="str">
        <f t="shared" si="28"/>
        <v>-</v>
      </c>
      <c r="BH275" s="56" t="str">
        <f t="shared" si="28"/>
        <v>-</v>
      </c>
      <c r="BI275" s="56" t="str">
        <f t="shared" si="28"/>
        <v>-</v>
      </c>
      <c r="BJ275" s="56" t="str">
        <f t="shared" si="28"/>
        <v>-</v>
      </c>
      <c r="BK275" s="56" t="str">
        <f t="shared" si="28"/>
        <v>-</v>
      </c>
      <c r="BL275" s="56" t="str">
        <f t="shared" si="28"/>
        <v>-</v>
      </c>
      <c r="BM275" s="56" t="str">
        <f t="shared" si="28"/>
        <v>-</v>
      </c>
      <c r="BN275" s="56" t="str">
        <f t="shared" si="28"/>
        <v>-</v>
      </c>
      <c r="BO275" s="56" t="str">
        <f t="shared" si="28"/>
        <v>-</v>
      </c>
      <c r="BP275" s="57" t="str">
        <f t="shared" si="28"/>
        <v>-</v>
      </c>
    </row>
    <row r="276" spans="16:68" x14ac:dyDescent="0.35">
      <c r="P276" s="55" t="str">
        <f t="shared" si="23"/>
        <v>-</v>
      </c>
      <c r="Q276" s="56" t="str">
        <f t="shared" si="28"/>
        <v>-</v>
      </c>
      <c r="R276" s="56" t="str">
        <f t="shared" si="28"/>
        <v>-</v>
      </c>
      <c r="S276" s="56" t="str">
        <f t="shared" si="28"/>
        <v>-</v>
      </c>
      <c r="T276" s="56" t="str">
        <f t="shared" si="28"/>
        <v>-</v>
      </c>
      <c r="U276" s="56" t="str">
        <f t="shared" si="28"/>
        <v>-</v>
      </c>
      <c r="V276" s="56" t="str">
        <f t="shared" si="28"/>
        <v>-</v>
      </c>
      <c r="W276" s="56" t="str">
        <f t="shared" si="28"/>
        <v>-</v>
      </c>
      <c r="X276" s="56" t="str">
        <f t="shared" si="28"/>
        <v>-</v>
      </c>
      <c r="Y276" s="56" t="str">
        <f t="shared" si="28"/>
        <v>-</v>
      </c>
      <c r="Z276" s="56" t="str">
        <f t="shared" si="28"/>
        <v>-</v>
      </c>
      <c r="AA276" s="56" t="str">
        <f t="shared" si="28"/>
        <v>-</v>
      </c>
      <c r="AB276" s="56" t="str">
        <f t="shared" si="28"/>
        <v>-</v>
      </c>
      <c r="AC276" s="56" t="str">
        <f t="shared" si="28"/>
        <v>-</v>
      </c>
      <c r="AD276" s="56" t="str">
        <f t="shared" si="28"/>
        <v>-</v>
      </c>
      <c r="AE276" s="56" t="str">
        <f t="shared" si="28"/>
        <v>-</v>
      </c>
      <c r="AF276" s="56" t="str">
        <f t="shared" si="28"/>
        <v>-</v>
      </c>
      <c r="AG276" s="56" t="str">
        <f t="shared" si="28"/>
        <v>-</v>
      </c>
      <c r="AH276" s="56" t="str">
        <f t="shared" si="28"/>
        <v>-</v>
      </c>
      <c r="AI276" s="56" t="str">
        <f t="shared" si="28"/>
        <v>-</v>
      </c>
      <c r="AJ276" s="56" t="str">
        <f t="shared" si="28"/>
        <v>-</v>
      </c>
      <c r="AK276" s="56" t="str">
        <f t="shared" si="28"/>
        <v>-</v>
      </c>
      <c r="AL276" s="56" t="str">
        <f t="shared" si="28"/>
        <v>-</v>
      </c>
      <c r="AM276" s="56" t="str">
        <f t="shared" si="28"/>
        <v>-</v>
      </c>
      <c r="AN276" s="56" t="str">
        <f t="shared" si="28"/>
        <v>-</v>
      </c>
      <c r="AO276" s="56" t="str">
        <f t="shared" si="28"/>
        <v>-</v>
      </c>
      <c r="AP276" s="56" t="str">
        <f t="shared" si="28"/>
        <v>-</v>
      </c>
      <c r="AQ276" s="56" t="str">
        <f t="shared" si="28"/>
        <v>-</v>
      </c>
      <c r="AR276" s="56" t="str">
        <f t="shared" si="28"/>
        <v>-</v>
      </c>
      <c r="AS276" s="56" t="str">
        <f t="shared" si="28"/>
        <v>-</v>
      </c>
      <c r="AT276" s="56" t="str">
        <f t="shared" si="28"/>
        <v>-</v>
      </c>
      <c r="AU276" s="56" t="str">
        <f t="shared" si="28"/>
        <v>-</v>
      </c>
      <c r="AV276" s="56" t="str">
        <f t="shared" si="28"/>
        <v>-</v>
      </c>
      <c r="AW276" s="56" t="str">
        <f t="shared" si="28"/>
        <v>-</v>
      </c>
      <c r="AX276" s="56" t="str">
        <f t="shared" si="28"/>
        <v>-</v>
      </c>
      <c r="AY276" s="56" t="str">
        <f t="shared" si="28"/>
        <v>-</v>
      </c>
      <c r="AZ276" s="56" t="str">
        <f t="shared" si="28"/>
        <v>-</v>
      </c>
      <c r="BA276" s="56" t="str">
        <f t="shared" si="28"/>
        <v>-</v>
      </c>
      <c r="BB276" s="56" t="str">
        <f t="shared" si="28"/>
        <v>-</v>
      </c>
      <c r="BC276" s="56" t="str">
        <f t="shared" si="28"/>
        <v>-</v>
      </c>
      <c r="BD276" s="56" t="str">
        <f t="shared" si="28"/>
        <v>-</v>
      </c>
      <c r="BE276" s="56" t="str">
        <f t="shared" si="28"/>
        <v>-</v>
      </c>
      <c r="BF276" s="56" t="str">
        <f t="shared" si="28"/>
        <v>-</v>
      </c>
      <c r="BG276" s="56" t="str">
        <f t="shared" si="28"/>
        <v>-</v>
      </c>
      <c r="BH276" s="56" t="str">
        <f t="shared" si="28"/>
        <v>-</v>
      </c>
      <c r="BI276" s="56" t="str">
        <f t="shared" si="28"/>
        <v>-</v>
      </c>
      <c r="BJ276" s="56" t="str">
        <f t="shared" si="28"/>
        <v>-</v>
      </c>
      <c r="BK276" s="56" t="str">
        <f t="shared" si="28"/>
        <v>-</v>
      </c>
      <c r="BL276" s="56" t="str">
        <f t="shared" si="28"/>
        <v>-</v>
      </c>
      <c r="BM276" s="56" t="str">
        <f t="shared" si="28"/>
        <v>-</v>
      </c>
      <c r="BN276" s="56" t="str">
        <f t="shared" si="28"/>
        <v>-</v>
      </c>
      <c r="BO276" s="56" t="str">
        <f t="shared" si="28"/>
        <v>-</v>
      </c>
      <c r="BP276" s="57" t="str">
        <f t="shared" si="28"/>
        <v>-</v>
      </c>
    </row>
    <row r="277" spans="16:68" x14ac:dyDescent="0.35">
      <c r="P277" s="55" t="str">
        <f t="shared" si="23"/>
        <v>-</v>
      </c>
      <c r="Q277" s="56" t="str">
        <f t="shared" si="28"/>
        <v>-</v>
      </c>
      <c r="R277" s="56" t="str">
        <f t="shared" si="28"/>
        <v>-</v>
      </c>
      <c r="S277" s="56" t="str">
        <f t="shared" si="28"/>
        <v>-</v>
      </c>
      <c r="T277" s="56" t="str">
        <f t="shared" si="28"/>
        <v>-</v>
      </c>
      <c r="U277" s="56" t="str">
        <f t="shared" si="28"/>
        <v>-</v>
      </c>
      <c r="V277" s="56" t="str">
        <f t="shared" si="28"/>
        <v>-</v>
      </c>
      <c r="W277" s="56" t="str">
        <f t="shared" si="28"/>
        <v>-</v>
      </c>
      <c r="X277" s="56" t="str">
        <f t="shared" si="28"/>
        <v>-</v>
      </c>
      <c r="Y277" s="56" t="str">
        <f t="shared" si="28"/>
        <v>-</v>
      </c>
      <c r="Z277" s="56" t="str">
        <f t="shared" si="28"/>
        <v>-</v>
      </c>
      <c r="AA277" s="56" t="str">
        <f t="shared" si="28"/>
        <v>-</v>
      </c>
      <c r="AB277" s="56" t="str">
        <f t="shared" si="28"/>
        <v>-</v>
      </c>
      <c r="AC277" s="56" t="str">
        <f t="shared" si="28"/>
        <v>-</v>
      </c>
      <c r="AD277" s="56" t="str">
        <f t="shared" si="28"/>
        <v>-</v>
      </c>
      <c r="AE277" s="56" t="str">
        <f t="shared" si="28"/>
        <v>-</v>
      </c>
      <c r="AF277" s="56" t="str">
        <f t="shared" si="28"/>
        <v>-</v>
      </c>
      <c r="AG277" s="56" t="str">
        <f t="shared" si="28"/>
        <v>-</v>
      </c>
      <c r="AH277" s="56" t="str">
        <f t="shared" si="28"/>
        <v>-</v>
      </c>
      <c r="AI277" s="56" t="str">
        <f t="shared" si="28"/>
        <v>-</v>
      </c>
      <c r="AJ277" s="56" t="str">
        <f t="shared" si="28"/>
        <v>-</v>
      </c>
      <c r="AK277" s="56" t="str">
        <f t="shared" si="28"/>
        <v>-</v>
      </c>
      <c r="AL277" s="56" t="str">
        <f t="shared" si="28"/>
        <v>-</v>
      </c>
      <c r="AM277" s="56" t="str">
        <f t="shared" si="28"/>
        <v>-</v>
      </c>
      <c r="AN277" s="56" t="str">
        <f t="shared" si="28"/>
        <v>-</v>
      </c>
      <c r="AO277" s="56" t="str">
        <f t="shared" si="28"/>
        <v>-</v>
      </c>
      <c r="AP277" s="56" t="str">
        <f t="shared" si="28"/>
        <v>-</v>
      </c>
      <c r="AQ277" s="56" t="str">
        <f t="shared" si="28"/>
        <v>-</v>
      </c>
      <c r="AR277" s="56" t="str">
        <f t="shared" si="28"/>
        <v>-</v>
      </c>
      <c r="AS277" s="56" t="str">
        <f t="shared" si="28"/>
        <v>-</v>
      </c>
      <c r="AT277" s="56" t="str">
        <f t="shared" si="28"/>
        <v>-</v>
      </c>
      <c r="AU277" s="56" t="str">
        <f t="shared" si="28"/>
        <v>-</v>
      </c>
      <c r="AV277" s="56" t="str">
        <f t="shared" si="28"/>
        <v>-</v>
      </c>
      <c r="AW277" s="56" t="str">
        <f t="shared" si="28"/>
        <v>-</v>
      </c>
      <c r="AX277" s="56" t="str">
        <f t="shared" si="28"/>
        <v>-</v>
      </c>
      <c r="AY277" s="56" t="str">
        <f t="shared" si="28"/>
        <v>-</v>
      </c>
      <c r="AZ277" s="56" t="str">
        <f t="shared" si="28"/>
        <v>-</v>
      </c>
      <c r="BA277" s="56" t="str">
        <f t="shared" si="28"/>
        <v>-</v>
      </c>
      <c r="BB277" s="56" t="str">
        <f t="shared" si="28"/>
        <v>-</v>
      </c>
      <c r="BC277" s="56" t="str">
        <f t="shared" si="28"/>
        <v>-</v>
      </c>
      <c r="BD277" s="56" t="str">
        <f t="shared" si="28"/>
        <v>-</v>
      </c>
      <c r="BE277" s="56" t="str">
        <f t="shared" si="28"/>
        <v>-</v>
      </c>
      <c r="BF277" s="56" t="str">
        <f t="shared" si="28"/>
        <v>-</v>
      </c>
      <c r="BG277" s="56" t="str">
        <f t="shared" si="28"/>
        <v>-</v>
      </c>
      <c r="BH277" s="56" t="str">
        <f t="shared" si="28"/>
        <v>-</v>
      </c>
      <c r="BI277" s="56" t="str">
        <f t="shared" si="28"/>
        <v>-</v>
      </c>
      <c r="BJ277" s="56" t="str">
        <f t="shared" si="28"/>
        <v>-</v>
      </c>
      <c r="BK277" s="56" t="str">
        <f t="shared" si="28"/>
        <v>-</v>
      </c>
      <c r="BL277" s="56" t="str">
        <f t="shared" si="28"/>
        <v>-</v>
      </c>
      <c r="BM277" s="56" t="str">
        <f t="shared" si="28"/>
        <v>-</v>
      </c>
      <c r="BN277" s="56" t="str">
        <f t="shared" si="28"/>
        <v>-</v>
      </c>
      <c r="BO277" s="56" t="str">
        <f t="shared" si="28"/>
        <v>-</v>
      </c>
      <c r="BP277" s="57" t="str">
        <f t="shared" si="28"/>
        <v>-</v>
      </c>
    </row>
    <row r="278" spans="16:68" x14ac:dyDescent="0.35">
      <c r="P278" s="55" t="str">
        <f t="shared" si="23"/>
        <v>-</v>
      </c>
      <c r="Q278" s="56" t="str">
        <f t="shared" si="28"/>
        <v>-</v>
      </c>
      <c r="R278" s="56" t="str">
        <f t="shared" si="28"/>
        <v>-</v>
      </c>
      <c r="S278" s="56" t="str">
        <f t="shared" si="28"/>
        <v>-</v>
      </c>
      <c r="T278" s="56" t="str">
        <f t="shared" si="28"/>
        <v>-</v>
      </c>
      <c r="U278" s="56" t="str">
        <f t="shared" si="28"/>
        <v>-</v>
      </c>
      <c r="V278" s="56" t="str">
        <f t="shared" si="28"/>
        <v>-</v>
      </c>
      <c r="W278" s="56" t="str">
        <f t="shared" si="28"/>
        <v>-</v>
      </c>
      <c r="X278" s="56" t="str">
        <f t="shared" si="28"/>
        <v>-</v>
      </c>
      <c r="Y278" s="56" t="str">
        <f t="shared" si="28"/>
        <v>-</v>
      </c>
      <c r="Z278" s="56" t="str">
        <f t="shared" si="28"/>
        <v>-</v>
      </c>
      <c r="AA278" s="56" t="str">
        <f t="shared" si="28"/>
        <v>-</v>
      </c>
      <c r="AB278" s="56" t="str">
        <f t="shared" si="28"/>
        <v>-</v>
      </c>
      <c r="AC278" s="56" t="str">
        <f t="shared" si="28"/>
        <v>-</v>
      </c>
      <c r="AD278" s="56" t="str">
        <f t="shared" si="28"/>
        <v>-</v>
      </c>
      <c r="AE278" s="56" t="str">
        <f t="shared" si="28"/>
        <v>-</v>
      </c>
      <c r="AF278" s="56" t="str">
        <f t="shared" si="28"/>
        <v>-</v>
      </c>
      <c r="AG278" s="56" t="str">
        <f t="shared" si="28"/>
        <v>-</v>
      </c>
      <c r="AH278" s="56" t="str">
        <f t="shared" si="28"/>
        <v>-</v>
      </c>
      <c r="AI278" s="56" t="str">
        <f t="shared" si="28"/>
        <v>-</v>
      </c>
      <c r="AJ278" s="56" t="str">
        <f t="shared" si="28"/>
        <v>-</v>
      </c>
      <c r="AK278" s="56" t="str">
        <f t="shared" si="28"/>
        <v>-</v>
      </c>
      <c r="AL278" s="56" t="str">
        <f t="shared" si="28"/>
        <v>-</v>
      </c>
      <c r="AM278" s="56" t="str">
        <f t="shared" si="28"/>
        <v>-</v>
      </c>
      <c r="AN278" s="56" t="str">
        <f t="shared" si="28"/>
        <v>-</v>
      </c>
      <c r="AO278" s="56" t="str">
        <f t="shared" si="28"/>
        <v>-</v>
      </c>
      <c r="AP278" s="56" t="str">
        <f t="shared" si="28"/>
        <v>-</v>
      </c>
      <c r="AQ278" s="56" t="str">
        <f t="shared" si="28"/>
        <v>-</v>
      </c>
      <c r="AR278" s="56" t="str">
        <f t="shared" si="28"/>
        <v>-</v>
      </c>
      <c r="AS278" s="56" t="str">
        <f t="shared" si="28"/>
        <v>-</v>
      </c>
      <c r="AT278" s="56" t="str">
        <f t="shared" si="28"/>
        <v>-</v>
      </c>
      <c r="AU278" s="56" t="str">
        <f t="shared" si="28"/>
        <v>-</v>
      </c>
      <c r="AV278" s="56" t="str">
        <f t="shared" si="28"/>
        <v>-</v>
      </c>
      <c r="AW278" s="56" t="str">
        <f t="shared" si="28"/>
        <v>-</v>
      </c>
      <c r="AX278" s="56" t="str">
        <f t="shared" si="28"/>
        <v>-</v>
      </c>
      <c r="AY278" s="56" t="str">
        <f t="shared" si="28"/>
        <v>-</v>
      </c>
      <c r="AZ278" s="56" t="str">
        <f t="shared" si="28"/>
        <v>-</v>
      </c>
      <c r="BA278" s="56" t="str">
        <f t="shared" si="28"/>
        <v>-</v>
      </c>
      <c r="BB278" s="56" t="str">
        <f t="shared" si="28"/>
        <v>-</v>
      </c>
      <c r="BC278" s="56" t="str">
        <f t="shared" si="28"/>
        <v>-</v>
      </c>
      <c r="BD278" s="56" t="str">
        <f t="shared" si="28"/>
        <v>-</v>
      </c>
      <c r="BE278" s="56" t="str">
        <f t="shared" si="28"/>
        <v>-</v>
      </c>
      <c r="BF278" s="56" t="str">
        <f t="shared" si="28"/>
        <v>-</v>
      </c>
      <c r="BG278" s="56" t="str">
        <f t="shared" si="28"/>
        <v>-</v>
      </c>
      <c r="BH278" s="56" t="str">
        <f t="shared" si="28"/>
        <v>-</v>
      </c>
      <c r="BI278" s="56" t="str">
        <f t="shared" si="28"/>
        <v>-</v>
      </c>
      <c r="BJ278" s="56" t="str">
        <f t="shared" si="28"/>
        <v>-</v>
      </c>
      <c r="BK278" s="56" t="str">
        <f t="shared" si="28"/>
        <v>-</v>
      </c>
      <c r="BL278" s="56" t="str">
        <f t="shared" si="28"/>
        <v>-</v>
      </c>
      <c r="BM278" s="56" t="str">
        <f t="shared" si="28"/>
        <v>-</v>
      </c>
      <c r="BN278" s="56" t="str">
        <f t="shared" si="28"/>
        <v>-</v>
      </c>
      <c r="BO278" s="56" t="str">
        <f t="shared" si="28"/>
        <v>-</v>
      </c>
      <c r="BP278" s="57" t="str">
        <f t="shared" si="28"/>
        <v>-</v>
      </c>
    </row>
    <row r="279" spans="16:68" x14ac:dyDescent="0.35">
      <c r="P279" s="55" t="str">
        <f t="shared" si="23"/>
        <v>-</v>
      </c>
      <c r="Q279" s="56" t="str">
        <f t="shared" si="28"/>
        <v>-</v>
      </c>
      <c r="R279" s="56" t="str">
        <f t="shared" si="28"/>
        <v>-</v>
      </c>
      <c r="S279" s="56" t="str">
        <f t="shared" si="28"/>
        <v>-</v>
      </c>
      <c r="T279" s="56" t="str">
        <f t="shared" si="28"/>
        <v>-</v>
      </c>
      <c r="U279" s="56" t="str">
        <f t="shared" si="28"/>
        <v>-</v>
      </c>
      <c r="V279" s="56" t="str">
        <f t="shared" si="28"/>
        <v>-</v>
      </c>
      <c r="W279" s="56" t="str">
        <f t="shared" si="28"/>
        <v>-</v>
      </c>
      <c r="X279" s="56" t="str">
        <f t="shared" si="28"/>
        <v>-</v>
      </c>
      <c r="Y279" s="56" t="str">
        <f t="shared" si="28"/>
        <v>-</v>
      </c>
      <c r="Z279" s="56" t="str">
        <f t="shared" si="28"/>
        <v>-</v>
      </c>
      <c r="AA279" s="56" t="str">
        <f t="shared" si="28"/>
        <v>-</v>
      </c>
      <c r="AB279" s="56" t="str">
        <f t="shared" si="28"/>
        <v>-</v>
      </c>
      <c r="AC279" s="56" t="str">
        <f t="shared" si="28"/>
        <v>-</v>
      </c>
      <c r="AD279" s="56" t="str">
        <f t="shared" si="28"/>
        <v>-</v>
      </c>
      <c r="AE279" s="56" t="str">
        <f t="shared" si="28"/>
        <v>-</v>
      </c>
      <c r="AF279" s="56" t="str">
        <f t="shared" si="28"/>
        <v>-</v>
      </c>
      <c r="AG279" s="56" t="str">
        <f t="shared" si="28"/>
        <v>-</v>
      </c>
      <c r="AH279" s="56" t="str">
        <f t="shared" si="28"/>
        <v>-</v>
      </c>
      <c r="AI279" s="56" t="str">
        <f t="shared" si="28"/>
        <v>-</v>
      </c>
      <c r="AJ279" s="56" t="str">
        <f t="shared" si="28"/>
        <v>-</v>
      </c>
      <c r="AK279" s="56" t="str">
        <f t="shared" si="28"/>
        <v>-</v>
      </c>
      <c r="AL279" s="56" t="str">
        <f t="shared" si="28"/>
        <v>-</v>
      </c>
      <c r="AM279" s="56" t="str">
        <f t="shared" si="28"/>
        <v>-</v>
      </c>
      <c r="AN279" s="56" t="str">
        <f t="shared" si="28"/>
        <v>-</v>
      </c>
      <c r="AO279" s="56" t="str">
        <f t="shared" si="28"/>
        <v>-</v>
      </c>
      <c r="AP279" s="56" t="str">
        <f t="shared" si="28"/>
        <v>-</v>
      </c>
      <c r="AQ279" s="56" t="str">
        <f t="shared" si="28"/>
        <v>-</v>
      </c>
      <c r="AR279" s="56" t="str">
        <f t="shared" ref="Q279:BP284" si="29">IF(AND(NOT(ISBLANK(AR92)),NOT(AR92="-")),$O92,"-")</f>
        <v>-</v>
      </c>
      <c r="AS279" s="56" t="str">
        <f t="shared" si="29"/>
        <v>-</v>
      </c>
      <c r="AT279" s="56" t="str">
        <f t="shared" si="29"/>
        <v>-</v>
      </c>
      <c r="AU279" s="56" t="str">
        <f t="shared" si="29"/>
        <v>-</v>
      </c>
      <c r="AV279" s="56" t="str">
        <f t="shared" si="29"/>
        <v>-</v>
      </c>
      <c r="AW279" s="56" t="str">
        <f t="shared" si="29"/>
        <v>-</v>
      </c>
      <c r="AX279" s="56" t="str">
        <f t="shared" si="29"/>
        <v>-</v>
      </c>
      <c r="AY279" s="56" t="str">
        <f t="shared" si="29"/>
        <v>-</v>
      </c>
      <c r="AZ279" s="56" t="str">
        <f t="shared" si="29"/>
        <v>-</v>
      </c>
      <c r="BA279" s="56" t="str">
        <f t="shared" si="29"/>
        <v>-</v>
      </c>
      <c r="BB279" s="56" t="str">
        <f t="shared" si="29"/>
        <v>-</v>
      </c>
      <c r="BC279" s="56" t="str">
        <f t="shared" si="29"/>
        <v>-</v>
      </c>
      <c r="BD279" s="56" t="str">
        <f t="shared" si="29"/>
        <v>-</v>
      </c>
      <c r="BE279" s="56" t="str">
        <f t="shared" si="29"/>
        <v>-</v>
      </c>
      <c r="BF279" s="56" t="str">
        <f t="shared" si="29"/>
        <v>-</v>
      </c>
      <c r="BG279" s="56" t="str">
        <f t="shared" si="29"/>
        <v>-</v>
      </c>
      <c r="BH279" s="56" t="str">
        <f t="shared" si="29"/>
        <v>-</v>
      </c>
      <c r="BI279" s="56" t="str">
        <f t="shared" si="29"/>
        <v>-</v>
      </c>
      <c r="BJ279" s="56" t="str">
        <f t="shared" si="29"/>
        <v>-</v>
      </c>
      <c r="BK279" s="56" t="str">
        <f t="shared" si="29"/>
        <v>-</v>
      </c>
      <c r="BL279" s="56" t="str">
        <f t="shared" si="29"/>
        <v>-</v>
      </c>
      <c r="BM279" s="56" t="str">
        <f t="shared" si="29"/>
        <v>-</v>
      </c>
      <c r="BN279" s="56" t="str">
        <f t="shared" si="29"/>
        <v>-</v>
      </c>
      <c r="BO279" s="56" t="str">
        <f t="shared" si="29"/>
        <v>-</v>
      </c>
      <c r="BP279" s="57" t="str">
        <f t="shared" si="29"/>
        <v>-</v>
      </c>
    </row>
    <row r="280" spans="16:68" x14ac:dyDescent="0.35">
      <c r="P280" s="55" t="str">
        <f t="shared" si="23"/>
        <v>-</v>
      </c>
      <c r="Q280" s="56" t="str">
        <f t="shared" si="29"/>
        <v>-</v>
      </c>
      <c r="R280" s="56" t="str">
        <f t="shared" si="29"/>
        <v>-</v>
      </c>
      <c r="S280" s="56" t="str">
        <f t="shared" si="29"/>
        <v>-</v>
      </c>
      <c r="T280" s="56" t="str">
        <f t="shared" si="29"/>
        <v>-</v>
      </c>
      <c r="U280" s="56" t="str">
        <f t="shared" si="29"/>
        <v>-</v>
      </c>
      <c r="V280" s="56" t="str">
        <f t="shared" si="29"/>
        <v>-</v>
      </c>
      <c r="W280" s="56" t="str">
        <f t="shared" si="29"/>
        <v>-</v>
      </c>
      <c r="X280" s="56" t="str">
        <f t="shared" si="29"/>
        <v>-</v>
      </c>
      <c r="Y280" s="56" t="str">
        <f t="shared" si="29"/>
        <v>-</v>
      </c>
      <c r="Z280" s="56" t="str">
        <f t="shared" si="29"/>
        <v>-</v>
      </c>
      <c r="AA280" s="56" t="str">
        <f t="shared" si="29"/>
        <v>-</v>
      </c>
      <c r="AB280" s="56" t="str">
        <f t="shared" si="29"/>
        <v>-</v>
      </c>
      <c r="AC280" s="56" t="str">
        <f t="shared" si="29"/>
        <v>-</v>
      </c>
      <c r="AD280" s="56" t="str">
        <f t="shared" si="29"/>
        <v>-</v>
      </c>
      <c r="AE280" s="56" t="str">
        <f t="shared" si="29"/>
        <v>-</v>
      </c>
      <c r="AF280" s="56" t="str">
        <f t="shared" si="29"/>
        <v>-</v>
      </c>
      <c r="AG280" s="56" t="str">
        <f t="shared" si="29"/>
        <v>-</v>
      </c>
      <c r="AH280" s="56" t="str">
        <f t="shared" si="29"/>
        <v>-</v>
      </c>
      <c r="AI280" s="56" t="str">
        <f t="shared" si="29"/>
        <v>-</v>
      </c>
      <c r="AJ280" s="56" t="str">
        <f t="shared" si="29"/>
        <v>-</v>
      </c>
      <c r="AK280" s="56" t="str">
        <f t="shared" si="29"/>
        <v>-</v>
      </c>
      <c r="AL280" s="56" t="str">
        <f t="shared" si="29"/>
        <v>-</v>
      </c>
      <c r="AM280" s="56" t="str">
        <f t="shared" si="29"/>
        <v>-</v>
      </c>
      <c r="AN280" s="56" t="str">
        <f t="shared" si="29"/>
        <v>-</v>
      </c>
      <c r="AO280" s="56" t="str">
        <f t="shared" si="29"/>
        <v>-</v>
      </c>
      <c r="AP280" s="56" t="str">
        <f t="shared" si="29"/>
        <v>-</v>
      </c>
      <c r="AQ280" s="56" t="str">
        <f t="shared" si="29"/>
        <v>-</v>
      </c>
      <c r="AR280" s="56" t="str">
        <f t="shared" si="29"/>
        <v>-</v>
      </c>
      <c r="AS280" s="56" t="str">
        <f t="shared" si="29"/>
        <v>-</v>
      </c>
      <c r="AT280" s="56" t="str">
        <f t="shared" si="29"/>
        <v>-</v>
      </c>
      <c r="AU280" s="56" t="str">
        <f t="shared" si="29"/>
        <v>-</v>
      </c>
      <c r="AV280" s="56" t="str">
        <f t="shared" si="29"/>
        <v>-</v>
      </c>
      <c r="AW280" s="56" t="str">
        <f t="shared" si="29"/>
        <v>-</v>
      </c>
      <c r="AX280" s="56" t="str">
        <f t="shared" si="29"/>
        <v>-</v>
      </c>
      <c r="AY280" s="56" t="str">
        <f t="shared" si="29"/>
        <v>-</v>
      </c>
      <c r="AZ280" s="56" t="str">
        <f t="shared" si="29"/>
        <v>-</v>
      </c>
      <c r="BA280" s="56" t="str">
        <f t="shared" si="29"/>
        <v>-</v>
      </c>
      <c r="BB280" s="56" t="str">
        <f t="shared" si="29"/>
        <v>-</v>
      </c>
      <c r="BC280" s="56" t="str">
        <f t="shared" si="29"/>
        <v>-</v>
      </c>
      <c r="BD280" s="56" t="str">
        <f t="shared" si="29"/>
        <v>-</v>
      </c>
      <c r="BE280" s="56" t="str">
        <f t="shared" si="29"/>
        <v>-</v>
      </c>
      <c r="BF280" s="56" t="str">
        <f t="shared" si="29"/>
        <v>-</v>
      </c>
      <c r="BG280" s="56" t="str">
        <f t="shared" si="29"/>
        <v>-</v>
      </c>
      <c r="BH280" s="56" t="str">
        <f t="shared" si="29"/>
        <v>-</v>
      </c>
      <c r="BI280" s="56" t="str">
        <f t="shared" si="29"/>
        <v>-</v>
      </c>
      <c r="BJ280" s="56" t="str">
        <f t="shared" si="29"/>
        <v>-</v>
      </c>
      <c r="BK280" s="56" t="str">
        <f t="shared" si="29"/>
        <v>-</v>
      </c>
      <c r="BL280" s="56" t="str">
        <f t="shared" si="29"/>
        <v>-</v>
      </c>
      <c r="BM280" s="56" t="str">
        <f t="shared" si="29"/>
        <v>-</v>
      </c>
      <c r="BN280" s="56" t="str">
        <f t="shared" si="29"/>
        <v>-</v>
      </c>
      <c r="BO280" s="56" t="str">
        <f t="shared" si="29"/>
        <v>-</v>
      </c>
      <c r="BP280" s="57" t="str">
        <f t="shared" si="29"/>
        <v>-</v>
      </c>
    </row>
    <row r="281" spans="16:68" x14ac:dyDescent="0.35">
      <c r="P281" s="55" t="str">
        <f t="shared" si="23"/>
        <v>-</v>
      </c>
      <c r="Q281" s="56" t="str">
        <f t="shared" si="29"/>
        <v>-</v>
      </c>
      <c r="R281" s="56" t="str">
        <f t="shared" si="29"/>
        <v>-</v>
      </c>
      <c r="S281" s="56" t="str">
        <f t="shared" si="29"/>
        <v>-</v>
      </c>
      <c r="T281" s="56" t="str">
        <f t="shared" si="29"/>
        <v>-</v>
      </c>
      <c r="U281" s="56" t="str">
        <f t="shared" si="29"/>
        <v>-</v>
      </c>
      <c r="V281" s="56" t="str">
        <f t="shared" si="29"/>
        <v>-</v>
      </c>
      <c r="W281" s="56" t="str">
        <f t="shared" si="29"/>
        <v>-</v>
      </c>
      <c r="X281" s="56" t="str">
        <f t="shared" si="29"/>
        <v>-</v>
      </c>
      <c r="Y281" s="56" t="str">
        <f t="shared" si="29"/>
        <v>-</v>
      </c>
      <c r="Z281" s="56" t="str">
        <f t="shared" si="29"/>
        <v>-</v>
      </c>
      <c r="AA281" s="56" t="str">
        <f t="shared" si="29"/>
        <v>-</v>
      </c>
      <c r="AB281" s="56" t="str">
        <f t="shared" si="29"/>
        <v>-</v>
      </c>
      <c r="AC281" s="56" t="str">
        <f t="shared" si="29"/>
        <v>-</v>
      </c>
      <c r="AD281" s="56" t="str">
        <f t="shared" si="29"/>
        <v>-</v>
      </c>
      <c r="AE281" s="56" t="str">
        <f t="shared" si="29"/>
        <v>-</v>
      </c>
      <c r="AF281" s="56" t="str">
        <f t="shared" si="29"/>
        <v>-</v>
      </c>
      <c r="AG281" s="56" t="str">
        <f t="shared" si="29"/>
        <v>-</v>
      </c>
      <c r="AH281" s="56" t="str">
        <f t="shared" si="29"/>
        <v>-</v>
      </c>
      <c r="AI281" s="56" t="str">
        <f t="shared" si="29"/>
        <v>-</v>
      </c>
      <c r="AJ281" s="56" t="str">
        <f t="shared" si="29"/>
        <v>-</v>
      </c>
      <c r="AK281" s="56" t="str">
        <f t="shared" si="29"/>
        <v>-</v>
      </c>
      <c r="AL281" s="56" t="str">
        <f t="shared" si="29"/>
        <v>-</v>
      </c>
      <c r="AM281" s="56" t="str">
        <f t="shared" si="29"/>
        <v>-</v>
      </c>
      <c r="AN281" s="56" t="str">
        <f t="shared" si="29"/>
        <v>-</v>
      </c>
      <c r="AO281" s="56" t="str">
        <f t="shared" si="29"/>
        <v>-</v>
      </c>
      <c r="AP281" s="56" t="str">
        <f t="shared" si="29"/>
        <v>-</v>
      </c>
      <c r="AQ281" s="56" t="str">
        <f t="shared" si="29"/>
        <v>-</v>
      </c>
      <c r="AR281" s="56" t="str">
        <f t="shared" si="29"/>
        <v>-</v>
      </c>
      <c r="AS281" s="56" t="str">
        <f t="shared" si="29"/>
        <v>-</v>
      </c>
      <c r="AT281" s="56" t="str">
        <f t="shared" si="29"/>
        <v>-</v>
      </c>
      <c r="AU281" s="56" t="str">
        <f t="shared" si="29"/>
        <v>-</v>
      </c>
      <c r="AV281" s="56" t="str">
        <f t="shared" si="29"/>
        <v>-</v>
      </c>
      <c r="AW281" s="56" t="str">
        <f t="shared" si="29"/>
        <v>-</v>
      </c>
      <c r="AX281" s="56" t="str">
        <f t="shared" si="29"/>
        <v>-</v>
      </c>
      <c r="AY281" s="56" t="str">
        <f t="shared" si="29"/>
        <v>-</v>
      </c>
      <c r="AZ281" s="56" t="str">
        <f t="shared" si="29"/>
        <v>-</v>
      </c>
      <c r="BA281" s="56" t="str">
        <f t="shared" si="29"/>
        <v>-</v>
      </c>
      <c r="BB281" s="56" t="str">
        <f t="shared" si="29"/>
        <v>-</v>
      </c>
      <c r="BC281" s="56" t="str">
        <f t="shared" si="29"/>
        <v>-</v>
      </c>
      <c r="BD281" s="56" t="str">
        <f t="shared" si="29"/>
        <v>-</v>
      </c>
      <c r="BE281" s="56" t="str">
        <f t="shared" si="29"/>
        <v>-</v>
      </c>
      <c r="BF281" s="56" t="str">
        <f t="shared" si="29"/>
        <v>-</v>
      </c>
      <c r="BG281" s="56" t="str">
        <f t="shared" si="29"/>
        <v>-</v>
      </c>
      <c r="BH281" s="56" t="str">
        <f t="shared" si="29"/>
        <v>-</v>
      </c>
      <c r="BI281" s="56" t="str">
        <f t="shared" si="29"/>
        <v>-</v>
      </c>
      <c r="BJ281" s="56" t="str">
        <f t="shared" si="29"/>
        <v>-</v>
      </c>
      <c r="BK281" s="56" t="str">
        <f t="shared" si="29"/>
        <v>-</v>
      </c>
      <c r="BL281" s="56" t="str">
        <f t="shared" si="29"/>
        <v>-</v>
      </c>
      <c r="BM281" s="56" t="str">
        <f t="shared" si="29"/>
        <v>-</v>
      </c>
      <c r="BN281" s="56" t="str">
        <f t="shared" si="29"/>
        <v>-</v>
      </c>
      <c r="BO281" s="56" t="str">
        <f t="shared" si="29"/>
        <v>-</v>
      </c>
      <c r="BP281" s="57" t="str">
        <f t="shared" si="29"/>
        <v>-</v>
      </c>
    </row>
    <row r="282" spans="16:68" x14ac:dyDescent="0.35">
      <c r="P282" s="55">
        <f t="shared" si="23"/>
        <v>0</v>
      </c>
      <c r="Q282" s="56" t="str">
        <f t="shared" si="29"/>
        <v>-</v>
      </c>
      <c r="R282" s="56">
        <f t="shared" si="29"/>
        <v>0</v>
      </c>
      <c r="S282" s="56">
        <f t="shared" si="29"/>
        <v>0</v>
      </c>
      <c r="T282" s="56" t="str">
        <f t="shared" si="29"/>
        <v>-</v>
      </c>
      <c r="U282" s="56" t="str">
        <f t="shared" si="29"/>
        <v>-</v>
      </c>
      <c r="V282" s="56" t="str">
        <f t="shared" si="29"/>
        <v>-</v>
      </c>
      <c r="W282" s="56" t="str">
        <f t="shared" si="29"/>
        <v>-</v>
      </c>
      <c r="X282" s="56" t="str">
        <f t="shared" si="29"/>
        <v>-</v>
      </c>
      <c r="Y282" s="56" t="str">
        <f t="shared" si="29"/>
        <v>-</v>
      </c>
      <c r="Z282" s="56" t="str">
        <f t="shared" si="29"/>
        <v>-</v>
      </c>
      <c r="AA282" s="56" t="str">
        <f t="shared" si="29"/>
        <v>-</v>
      </c>
      <c r="AB282" s="56" t="str">
        <f t="shared" si="29"/>
        <v>-</v>
      </c>
      <c r="AC282" s="56" t="str">
        <f t="shared" si="29"/>
        <v>-</v>
      </c>
      <c r="AD282" s="56" t="str">
        <f t="shared" si="29"/>
        <v>-</v>
      </c>
      <c r="AE282" s="56" t="str">
        <f t="shared" si="29"/>
        <v>-</v>
      </c>
      <c r="AF282" s="56" t="str">
        <f t="shared" si="29"/>
        <v>-</v>
      </c>
      <c r="AG282" s="56" t="str">
        <f t="shared" si="29"/>
        <v>-</v>
      </c>
      <c r="AH282" s="56" t="str">
        <f t="shared" si="29"/>
        <v>-</v>
      </c>
      <c r="AI282" s="56" t="str">
        <f t="shared" si="29"/>
        <v>-</v>
      </c>
      <c r="AJ282" s="56" t="str">
        <f t="shared" si="29"/>
        <v>-</v>
      </c>
      <c r="AK282" s="56" t="str">
        <f t="shared" si="29"/>
        <v>-</v>
      </c>
      <c r="AL282" s="56" t="str">
        <f t="shared" si="29"/>
        <v>-</v>
      </c>
      <c r="AM282" s="56" t="str">
        <f t="shared" si="29"/>
        <v>-</v>
      </c>
      <c r="AN282" s="56" t="str">
        <f t="shared" si="29"/>
        <v>-</v>
      </c>
      <c r="AO282" s="56" t="str">
        <f t="shared" si="29"/>
        <v>-</v>
      </c>
      <c r="AP282" s="56" t="str">
        <f t="shared" si="29"/>
        <v>-</v>
      </c>
      <c r="AQ282" s="56" t="str">
        <f t="shared" si="29"/>
        <v>-</v>
      </c>
      <c r="AR282" s="56" t="str">
        <f t="shared" si="29"/>
        <v>-</v>
      </c>
      <c r="AS282" s="56" t="str">
        <f t="shared" si="29"/>
        <v>-</v>
      </c>
      <c r="AT282" s="56" t="str">
        <f t="shared" si="29"/>
        <v>-</v>
      </c>
      <c r="AU282" s="56" t="str">
        <f t="shared" si="29"/>
        <v>-</v>
      </c>
      <c r="AV282" s="56" t="str">
        <f t="shared" si="29"/>
        <v>-</v>
      </c>
      <c r="AW282" s="56" t="str">
        <f t="shared" si="29"/>
        <v>-</v>
      </c>
      <c r="AX282" s="56" t="str">
        <f t="shared" si="29"/>
        <v>-</v>
      </c>
      <c r="AY282" s="56" t="str">
        <f t="shared" si="29"/>
        <v>-</v>
      </c>
      <c r="AZ282" s="56" t="str">
        <f t="shared" si="29"/>
        <v>-</v>
      </c>
      <c r="BA282" s="56" t="str">
        <f t="shared" si="29"/>
        <v>-</v>
      </c>
      <c r="BB282" s="56" t="str">
        <f t="shared" si="29"/>
        <v>-</v>
      </c>
      <c r="BC282" s="56" t="str">
        <f t="shared" si="29"/>
        <v>-</v>
      </c>
      <c r="BD282" s="56" t="str">
        <f t="shared" si="29"/>
        <v>-</v>
      </c>
      <c r="BE282" s="56" t="str">
        <f t="shared" si="29"/>
        <v>-</v>
      </c>
      <c r="BF282" s="56" t="str">
        <f t="shared" si="29"/>
        <v>-</v>
      </c>
      <c r="BG282" s="56" t="str">
        <f t="shared" si="29"/>
        <v>-</v>
      </c>
      <c r="BH282" s="56" t="str">
        <f t="shared" si="29"/>
        <v>-</v>
      </c>
      <c r="BI282" s="56" t="str">
        <f t="shared" si="29"/>
        <v>-</v>
      </c>
      <c r="BJ282" s="56" t="str">
        <f t="shared" si="29"/>
        <v>-</v>
      </c>
      <c r="BK282" s="56" t="str">
        <f t="shared" si="29"/>
        <v>-</v>
      </c>
      <c r="BL282" s="56" t="str">
        <f t="shared" si="29"/>
        <v>-</v>
      </c>
      <c r="BM282" s="56" t="str">
        <f t="shared" si="29"/>
        <v>-</v>
      </c>
      <c r="BN282" s="56" t="str">
        <f t="shared" si="29"/>
        <v>-</v>
      </c>
      <c r="BO282" s="56" t="str">
        <f t="shared" si="29"/>
        <v>-</v>
      </c>
      <c r="BP282" s="57" t="str">
        <f t="shared" si="29"/>
        <v>-</v>
      </c>
    </row>
    <row r="283" spans="16:68" x14ac:dyDescent="0.35">
      <c r="P283" s="55">
        <f t="shared" si="23"/>
        <v>0</v>
      </c>
      <c r="Q283" s="56" t="str">
        <f t="shared" si="29"/>
        <v>-</v>
      </c>
      <c r="R283" s="56">
        <f t="shared" si="29"/>
        <v>0</v>
      </c>
      <c r="S283" s="56">
        <f t="shared" si="29"/>
        <v>0</v>
      </c>
      <c r="T283" s="56" t="str">
        <f t="shared" si="29"/>
        <v>-</v>
      </c>
      <c r="U283" s="56" t="str">
        <f t="shared" si="29"/>
        <v>-</v>
      </c>
      <c r="V283" s="56" t="str">
        <f t="shared" si="29"/>
        <v>-</v>
      </c>
      <c r="W283" s="56" t="str">
        <f t="shared" si="29"/>
        <v>-</v>
      </c>
      <c r="X283" s="56" t="str">
        <f t="shared" si="29"/>
        <v>-</v>
      </c>
      <c r="Y283" s="56" t="str">
        <f t="shared" si="29"/>
        <v>-</v>
      </c>
      <c r="Z283" s="56" t="str">
        <f t="shared" si="29"/>
        <v>-</v>
      </c>
      <c r="AA283" s="56" t="str">
        <f t="shared" si="29"/>
        <v>-</v>
      </c>
      <c r="AB283" s="56" t="str">
        <f t="shared" si="29"/>
        <v>-</v>
      </c>
      <c r="AC283" s="56" t="str">
        <f t="shared" si="29"/>
        <v>-</v>
      </c>
      <c r="AD283" s="56" t="str">
        <f t="shared" si="29"/>
        <v>-</v>
      </c>
      <c r="AE283" s="56" t="str">
        <f t="shared" si="29"/>
        <v>-</v>
      </c>
      <c r="AF283" s="56" t="str">
        <f t="shared" si="29"/>
        <v>-</v>
      </c>
      <c r="AG283" s="56" t="str">
        <f t="shared" si="29"/>
        <v>-</v>
      </c>
      <c r="AH283" s="56" t="str">
        <f t="shared" si="29"/>
        <v>-</v>
      </c>
      <c r="AI283" s="56" t="str">
        <f t="shared" si="29"/>
        <v>-</v>
      </c>
      <c r="AJ283" s="56" t="str">
        <f t="shared" si="29"/>
        <v>-</v>
      </c>
      <c r="AK283" s="56" t="str">
        <f t="shared" si="29"/>
        <v>-</v>
      </c>
      <c r="AL283" s="56" t="str">
        <f t="shared" si="29"/>
        <v>-</v>
      </c>
      <c r="AM283" s="56" t="str">
        <f t="shared" si="29"/>
        <v>-</v>
      </c>
      <c r="AN283" s="56" t="str">
        <f t="shared" si="29"/>
        <v>-</v>
      </c>
      <c r="AO283" s="56" t="str">
        <f t="shared" si="29"/>
        <v>-</v>
      </c>
      <c r="AP283" s="56" t="str">
        <f t="shared" si="29"/>
        <v>-</v>
      </c>
      <c r="AQ283" s="56" t="str">
        <f t="shared" si="29"/>
        <v>-</v>
      </c>
      <c r="AR283" s="56" t="str">
        <f t="shared" si="29"/>
        <v>-</v>
      </c>
      <c r="AS283" s="56" t="str">
        <f t="shared" si="29"/>
        <v>-</v>
      </c>
      <c r="AT283" s="56" t="str">
        <f t="shared" si="29"/>
        <v>-</v>
      </c>
      <c r="AU283" s="56" t="str">
        <f t="shared" si="29"/>
        <v>-</v>
      </c>
      <c r="AV283" s="56" t="str">
        <f t="shared" si="29"/>
        <v>-</v>
      </c>
      <c r="AW283" s="56" t="str">
        <f t="shared" si="29"/>
        <v>-</v>
      </c>
      <c r="AX283" s="56" t="str">
        <f t="shared" si="29"/>
        <v>-</v>
      </c>
      <c r="AY283" s="56" t="str">
        <f t="shared" si="29"/>
        <v>-</v>
      </c>
      <c r="AZ283" s="56" t="str">
        <f t="shared" si="29"/>
        <v>-</v>
      </c>
      <c r="BA283" s="56" t="str">
        <f t="shared" si="29"/>
        <v>-</v>
      </c>
      <c r="BB283" s="56" t="str">
        <f t="shared" si="29"/>
        <v>-</v>
      </c>
      <c r="BC283" s="56" t="str">
        <f t="shared" si="29"/>
        <v>-</v>
      </c>
      <c r="BD283" s="56" t="str">
        <f t="shared" si="29"/>
        <v>-</v>
      </c>
      <c r="BE283" s="56" t="str">
        <f t="shared" si="29"/>
        <v>-</v>
      </c>
      <c r="BF283" s="56" t="str">
        <f t="shared" si="29"/>
        <v>-</v>
      </c>
      <c r="BG283" s="56" t="str">
        <f t="shared" si="29"/>
        <v>-</v>
      </c>
      <c r="BH283" s="56" t="str">
        <f t="shared" si="29"/>
        <v>-</v>
      </c>
      <c r="BI283" s="56" t="str">
        <f t="shared" si="29"/>
        <v>-</v>
      </c>
      <c r="BJ283" s="56" t="str">
        <f t="shared" si="29"/>
        <v>-</v>
      </c>
      <c r="BK283" s="56" t="str">
        <f t="shared" si="29"/>
        <v>-</v>
      </c>
      <c r="BL283" s="56" t="str">
        <f t="shared" si="29"/>
        <v>-</v>
      </c>
      <c r="BM283" s="56" t="str">
        <f t="shared" si="29"/>
        <v>-</v>
      </c>
      <c r="BN283" s="56" t="str">
        <f t="shared" si="29"/>
        <v>-</v>
      </c>
      <c r="BO283" s="56" t="str">
        <f t="shared" si="29"/>
        <v>-</v>
      </c>
      <c r="BP283" s="57" t="str">
        <f t="shared" si="29"/>
        <v>-</v>
      </c>
    </row>
    <row r="284" spans="16:68" x14ac:dyDescent="0.35">
      <c r="P284" s="55">
        <f t="shared" si="23"/>
        <v>0</v>
      </c>
      <c r="Q284" s="56" t="str">
        <f t="shared" si="29"/>
        <v>-</v>
      </c>
      <c r="R284" s="56">
        <f t="shared" si="29"/>
        <v>0</v>
      </c>
      <c r="S284" s="56">
        <f t="shared" si="29"/>
        <v>0</v>
      </c>
      <c r="T284" s="56" t="str">
        <f t="shared" si="29"/>
        <v>-</v>
      </c>
      <c r="U284" s="56" t="str">
        <f t="shared" si="29"/>
        <v>-</v>
      </c>
      <c r="V284" s="56" t="str">
        <f t="shared" si="29"/>
        <v>-</v>
      </c>
      <c r="W284" s="56" t="str">
        <f t="shared" si="29"/>
        <v>-</v>
      </c>
      <c r="X284" s="56" t="str">
        <f t="shared" si="29"/>
        <v>-</v>
      </c>
      <c r="Y284" s="56" t="str">
        <f t="shared" si="29"/>
        <v>-</v>
      </c>
      <c r="Z284" s="56" t="str">
        <f t="shared" si="29"/>
        <v>-</v>
      </c>
      <c r="AA284" s="56" t="str">
        <f t="shared" si="29"/>
        <v>-</v>
      </c>
      <c r="AB284" s="56" t="str">
        <f t="shared" si="29"/>
        <v>-</v>
      </c>
      <c r="AC284" s="56" t="str">
        <f t="shared" si="29"/>
        <v>-</v>
      </c>
      <c r="AD284" s="56" t="str">
        <f t="shared" si="29"/>
        <v>-</v>
      </c>
      <c r="AE284" s="56" t="str">
        <f t="shared" si="29"/>
        <v>-</v>
      </c>
      <c r="AF284" s="56" t="str">
        <f t="shared" si="29"/>
        <v>-</v>
      </c>
      <c r="AG284" s="56" t="str">
        <f t="shared" si="29"/>
        <v>-</v>
      </c>
      <c r="AH284" s="56" t="str">
        <f t="shared" si="29"/>
        <v>-</v>
      </c>
      <c r="AI284" s="56" t="str">
        <f t="shared" si="29"/>
        <v>-</v>
      </c>
      <c r="AJ284" s="56" t="str">
        <f t="shared" si="29"/>
        <v>-</v>
      </c>
      <c r="AK284" s="56" t="str">
        <f t="shared" si="29"/>
        <v>-</v>
      </c>
      <c r="AL284" s="56" t="str">
        <f t="shared" si="29"/>
        <v>-</v>
      </c>
      <c r="AM284" s="56" t="str">
        <f t="shared" ref="Q284:BP289" si="30">IF(AND(NOT(ISBLANK(AM97)),NOT(AM97="-")),$O97,"-")</f>
        <v>-</v>
      </c>
      <c r="AN284" s="56" t="str">
        <f t="shared" si="30"/>
        <v>-</v>
      </c>
      <c r="AO284" s="56" t="str">
        <f t="shared" si="30"/>
        <v>-</v>
      </c>
      <c r="AP284" s="56" t="str">
        <f t="shared" si="30"/>
        <v>-</v>
      </c>
      <c r="AQ284" s="56" t="str">
        <f t="shared" si="30"/>
        <v>-</v>
      </c>
      <c r="AR284" s="56" t="str">
        <f t="shared" si="30"/>
        <v>-</v>
      </c>
      <c r="AS284" s="56" t="str">
        <f t="shared" si="30"/>
        <v>-</v>
      </c>
      <c r="AT284" s="56" t="str">
        <f t="shared" si="30"/>
        <v>-</v>
      </c>
      <c r="AU284" s="56" t="str">
        <f t="shared" si="30"/>
        <v>-</v>
      </c>
      <c r="AV284" s="56" t="str">
        <f t="shared" si="30"/>
        <v>-</v>
      </c>
      <c r="AW284" s="56" t="str">
        <f t="shared" si="30"/>
        <v>-</v>
      </c>
      <c r="AX284" s="56" t="str">
        <f t="shared" si="30"/>
        <v>-</v>
      </c>
      <c r="AY284" s="56" t="str">
        <f t="shared" si="30"/>
        <v>-</v>
      </c>
      <c r="AZ284" s="56" t="str">
        <f t="shared" si="30"/>
        <v>-</v>
      </c>
      <c r="BA284" s="56" t="str">
        <f t="shared" si="30"/>
        <v>-</v>
      </c>
      <c r="BB284" s="56" t="str">
        <f t="shared" si="30"/>
        <v>-</v>
      </c>
      <c r="BC284" s="56" t="str">
        <f t="shared" si="30"/>
        <v>-</v>
      </c>
      <c r="BD284" s="56" t="str">
        <f t="shared" si="30"/>
        <v>-</v>
      </c>
      <c r="BE284" s="56" t="str">
        <f t="shared" si="30"/>
        <v>-</v>
      </c>
      <c r="BF284" s="56" t="str">
        <f t="shared" si="30"/>
        <v>-</v>
      </c>
      <c r="BG284" s="56" t="str">
        <f t="shared" si="30"/>
        <v>-</v>
      </c>
      <c r="BH284" s="56" t="str">
        <f t="shared" si="30"/>
        <v>-</v>
      </c>
      <c r="BI284" s="56" t="str">
        <f t="shared" si="30"/>
        <v>-</v>
      </c>
      <c r="BJ284" s="56" t="str">
        <f t="shared" si="30"/>
        <v>-</v>
      </c>
      <c r="BK284" s="56" t="str">
        <f t="shared" si="30"/>
        <v>-</v>
      </c>
      <c r="BL284" s="56" t="str">
        <f t="shared" si="30"/>
        <v>-</v>
      </c>
      <c r="BM284" s="56" t="str">
        <f t="shared" si="30"/>
        <v>-</v>
      </c>
      <c r="BN284" s="56" t="str">
        <f t="shared" si="30"/>
        <v>-</v>
      </c>
      <c r="BO284" s="56" t="str">
        <f t="shared" si="30"/>
        <v>-</v>
      </c>
      <c r="BP284" s="57" t="str">
        <f t="shared" si="30"/>
        <v>-</v>
      </c>
    </row>
    <row r="285" spans="16:68" x14ac:dyDescent="0.35">
      <c r="P285" s="55">
        <f t="shared" si="23"/>
        <v>0</v>
      </c>
      <c r="Q285" s="56" t="str">
        <f t="shared" si="30"/>
        <v>-</v>
      </c>
      <c r="R285" s="56">
        <f t="shared" si="30"/>
        <v>0</v>
      </c>
      <c r="S285" s="56">
        <f t="shared" si="30"/>
        <v>0</v>
      </c>
      <c r="T285" s="56" t="str">
        <f t="shared" si="30"/>
        <v>-</v>
      </c>
      <c r="U285" s="56" t="str">
        <f t="shared" si="30"/>
        <v>-</v>
      </c>
      <c r="V285" s="56" t="str">
        <f t="shared" si="30"/>
        <v>-</v>
      </c>
      <c r="W285" s="56" t="str">
        <f t="shared" si="30"/>
        <v>-</v>
      </c>
      <c r="X285" s="56" t="str">
        <f t="shared" si="30"/>
        <v>-</v>
      </c>
      <c r="Y285" s="56" t="str">
        <f t="shared" si="30"/>
        <v>-</v>
      </c>
      <c r="Z285" s="56" t="str">
        <f t="shared" si="30"/>
        <v>-</v>
      </c>
      <c r="AA285" s="56" t="str">
        <f t="shared" si="30"/>
        <v>-</v>
      </c>
      <c r="AB285" s="56" t="str">
        <f t="shared" si="30"/>
        <v>-</v>
      </c>
      <c r="AC285" s="56" t="str">
        <f t="shared" si="30"/>
        <v>-</v>
      </c>
      <c r="AD285" s="56" t="str">
        <f t="shared" si="30"/>
        <v>-</v>
      </c>
      <c r="AE285" s="56" t="str">
        <f t="shared" si="30"/>
        <v>-</v>
      </c>
      <c r="AF285" s="56" t="str">
        <f t="shared" si="30"/>
        <v>-</v>
      </c>
      <c r="AG285" s="56" t="str">
        <f t="shared" si="30"/>
        <v>-</v>
      </c>
      <c r="AH285" s="56" t="str">
        <f t="shared" si="30"/>
        <v>-</v>
      </c>
      <c r="AI285" s="56" t="str">
        <f t="shared" si="30"/>
        <v>-</v>
      </c>
      <c r="AJ285" s="56" t="str">
        <f t="shared" si="30"/>
        <v>-</v>
      </c>
      <c r="AK285" s="56" t="str">
        <f t="shared" si="30"/>
        <v>-</v>
      </c>
      <c r="AL285" s="56" t="str">
        <f t="shared" si="30"/>
        <v>-</v>
      </c>
      <c r="AM285" s="56" t="str">
        <f t="shared" si="30"/>
        <v>-</v>
      </c>
      <c r="AN285" s="56" t="str">
        <f t="shared" si="30"/>
        <v>-</v>
      </c>
      <c r="AO285" s="56" t="str">
        <f t="shared" si="30"/>
        <v>-</v>
      </c>
      <c r="AP285" s="56" t="str">
        <f t="shared" si="30"/>
        <v>-</v>
      </c>
      <c r="AQ285" s="56" t="str">
        <f t="shared" si="30"/>
        <v>-</v>
      </c>
      <c r="AR285" s="56" t="str">
        <f t="shared" si="30"/>
        <v>-</v>
      </c>
      <c r="AS285" s="56" t="str">
        <f t="shared" si="30"/>
        <v>-</v>
      </c>
      <c r="AT285" s="56" t="str">
        <f t="shared" si="30"/>
        <v>-</v>
      </c>
      <c r="AU285" s="56" t="str">
        <f t="shared" si="30"/>
        <v>-</v>
      </c>
      <c r="AV285" s="56" t="str">
        <f t="shared" si="30"/>
        <v>-</v>
      </c>
      <c r="AW285" s="56" t="str">
        <f t="shared" si="30"/>
        <v>-</v>
      </c>
      <c r="AX285" s="56" t="str">
        <f t="shared" si="30"/>
        <v>-</v>
      </c>
      <c r="AY285" s="56" t="str">
        <f t="shared" si="30"/>
        <v>-</v>
      </c>
      <c r="AZ285" s="56" t="str">
        <f t="shared" si="30"/>
        <v>-</v>
      </c>
      <c r="BA285" s="56" t="str">
        <f t="shared" si="30"/>
        <v>-</v>
      </c>
      <c r="BB285" s="56" t="str">
        <f t="shared" si="30"/>
        <v>-</v>
      </c>
      <c r="BC285" s="56" t="str">
        <f t="shared" si="30"/>
        <v>-</v>
      </c>
      <c r="BD285" s="56" t="str">
        <f t="shared" si="30"/>
        <v>-</v>
      </c>
      <c r="BE285" s="56" t="str">
        <f t="shared" si="30"/>
        <v>-</v>
      </c>
      <c r="BF285" s="56" t="str">
        <f t="shared" si="30"/>
        <v>-</v>
      </c>
      <c r="BG285" s="56" t="str">
        <f t="shared" si="30"/>
        <v>-</v>
      </c>
      <c r="BH285" s="56" t="str">
        <f t="shared" si="30"/>
        <v>-</v>
      </c>
      <c r="BI285" s="56" t="str">
        <f t="shared" si="30"/>
        <v>-</v>
      </c>
      <c r="BJ285" s="56" t="str">
        <f t="shared" si="30"/>
        <v>-</v>
      </c>
      <c r="BK285" s="56" t="str">
        <f t="shared" si="30"/>
        <v>-</v>
      </c>
      <c r="BL285" s="56" t="str">
        <f t="shared" si="30"/>
        <v>-</v>
      </c>
      <c r="BM285" s="56" t="str">
        <f t="shared" si="30"/>
        <v>-</v>
      </c>
      <c r="BN285" s="56" t="str">
        <f t="shared" si="30"/>
        <v>-</v>
      </c>
      <c r="BO285" s="56" t="str">
        <f t="shared" si="30"/>
        <v>-</v>
      </c>
      <c r="BP285" s="57" t="str">
        <f t="shared" si="30"/>
        <v>-</v>
      </c>
    </row>
    <row r="286" spans="16:68" x14ac:dyDescent="0.35">
      <c r="P286" s="55">
        <f t="shared" si="23"/>
        <v>0</v>
      </c>
      <c r="Q286" s="56" t="str">
        <f t="shared" si="30"/>
        <v>-</v>
      </c>
      <c r="R286" s="56">
        <f t="shared" si="30"/>
        <v>0</v>
      </c>
      <c r="S286" s="56">
        <f t="shared" si="30"/>
        <v>0</v>
      </c>
      <c r="T286" s="56" t="str">
        <f t="shared" si="30"/>
        <v>-</v>
      </c>
      <c r="U286" s="56" t="str">
        <f t="shared" si="30"/>
        <v>-</v>
      </c>
      <c r="V286" s="56" t="str">
        <f t="shared" si="30"/>
        <v>-</v>
      </c>
      <c r="W286" s="56" t="str">
        <f t="shared" si="30"/>
        <v>-</v>
      </c>
      <c r="X286" s="56" t="str">
        <f t="shared" si="30"/>
        <v>-</v>
      </c>
      <c r="Y286" s="56" t="str">
        <f t="shared" si="30"/>
        <v>-</v>
      </c>
      <c r="Z286" s="56" t="str">
        <f t="shared" si="30"/>
        <v>-</v>
      </c>
      <c r="AA286" s="56" t="str">
        <f t="shared" si="30"/>
        <v>-</v>
      </c>
      <c r="AB286" s="56" t="str">
        <f t="shared" si="30"/>
        <v>-</v>
      </c>
      <c r="AC286" s="56" t="str">
        <f t="shared" si="30"/>
        <v>-</v>
      </c>
      <c r="AD286" s="56" t="str">
        <f t="shared" si="30"/>
        <v>-</v>
      </c>
      <c r="AE286" s="56" t="str">
        <f t="shared" si="30"/>
        <v>-</v>
      </c>
      <c r="AF286" s="56" t="str">
        <f t="shared" si="30"/>
        <v>-</v>
      </c>
      <c r="AG286" s="56" t="str">
        <f t="shared" si="30"/>
        <v>-</v>
      </c>
      <c r="AH286" s="56" t="str">
        <f t="shared" si="30"/>
        <v>-</v>
      </c>
      <c r="AI286" s="56" t="str">
        <f t="shared" si="30"/>
        <v>-</v>
      </c>
      <c r="AJ286" s="56" t="str">
        <f t="shared" si="30"/>
        <v>-</v>
      </c>
      <c r="AK286" s="56" t="str">
        <f t="shared" si="30"/>
        <v>-</v>
      </c>
      <c r="AL286" s="56" t="str">
        <f t="shared" si="30"/>
        <v>-</v>
      </c>
      <c r="AM286" s="56" t="str">
        <f t="shared" si="30"/>
        <v>-</v>
      </c>
      <c r="AN286" s="56" t="str">
        <f t="shared" si="30"/>
        <v>-</v>
      </c>
      <c r="AO286" s="56" t="str">
        <f t="shared" si="30"/>
        <v>-</v>
      </c>
      <c r="AP286" s="56" t="str">
        <f t="shared" si="30"/>
        <v>-</v>
      </c>
      <c r="AQ286" s="56" t="str">
        <f t="shared" si="30"/>
        <v>-</v>
      </c>
      <c r="AR286" s="56" t="str">
        <f t="shared" si="30"/>
        <v>-</v>
      </c>
      <c r="AS286" s="56" t="str">
        <f t="shared" si="30"/>
        <v>-</v>
      </c>
      <c r="AT286" s="56" t="str">
        <f t="shared" si="30"/>
        <v>-</v>
      </c>
      <c r="AU286" s="56" t="str">
        <f t="shared" si="30"/>
        <v>-</v>
      </c>
      <c r="AV286" s="56" t="str">
        <f t="shared" si="30"/>
        <v>-</v>
      </c>
      <c r="AW286" s="56" t="str">
        <f t="shared" si="30"/>
        <v>-</v>
      </c>
      <c r="AX286" s="56" t="str">
        <f t="shared" si="30"/>
        <v>-</v>
      </c>
      <c r="AY286" s="56" t="str">
        <f t="shared" si="30"/>
        <v>-</v>
      </c>
      <c r="AZ286" s="56" t="str">
        <f t="shared" si="30"/>
        <v>-</v>
      </c>
      <c r="BA286" s="56" t="str">
        <f t="shared" si="30"/>
        <v>-</v>
      </c>
      <c r="BB286" s="56" t="str">
        <f t="shared" si="30"/>
        <v>-</v>
      </c>
      <c r="BC286" s="56" t="str">
        <f t="shared" si="30"/>
        <v>-</v>
      </c>
      <c r="BD286" s="56" t="str">
        <f t="shared" si="30"/>
        <v>-</v>
      </c>
      <c r="BE286" s="56" t="str">
        <f t="shared" si="30"/>
        <v>-</v>
      </c>
      <c r="BF286" s="56" t="str">
        <f t="shared" si="30"/>
        <v>-</v>
      </c>
      <c r="BG286" s="56" t="str">
        <f t="shared" si="30"/>
        <v>-</v>
      </c>
      <c r="BH286" s="56" t="str">
        <f t="shared" si="30"/>
        <v>-</v>
      </c>
      <c r="BI286" s="56" t="str">
        <f t="shared" si="30"/>
        <v>-</v>
      </c>
      <c r="BJ286" s="56" t="str">
        <f t="shared" si="30"/>
        <v>-</v>
      </c>
      <c r="BK286" s="56" t="str">
        <f t="shared" si="30"/>
        <v>-</v>
      </c>
      <c r="BL286" s="56" t="str">
        <f t="shared" si="30"/>
        <v>-</v>
      </c>
      <c r="BM286" s="56" t="str">
        <f t="shared" si="30"/>
        <v>-</v>
      </c>
      <c r="BN286" s="56" t="str">
        <f t="shared" si="30"/>
        <v>-</v>
      </c>
      <c r="BO286" s="56" t="str">
        <f t="shared" si="30"/>
        <v>-</v>
      </c>
      <c r="BP286" s="57" t="str">
        <f t="shared" si="30"/>
        <v>-</v>
      </c>
    </row>
    <row r="287" spans="16:68" x14ac:dyDescent="0.35">
      <c r="P287" s="55">
        <f t="shared" si="23"/>
        <v>0</v>
      </c>
      <c r="Q287" s="56" t="str">
        <f t="shared" si="30"/>
        <v>-</v>
      </c>
      <c r="R287" s="56">
        <f t="shared" si="30"/>
        <v>0</v>
      </c>
      <c r="S287" s="56">
        <f t="shared" si="30"/>
        <v>0</v>
      </c>
      <c r="T287" s="56" t="str">
        <f t="shared" si="30"/>
        <v>-</v>
      </c>
      <c r="U287" s="56" t="str">
        <f t="shared" si="30"/>
        <v>-</v>
      </c>
      <c r="V287" s="56" t="str">
        <f t="shared" si="30"/>
        <v>-</v>
      </c>
      <c r="W287" s="56" t="str">
        <f t="shared" si="30"/>
        <v>-</v>
      </c>
      <c r="X287" s="56" t="str">
        <f t="shared" si="30"/>
        <v>-</v>
      </c>
      <c r="Y287" s="56" t="str">
        <f t="shared" si="30"/>
        <v>-</v>
      </c>
      <c r="Z287" s="56" t="str">
        <f t="shared" si="30"/>
        <v>-</v>
      </c>
      <c r="AA287" s="56" t="str">
        <f t="shared" si="30"/>
        <v>-</v>
      </c>
      <c r="AB287" s="56" t="str">
        <f t="shared" si="30"/>
        <v>-</v>
      </c>
      <c r="AC287" s="56" t="str">
        <f t="shared" si="30"/>
        <v>-</v>
      </c>
      <c r="AD287" s="56" t="str">
        <f t="shared" si="30"/>
        <v>-</v>
      </c>
      <c r="AE287" s="56" t="str">
        <f t="shared" si="30"/>
        <v>-</v>
      </c>
      <c r="AF287" s="56" t="str">
        <f t="shared" si="30"/>
        <v>-</v>
      </c>
      <c r="AG287" s="56" t="str">
        <f t="shared" si="30"/>
        <v>-</v>
      </c>
      <c r="AH287" s="56" t="str">
        <f t="shared" si="30"/>
        <v>-</v>
      </c>
      <c r="AI287" s="56" t="str">
        <f t="shared" si="30"/>
        <v>-</v>
      </c>
      <c r="AJ287" s="56" t="str">
        <f t="shared" si="30"/>
        <v>-</v>
      </c>
      <c r="AK287" s="56" t="str">
        <f t="shared" si="30"/>
        <v>-</v>
      </c>
      <c r="AL287" s="56" t="str">
        <f t="shared" si="30"/>
        <v>-</v>
      </c>
      <c r="AM287" s="56" t="str">
        <f t="shared" si="30"/>
        <v>-</v>
      </c>
      <c r="AN287" s="56" t="str">
        <f t="shared" si="30"/>
        <v>-</v>
      </c>
      <c r="AO287" s="56" t="str">
        <f t="shared" si="30"/>
        <v>-</v>
      </c>
      <c r="AP287" s="56" t="str">
        <f t="shared" si="30"/>
        <v>-</v>
      </c>
      <c r="AQ287" s="56" t="str">
        <f t="shared" si="30"/>
        <v>-</v>
      </c>
      <c r="AR287" s="56" t="str">
        <f t="shared" si="30"/>
        <v>-</v>
      </c>
      <c r="AS287" s="56" t="str">
        <f t="shared" si="30"/>
        <v>-</v>
      </c>
      <c r="AT287" s="56" t="str">
        <f t="shared" si="30"/>
        <v>-</v>
      </c>
      <c r="AU287" s="56" t="str">
        <f t="shared" si="30"/>
        <v>-</v>
      </c>
      <c r="AV287" s="56" t="str">
        <f t="shared" si="30"/>
        <v>-</v>
      </c>
      <c r="AW287" s="56" t="str">
        <f t="shared" si="30"/>
        <v>-</v>
      </c>
      <c r="AX287" s="56" t="str">
        <f t="shared" si="30"/>
        <v>-</v>
      </c>
      <c r="AY287" s="56" t="str">
        <f t="shared" si="30"/>
        <v>-</v>
      </c>
      <c r="AZ287" s="56" t="str">
        <f t="shared" si="30"/>
        <v>-</v>
      </c>
      <c r="BA287" s="56" t="str">
        <f t="shared" si="30"/>
        <v>-</v>
      </c>
      <c r="BB287" s="56" t="str">
        <f t="shared" si="30"/>
        <v>-</v>
      </c>
      <c r="BC287" s="56" t="str">
        <f t="shared" si="30"/>
        <v>-</v>
      </c>
      <c r="BD287" s="56" t="str">
        <f t="shared" si="30"/>
        <v>-</v>
      </c>
      <c r="BE287" s="56" t="str">
        <f t="shared" si="30"/>
        <v>-</v>
      </c>
      <c r="BF287" s="56" t="str">
        <f t="shared" si="30"/>
        <v>-</v>
      </c>
      <c r="BG287" s="56" t="str">
        <f t="shared" si="30"/>
        <v>-</v>
      </c>
      <c r="BH287" s="56" t="str">
        <f t="shared" si="30"/>
        <v>-</v>
      </c>
      <c r="BI287" s="56" t="str">
        <f t="shared" si="30"/>
        <v>-</v>
      </c>
      <c r="BJ287" s="56" t="str">
        <f t="shared" si="30"/>
        <v>-</v>
      </c>
      <c r="BK287" s="56" t="str">
        <f t="shared" si="30"/>
        <v>-</v>
      </c>
      <c r="BL287" s="56" t="str">
        <f t="shared" si="30"/>
        <v>-</v>
      </c>
      <c r="BM287" s="56" t="str">
        <f t="shared" si="30"/>
        <v>-</v>
      </c>
      <c r="BN287" s="56" t="str">
        <f t="shared" si="30"/>
        <v>-</v>
      </c>
      <c r="BO287" s="56" t="str">
        <f t="shared" si="30"/>
        <v>-</v>
      </c>
      <c r="BP287" s="57" t="str">
        <f t="shared" si="30"/>
        <v>-</v>
      </c>
    </row>
    <row r="288" spans="16:68" x14ac:dyDescent="0.35">
      <c r="P288" s="55" t="str">
        <f t="shared" si="23"/>
        <v>-</v>
      </c>
      <c r="Q288" s="56" t="str">
        <f t="shared" si="30"/>
        <v>-</v>
      </c>
      <c r="R288" s="56" t="str">
        <f t="shared" si="30"/>
        <v>-</v>
      </c>
      <c r="S288" s="56" t="str">
        <f t="shared" si="30"/>
        <v>-</v>
      </c>
      <c r="T288" s="56" t="str">
        <f t="shared" si="30"/>
        <v>-</v>
      </c>
      <c r="U288" s="56" t="str">
        <f t="shared" si="30"/>
        <v>-</v>
      </c>
      <c r="V288" s="56" t="str">
        <f t="shared" si="30"/>
        <v>-</v>
      </c>
      <c r="W288" s="56" t="str">
        <f t="shared" si="30"/>
        <v>-</v>
      </c>
      <c r="X288" s="56" t="str">
        <f t="shared" si="30"/>
        <v>-</v>
      </c>
      <c r="Y288" s="56" t="str">
        <f t="shared" si="30"/>
        <v>-</v>
      </c>
      <c r="Z288" s="56" t="str">
        <f t="shared" si="30"/>
        <v>-</v>
      </c>
      <c r="AA288" s="56" t="str">
        <f t="shared" si="30"/>
        <v>-</v>
      </c>
      <c r="AB288" s="56" t="str">
        <f t="shared" si="30"/>
        <v>-</v>
      </c>
      <c r="AC288" s="56" t="str">
        <f t="shared" si="30"/>
        <v>-</v>
      </c>
      <c r="AD288" s="56" t="str">
        <f t="shared" si="30"/>
        <v>-</v>
      </c>
      <c r="AE288" s="56" t="str">
        <f t="shared" si="30"/>
        <v>-</v>
      </c>
      <c r="AF288" s="56" t="str">
        <f t="shared" si="30"/>
        <v>-</v>
      </c>
      <c r="AG288" s="56" t="str">
        <f t="shared" si="30"/>
        <v>-</v>
      </c>
      <c r="AH288" s="56" t="str">
        <f t="shared" si="30"/>
        <v>-</v>
      </c>
      <c r="AI288" s="56" t="str">
        <f t="shared" si="30"/>
        <v>-</v>
      </c>
      <c r="AJ288" s="56" t="str">
        <f t="shared" si="30"/>
        <v>-</v>
      </c>
      <c r="AK288" s="56" t="str">
        <f t="shared" si="30"/>
        <v>-</v>
      </c>
      <c r="AL288" s="56" t="str">
        <f t="shared" si="30"/>
        <v>-</v>
      </c>
      <c r="AM288" s="56" t="str">
        <f t="shared" si="30"/>
        <v>-</v>
      </c>
      <c r="AN288" s="56" t="str">
        <f t="shared" si="30"/>
        <v>-</v>
      </c>
      <c r="AO288" s="56" t="str">
        <f t="shared" si="30"/>
        <v>-</v>
      </c>
      <c r="AP288" s="56" t="str">
        <f t="shared" si="30"/>
        <v>-</v>
      </c>
      <c r="AQ288" s="56" t="str">
        <f t="shared" si="30"/>
        <v>-</v>
      </c>
      <c r="AR288" s="56" t="str">
        <f t="shared" si="30"/>
        <v>-</v>
      </c>
      <c r="AS288" s="56" t="str">
        <f t="shared" si="30"/>
        <v>-</v>
      </c>
      <c r="AT288" s="56" t="str">
        <f t="shared" si="30"/>
        <v>-</v>
      </c>
      <c r="AU288" s="56" t="str">
        <f t="shared" si="30"/>
        <v>-</v>
      </c>
      <c r="AV288" s="56" t="str">
        <f t="shared" si="30"/>
        <v>-</v>
      </c>
      <c r="AW288" s="56" t="str">
        <f t="shared" si="30"/>
        <v>-</v>
      </c>
      <c r="AX288" s="56" t="str">
        <f t="shared" si="30"/>
        <v>-</v>
      </c>
      <c r="AY288" s="56" t="str">
        <f t="shared" si="30"/>
        <v>-</v>
      </c>
      <c r="AZ288" s="56" t="str">
        <f t="shared" si="30"/>
        <v>-</v>
      </c>
      <c r="BA288" s="56" t="str">
        <f t="shared" si="30"/>
        <v>-</v>
      </c>
      <c r="BB288" s="56" t="str">
        <f t="shared" si="30"/>
        <v>-</v>
      </c>
      <c r="BC288" s="56" t="str">
        <f t="shared" si="30"/>
        <v>-</v>
      </c>
      <c r="BD288" s="56" t="str">
        <f t="shared" si="30"/>
        <v>-</v>
      </c>
      <c r="BE288" s="56" t="str">
        <f t="shared" si="30"/>
        <v>-</v>
      </c>
      <c r="BF288" s="56" t="str">
        <f t="shared" si="30"/>
        <v>-</v>
      </c>
      <c r="BG288" s="56" t="str">
        <f t="shared" si="30"/>
        <v>-</v>
      </c>
      <c r="BH288" s="56" t="str">
        <f t="shared" si="30"/>
        <v>-</v>
      </c>
      <c r="BI288" s="56" t="str">
        <f t="shared" si="30"/>
        <v>-</v>
      </c>
      <c r="BJ288" s="56" t="str">
        <f t="shared" si="30"/>
        <v>-</v>
      </c>
      <c r="BK288" s="56" t="str">
        <f t="shared" si="30"/>
        <v>-</v>
      </c>
      <c r="BL288" s="56" t="str">
        <f t="shared" si="30"/>
        <v>-</v>
      </c>
      <c r="BM288" s="56" t="str">
        <f t="shared" si="30"/>
        <v>-</v>
      </c>
      <c r="BN288" s="56" t="str">
        <f t="shared" si="30"/>
        <v>-</v>
      </c>
      <c r="BO288" s="56" t="str">
        <f t="shared" si="30"/>
        <v>-</v>
      </c>
      <c r="BP288" s="57" t="str">
        <f t="shared" si="30"/>
        <v>-</v>
      </c>
    </row>
    <row r="289" spans="16:68" x14ac:dyDescent="0.35">
      <c r="P289" s="55" t="str">
        <f t="shared" si="23"/>
        <v>-</v>
      </c>
      <c r="Q289" s="56" t="str">
        <f t="shared" si="30"/>
        <v>-</v>
      </c>
      <c r="R289" s="56" t="str">
        <f t="shared" si="30"/>
        <v>-</v>
      </c>
      <c r="S289" s="56" t="str">
        <f t="shared" si="30"/>
        <v>-</v>
      </c>
      <c r="T289" s="56" t="str">
        <f t="shared" si="30"/>
        <v>-</v>
      </c>
      <c r="U289" s="56" t="str">
        <f t="shared" si="30"/>
        <v>-</v>
      </c>
      <c r="V289" s="56" t="str">
        <f t="shared" si="30"/>
        <v>-</v>
      </c>
      <c r="W289" s="56" t="str">
        <f t="shared" si="30"/>
        <v>-</v>
      </c>
      <c r="X289" s="56" t="str">
        <f t="shared" si="30"/>
        <v>-</v>
      </c>
      <c r="Y289" s="56" t="str">
        <f t="shared" si="30"/>
        <v>-</v>
      </c>
      <c r="Z289" s="56" t="str">
        <f t="shared" si="30"/>
        <v>-</v>
      </c>
      <c r="AA289" s="56" t="str">
        <f t="shared" si="30"/>
        <v>-</v>
      </c>
      <c r="AB289" s="56" t="str">
        <f t="shared" si="30"/>
        <v>-</v>
      </c>
      <c r="AC289" s="56" t="str">
        <f t="shared" si="30"/>
        <v>-</v>
      </c>
      <c r="AD289" s="56" t="str">
        <f t="shared" si="30"/>
        <v>-</v>
      </c>
      <c r="AE289" s="56" t="str">
        <f t="shared" si="30"/>
        <v>-</v>
      </c>
      <c r="AF289" s="56" t="str">
        <f t="shared" si="30"/>
        <v>-</v>
      </c>
      <c r="AG289" s="56" t="str">
        <f t="shared" si="30"/>
        <v>-</v>
      </c>
      <c r="AH289" s="56" t="str">
        <f t="shared" ref="Q289:BP294" si="31">IF(AND(NOT(ISBLANK(AH102)),NOT(AH102="-")),$O102,"-")</f>
        <v>-</v>
      </c>
      <c r="AI289" s="56" t="str">
        <f t="shared" si="31"/>
        <v>-</v>
      </c>
      <c r="AJ289" s="56" t="str">
        <f t="shared" si="31"/>
        <v>-</v>
      </c>
      <c r="AK289" s="56" t="str">
        <f t="shared" si="31"/>
        <v>-</v>
      </c>
      <c r="AL289" s="56" t="str">
        <f t="shared" si="31"/>
        <v>-</v>
      </c>
      <c r="AM289" s="56" t="str">
        <f t="shared" si="31"/>
        <v>-</v>
      </c>
      <c r="AN289" s="56" t="str">
        <f t="shared" si="31"/>
        <v>-</v>
      </c>
      <c r="AO289" s="56" t="str">
        <f t="shared" si="31"/>
        <v>-</v>
      </c>
      <c r="AP289" s="56" t="str">
        <f t="shared" si="31"/>
        <v>-</v>
      </c>
      <c r="AQ289" s="56" t="str">
        <f t="shared" si="31"/>
        <v>-</v>
      </c>
      <c r="AR289" s="56" t="str">
        <f t="shared" si="31"/>
        <v>-</v>
      </c>
      <c r="AS289" s="56" t="str">
        <f t="shared" si="31"/>
        <v>-</v>
      </c>
      <c r="AT289" s="56" t="str">
        <f t="shared" si="31"/>
        <v>-</v>
      </c>
      <c r="AU289" s="56" t="str">
        <f t="shared" si="31"/>
        <v>-</v>
      </c>
      <c r="AV289" s="56" t="str">
        <f t="shared" si="31"/>
        <v>-</v>
      </c>
      <c r="AW289" s="56" t="str">
        <f t="shared" si="31"/>
        <v>-</v>
      </c>
      <c r="AX289" s="56" t="str">
        <f t="shared" si="31"/>
        <v>-</v>
      </c>
      <c r="AY289" s="56" t="str">
        <f t="shared" si="31"/>
        <v>-</v>
      </c>
      <c r="AZ289" s="56" t="str">
        <f t="shared" si="31"/>
        <v>-</v>
      </c>
      <c r="BA289" s="56" t="str">
        <f t="shared" si="31"/>
        <v>-</v>
      </c>
      <c r="BB289" s="56" t="str">
        <f t="shared" si="31"/>
        <v>-</v>
      </c>
      <c r="BC289" s="56" t="str">
        <f t="shared" si="31"/>
        <v>-</v>
      </c>
      <c r="BD289" s="56" t="str">
        <f t="shared" si="31"/>
        <v>-</v>
      </c>
      <c r="BE289" s="56" t="str">
        <f t="shared" si="31"/>
        <v>-</v>
      </c>
      <c r="BF289" s="56" t="str">
        <f t="shared" si="31"/>
        <v>-</v>
      </c>
      <c r="BG289" s="56" t="str">
        <f t="shared" si="31"/>
        <v>-</v>
      </c>
      <c r="BH289" s="56" t="str">
        <f t="shared" si="31"/>
        <v>-</v>
      </c>
      <c r="BI289" s="56" t="str">
        <f t="shared" si="31"/>
        <v>-</v>
      </c>
      <c r="BJ289" s="56" t="str">
        <f t="shared" si="31"/>
        <v>-</v>
      </c>
      <c r="BK289" s="56" t="str">
        <f t="shared" si="31"/>
        <v>-</v>
      </c>
      <c r="BL289" s="56" t="str">
        <f t="shared" si="31"/>
        <v>-</v>
      </c>
      <c r="BM289" s="56" t="str">
        <f t="shared" si="31"/>
        <v>-</v>
      </c>
      <c r="BN289" s="56" t="str">
        <f t="shared" si="31"/>
        <v>-</v>
      </c>
      <c r="BO289" s="56" t="str">
        <f t="shared" si="31"/>
        <v>-</v>
      </c>
      <c r="BP289" s="57" t="str">
        <f t="shared" si="31"/>
        <v>-</v>
      </c>
    </row>
    <row r="290" spans="16:68" x14ac:dyDescent="0.35">
      <c r="P290" s="55" t="str">
        <f t="shared" si="23"/>
        <v>-</v>
      </c>
      <c r="Q290" s="56" t="str">
        <f t="shared" si="31"/>
        <v>-</v>
      </c>
      <c r="R290" s="56" t="str">
        <f t="shared" si="31"/>
        <v>-</v>
      </c>
      <c r="S290" s="56" t="str">
        <f t="shared" si="31"/>
        <v>-</v>
      </c>
      <c r="T290" s="56" t="str">
        <f t="shared" si="31"/>
        <v>-</v>
      </c>
      <c r="U290" s="56" t="str">
        <f t="shared" si="31"/>
        <v>-</v>
      </c>
      <c r="V290" s="56" t="str">
        <f t="shared" si="31"/>
        <v>-</v>
      </c>
      <c r="W290" s="56" t="str">
        <f t="shared" si="31"/>
        <v>-</v>
      </c>
      <c r="X290" s="56" t="str">
        <f t="shared" si="31"/>
        <v>-</v>
      </c>
      <c r="Y290" s="56" t="str">
        <f t="shared" si="31"/>
        <v>-</v>
      </c>
      <c r="Z290" s="56" t="str">
        <f t="shared" si="31"/>
        <v>-</v>
      </c>
      <c r="AA290" s="56" t="str">
        <f t="shared" si="31"/>
        <v>-</v>
      </c>
      <c r="AB290" s="56" t="str">
        <f t="shared" si="31"/>
        <v>-</v>
      </c>
      <c r="AC290" s="56" t="str">
        <f t="shared" si="31"/>
        <v>-</v>
      </c>
      <c r="AD290" s="56" t="str">
        <f t="shared" si="31"/>
        <v>-</v>
      </c>
      <c r="AE290" s="56" t="str">
        <f t="shared" si="31"/>
        <v>-</v>
      </c>
      <c r="AF290" s="56" t="str">
        <f t="shared" si="31"/>
        <v>-</v>
      </c>
      <c r="AG290" s="56" t="str">
        <f t="shared" si="31"/>
        <v>-</v>
      </c>
      <c r="AH290" s="56" t="str">
        <f t="shared" si="31"/>
        <v>-</v>
      </c>
      <c r="AI290" s="56" t="str">
        <f t="shared" si="31"/>
        <v>-</v>
      </c>
      <c r="AJ290" s="56" t="str">
        <f t="shared" si="31"/>
        <v>-</v>
      </c>
      <c r="AK290" s="56" t="str">
        <f t="shared" si="31"/>
        <v>-</v>
      </c>
      <c r="AL290" s="56" t="str">
        <f t="shared" si="31"/>
        <v>-</v>
      </c>
      <c r="AM290" s="56" t="str">
        <f t="shared" si="31"/>
        <v>-</v>
      </c>
      <c r="AN290" s="56" t="str">
        <f t="shared" si="31"/>
        <v>-</v>
      </c>
      <c r="AO290" s="56" t="str">
        <f t="shared" si="31"/>
        <v>-</v>
      </c>
      <c r="AP290" s="56" t="str">
        <f t="shared" si="31"/>
        <v>-</v>
      </c>
      <c r="AQ290" s="56" t="str">
        <f t="shared" si="31"/>
        <v>-</v>
      </c>
      <c r="AR290" s="56" t="str">
        <f t="shared" si="31"/>
        <v>-</v>
      </c>
      <c r="AS290" s="56" t="str">
        <f t="shared" si="31"/>
        <v>-</v>
      </c>
      <c r="AT290" s="56" t="str">
        <f t="shared" si="31"/>
        <v>-</v>
      </c>
      <c r="AU290" s="56" t="str">
        <f t="shared" si="31"/>
        <v>-</v>
      </c>
      <c r="AV290" s="56" t="str">
        <f t="shared" si="31"/>
        <v>-</v>
      </c>
      <c r="AW290" s="56" t="str">
        <f t="shared" si="31"/>
        <v>-</v>
      </c>
      <c r="AX290" s="56" t="str">
        <f t="shared" si="31"/>
        <v>-</v>
      </c>
      <c r="AY290" s="56" t="str">
        <f t="shared" si="31"/>
        <v>-</v>
      </c>
      <c r="AZ290" s="56" t="str">
        <f t="shared" si="31"/>
        <v>-</v>
      </c>
      <c r="BA290" s="56" t="str">
        <f t="shared" si="31"/>
        <v>-</v>
      </c>
      <c r="BB290" s="56" t="str">
        <f t="shared" si="31"/>
        <v>-</v>
      </c>
      <c r="BC290" s="56" t="str">
        <f t="shared" si="31"/>
        <v>-</v>
      </c>
      <c r="BD290" s="56" t="str">
        <f t="shared" si="31"/>
        <v>-</v>
      </c>
      <c r="BE290" s="56" t="str">
        <f t="shared" si="31"/>
        <v>-</v>
      </c>
      <c r="BF290" s="56" t="str">
        <f t="shared" si="31"/>
        <v>-</v>
      </c>
      <c r="BG290" s="56" t="str">
        <f t="shared" si="31"/>
        <v>-</v>
      </c>
      <c r="BH290" s="56" t="str">
        <f t="shared" si="31"/>
        <v>-</v>
      </c>
      <c r="BI290" s="56" t="str">
        <f t="shared" si="31"/>
        <v>-</v>
      </c>
      <c r="BJ290" s="56" t="str">
        <f t="shared" si="31"/>
        <v>-</v>
      </c>
      <c r="BK290" s="56" t="str">
        <f t="shared" si="31"/>
        <v>-</v>
      </c>
      <c r="BL290" s="56" t="str">
        <f t="shared" si="31"/>
        <v>-</v>
      </c>
      <c r="BM290" s="56" t="str">
        <f t="shared" si="31"/>
        <v>-</v>
      </c>
      <c r="BN290" s="56" t="str">
        <f t="shared" si="31"/>
        <v>-</v>
      </c>
      <c r="BO290" s="56" t="str">
        <f t="shared" si="31"/>
        <v>-</v>
      </c>
      <c r="BP290" s="57" t="str">
        <f t="shared" si="31"/>
        <v>-</v>
      </c>
    </row>
    <row r="291" spans="16:68" x14ac:dyDescent="0.35">
      <c r="P291" s="55" t="str">
        <f t="shared" si="23"/>
        <v>-</v>
      </c>
      <c r="Q291" s="56" t="str">
        <f t="shared" si="31"/>
        <v>-</v>
      </c>
      <c r="R291" s="56" t="str">
        <f t="shared" si="31"/>
        <v>-</v>
      </c>
      <c r="S291" s="56" t="str">
        <f t="shared" si="31"/>
        <v>-</v>
      </c>
      <c r="T291" s="56" t="str">
        <f t="shared" si="31"/>
        <v>-</v>
      </c>
      <c r="U291" s="56" t="str">
        <f t="shared" si="31"/>
        <v>-</v>
      </c>
      <c r="V291" s="56" t="str">
        <f t="shared" si="31"/>
        <v>-</v>
      </c>
      <c r="W291" s="56" t="str">
        <f t="shared" si="31"/>
        <v>-</v>
      </c>
      <c r="X291" s="56" t="str">
        <f t="shared" si="31"/>
        <v>-</v>
      </c>
      <c r="Y291" s="56" t="str">
        <f t="shared" si="31"/>
        <v>-</v>
      </c>
      <c r="Z291" s="56" t="str">
        <f t="shared" si="31"/>
        <v>-</v>
      </c>
      <c r="AA291" s="56" t="str">
        <f t="shared" si="31"/>
        <v>-</v>
      </c>
      <c r="AB291" s="56" t="str">
        <f t="shared" si="31"/>
        <v>-</v>
      </c>
      <c r="AC291" s="56" t="str">
        <f t="shared" si="31"/>
        <v>-</v>
      </c>
      <c r="AD291" s="56" t="str">
        <f t="shared" si="31"/>
        <v>-</v>
      </c>
      <c r="AE291" s="56" t="str">
        <f t="shared" si="31"/>
        <v>-</v>
      </c>
      <c r="AF291" s="56" t="str">
        <f t="shared" si="31"/>
        <v>-</v>
      </c>
      <c r="AG291" s="56" t="str">
        <f t="shared" si="31"/>
        <v>-</v>
      </c>
      <c r="AH291" s="56" t="str">
        <f t="shared" si="31"/>
        <v>-</v>
      </c>
      <c r="AI291" s="56" t="str">
        <f t="shared" si="31"/>
        <v>-</v>
      </c>
      <c r="AJ291" s="56" t="str">
        <f t="shared" si="31"/>
        <v>-</v>
      </c>
      <c r="AK291" s="56" t="str">
        <f t="shared" si="31"/>
        <v>-</v>
      </c>
      <c r="AL291" s="56" t="str">
        <f t="shared" si="31"/>
        <v>-</v>
      </c>
      <c r="AM291" s="56" t="str">
        <f t="shared" si="31"/>
        <v>-</v>
      </c>
      <c r="AN291" s="56" t="str">
        <f t="shared" si="31"/>
        <v>-</v>
      </c>
      <c r="AO291" s="56" t="str">
        <f t="shared" si="31"/>
        <v>-</v>
      </c>
      <c r="AP291" s="56" t="str">
        <f t="shared" si="31"/>
        <v>-</v>
      </c>
      <c r="AQ291" s="56" t="str">
        <f t="shared" si="31"/>
        <v>-</v>
      </c>
      <c r="AR291" s="56" t="str">
        <f t="shared" si="31"/>
        <v>-</v>
      </c>
      <c r="AS291" s="56" t="str">
        <f t="shared" si="31"/>
        <v>-</v>
      </c>
      <c r="AT291" s="56" t="str">
        <f t="shared" si="31"/>
        <v>-</v>
      </c>
      <c r="AU291" s="56" t="str">
        <f t="shared" si="31"/>
        <v>-</v>
      </c>
      <c r="AV291" s="56" t="str">
        <f t="shared" si="31"/>
        <v>-</v>
      </c>
      <c r="AW291" s="56" t="str">
        <f t="shared" si="31"/>
        <v>-</v>
      </c>
      <c r="AX291" s="56" t="str">
        <f t="shared" si="31"/>
        <v>-</v>
      </c>
      <c r="AY291" s="56" t="str">
        <f t="shared" si="31"/>
        <v>-</v>
      </c>
      <c r="AZ291" s="56" t="str">
        <f t="shared" si="31"/>
        <v>-</v>
      </c>
      <c r="BA291" s="56" t="str">
        <f t="shared" si="31"/>
        <v>-</v>
      </c>
      <c r="BB291" s="56" t="str">
        <f t="shared" si="31"/>
        <v>-</v>
      </c>
      <c r="BC291" s="56" t="str">
        <f t="shared" si="31"/>
        <v>-</v>
      </c>
      <c r="BD291" s="56" t="str">
        <f t="shared" si="31"/>
        <v>-</v>
      </c>
      <c r="BE291" s="56" t="str">
        <f t="shared" si="31"/>
        <v>-</v>
      </c>
      <c r="BF291" s="56" t="str">
        <f t="shared" si="31"/>
        <v>-</v>
      </c>
      <c r="BG291" s="56" t="str">
        <f t="shared" si="31"/>
        <v>-</v>
      </c>
      <c r="BH291" s="56" t="str">
        <f t="shared" si="31"/>
        <v>-</v>
      </c>
      <c r="BI291" s="56" t="str">
        <f t="shared" si="31"/>
        <v>-</v>
      </c>
      <c r="BJ291" s="56" t="str">
        <f t="shared" si="31"/>
        <v>-</v>
      </c>
      <c r="BK291" s="56" t="str">
        <f t="shared" si="31"/>
        <v>-</v>
      </c>
      <c r="BL291" s="56" t="str">
        <f t="shared" si="31"/>
        <v>-</v>
      </c>
      <c r="BM291" s="56" t="str">
        <f t="shared" si="31"/>
        <v>-</v>
      </c>
      <c r="BN291" s="56" t="str">
        <f t="shared" si="31"/>
        <v>-</v>
      </c>
      <c r="BO291" s="56" t="str">
        <f t="shared" si="31"/>
        <v>-</v>
      </c>
      <c r="BP291" s="57" t="str">
        <f t="shared" si="31"/>
        <v>-</v>
      </c>
    </row>
    <row r="292" spans="16:68" x14ac:dyDescent="0.35">
      <c r="P292" s="55" t="str">
        <f t="shared" si="23"/>
        <v>-</v>
      </c>
      <c r="Q292" s="56" t="str">
        <f t="shared" si="31"/>
        <v>-</v>
      </c>
      <c r="R292" s="56" t="str">
        <f t="shared" si="31"/>
        <v>-</v>
      </c>
      <c r="S292" s="56" t="str">
        <f t="shared" si="31"/>
        <v>-</v>
      </c>
      <c r="T292" s="56" t="str">
        <f t="shared" si="31"/>
        <v>-</v>
      </c>
      <c r="U292" s="56" t="str">
        <f t="shared" si="31"/>
        <v>-</v>
      </c>
      <c r="V292" s="56" t="str">
        <f t="shared" si="31"/>
        <v>-</v>
      </c>
      <c r="W292" s="56" t="str">
        <f t="shared" si="31"/>
        <v>-</v>
      </c>
      <c r="X292" s="56" t="str">
        <f t="shared" si="31"/>
        <v>-</v>
      </c>
      <c r="Y292" s="56" t="str">
        <f t="shared" si="31"/>
        <v>-</v>
      </c>
      <c r="Z292" s="56" t="str">
        <f t="shared" si="31"/>
        <v>-</v>
      </c>
      <c r="AA292" s="56" t="str">
        <f t="shared" si="31"/>
        <v>-</v>
      </c>
      <c r="AB292" s="56" t="str">
        <f t="shared" si="31"/>
        <v>-</v>
      </c>
      <c r="AC292" s="56" t="str">
        <f t="shared" si="31"/>
        <v>-</v>
      </c>
      <c r="AD292" s="56" t="str">
        <f t="shared" si="31"/>
        <v>-</v>
      </c>
      <c r="AE292" s="56" t="str">
        <f t="shared" si="31"/>
        <v>-</v>
      </c>
      <c r="AF292" s="56" t="str">
        <f t="shared" si="31"/>
        <v>-</v>
      </c>
      <c r="AG292" s="56" t="str">
        <f t="shared" si="31"/>
        <v>-</v>
      </c>
      <c r="AH292" s="56" t="str">
        <f t="shared" si="31"/>
        <v>-</v>
      </c>
      <c r="AI292" s="56" t="str">
        <f t="shared" si="31"/>
        <v>-</v>
      </c>
      <c r="AJ292" s="56" t="str">
        <f t="shared" si="31"/>
        <v>-</v>
      </c>
      <c r="AK292" s="56" t="str">
        <f t="shared" si="31"/>
        <v>-</v>
      </c>
      <c r="AL292" s="56" t="str">
        <f t="shared" si="31"/>
        <v>-</v>
      </c>
      <c r="AM292" s="56" t="str">
        <f t="shared" si="31"/>
        <v>-</v>
      </c>
      <c r="AN292" s="56" t="str">
        <f t="shared" si="31"/>
        <v>-</v>
      </c>
      <c r="AO292" s="56" t="str">
        <f t="shared" si="31"/>
        <v>-</v>
      </c>
      <c r="AP292" s="56" t="str">
        <f t="shared" si="31"/>
        <v>-</v>
      </c>
      <c r="AQ292" s="56" t="str">
        <f t="shared" si="31"/>
        <v>-</v>
      </c>
      <c r="AR292" s="56" t="str">
        <f t="shared" si="31"/>
        <v>-</v>
      </c>
      <c r="AS292" s="56" t="str">
        <f t="shared" si="31"/>
        <v>-</v>
      </c>
      <c r="AT292" s="56" t="str">
        <f t="shared" si="31"/>
        <v>-</v>
      </c>
      <c r="AU292" s="56" t="str">
        <f t="shared" si="31"/>
        <v>-</v>
      </c>
      <c r="AV292" s="56" t="str">
        <f t="shared" si="31"/>
        <v>-</v>
      </c>
      <c r="AW292" s="56" t="str">
        <f t="shared" si="31"/>
        <v>-</v>
      </c>
      <c r="AX292" s="56" t="str">
        <f t="shared" si="31"/>
        <v>-</v>
      </c>
      <c r="AY292" s="56" t="str">
        <f t="shared" si="31"/>
        <v>-</v>
      </c>
      <c r="AZ292" s="56" t="str">
        <f t="shared" si="31"/>
        <v>-</v>
      </c>
      <c r="BA292" s="56" t="str">
        <f t="shared" si="31"/>
        <v>-</v>
      </c>
      <c r="BB292" s="56" t="str">
        <f t="shared" si="31"/>
        <v>-</v>
      </c>
      <c r="BC292" s="56" t="str">
        <f t="shared" si="31"/>
        <v>-</v>
      </c>
      <c r="BD292" s="56" t="str">
        <f t="shared" si="31"/>
        <v>-</v>
      </c>
      <c r="BE292" s="56" t="str">
        <f t="shared" si="31"/>
        <v>-</v>
      </c>
      <c r="BF292" s="56" t="str">
        <f t="shared" si="31"/>
        <v>-</v>
      </c>
      <c r="BG292" s="56" t="str">
        <f t="shared" si="31"/>
        <v>-</v>
      </c>
      <c r="BH292" s="56" t="str">
        <f t="shared" si="31"/>
        <v>-</v>
      </c>
      <c r="BI292" s="56" t="str">
        <f t="shared" si="31"/>
        <v>-</v>
      </c>
      <c r="BJ292" s="56" t="str">
        <f t="shared" si="31"/>
        <v>-</v>
      </c>
      <c r="BK292" s="56" t="str">
        <f t="shared" si="31"/>
        <v>-</v>
      </c>
      <c r="BL292" s="56" t="str">
        <f t="shared" si="31"/>
        <v>-</v>
      </c>
      <c r="BM292" s="56" t="str">
        <f t="shared" si="31"/>
        <v>-</v>
      </c>
      <c r="BN292" s="56" t="str">
        <f t="shared" si="31"/>
        <v>-</v>
      </c>
      <c r="BO292" s="56" t="str">
        <f t="shared" si="31"/>
        <v>-</v>
      </c>
      <c r="BP292" s="57" t="str">
        <f t="shared" si="31"/>
        <v>-</v>
      </c>
    </row>
    <row r="293" spans="16:68" x14ac:dyDescent="0.35">
      <c r="P293" s="55" t="str">
        <f t="shared" si="23"/>
        <v>-</v>
      </c>
      <c r="Q293" s="56" t="str">
        <f t="shared" si="31"/>
        <v>-</v>
      </c>
      <c r="R293" s="56" t="str">
        <f t="shared" si="31"/>
        <v>-</v>
      </c>
      <c r="S293" s="56" t="str">
        <f t="shared" si="31"/>
        <v>-</v>
      </c>
      <c r="T293" s="56" t="str">
        <f t="shared" si="31"/>
        <v>-</v>
      </c>
      <c r="U293" s="56" t="str">
        <f t="shared" si="31"/>
        <v>-</v>
      </c>
      <c r="V293" s="56" t="str">
        <f t="shared" si="31"/>
        <v>-</v>
      </c>
      <c r="W293" s="56" t="str">
        <f t="shared" si="31"/>
        <v>-</v>
      </c>
      <c r="X293" s="56" t="str">
        <f t="shared" si="31"/>
        <v>-</v>
      </c>
      <c r="Y293" s="56" t="str">
        <f t="shared" si="31"/>
        <v>-</v>
      </c>
      <c r="Z293" s="56" t="str">
        <f t="shared" si="31"/>
        <v>-</v>
      </c>
      <c r="AA293" s="56" t="str">
        <f t="shared" si="31"/>
        <v>-</v>
      </c>
      <c r="AB293" s="56" t="str">
        <f t="shared" si="31"/>
        <v>-</v>
      </c>
      <c r="AC293" s="56" t="str">
        <f t="shared" si="31"/>
        <v>-</v>
      </c>
      <c r="AD293" s="56" t="str">
        <f t="shared" si="31"/>
        <v>-</v>
      </c>
      <c r="AE293" s="56" t="str">
        <f t="shared" si="31"/>
        <v>-</v>
      </c>
      <c r="AF293" s="56" t="str">
        <f t="shared" si="31"/>
        <v>-</v>
      </c>
      <c r="AG293" s="56" t="str">
        <f t="shared" si="31"/>
        <v>-</v>
      </c>
      <c r="AH293" s="56" t="str">
        <f t="shared" si="31"/>
        <v>-</v>
      </c>
      <c r="AI293" s="56" t="str">
        <f t="shared" si="31"/>
        <v>-</v>
      </c>
      <c r="AJ293" s="56" t="str">
        <f t="shared" si="31"/>
        <v>-</v>
      </c>
      <c r="AK293" s="56" t="str">
        <f t="shared" si="31"/>
        <v>-</v>
      </c>
      <c r="AL293" s="56" t="str">
        <f t="shared" si="31"/>
        <v>-</v>
      </c>
      <c r="AM293" s="56" t="str">
        <f t="shared" si="31"/>
        <v>-</v>
      </c>
      <c r="AN293" s="56" t="str">
        <f t="shared" si="31"/>
        <v>-</v>
      </c>
      <c r="AO293" s="56" t="str">
        <f t="shared" si="31"/>
        <v>-</v>
      </c>
      <c r="AP293" s="56" t="str">
        <f t="shared" si="31"/>
        <v>-</v>
      </c>
      <c r="AQ293" s="56" t="str">
        <f t="shared" si="31"/>
        <v>-</v>
      </c>
      <c r="AR293" s="56" t="str">
        <f t="shared" si="31"/>
        <v>-</v>
      </c>
      <c r="AS293" s="56" t="str">
        <f t="shared" si="31"/>
        <v>-</v>
      </c>
      <c r="AT293" s="56" t="str">
        <f t="shared" si="31"/>
        <v>-</v>
      </c>
      <c r="AU293" s="56" t="str">
        <f t="shared" si="31"/>
        <v>-</v>
      </c>
      <c r="AV293" s="56" t="str">
        <f t="shared" si="31"/>
        <v>-</v>
      </c>
      <c r="AW293" s="56" t="str">
        <f t="shared" si="31"/>
        <v>-</v>
      </c>
      <c r="AX293" s="56" t="str">
        <f t="shared" si="31"/>
        <v>-</v>
      </c>
      <c r="AY293" s="56" t="str">
        <f t="shared" si="31"/>
        <v>-</v>
      </c>
      <c r="AZ293" s="56" t="str">
        <f t="shared" si="31"/>
        <v>-</v>
      </c>
      <c r="BA293" s="56" t="str">
        <f t="shared" si="31"/>
        <v>-</v>
      </c>
      <c r="BB293" s="56" t="str">
        <f t="shared" si="31"/>
        <v>-</v>
      </c>
      <c r="BC293" s="56" t="str">
        <f t="shared" si="31"/>
        <v>-</v>
      </c>
      <c r="BD293" s="56" t="str">
        <f t="shared" si="31"/>
        <v>-</v>
      </c>
      <c r="BE293" s="56" t="str">
        <f t="shared" si="31"/>
        <v>-</v>
      </c>
      <c r="BF293" s="56" t="str">
        <f t="shared" si="31"/>
        <v>-</v>
      </c>
      <c r="BG293" s="56" t="str">
        <f t="shared" si="31"/>
        <v>-</v>
      </c>
      <c r="BH293" s="56" t="str">
        <f t="shared" si="31"/>
        <v>-</v>
      </c>
      <c r="BI293" s="56" t="str">
        <f t="shared" si="31"/>
        <v>-</v>
      </c>
      <c r="BJ293" s="56" t="str">
        <f t="shared" si="31"/>
        <v>-</v>
      </c>
      <c r="BK293" s="56" t="str">
        <f t="shared" si="31"/>
        <v>-</v>
      </c>
      <c r="BL293" s="56" t="str">
        <f t="shared" si="31"/>
        <v>-</v>
      </c>
      <c r="BM293" s="56" t="str">
        <f t="shared" si="31"/>
        <v>-</v>
      </c>
      <c r="BN293" s="56" t="str">
        <f t="shared" si="31"/>
        <v>-</v>
      </c>
      <c r="BO293" s="56" t="str">
        <f t="shared" si="31"/>
        <v>-</v>
      </c>
      <c r="BP293" s="57" t="str">
        <f t="shared" si="31"/>
        <v>-</v>
      </c>
    </row>
    <row r="294" spans="16:68" x14ac:dyDescent="0.35">
      <c r="P294" s="55">
        <f t="shared" si="23"/>
        <v>0</v>
      </c>
      <c r="Q294" s="56" t="str">
        <f t="shared" si="31"/>
        <v>-</v>
      </c>
      <c r="R294" s="56">
        <f t="shared" si="31"/>
        <v>0</v>
      </c>
      <c r="S294" s="56">
        <f t="shared" si="31"/>
        <v>0</v>
      </c>
      <c r="T294" s="56" t="str">
        <f t="shared" si="31"/>
        <v>-</v>
      </c>
      <c r="U294" s="56" t="str">
        <f t="shared" si="31"/>
        <v>-</v>
      </c>
      <c r="V294" s="56" t="str">
        <f t="shared" si="31"/>
        <v>-</v>
      </c>
      <c r="W294" s="56" t="str">
        <f t="shared" si="31"/>
        <v>-</v>
      </c>
      <c r="X294" s="56" t="str">
        <f t="shared" si="31"/>
        <v>-</v>
      </c>
      <c r="Y294" s="56" t="str">
        <f t="shared" si="31"/>
        <v>-</v>
      </c>
      <c r="Z294" s="56" t="str">
        <f t="shared" si="31"/>
        <v>-</v>
      </c>
      <c r="AA294" s="56" t="str">
        <f t="shared" si="31"/>
        <v>-</v>
      </c>
      <c r="AB294" s="56" t="str">
        <f t="shared" si="31"/>
        <v>-</v>
      </c>
      <c r="AC294" s="56" t="str">
        <f t="shared" ref="Q294:BP299" si="32">IF(AND(NOT(ISBLANK(AC107)),NOT(AC107="-")),$O107,"-")</f>
        <v>-</v>
      </c>
      <c r="AD294" s="56" t="str">
        <f t="shared" si="32"/>
        <v>-</v>
      </c>
      <c r="AE294" s="56" t="str">
        <f t="shared" si="32"/>
        <v>-</v>
      </c>
      <c r="AF294" s="56" t="str">
        <f t="shared" si="32"/>
        <v>-</v>
      </c>
      <c r="AG294" s="56" t="str">
        <f t="shared" si="32"/>
        <v>-</v>
      </c>
      <c r="AH294" s="56" t="str">
        <f t="shared" si="32"/>
        <v>-</v>
      </c>
      <c r="AI294" s="56" t="str">
        <f t="shared" si="32"/>
        <v>-</v>
      </c>
      <c r="AJ294" s="56" t="str">
        <f t="shared" si="32"/>
        <v>-</v>
      </c>
      <c r="AK294" s="56" t="str">
        <f t="shared" si="32"/>
        <v>-</v>
      </c>
      <c r="AL294" s="56" t="str">
        <f t="shared" si="32"/>
        <v>-</v>
      </c>
      <c r="AM294" s="56" t="str">
        <f t="shared" si="32"/>
        <v>-</v>
      </c>
      <c r="AN294" s="56" t="str">
        <f t="shared" si="32"/>
        <v>-</v>
      </c>
      <c r="AO294" s="56" t="str">
        <f t="shared" si="32"/>
        <v>-</v>
      </c>
      <c r="AP294" s="56" t="str">
        <f t="shared" si="32"/>
        <v>-</v>
      </c>
      <c r="AQ294" s="56" t="str">
        <f t="shared" si="32"/>
        <v>-</v>
      </c>
      <c r="AR294" s="56" t="str">
        <f t="shared" si="32"/>
        <v>-</v>
      </c>
      <c r="AS294" s="56" t="str">
        <f t="shared" si="32"/>
        <v>-</v>
      </c>
      <c r="AT294" s="56" t="str">
        <f t="shared" si="32"/>
        <v>-</v>
      </c>
      <c r="AU294" s="56" t="str">
        <f t="shared" si="32"/>
        <v>-</v>
      </c>
      <c r="AV294" s="56" t="str">
        <f t="shared" si="32"/>
        <v>-</v>
      </c>
      <c r="AW294" s="56" t="str">
        <f t="shared" si="32"/>
        <v>-</v>
      </c>
      <c r="AX294" s="56" t="str">
        <f t="shared" si="32"/>
        <v>-</v>
      </c>
      <c r="AY294" s="56" t="str">
        <f t="shared" si="32"/>
        <v>-</v>
      </c>
      <c r="AZ294" s="56" t="str">
        <f t="shared" si="32"/>
        <v>-</v>
      </c>
      <c r="BA294" s="56" t="str">
        <f t="shared" si="32"/>
        <v>-</v>
      </c>
      <c r="BB294" s="56" t="str">
        <f t="shared" si="32"/>
        <v>-</v>
      </c>
      <c r="BC294" s="56" t="str">
        <f t="shared" si="32"/>
        <v>-</v>
      </c>
      <c r="BD294" s="56" t="str">
        <f t="shared" si="32"/>
        <v>-</v>
      </c>
      <c r="BE294" s="56" t="str">
        <f t="shared" si="32"/>
        <v>-</v>
      </c>
      <c r="BF294" s="56" t="str">
        <f t="shared" si="32"/>
        <v>-</v>
      </c>
      <c r="BG294" s="56" t="str">
        <f t="shared" si="32"/>
        <v>-</v>
      </c>
      <c r="BH294" s="56" t="str">
        <f t="shared" si="32"/>
        <v>-</v>
      </c>
      <c r="BI294" s="56" t="str">
        <f t="shared" si="32"/>
        <v>-</v>
      </c>
      <c r="BJ294" s="56" t="str">
        <f t="shared" si="32"/>
        <v>-</v>
      </c>
      <c r="BK294" s="56" t="str">
        <f t="shared" si="32"/>
        <v>-</v>
      </c>
      <c r="BL294" s="56" t="str">
        <f t="shared" si="32"/>
        <v>-</v>
      </c>
      <c r="BM294" s="56" t="str">
        <f t="shared" si="32"/>
        <v>-</v>
      </c>
      <c r="BN294" s="56" t="str">
        <f t="shared" si="32"/>
        <v>-</v>
      </c>
      <c r="BO294" s="56" t="str">
        <f t="shared" si="32"/>
        <v>-</v>
      </c>
      <c r="BP294" s="57" t="str">
        <f t="shared" si="32"/>
        <v>-</v>
      </c>
    </row>
    <row r="295" spans="16:68" x14ac:dyDescent="0.35">
      <c r="P295" s="55">
        <f t="shared" si="23"/>
        <v>0</v>
      </c>
      <c r="Q295" s="56" t="str">
        <f t="shared" si="32"/>
        <v>-</v>
      </c>
      <c r="R295" s="56">
        <f t="shared" si="32"/>
        <v>0</v>
      </c>
      <c r="S295" s="56">
        <f t="shared" si="32"/>
        <v>0</v>
      </c>
      <c r="T295" s="56" t="str">
        <f t="shared" si="32"/>
        <v>-</v>
      </c>
      <c r="U295" s="56" t="str">
        <f t="shared" si="32"/>
        <v>-</v>
      </c>
      <c r="V295" s="56" t="str">
        <f t="shared" si="32"/>
        <v>-</v>
      </c>
      <c r="W295" s="56" t="str">
        <f t="shared" si="32"/>
        <v>-</v>
      </c>
      <c r="X295" s="56" t="str">
        <f t="shared" si="32"/>
        <v>-</v>
      </c>
      <c r="Y295" s="56" t="str">
        <f t="shared" si="32"/>
        <v>-</v>
      </c>
      <c r="Z295" s="56" t="str">
        <f t="shared" si="32"/>
        <v>-</v>
      </c>
      <c r="AA295" s="56" t="str">
        <f t="shared" si="32"/>
        <v>-</v>
      </c>
      <c r="AB295" s="56" t="str">
        <f t="shared" si="32"/>
        <v>-</v>
      </c>
      <c r="AC295" s="56" t="str">
        <f t="shared" si="32"/>
        <v>-</v>
      </c>
      <c r="AD295" s="56" t="str">
        <f t="shared" si="32"/>
        <v>-</v>
      </c>
      <c r="AE295" s="56" t="str">
        <f t="shared" si="32"/>
        <v>-</v>
      </c>
      <c r="AF295" s="56" t="str">
        <f t="shared" si="32"/>
        <v>-</v>
      </c>
      <c r="AG295" s="56" t="str">
        <f t="shared" si="32"/>
        <v>-</v>
      </c>
      <c r="AH295" s="56" t="str">
        <f t="shared" si="32"/>
        <v>-</v>
      </c>
      <c r="AI295" s="56" t="str">
        <f t="shared" si="32"/>
        <v>-</v>
      </c>
      <c r="AJ295" s="56" t="str">
        <f t="shared" si="32"/>
        <v>-</v>
      </c>
      <c r="AK295" s="56" t="str">
        <f t="shared" si="32"/>
        <v>-</v>
      </c>
      <c r="AL295" s="56" t="str">
        <f t="shared" si="32"/>
        <v>-</v>
      </c>
      <c r="AM295" s="56" t="str">
        <f t="shared" si="32"/>
        <v>-</v>
      </c>
      <c r="AN295" s="56" t="str">
        <f t="shared" si="32"/>
        <v>-</v>
      </c>
      <c r="AO295" s="56" t="str">
        <f t="shared" si="32"/>
        <v>-</v>
      </c>
      <c r="AP295" s="56" t="str">
        <f t="shared" si="32"/>
        <v>-</v>
      </c>
      <c r="AQ295" s="56" t="str">
        <f t="shared" si="32"/>
        <v>-</v>
      </c>
      <c r="AR295" s="56" t="str">
        <f t="shared" si="32"/>
        <v>-</v>
      </c>
      <c r="AS295" s="56" t="str">
        <f t="shared" si="32"/>
        <v>-</v>
      </c>
      <c r="AT295" s="56" t="str">
        <f t="shared" si="32"/>
        <v>-</v>
      </c>
      <c r="AU295" s="56" t="str">
        <f t="shared" si="32"/>
        <v>-</v>
      </c>
      <c r="AV295" s="56" t="str">
        <f t="shared" si="32"/>
        <v>-</v>
      </c>
      <c r="AW295" s="56" t="str">
        <f t="shared" si="32"/>
        <v>-</v>
      </c>
      <c r="AX295" s="56" t="str">
        <f t="shared" si="32"/>
        <v>-</v>
      </c>
      <c r="AY295" s="56" t="str">
        <f t="shared" si="32"/>
        <v>-</v>
      </c>
      <c r="AZ295" s="56" t="str">
        <f t="shared" si="32"/>
        <v>-</v>
      </c>
      <c r="BA295" s="56" t="str">
        <f t="shared" si="32"/>
        <v>-</v>
      </c>
      <c r="BB295" s="56" t="str">
        <f t="shared" si="32"/>
        <v>-</v>
      </c>
      <c r="BC295" s="56" t="str">
        <f t="shared" si="32"/>
        <v>-</v>
      </c>
      <c r="BD295" s="56" t="str">
        <f t="shared" si="32"/>
        <v>-</v>
      </c>
      <c r="BE295" s="56" t="str">
        <f t="shared" si="32"/>
        <v>-</v>
      </c>
      <c r="BF295" s="56" t="str">
        <f t="shared" si="32"/>
        <v>-</v>
      </c>
      <c r="BG295" s="56" t="str">
        <f t="shared" si="32"/>
        <v>-</v>
      </c>
      <c r="BH295" s="56" t="str">
        <f t="shared" si="32"/>
        <v>-</v>
      </c>
      <c r="BI295" s="56" t="str">
        <f t="shared" si="32"/>
        <v>-</v>
      </c>
      <c r="BJ295" s="56" t="str">
        <f t="shared" si="32"/>
        <v>-</v>
      </c>
      <c r="BK295" s="56" t="str">
        <f t="shared" si="32"/>
        <v>-</v>
      </c>
      <c r="BL295" s="56" t="str">
        <f t="shared" si="32"/>
        <v>-</v>
      </c>
      <c r="BM295" s="56" t="str">
        <f t="shared" si="32"/>
        <v>-</v>
      </c>
      <c r="BN295" s="56" t="str">
        <f t="shared" si="32"/>
        <v>-</v>
      </c>
      <c r="BO295" s="56" t="str">
        <f t="shared" si="32"/>
        <v>-</v>
      </c>
      <c r="BP295" s="57" t="str">
        <f t="shared" si="32"/>
        <v>-</v>
      </c>
    </row>
    <row r="296" spans="16:68" x14ac:dyDescent="0.35">
      <c r="P296" s="55">
        <f t="shared" si="23"/>
        <v>0</v>
      </c>
      <c r="Q296" s="56" t="str">
        <f t="shared" si="32"/>
        <v>-</v>
      </c>
      <c r="R296" s="56">
        <f t="shared" si="32"/>
        <v>0</v>
      </c>
      <c r="S296" s="56">
        <f t="shared" si="32"/>
        <v>0</v>
      </c>
      <c r="T296" s="56" t="str">
        <f t="shared" si="32"/>
        <v>-</v>
      </c>
      <c r="U296" s="56" t="str">
        <f t="shared" si="32"/>
        <v>-</v>
      </c>
      <c r="V296" s="56" t="str">
        <f t="shared" si="32"/>
        <v>-</v>
      </c>
      <c r="W296" s="56" t="str">
        <f t="shared" si="32"/>
        <v>-</v>
      </c>
      <c r="X296" s="56" t="str">
        <f t="shared" si="32"/>
        <v>-</v>
      </c>
      <c r="Y296" s="56" t="str">
        <f t="shared" si="32"/>
        <v>-</v>
      </c>
      <c r="Z296" s="56" t="str">
        <f t="shared" si="32"/>
        <v>-</v>
      </c>
      <c r="AA296" s="56" t="str">
        <f t="shared" si="32"/>
        <v>-</v>
      </c>
      <c r="AB296" s="56" t="str">
        <f t="shared" si="32"/>
        <v>-</v>
      </c>
      <c r="AC296" s="56" t="str">
        <f t="shared" si="32"/>
        <v>-</v>
      </c>
      <c r="AD296" s="56" t="str">
        <f t="shared" si="32"/>
        <v>-</v>
      </c>
      <c r="AE296" s="56" t="str">
        <f t="shared" si="32"/>
        <v>-</v>
      </c>
      <c r="AF296" s="56" t="str">
        <f t="shared" si="32"/>
        <v>-</v>
      </c>
      <c r="AG296" s="56" t="str">
        <f t="shared" si="32"/>
        <v>-</v>
      </c>
      <c r="AH296" s="56" t="str">
        <f t="shared" si="32"/>
        <v>-</v>
      </c>
      <c r="AI296" s="56" t="str">
        <f t="shared" si="32"/>
        <v>-</v>
      </c>
      <c r="AJ296" s="56" t="str">
        <f t="shared" si="32"/>
        <v>-</v>
      </c>
      <c r="AK296" s="56" t="str">
        <f t="shared" si="32"/>
        <v>-</v>
      </c>
      <c r="AL296" s="56" t="str">
        <f t="shared" si="32"/>
        <v>-</v>
      </c>
      <c r="AM296" s="56" t="str">
        <f t="shared" si="32"/>
        <v>-</v>
      </c>
      <c r="AN296" s="56" t="str">
        <f t="shared" si="32"/>
        <v>-</v>
      </c>
      <c r="AO296" s="56" t="str">
        <f t="shared" si="32"/>
        <v>-</v>
      </c>
      <c r="AP296" s="56" t="str">
        <f t="shared" si="32"/>
        <v>-</v>
      </c>
      <c r="AQ296" s="56" t="str">
        <f t="shared" si="32"/>
        <v>-</v>
      </c>
      <c r="AR296" s="56" t="str">
        <f t="shared" si="32"/>
        <v>-</v>
      </c>
      <c r="AS296" s="56" t="str">
        <f t="shared" si="32"/>
        <v>-</v>
      </c>
      <c r="AT296" s="56" t="str">
        <f t="shared" si="32"/>
        <v>-</v>
      </c>
      <c r="AU296" s="56" t="str">
        <f t="shared" si="32"/>
        <v>-</v>
      </c>
      <c r="AV296" s="56" t="str">
        <f t="shared" si="32"/>
        <v>-</v>
      </c>
      <c r="AW296" s="56" t="str">
        <f t="shared" si="32"/>
        <v>-</v>
      </c>
      <c r="AX296" s="56" t="str">
        <f t="shared" si="32"/>
        <v>-</v>
      </c>
      <c r="AY296" s="56" t="str">
        <f t="shared" si="32"/>
        <v>-</v>
      </c>
      <c r="AZ296" s="56" t="str">
        <f t="shared" si="32"/>
        <v>-</v>
      </c>
      <c r="BA296" s="56" t="str">
        <f t="shared" si="32"/>
        <v>-</v>
      </c>
      <c r="BB296" s="56" t="str">
        <f t="shared" si="32"/>
        <v>-</v>
      </c>
      <c r="BC296" s="56" t="str">
        <f t="shared" si="32"/>
        <v>-</v>
      </c>
      <c r="BD296" s="56" t="str">
        <f t="shared" si="32"/>
        <v>-</v>
      </c>
      <c r="BE296" s="56" t="str">
        <f t="shared" si="32"/>
        <v>-</v>
      </c>
      <c r="BF296" s="56" t="str">
        <f t="shared" si="32"/>
        <v>-</v>
      </c>
      <c r="BG296" s="56" t="str">
        <f t="shared" si="32"/>
        <v>-</v>
      </c>
      <c r="BH296" s="56" t="str">
        <f t="shared" si="32"/>
        <v>-</v>
      </c>
      <c r="BI296" s="56" t="str">
        <f t="shared" si="32"/>
        <v>-</v>
      </c>
      <c r="BJ296" s="56" t="str">
        <f t="shared" si="32"/>
        <v>-</v>
      </c>
      <c r="BK296" s="56" t="str">
        <f t="shared" si="32"/>
        <v>-</v>
      </c>
      <c r="BL296" s="56" t="str">
        <f t="shared" si="32"/>
        <v>-</v>
      </c>
      <c r="BM296" s="56" t="str">
        <f t="shared" si="32"/>
        <v>-</v>
      </c>
      <c r="BN296" s="56" t="str">
        <f t="shared" si="32"/>
        <v>-</v>
      </c>
      <c r="BO296" s="56" t="str">
        <f t="shared" si="32"/>
        <v>-</v>
      </c>
      <c r="BP296" s="57" t="str">
        <f t="shared" si="32"/>
        <v>-</v>
      </c>
    </row>
    <row r="297" spans="16:68" x14ac:dyDescent="0.35">
      <c r="P297" s="55">
        <f t="shared" si="23"/>
        <v>0</v>
      </c>
      <c r="Q297" s="56" t="str">
        <f t="shared" si="32"/>
        <v>-</v>
      </c>
      <c r="R297" s="56">
        <f t="shared" si="32"/>
        <v>0</v>
      </c>
      <c r="S297" s="56">
        <f t="shared" si="32"/>
        <v>0</v>
      </c>
      <c r="T297" s="56" t="str">
        <f t="shared" si="32"/>
        <v>-</v>
      </c>
      <c r="U297" s="56" t="str">
        <f t="shared" si="32"/>
        <v>-</v>
      </c>
      <c r="V297" s="56" t="str">
        <f t="shared" si="32"/>
        <v>-</v>
      </c>
      <c r="W297" s="56" t="str">
        <f t="shared" si="32"/>
        <v>-</v>
      </c>
      <c r="X297" s="56" t="str">
        <f t="shared" si="32"/>
        <v>-</v>
      </c>
      <c r="Y297" s="56" t="str">
        <f t="shared" si="32"/>
        <v>-</v>
      </c>
      <c r="Z297" s="56" t="str">
        <f t="shared" si="32"/>
        <v>-</v>
      </c>
      <c r="AA297" s="56" t="str">
        <f t="shared" si="32"/>
        <v>-</v>
      </c>
      <c r="AB297" s="56" t="str">
        <f t="shared" si="32"/>
        <v>-</v>
      </c>
      <c r="AC297" s="56" t="str">
        <f t="shared" si="32"/>
        <v>-</v>
      </c>
      <c r="AD297" s="56" t="str">
        <f t="shared" si="32"/>
        <v>-</v>
      </c>
      <c r="AE297" s="56" t="str">
        <f t="shared" si="32"/>
        <v>-</v>
      </c>
      <c r="AF297" s="56" t="str">
        <f t="shared" si="32"/>
        <v>-</v>
      </c>
      <c r="AG297" s="56" t="str">
        <f t="shared" si="32"/>
        <v>-</v>
      </c>
      <c r="AH297" s="56" t="str">
        <f t="shared" si="32"/>
        <v>-</v>
      </c>
      <c r="AI297" s="56" t="str">
        <f t="shared" si="32"/>
        <v>-</v>
      </c>
      <c r="AJ297" s="56" t="str">
        <f t="shared" si="32"/>
        <v>-</v>
      </c>
      <c r="AK297" s="56" t="str">
        <f t="shared" si="32"/>
        <v>-</v>
      </c>
      <c r="AL297" s="56" t="str">
        <f t="shared" si="32"/>
        <v>-</v>
      </c>
      <c r="AM297" s="56" t="str">
        <f t="shared" si="32"/>
        <v>-</v>
      </c>
      <c r="AN297" s="56" t="str">
        <f t="shared" si="32"/>
        <v>-</v>
      </c>
      <c r="AO297" s="56" t="str">
        <f t="shared" si="32"/>
        <v>-</v>
      </c>
      <c r="AP297" s="56" t="str">
        <f t="shared" si="32"/>
        <v>-</v>
      </c>
      <c r="AQ297" s="56" t="str">
        <f t="shared" si="32"/>
        <v>-</v>
      </c>
      <c r="AR297" s="56" t="str">
        <f t="shared" si="32"/>
        <v>-</v>
      </c>
      <c r="AS297" s="56" t="str">
        <f t="shared" si="32"/>
        <v>-</v>
      </c>
      <c r="AT297" s="56" t="str">
        <f t="shared" si="32"/>
        <v>-</v>
      </c>
      <c r="AU297" s="56" t="str">
        <f t="shared" si="32"/>
        <v>-</v>
      </c>
      <c r="AV297" s="56" t="str">
        <f t="shared" si="32"/>
        <v>-</v>
      </c>
      <c r="AW297" s="56" t="str">
        <f t="shared" si="32"/>
        <v>-</v>
      </c>
      <c r="AX297" s="56" t="str">
        <f t="shared" si="32"/>
        <v>-</v>
      </c>
      <c r="AY297" s="56" t="str">
        <f t="shared" si="32"/>
        <v>-</v>
      </c>
      <c r="AZ297" s="56" t="str">
        <f t="shared" si="32"/>
        <v>-</v>
      </c>
      <c r="BA297" s="56" t="str">
        <f t="shared" si="32"/>
        <v>-</v>
      </c>
      <c r="BB297" s="56" t="str">
        <f t="shared" si="32"/>
        <v>-</v>
      </c>
      <c r="BC297" s="56" t="str">
        <f t="shared" si="32"/>
        <v>-</v>
      </c>
      <c r="BD297" s="56" t="str">
        <f t="shared" si="32"/>
        <v>-</v>
      </c>
      <c r="BE297" s="56" t="str">
        <f t="shared" si="32"/>
        <v>-</v>
      </c>
      <c r="BF297" s="56" t="str">
        <f t="shared" si="32"/>
        <v>-</v>
      </c>
      <c r="BG297" s="56" t="str">
        <f t="shared" si="32"/>
        <v>-</v>
      </c>
      <c r="BH297" s="56" t="str">
        <f t="shared" si="32"/>
        <v>-</v>
      </c>
      <c r="BI297" s="56" t="str">
        <f t="shared" si="32"/>
        <v>-</v>
      </c>
      <c r="BJ297" s="56" t="str">
        <f t="shared" si="32"/>
        <v>-</v>
      </c>
      <c r="BK297" s="56" t="str">
        <f t="shared" si="32"/>
        <v>-</v>
      </c>
      <c r="BL297" s="56" t="str">
        <f t="shared" si="32"/>
        <v>-</v>
      </c>
      <c r="BM297" s="56" t="str">
        <f t="shared" si="32"/>
        <v>-</v>
      </c>
      <c r="BN297" s="56" t="str">
        <f t="shared" si="32"/>
        <v>-</v>
      </c>
      <c r="BO297" s="56" t="str">
        <f t="shared" si="32"/>
        <v>-</v>
      </c>
      <c r="BP297" s="57" t="str">
        <f t="shared" si="32"/>
        <v>-</v>
      </c>
    </row>
    <row r="298" spans="16:68" x14ac:dyDescent="0.35">
      <c r="P298" s="55">
        <f t="shared" si="23"/>
        <v>1</v>
      </c>
      <c r="Q298" s="56" t="str">
        <f t="shared" si="32"/>
        <v>-</v>
      </c>
      <c r="R298" s="56">
        <f t="shared" si="32"/>
        <v>1</v>
      </c>
      <c r="S298" s="56">
        <f t="shared" si="32"/>
        <v>1</v>
      </c>
      <c r="T298" s="56" t="str">
        <f t="shared" si="32"/>
        <v>-</v>
      </c>
      <c r="U298" s="56" t="str">
        <f t="shared" si="32"/>
        <v>-</v>
      </c>
      <c r="V298" s="56" t="str">
        <f t="shared" si="32"/>
        <v>-</v>
      </c>
      <c r="W298" s="56" t="str">
        <f t="shared" si="32"/>
        <v>-</v>
      </c>
      <c r="X298" s="56" t="str">
        <f t="shared" si="32"/>
        <v>-</v>
      </c>
      <c r="Y298" s="56" t="str">
        <f t="shared" si="32"/>
        <v>-</v>
      </c>
      <c r="Z298" s="56" t="str">
        <f t="shared" si="32"/>
        <v>-</v>
      </c>
      <c r="AA298" s="56" t="str">
        <f t="shared" si="32"/>
        <v>-</v>
      </c>
      <c r="AB298" s="56" t="str">
        <f t="shared" si="32"/>
        <v>-</v>
      </c>
      <c r="AC298" s="56" t="str">
        <f t="shared" si="32"/>
        <v>-</v>
      </c>
      <c r="AD298" s="56" t="str">
        <f t="shared" si="32"/>
        <v>-</v>
      </c>
      <c r="AE298" s="56" t="str">
        <f t="shared" si="32"/>
        <v>-</v>
      </c>
      <c r="AF298" s="56" t="str">
        <f t="shared" si="32"/>
        <v>-</v>
      </c>
      <c r="AG298" s="56" t="str">
        <f t="shared" si="32"/>
        <v>-</v>
      </c>
      <c r="AH298" s="56" t="str">
        <f t="shared" si="32"/>
        <v>-</v>
      </c>
      <c r="AI298" s="56" t="str">
        <f t="shared" si="32"/>
        <v>-</v>
      </c>
      <c r="AJ298" s="56" t="str">
        <f t="shared" si="32"/>
        <v>-</v>
      </c>
      <c r="AK298" s="56" t="str">
        <f t="shared" si="32"/>
        <v>-</v>
      </c>
      <c r="AL298" s="56" t="str">
        <f t="shared" si="32"/>
        <v>-</v>
      </c>
      <c r="AM298" s="56" t="str">
        <f t="shared" si="32"/>
        <v>-</v>
      </c>
      <c r="AN298" s="56" t="str">
        <f t="shared" si="32"/>
        <v>-</v>
      </c>
      <c r="AO298" s="56" t="str">
        <f t="shared" si="32"/>
        <v>-</v>
      </c>
      <c r="AP298" s="56" t="str">
        <f t="shared" si="32"/>
        <v>-</v>
      </c>
      <c r="AQ298" s="56" t="str">
        <f t="shared" si="32"/>
        <v>-</v>
      </c>
      <c r="AR298" s="56" t="str">
        <f t="shared" si="32"/>
        <v>-</v>
      </c>
      <c r="AS298" s="56" t="str">
        <f t="shared" si="32"/>
        <v>-</v>
      </c>
      <c r="AT298" s="56" t="str">
        <f t="shared" si="32"/>
        <v>-</v>
      </c>
      <c r="AU298" s="56" t="str">
        <f t="shared" si="32"/>
        <v>-</v>
      </c>
      <c r="AV298" s="56" t="str">
        <f t="shared" si="32"/>
        <v>-</v>
      </c>
      <c r="AW298" s="56" t="str">
        <f t="shared" si="32"/>
        <v>-</v>
      </c>
      <c r="AX298" s="56" t="str">
        <f t="shared" si="32"/>
        <v>-</v>
      </c>
      <c r="AY298" s="56" t="str">
        <f t="shared" si="32"/>
        <v>-</v>
      </c>
      <c r="AZ298" s="56" t="str">
        <f t="shared" si="32"/>
        <v>-</v>
      </c>
      <c r="BA298" s="56" t="str">
        <f t="shared" si="32"/>
        <v>-</v>
      </c>
      <c r="BB298" s="56" t="str">
        <f t="shared" si="32"/>
        <v>-</v>
      </c>
      <c r="BC298" s="56" t="str">
        <f t="shared" si="32"/>
        <v>-</v>
      </c>
      <c r="BD298" s="56" t="str">
        <f t="shared" si="32"/>
        <v>-</v>
      </c>
      <c r="BE298" s="56" t="str">
        <f t="shared" si="32"/>
        <v>-</v>
      </c>
      <c r="BF298" s="56" t="str">
        <f t="shared" si="32"/>
        <v>-</v>
      </c>
      <c r="BG298" s="56" t="str">
        <f t="shared" si="32"/>
        <v>-</v>
      </c>
      <c r="BH298" s="56" t="str">
        <f t="shared" si="32"/>
        <v>-</v>
      </c>
      <c r="BI298" s="56" t="str">
        <f t="shared" si="32"/>
        <v>-</v>
      </c>
      <c r="BJ298" s="56" t="str">
        <f t="shared" si="32"/>
        <v>-</v>
      </c>
      <c r="BK298" s="56" t="str">
        <f t="shared" si="32"/>
        <v>-</v>
      </c>
      <c r="BL298" s="56" t="str">
        <f t="shared" si="32"/>
        <v>-</v>
      </c>
      <c r="BM298" s="56" t="str">
        <f t="shared" si="32"/>
        <v>-</v>
      </c>
      <c r="BN298" s="56" t="str">
        <f t="shared" si="32"/>
        <v>-</v>
      </c>
      <c r="BO298" s="56" t="str">
        <f t="shared" si="32"/>
        <v>-</v>
      </c>
      <c r="BP298" s="57" t="str">
        <f t="shared" si="32"/>
        <v>-</v>
      </c>
    </row>
    <row r="299" spans="16:68" x14ac:dyDescent="0.35">
      <c r="P299" s="55" t="str">
        <f t="shared" si="23"/>
        <v>-</v>
      </c>
      <c r="Q299" s="56" t="str">
        <f t="shared" si="32"/>
        <v>-</v>
      </c>
      <c r="R299" s="56" t="str">
        <f t="shared" si="32"/>
        <v>-</v>
      </c>
      <c r="S299" s="56" t="str">
        <f t="shared" si="32"/>
        <v>-</v>
      </c>
      <c r="T299" s="56" t="str">
        <f t="shared" si="32"/>
        <v>-</v>
      </c>
      <c r="U299" s="56" t="str">
        <f t="shared" si="32"/>
        <v>-</v>
      </c>
      <c r="V299" s="56" t="str">
        <f t="shared" si="32"/>
        <v>-</v>
      </c>
      <c r="W299" s="56" t="str">
        <f t="shared" si="32"/>
        <v>-</v>
      </c>
      <c r="X299" s="56" t="str">
        <f t="shared" ref="Q299:BP304" si="33">IF(AND(NOT(ISBLANK(X112)),NOT(X112="-")),$O112,"-")</f>
        <v>-</v>
      </c>
      <c r="Y299" s="56" t="str">
        <f t="shared" si="33"/>
        <v>-</v>
      </c>
      <c r="Z299" s="56" t="str">
        <f t="shared" si="33"/>
        <v>-</v>
      </c>
      <c r="AA299" s="56" t="str">
        <f t="shared" si="33"/>
        <v>-</v>
      </c>
      <c r="AB299" s="56" t="str">
        <f t="shared" si="33"/>
        <v>-</v>
      </c>
      <c r="AC299" s="56" t="str">
        <f t="shared" si="33"/>
        <v>-</v>
      </c>
      <c r="AD299" s="56" t="str">
        <f t="shared" si="33"/>
        <v>-</v>
      </c>
      <c r="AE299" s="56" t="str">
        <f t="shared" si="33"/>
        <v>-</v>
      </c>
      <c r="AF299" s="56" t="str">
        <f t="shared" si="33"/>
        <v>-</v>
      </c>
      <c r="AG299" s="56" t="str">
        <f t="shared" si="33"/>
        <v>-</v>
      </c>
      <c r="AH299" s="56" t="str">
        <f t="shared" si="33"/>
        <v>-</v>
      </c>
      <c r="AI299" s="56" t="str">
        <f t="shared" si="33"/>
        <v>-</v>
      </c>
      <c r="AJ299" s="56" t="str">
        <f t="shared" si="33"/>
        <v>-</v>
      </c>
      <c r="AK299" s="56" t="str">
        <f t="shared" si="33"/>
        <v>-</v>
      </c>
      <c r="AL299" s="56" t="str">
        <f t="shared" si="33"/>
        <v>-</v>
      </c>
      <c r="AM299" s="56" t="str">
        <f t="shared" si="33"/>
        <v>-</v>
      </c>
      <c r="AN299" s="56" t="str">
        <f t="shared" si="33"/>
        <v>-</v>
      </c>
      <c r="AO299" s="56" t="str">
        <f t="shared" si="33"/>
        <v>-</v>
      </c>
      <c r="AP299" s="56" t="str">
        <f t="shared" si="33"/>
        <v>-</v>
      </c>
      <c r="AQ299" s="56" t="str">
        <f t="shared" si="33"/>
        <v>-</v>
      </c>
      <c r="AR299" s="56" t="str">
        <f t="shared" si="33"/>
        <v>-</v>
      </c>
      <c r="AS299" s="56" t="str">
        <f t="shared" si="33"/>
        <v>-</v>
      </c>
      <c r="AT299" s="56" t="str">
        <f t="shared" si="33"/>
        <v>-</v>
      </c>
      <c r="AU299" s="56" t="str">
        <f t="shared" si="33"/>
        <v>-</v>
      </c>
      <c r="AV299" s="56" t="str">
        <f t="shared" si="33"/>
        <v>-</v>
      </c>
      <c r="AW299" s="56" t="str">
        <f t="shared" si="33"/>
        <v>-</v>
      </c>
      <c r="AX299" s="56" t="str">
        <f t="shared" si="33"/>
        <v>-</v>
      </c>
      <c r="AY299" s="56" t="str">
        <f t="shared" si="33"/>
        <v>-</v>
      </c>
      <c r="AZ299" s="56" t="str">
        <f t="shared" si="33"/>
        <v>-</v>
      </c>
      <c r="BA299" s="56" t="str">
        <f t="shared" si="33"/>
        <v>-</v>
      </c>
      <c r="BB299" s="56" t="str">
        <f t="shared" si="33"/>
        <v>-</v>
      </c>
      <c r="BC299" s="56" t="str">
        <f t="shared" si="33"/>
        <v>-</v>
      </c>
      <c r="BD299" s="56" t="str">
        <f t="shared" si="33"/>
        <v>-</v>
      </c>
      <c r="BE299" s="56" t="str">
        <f t="shared" si="33"/>
        <v>-</v>
      </c>
      <c r="BF299" s="56" t="str">
        <f t="shared" si="33"/>
        <v>-</v>
      </c>
      <c r="BG299" s="56" t="str">
        <f t="shared" si="33"/>
        <v>-</v>
      </c>
      <c r="BH299" s="56" t="str">
        <f t="shared" si="33"/>
        <v>-</v>
      </c>
      <c r="BI299" s="56" t="str">
        <f t="shared" si="33"/>
        <v>-</v>
      </c>
      <c r="BJ299" s="56" t="str">
        <f t="shared" si="33"/>
        <v>-</v>
      </c>
      <c r="BK299" s="56" t="str">
        <f t="shared" si="33"/>
        <v>-</v>
      </c>
      <c r="BL299" s="56" t="str">
        <f t="shared" si="33"/>
        <v>-</v>
      </c>
      <c r="BM299" s="56" t="str">
        <f t="shared" si="33"/>
        <v>-</v>
      </c>
      <c r="BN299" s="56" t="str">
        <f t="shared" si="33"/>
        <v>-</v>
      </c>
      <c r="BO299" s="56" t="str">
        <f t="shared" si="33"/>
        <v>-</v>
      </c>
      <c r="BP299" s="57" t="str">
        <f t="shared" si="33"/>
        <v>-</v>
      </c>
    </row>
    <row r="300" spans="16:68" x14ac:dyDescent="0.35">
      <c r="P300" s="55" t="str">
        <f t="shared" si="23"/>
        <v>-</v>
      </c>
      <c r="Q300" s="56" t="str">
        <f t="shared" si="33"/>
        <v>-</v>
      </c>
      <c r="R300" s="56" t="str">
        <f t="shared" si="33"/>
        <v>-</v>
      </c>
      <c r="S300" s="56" t="str">
        <f t="shared" si="33"/>
        <v>-</v>
      </c>
      <c r="T300" s="56" t="str">
        <f t="shared" si="33"/>
        <v>-</v>
      </c>
      <c r="U300" s="56" t="str">
        <f t="shared" si="33"/>
        <v>-</v>
      </c>
      <c r="V300" s="56" t="str">
        <f t="shared" si="33"/>
        <v>-</v>
      </c>
      <c r="W300" s="56" t="str">
        <f t="shared" si="33"/>
        <v>-</v>
      </c>
      <c r="X300" s="56" t="str">
        <f t="shared" si="33"/>
        <v>-</v>
      </c>
      <c r="Y300" s="56" t="str">
        <f t="shared" si="33"/>
        <v>-</v>
      </c>
      <c r="Z300" s="56" t="str">
        <f t="shared" si="33"/>
        <v>-</v>
      </c>
      <c r="AA300" s="56" t="str">
        <f t="shared" si="33"/>
        <v>-</v>
      </c>
      <c r="AB300" s="56" t="str">
        <f t="shared" si="33"/>
        <v>-</v>
      </c>
      <c r="AC300" s="56" t="str">
        <f t="shared" si="33"/>
        <v>-</v>
      </c>
      <c r="AD300" s="56" t="str">
        <f t="shared" si="33"/>
        <v>-</v>
      </c>
      <c r="AE300" s="56" t="str">
        <f t="shared" si="33"/>
        <v>-</v>
      </c>
      <c r="AF300" s="56" t="str">
        <f t="shared" si="33"/>
        <v>-</v>
      </c>
      <c r="AG300" s="56" t="str">
        <f t="shared" si="33"/>
        <v>-</v>
      </c>
      <c r="AH300" s="56" t="str">
        <f t="shared" si="33"/>
        <v>-</v>
      </c>
      <c r="AI300" s="56" t="str">
        <f t="shared" si="33"/>
        <v>-</v>
      </c>
      <c r="AJ300" s="56" t="str">
        <f t="shared" si="33"/>
        <v>-</v>
      </c>
      <c r="AK300" s="56" t="str">
        <f t="shared" si="33"/>
        <v>-</v>
      </c>
      <c r="AL300" s="56" t="str">
        <f t="shared" si="33"/>
        <v>-</v>
      </c>
      <c r="AM300" s="56" t="str">
        <f t="shared" si="33"/>
        <v>-</v>
      </c>
      <c r="AN300" s="56" t="str">
        <f t="shared" si="33"/>
        <v>-</v>
      </c>
      <c r="AO300" s="56" t="str">
        <f t="shared" si="33"/>
        <v>-</v>
      </c>
      <c r="AP300" s="56" t="str">
        <f t="shared" si="33"/>
        <v>-</v>
      </c>
      <c r="AQ300" s="56" t="str">
        <f t="shared" si="33"/>
        <v>-</v>
      </c>
      <c r="AR300" s="56" t="str">
        <f t="shared" si="33"/>
        <v>-</v>
      </c>
      <c r="AS300" s="56" t="str">
        <f t="shared" si="33"/>
        <v>-</v>
      </c>
      <c r="AT300" s="56" t="str">
        <f t="shared" si="33"/>
        <v>-</v>
      </c>
      <c r="AU300" s="56" t="str">
        <f t="shared" si="33"/>
        <v>-</v>
      </c>
      <c r="AV300" s="56" t="str">
        <f t="shared" si="33"/>
        <v>-</v>
      </c>
      <c r="AW300" s="56" t="str">
        <f t="shared" si="33"/>
        <v>-</v>
      </c>
      <c r="AX300" s="56" t="str">
        <f t="shared" si="33"/>
        <v>-</v>
      </c>
      <c r="AY300" s="56" t="str">
        <f t="shared" si="33"/>
        <v>-</v>
      </c>
      <c r="AZ300" s="56" t="str">
        <f t="shared" si="33"/>
        <v>-</v>
      </c>
      <c r="BA300" s="56" t="str">
        <f t="shared" si="33"/>
        <v>-</v>
      </c>
      <c r="BB300" s="56" t="str">
        <f t="shared" si="33"/>
        <v>-</v>
      </c>
      <c r="BC300" s="56" t="str">
        <f t="shared" si="33"/>
        <v>-</v>
      </c>
      <c r="BD300" s="56" t="str">
        <f t="shared" si="33"/>
        <v>-</v>
      </c>
      <c r="BE300" s="56" t="str">
        <f t="shared" si="33"/>
        <v>-</v>
      </c>
      <c r="BF300" s="56" t="str">
        <f t="shared" si="33"/>
        <v>-</v>
      </c>
      <c r="BG300" s="56" t="str">
        <f t="shared" si="33"/>
        <v>-</v>
      </c>
      <c r="BH300" s="56" t="str">
        <f t="shared" si="33"/>
        <v>-</v>
      </c>
      <c r="BI300" s="56" t="str">
        <f t="shared" si="33"/>
        <v>-</v>
      </c>
      <c r="BJ300" s="56" t="str">
        <f t="shared" si="33"/>
        <v>-</v>
      </c>
      <c r="BK300" s="56" t="str">
        <f t="shared" si="33"/>
        <v>-</v>
      </c>
      <c r="BL300" s="56" t="str">
        <f t="shared" si="33"/>
        <v>-</v>
      </c>
      <c r="BM300" s="56" t="str">
        <f t="shared" si="33"/>
        <v>-</v>
      </c>
      <c r="BN300" s="56" t="str">
        <f t="shared" si="33"/>
        <v>-</v>
      </c>
      <c r="BO300" s="56" t="str">
        <f t="shared" si="33"/>
        <v>-</v>
      </c>
      <c r="BP300" s="57" t="str">
        <f t="shared" si="33"/>
        <v>-</v>
      </c>
    </row>
    <row r="301" spans="16:68" x14ac:dyDescent="0.35">
      <c r="P301" s="55" t="str">
        <f t="shared" si="23"/>
        <v>-</v>
      </c>
      <c r="Q301" s="56" t="str">
        <f t="shared" si="33"/>
        <v>-</v>
      </c>
      <c r="R301" s="56" t="str">
        <f t="shared" si="33"/>
        <v>-</v>
      </c>
      <c r="S301" s="56" t="str">
        <f t="shared" si="33"/>
        <v>-</v>
      </c>
      <c r="T301" s="56" t="str">
        <f t="shared" si="33"/>
        <v>-</v>
      </c>
      <c r="U301" s="56" t="str">
        <f t="shared" si="33"/>
        <v>-</v>
      </c>
      <c r="V301" s="56" t="str">
        <f t="shared" si="33"/>
        <v>-</v>
      </c>
      <c r="W301" s="56" t="str">
        <f t="shared" si="33"/>
        <v>-</v>
      </c>
      <c r="X301" s="56" t="str">
        <f t="shared" si="33"/>
        <v>-</v>
      </c>
      <c r="Y301" s="56" t="str">
        <f t="shared" si="33"/>
        <v>-</v>
      </c>
      <c r="Z301" s="56" t="str">
        <f t="shared" si="33"/>
        <v>-</v>
      </c>
      <c r="AA301" s="56" t="str">
        <f t="shared" si="33"/>
        <v>-</v>
      </c>
      <c r="AB301" s="56" t="str">
        <f t="shared" si="33"/>
        <v>-</v>
      </c>
      <c r="AC301" s="56" t="str">
        <f t="shared" si="33"/>
        <v>-</v>
      </c>
      <c r="AD301" s="56" t="str">
        <f t="shared" si="33"/>
        <v>-</v>
      </c>
      <c r="AE301" s="56" t="str">
        <f t="shared" si="33"/>
        <v>-</v>
      </c>
      <c r="AF301" s="56" t="str">
        <f t="shared" si="33"/>
        <v>-</v>
      </c>
      <c r="AG301" s="56" t="str">
        <f t="shared" si="33"/>
        <v>-</v>
      </c>
      <c r="AH301" s="56" t="str">
        <f t="shared" si="33"/>
        <v>-</v>
      </c>
      <c r="AI301" s="56" t="str">
        <f t="shared" si="33"/>
        <v>-</v>
      </c>
      <c r="AJ301" s="56" t="str">
        <f t="shared" si="33"/>
        <v>-</v>
      </c>
      <c r="AK301" s="56" t="str">
        <f t="shared" si="33"/>
        <v>-</v>
      </c>
      <c r="AL301" s="56" t="str">
        <f t="shared" si="33"/>
        <v>-</v>
      </c>
      <c r="AM301" s="56" t="str">
        <f t="shared" si="33"/>
        <v>-</v>
      </c>
      <c r="AN301" s="56" t="str">
        <f t="shared" si="33"/>
        <v>-</v>
      </c>
      <c r="AO301" s="56" t="str">
        <f t="shared" si="33"/>
        <v>-</v>
      </c>
      <c r="AP301" s="56" t="str">
        <f t="shared" si="33"/>
        <v>-</v>
      </c>
      <c r="AQ301" s="56" t="str">
        <f t="shared" si="33"/>
        <v>-</v>
      </c>
      <c r="AR301" s="56" t="str">
        <f t="shared" si="33"/>
        <v>-</v>
      </c>
      <c r="AS301" s="56" t="str">
        <f t="shared" si="33"/>
        <v>-</v>
      </c>
      <c r="AT301" s="56" t="str">
        <f t="shared" si="33"/>
        <v>-</v>
      </c>
      <c r="AU301" s="56" t="str">
        <f t="shared" si="33"/>
        <v>-</v>
      </c>
      <c r="AV301" s="56" t="str">
        <f t="shared" si="33"/>
        <v>-</v>
      </c>
      <c r="AW301" s="56" t="str">
        <f t="shared" si="33"/>
        <v>-</v>
      </c>
      <c r="AX301" s="56" t="str">
        <f t="shared" si="33"/>
        <v>-</v>
      </c>
      <c r="AY301" s="56" t="str">
        <f t="shared" si="33"/>
        <v>-</v>
      </c>
      <c r="AZ301" s="56" t="str">
        <f t="shared" si="33"/>
        <v>-</v>
      </c>
      <c r="BA301" s="56" t="str">
        <f t="shared" si="33"/>
        <v>-</v>
      </c>
      <c r="BB301" s="56" t="str">
        <f t="shared" si="33"/>
        <v>-</v>
      </c>
      <c r="BC301" s="56" t="str">
        <f t="shared" si="33"/>
        <v>-</v>
      </c>
      <c r="BD301" s="56" t="str">
        <f t="shared" si="33"/>
        <v>-</v>
      </c>
      <c r="BE301" s="56" t="str">
        <f t="shared" si="33"/>
        <v>-</v>
      </c>
      <c r="BF301" s="56" t="str">
        <f t="shared" si="33"/>
        <v>-</v>
      </c>
      <c r="BG301" s="56" t="str">
        <f t="shared" si="33"/>
        <v>-</v>
      </c>
      <c r="BH301" s="56" t="str">
        <f t="shared" si="33"/>
        <v>-</v>
      </c>
      <c r="BI301" s="56" t="str">
        <f t="shared" si="33"/>
        <v>-</v>
      </c>
      <c r="BJ301" s="56" t="str">
        <f t="shared" si="33"/>
        <v>-</v>
      </c>
      <c r="BK301" s="56" t="str">
        <f t="shared" si="33"/>
        <v>-</v>
      </c>
      <c r="BL301" s="56" t="str">
        <f t="shared" si="33"/>
        <v>-</v>
      </c>
      <c r="BM301" s="56" t="str">
        <f t="shared" si="33"/>
        <v>-</v>
      </c>
      <c r="BN301" s="56" t="str">
        <f t="shared" si="33"/>
        <v>-</v>
      </c>
      <c r="BO301" s="56" t="str">
        <f t="shared" si="33"/>
        <v>-</v>
      </c>
      <c r="BP301" s="57" t="str">
        <f t="shared" si="33"/>
        <v>-</v>
      </c>
    </row>
    <row r="302" spans="16:68" x14ac:dyDescent="0.35">
      <c r="P302" s="55" t="str">
        <f t="shared" si="23"/>
        <v>-</v>
      </c>
      <c r="Q302" s="56" t="str">
        <f t="shared" si="33"/>
        <v>-</v>
      </c>
      <c r="R302" s="56" t="str">
        <f t="shared" si="33"/>
        <v>-</v>
      </c>
      <c r="S302" s="56" t="str">
        <f t="shared" si="33"/>
        <v>-</v>
      </c>
      <c r="T302" s="56" t="str">
        <f t="shared" si="33"/>
        <v>-</v>
      </c>
      <c r="U302" s="56" t="str">
        <f t="shared" si="33"/>
        <v>-</v>
      </c>
      <c r="V302" s="56" t="str">
        <f t="shared" si="33"/>
        <v>-</v>
      </c>
      <c r="W302" s="56" t="str">
        <f t="shared" si="33"/>
        <v>-</v>
      </c>
      <c r="X302" s="56" t="str">
        <f t="shared" si="33"/>
        <v>-</v>
      </c>
      <c r="Y302" s="56" t="str">
        <f t="shared" si="33"/>
        <v>-</v>
      </c>
      <c r="Z302" s="56" t="str">
        <f t="shared" si="33"/>
        <v>-</v>
      </c>
      <c r="AA302" s="56" t="str">
        <f t="shared" si="33"/>
        <v>-</v>
      </c>
      <c r="AB302" s="56" t="str">
        <f t="shared" si="33"/>
        <v>-</v>
      </c>
      <c r="AC302" s="56" t="str">
        <f t="shared" si="33"/>
        <v>-</v>
      </c>
      <c r="AD302" s="56" t="str">
        <f t="shared" si="33"/>
        <v>-</v>
      </c>
      <c r="AE302" s="56" t="str">
        <f t="shared" si="33"/>
        <v>-</v>
      </c>
      <c r="AF302" s="56" t="str">
        <f t="shared" si="33"/>
        <v>-</v>
      </c>
      <c r="AG302" s="56" t="str">
        <f t="shared" si="33"/>
        <v>-</v>
      </c>
      <c r="AH302" s="56" t="str">
        <f t="shared" si="33"/>
        <v>-</v>
      </c>
      <c r="AI302" s="56" t="str">
        <f t="shared" si="33"/>
        <v>-</v>
      </c>
      <c r="AJ302" s="56" t="str">
        <f t="shared" si="33"/>
        <v>-</v>
      </c>
      <c r="AK302" s="56" t="str">
        <f t="shared" si="33"/>
        <v>-</v>
      </c>
      <c r="AL302" s="56" t="str">
        <f t="shared" si="33"/>
        <v>-</v>
      </c>
      <c r="AM302" s="56" t="str">
        <f t="shared" si="33"/>
        <v>-</v>
      </c>
      <c r="AN302" s="56" t="str">
        <f t="shared" si="33"/>
        <v>-</v>
      </c>
      <c r="AO302" s="56" t="str">
        <f t="shared" si="33"/>
        <v>-</v>
      </c>
      <c r="AP302" s="56" t="str">
        <f t="shared" si="33"/>
        <v>-</v>
      </c>
      <c r="AQ302" s="56" t="str">
        <f t="shared" si="33"/>
        <v>-</v>
      </c>
      <c r="AR302" s="56" t="str">
        <f t="shared" si="33"/>
        <v>-</v>
      </c>
      <c r="AS302" s="56" t="str">
        <f t="shared" si="33"/>
        <v>-</v>
      </c>
      <c r="AT302" s="56" t="str">
        <f t="shared" si="33"/>
        <v>-</v>
      </c>
      <c r="AU302" s="56" t="str">
        <f t="shared" si="33"/>
        <v>-</v>
      </c>
      <c r="AV302" s="56" t="str">
        <f t="shared" si="33"/>
        <v>-</v>
      </c>
      <c r="AW302" s="56" t="str">
        <f t="shared" si="33"/>
        <v>-</v>
      </c>
      <c r="AX302" s="56" t="str">
        <f t="shared" si="33"/>
        <v>-</v>
      </c>
      <c r="AY302" s="56" t="str">
        <f t="shared" si="33"/>
        <v>-</v>
      </c>
      <c r="AZ302" s="56" t="str">
        <f t="shared" si="33"/>
        <v>-</v>
      </c>
      <c r="BA302" s="56" t="str">
        <f t="shared" si="33"/>
        <v>-</v>
      </c>
      <c r="BB302" s="56" t="str">
        <f t="shared" si="33"/>
        <v>-</v>
      </c>
      <c r="BC302" s="56" t="str">
        <f t="shared" si="33"/>
        <v>-</v>
      </c>
      <c r="BD302" s="56" t="str">
        <f t="shared" si="33"/>
        <v>-</v>
      </c>
      <c r="BE302" s="56" t="str">
        <f t="shared" si="33"/>
        <v>-</v>
      </c>
      <c r="BF302" s="56" t="str">
        <f t="shared" si="33"/>
        <v>-</v>
      </c>
      <c r="BG302" s="56" t="str">
        <f t="shared" si="33"/>
        <v>-</v>
      </c>
      <c r="BH302" s="56" t="str">
        <f t="shared" si="33"/>
        <v>-</v>
      </c>
      <c r="BI302" s="56" t="str">
        <f t="shared" si="33"/>
        <v>-</v>
      </c>
      <c r="BJ302" s="56" t="str">
        <f t="shared" si="33"/>
        <v>-</v>
      </c>
      <c r="BK302" s="56" t="str">
        <f t="shared" si="33"/>
        <v>-</v>
      </c>
      <c r="BL302" s="56" t="str">
        <f t="shared" si="33"/>
        <v>-</v>
      </c>
      <c r="BM302" s="56" t="str">
        <f t="shared" si="33"/>
        <v>-</v>
      </c>
      <c r="BN302" s="56" t="str">
        <f t="shared" si="33"/>
        <v>-</v>
      </c>
      <c r="BO302" s="56" t="str">
        <f t="shared" si="33"/>
        <v>-</v>
      </c>
      <c r="BP302" s="57" t="str">
        <f t="shared" si="33"/>
        <v>-</v>
      </c>
    </row>
    <row r="303" spans="16:68" x14ac:dyDescent="0.35">
      <c r="P303" s="55" t="str">
        <f t="shared" si="23"/>
        <v>-</v>
      </c>
      <c r="Q303" s="56" t="str">
        <f t="shared" si="33"/>
        <v>-</v>
      </c>
      <c r="R303" s="56" t="str">
        <f t="shared" si="33"/>
        <v>-</v>
      </c>
      <c r="S303" s="56" t="str">
        <f t="shared" si="33"/>
        <v>-</v>
      </c>
      <c r="T303" s="56" t="str">
        <f t="shared" si="33"/>
        <v>-</v>
      </c>
      <c r="U303" s="56" t="str">
        <f t="shared" si="33"/>
        <v>-</v>
      </c>
      <c r="V303" s="56" t="str">
        <f t="shared" si="33"/>
        <v>-</v>
      </c>
      <c r="W303" s="56" t="str">
        <f t="shared" si="33"/>
        <v>-</v>
      </c>
      <c r="X303" s="56" t="str">
        <f t="shared" si="33"/>
        <v>-</v>
      </c>
      <c r="Y303" s="56" t="str">
        <f t="shared" si="33"/>
        <v>-</v>
      </c>
      <c r="Z303" s="56" t="str">
        <f t="shared" si="33"/>
        <v>-</v>
      </c>
      <c r="AA303" s="56" t="str">
        <f t="shared" si="33"/>
        <v>-</v>
      </c>
      <c r="AB303" s="56" t="str">
        <f t="shared" si="33"/>
        <v>-</v>
      </c>
      <c r="AC303" s="56" t="str">
        <f t="shared" si="33"/>
        <v>-</v>
      </c>
      <c r="AD303" s="56" t="str">
        <f t="shared" si="33"/>
        <v>-</v>
      </c>
      <c r="AE303" s="56" t="str">
        <f t="shared" si="33"/>
        <v>-</v>
      </c>
      <c r="AF303" s="56" t="str">
        <f t="shared" si="33"/>
        <v>-</v>
      </c>
      <c r="AG303" s="56" t="str">
        <f t="shared" si="33"/>
        <v>-</v>
      </c>
      <c r="AH303" s="56" t="str">
        <f t="shared" si="33"/>
        <v>-</v>
      </c>
      <c r="AI303" s="56" t="str">
        <f t="shared" si="33"/>
        <v>-</v>
      </c>
      <c r="AJ303" s="56" t="str">
        <f t="shared" si="33"/>
        <v>-</v>
      </c>
      <c r="AK303" s="56" t="str">
        <f t="shared" si="33"/>
        <v>-</v>
      </c>
      <c r="AL303" s="56" t="str">
        <f t="shared" si="33"/>
        <v>-</v>
      </c>
      <c r="AM303" s="56" t="str">
        <f t="shared" si="33"/>
        <v>-</v>
      </c>
      <c r="AN303" s="56" t="str">
        <f t="shared" si="33"/>
        <v>-</v>
      </c>
      <c r="AO303" s="56" t="str">
        <f t="shared" si="33"/>
        <v>-</v>
      </c>
      <c r="AP303" s="56" t="str">
        <f t="shared" si="33"/>
        <v>-</v>
      </c>
      <c r="AQ303" s="56" t="str">
        <f t="shared" si="33"/>
        <v>-</v>
      </c>
      <c r="AR303" s="56" t="str">
        <f t="shared" si="33"/>
        <v>-</v>
      </c>
      <c r="AS303" s="56" t="str">
        <f t="shared" si="33"/>
        <v>-</v>
      </c>
      <c r="AT303" s="56" t="str">
        <f t="shared" si="33"/>
        <v>-</v>
      </c>
      <c r="AU303" s="56" t="str">
        <f t="shared" si="33"/>
        <v>-</v>
      </c>
      <c r="AV303" s="56" t="str">
        <f t="shared" si="33"/>
        <v>-</v>
      </c>
      <c r="AW303" s="56" t="str">
        <f t="shared" si="33"/>
        <v>-</v>
      </c>
      <c r="AX303" s="56" t="str">
        <f t="shared" si="33"/>
        <v>-</v>
      </c>
      <c r="AY303" s="56" t="str">
        <f t="shared" si="33"/>
        <v>-</v>
      </c>
      <c r="AZ303" s="56" t="str">
        <f t="shared" si="33"/>
        <v>-</v>
      </c>
      <c r="BA303" s="56" t="str">
        <f t="shared" si="33"/>
        <v>-</v>
      </c>
      <c r="BB303" s="56" t="str">
        <f t="shared" si="33"/>
        <v>-</v>
      </c>
      <c r="BC303" s="56" t="str">
        <f t="shared" si="33"/>
        <v>-</v>
      </c>
      <c r="BD303" s="56" t="str">
        <f t="shared" si="33"/>
        <v>-</v>
      </c>
      <c r="BE303" s="56" t="str">
        <f t="shared" si="33"/>
        <v>-</v>
      </c>
      <c r="BF303" s="56" t="str">
        <f t="shared" si="33"/>
        <v>-</v>
      </c>
      <c r="BG303" s="56" t="str">
        <f t="shared" si="33"/>
        <v>-</v>
      </c>
      <c r="BH303" s="56" t="str">
        <f t="shared" si="33"/>
        <v>-</v>
      </c>
      <c r="BI303" s="56" t="str">
        <f t="shared" si="33"/>
        <v>-</v>
      </c>
      <c r="BJ303" s="56" t="str">
        <f t="shared" si="33"/>
        <v>-</v>
      </c>
      <c r="BK303" s="56" t="str">
        <f t="shared" si="33"/>
        <v>-</v>
      </c>
      <c r="BL303" s="56" t="str">
        <f t="shared" si="33"/>
        <v>-</v>
      </c>
      <c r="BM303" s="56" t="str">
        <f t="shared" si="33"/>
        <v>-</v>
      </c>
      <c r="BN303" s="56" t="str">
        <f t="shared" si="33"/>
        <v>-</v>
      </c>
      <c r="BO303" s="56" t="str">
        <f t="shared" si="33"/>
        <v>-</v>
      </c>
      <c r="BP303" s="57" t="str">
        <f t="shared" si="33"/>
        <v>-</v>
      </c>
    </row>
    <row r="304" spans="16:68" x14ac:dyDescent="0.35">
      <c r="P304" s="55" t="str">
        <f t="shared" si="23"/>
        <v>-</v>
      </c>
      <c r="Q304" s="56" t="str">
        <f t="shared" si="33"/>
        <v>-</v>
      </c>
      <c r="R304" s="56" t="str">
        <f t="shared" si="33"/>
        <v>-</v>
      </c>
      <c r="S304" s="56" t="str">
        <f t="shared" ref="Q304:BP308" si="34">IF(AND(NOT(ISBLANK(S117)),NOT(S117="-")),$O117,"-")</f>
        <v>-</v>
      </c>
      <c r="T304" s="56" t="str">
        <f t="shared" si="34"/>
        <v>-</v>
      </c>
      <c r="U304" s="56" t="str">
        <f t="shared" si="34"/>
        <v>-</v>
      </c>
      <c r="V304" s="56" t="str">
        <f t="shared" si="34"/>
        <v>-</v>
      </c>
      <c r="W304" s="56" t="str">
        <f t="shared" si="34"/>
        <v>-</v>
      </c>
      <c r="X304" s="56" t="str">
        <f t="shared" si="34"/>
        <v>-</v>
      </c>
      <c r="Y304" s="56" t="str">
        <f t="shared" si="34"/>
        <v>-</v>
      </c>
      <c r="Z304" s="56" t="str">
        <f t="shared" si="34"/>
        <v>-</v>
      </c>
      <c r="AA304" s="56" t="str">
        <f t="shared" si="34"/>
        <v>-</v>
      </c>
      <c r="AB304" s="56" t="str">
        <f t="shared" si="34"/>
        <v>-</v>
      </c>
      <c r="AC304" s="56" t="str">
        <f t="shared" si="34"/>
        <v>-</v>
      </c>
      <c r="AD304" s="56" t="str">
        <f t="shared" si="34"/>
        <v>-</v>
      </c>
      <c r="AE304" s="56" t="str">
        <f t="shared" si="34"/>
        <v>-</v>
      </c>
      <c r="AF304" s="56" t="str">
        <f t="shared" si="34"/>
        <v>-</v>
      </c>
      <c r="AG304" s="56" t="str">
        <f t="shared" si="34"/>
        <v>-</v>
      </c>
      <c r="AH304" s="56" t="str">
        <f t="shared" si="34"/>
        <v>-</v>
      </c>
      <c r="AI304" s="56" t="str">
        <f t="shared" si="34"/>
        <v>-</v>
      </c>
      <c r="AJ304" s="56" t="str">
        <f t="shared" si="34"/>
        <v>-</v>
      </c>
      <c r="AK304" s="56" t="str">
        <f t="shared" si="34"/>
        <v>-</v>
      </c>
      <c r="AL304" s="56" t="str">
        <f t="shared" si="34"/>
        <v>-</v>
      </c>
      <c r="AM304" s="56" t="str">
        <f t="shared" si="34"/>
        <v>-</v>
      </c>
      <c r="AN304" s="56" t="str">
        <f t="shared" si="34"/>
        <v>-</v>
      </c>
      <c r="AO304" s="56" t="str">
        <f t="shared" si="34"/>
        <v>-</v>
      </c>
      <c r="AP304" s="56" t="str">
        <f t="shared" si="34"/>
        <v>-</v>
      </c>
      <c r="AQ304" s="56" t="str">
        <f t="shared" si="34"/>
        <v>-</v>
      </c>
      <c r="AR304" s="56" t="str">
        <f t="shared" si="34"/>
        <v>-</v>
      </c>
      <c r="AS304" s="56" t="str">
        <f t="shared" si="34"/>
        <v>-</v>
      </c>
      <c r="AT304" s="56" t="str">
        <f t="shared" si="34"/>
        <v>-</v>
      </c>
      <c r="AU304" s="56" t="str">
        <f t="shared" si="34"/>
        <v>-</v>
      </c>
      <c r="AV304" s="56" t="str">
        <f t="shared" si="34"/>
        <v>-</v>
      </c>
      <c r="AW304" s="56" t="str">
        <f t="shared" si="34"/>
        <v>-</v>
      </c>
      <c r="AX304" s="56" t="str">
        <f t="shared" si="34"/>
        <v>-</v>
      </c>
      <c r="AY304" s="56" t="str">
        <f t="shared" si="34"/>
        <v>-</v>
      </c>
      <c r="AZ304" s="56" t="str">
        <f t="shared" si="34"/>
        <v>-</v>
      </c>
      <c r="BA304" s="56" t="str">
        <f t="shared" si="34"/>
        <v>-</v>
      </c>
      <c r="BB304" s="56" t="str">
        <f t="shared" si="34"/>
        <v>-</v>
      </c>
      <c r="BC304" s="56" t="str">
        <f t="shared" si="34"/>
        <v>-</v>
      </c>
      <c r="BD304" s="56" t="str">
        <f t="shared" si="34"/>
        <v>-</v>
      </c>
      <c r="BE304" s="56" t="str">
        <f t="shared" si="34"/>
        <v>-</v>
      </c>
      <c r="BF304" s="56" t="str">
        <f t="shared" si="34"/>
        <v>-</v>
      </c>
      <c r="BG304" s="56" t="str">
        <f t="shared" si="34"/>
        <v>-</v>
      </c>
      <c r="BH304" s="56" t="str">
        <f t="shared" si="34"/>
        <v>-</v>
      </c>
      <c r="BI304" s="56" t="str">
        <f t="shared" si="34"/>
        <v>-</v>
      </c>
      <c r="BJ304" s="56" t="str">
        <f t="shared" si="34"/>
        <v>-</v>
      </c>
      <c r="BK304" s="56" t="str">
        <f t="shared" si="34"/>
        <v>-</v>
      </c>
      <c r="BL304" s="56" t="str">
        <f t="shared" si="34"/>
        <v>-</v>
      </c>
      <c r="BM304" s="56" t="str">
        <f t="shared" si="34"/>
        <v>-</v>
      </c>
      <c r="BN304" s="56" t="str">
        <f t="shared" si="34"/>
        <v>-</v>
      </c>
      <c r="BO304" s="56" t="str">
        <f t="shared" si="34"/>
        <v>-</v>
      </c>
      <c r="BP304" s="57" t="str">
        <f t="shared" si="34"/>
        <v>-</v>
      </c>
    </row>
    <row r="305" spans="16:68" x14ac:dyDescent="0.35">
      <c r="P305" s="55" t="str">
        <f t="shared" si="23"/>
        <v>-</v>
      </c>
      <c r="Q305" s="56" t="str">
        <f t="shared" si="34"/>
        <v>-</v>
      </c>
      <c r="R305" s="56" t="str">
        <f t="shared" si="34"/>
        <v>-</v>
      </c>
      <c r="S305" s="56" t="str">
        <f t="shared" si="34"/>
        <v>-</v>
      </c>
      <c r="T305" s="56" t="str">
        <f t="shared" si="34"/>
        <v>-</v>
      </c>
      <c r="U305" s="56" t="str">
        <f t="shared" si="34"/>
        <v>-</v>
      </c>
      <c r="V305" s="56" t="str">
        <f t="shared" si="34"/>
        <v>-</v>
      </c>
      <c r="W305" s="56" t="str">
        <f t="shared" si="34"/>
        <v>-</v>
      </c>
      <c r="X305" s="56" t="str">
        <f t="shared" si="34"/>
        <v>-</v>
      </c>
      <c r="Y305" s="56" t="str">
        <f t="shared" si="34"/>
        <v>-</v>
      </c>
      <c r="Z305" s="56" t="str">
        <f t="shared" si="34"/>
        <v>-</v>
      </c>
      <c r="AA305" s="56" t="str">
        <f t="shared" si="34"/>
        <v>-</v>
      </c>
      <c r="AB305" s="56" t="str">
        <f t="shared" si="34"/>
        <v>-</v>
      </c>
      <c r="AC305" s="56" t="str">
        <f t="shared" si="34"/>
        <v>-</v>
      </c>
      <c r="AD305" s="56" t="str">
        <f t="shared" si="34"/>
        <v>-</v>
      </c>
      <c r="AE305" s="56" t="str">
        <f t="shared" si="34"/>
        <v>-</v>
      </c>
      <c r="AF305" s="56" t="str">
        <f t="shared" si="34"/>
        <v>-</v>
      </c>
      <c r="AG305" s="56" t="str">
        <f t="shared" si="34"/>
        <v>-</v>
      </c>
      <c r="AH305" s="56" t="str">
        <f t="shared" si="34"/>
        <v>-</v>
      </c>
      <c r="AI305" s="56" t="str">
        <f t="shared" si="34"/>
        <v>-</v>
      </c>
      <c r="AJ305" s="56" t="str">
        <f t="shared" si="34"/>
        <v>-</v>
      </c>
      <c r="AK305" s="56" t="str">
        <f t="shared" si="34"/>
        <v>-</v>
      </c>
      <c r="AL305" s="56" t="str">
        <f t="shared" si="34"/>
        <v>-</v>
      </c>
      <c r="AM305" s="56" t="str">
        <f t="shared" si="34"/>
        <v>-</v>
      </c>
      <c r="AN305" s="56" t="str">
        <f t="shared" si="34"/>
        <v>-</v>
      </c>
      <c r="AO305" s="56" t="str">
        <f t="shared" si="34"/>
        <v>-</v>
      </c>
      <c r="AP305" s="56" t="str">
        <f t="shared" si="34"/>
        <v>-</v>
      </c>
      <c r="AQ305" s="56" t="str">
        <f t="shared" si="34"/>
        <v>-</v>
      </c>
      <c r="AR305" s="56" t="str">
        <f t="shared" si="34"/>
        <v>-</v>
      </c>
      <c r="AS305" s="56" t="str">
        <f t="shared" si="34"/>
        <v>-</v>
      </c>
      <c r="AT305" s="56" t="str">
        <f t="shared" si="34"/>
        <v>-</v>
      </c>
      <c r="AU305" s="56" t="str">
        <f t="shared" si="34"/>
        <v>-</v>
      </c>
      <c r="AV305" s="56" t="str">
        <f t="shared" si="34"/>
        <v>-</v>
      </c>
      <c r="AW305" s="56" t="str">
        <f t="shared" si="34"/>
        <v>-</v>
      </c>
      <c r="AX305" s="56" t="str">
        <f t="shared" si="34"/>
        <v>-</v>
      </c>
      <c r="AY305" s="56" t="str">
        <f t="shared" si="34"/>
        <v>-</v>
      </c>
      <c r="AZ305" s="56" t="str">
        <f t="shared" si="34"/>
        <v>-</v>
      </c>
      <c r="BA305" s="56" t="str">
        <f t="shared" si="34"/>
        <v>-</v>
      </c>
      <c r="BB305" s="56" t="str">
        <f t="shared" si="34"/>
        <v>-</v>
      </c>
      <c r="BC305" s="56" t="str">
        <f t="shared" si="34"/>
        <v>-</v>
      </c>
      <c r="BD305" s="56" t="str">
        <f t="shared" si="34"/>
        <v>-</v>
      </c>
      <c r="BE305" s="56" t="str">
        <f t="shared" si="34"/>
        <v>-</v>
      </c>
      <c r="BF305" s="56" t="str">
        <f t="shared" si="34"/>
        <v>-</v>
      </c>
      <c r="BG305" s="56" t="str">
        <f t="shared" si="34"/>
        <v>-</v>
      </c>
      <c r="BH305" s="56" t="str">
        <f t="shared" si="34"/>
        <v>-</v>
      </c>
      <c r="BI305" s="56" t="str">
        <f t="shared" si="34"/>
        <v>-</v>
      </c>
      <c r="BJ305" s="56" t="str">
        <f t="shared" si="34"/>
        <v>-</v>
      </c>
      <c r="BK305" s="56" t="str">
        <f t="shared" si="34"/>
        <v>-</v>
      </c>
      <c r="BL305" s="56" t="str">
        <f t="shared" si="34"/>
        <v>-</v>
      </c>
      <c r="BM305" s="56" t="str">
        <f t="shared" si="34"/>
        <v>-</v>
      </c>
      <c r="BN305" s="56" t="str">
        <f t="shared" si="34"/>
        <v>-</v>
      </c>
      <c r="BO305" s="56" t="str">
        <f t="shared" si="34"/>
        <v>-</v>
      </c>
      <c r="BP305" s="57" t="str">
        <f t="shared" si="34"/>
        <v>-</v>
      </c>
    </row>
    <row r="306" spans="16:68" x14ac:dyDescent="0.35">
      <c r="P306" s="55" t="str">
        <f t="shared" si="23"/>
        <v>-</v>
      </c>
      <c r="Q306" s="56" t="str">
        <f t="shared" si="34"/>
        <v>-</v>
      </c>
      <c r="R306" s="56" t="str">
        <f t="shared" si="34"/>
        <v>-</v>
      </c>
      <c r="S306" s="56" t="str">
        <f t="shared" si="34"/>
        <v>-</v>
      </c>
      <c r="T306" s="56" t="str">
        <f t="shared" si="34"/>
        <v>-</v>
      </c>
      <c r="U306" s="56" t="str">
        <f t="shared" si="34"/>
        <v>-</v>
      </c>
      <c r="V306" s="56" t="str">
        <f t="shared" si="34"/>
        <v>-</v>
      </c>
      <c r="W306" s="56" t="str">
        <f t="shared" si="34"/>
        <v>-</v>
      </c>
      <c r="X306" s="56" t="str">
        <f t="shared" si="34"/>
        <v>-</v>
      </c>
      <c r="Y306" s="56" t="str">
        <f t="shared" si="34"/>
        <v>-</v>
      </c>
      <c r="Z306" s="56" t="str">
        <f t="shared" si="34"/>
        <v>-</v>
      </c>
      <c r="AA306" s="56" t="str">
        <f t="shared" si="34"/>
        <v>-</v>
      </c>
      <c r="AB306" s="56" t="str">
        <f t="shared" si="34"/>
        <v>-</v>
      </c>
      <c r="AC306" s="56" t="str">
        <f t="shared" si="34"/>
        <v>-</v>
      </c>
      <c r="AD306" s="56" t="str">
        <f t="shared" si="34"/>
        <v>-</v>
      </c>
      <c r="AE306" s="56" t="str">
        <f t="shared" si="34"/>
        <v>-</v>
      </c>
      <c r="AF306" s="56" t="str">
        <f t="shared" si="34"/>
        <v>-</v>
      </c>
      <c r="AG306" s="56" t="str">
        <f t="shared" si="34"/>
        <v>-</v>
      </c>
      <c r="AH306" s="56" t="str">
        <f t="shared" si="34"/>
        <v>-</v>
      </c>
      <c r="AI306" s="56" t="str">
        <f t="shared" si="34"/>
        <v>-</v>
      </c>
      <c r="AJ306" s="56" t="str">
        <f t="shared" si="34"/>
        <v>-</v>
      </c>
      <c r="AK306" s="56" t="str">
        <f t="shared" si="34"/>
        <v>-</v>
      </c>
      <c r="AL306" s="56" t="str">
        <f t="shared" si="34"/>
        <v>-</v>
      </c>
      <c r="AM306" s="56" t="str">
        <f t="shared" si="34"/>
        <v>-</v>
      </c>
      <c r="AN306" s="56" t="str">
        <f t="shared" si="34"/>
        <v>-</v>
      </c>
      <c r="AO306" s="56" t="str">
        <f t="shared" si="34"/>
        <v>-</v>
      </c>
      <c r="AP306" s="56" t="str">
        <f t="shared" si="34"/>
        <v>-</v>
      </c>
      <c r="AQ306" s="56" t="str">
        <f t="shared" si="34"/>
        <v>-</v>
      </c>
      <c r="AR306" s="56" t="str">
        <f t="shared" si="34"/>
        <v>-</v>
      </c>
      <c r="AS306" s="56" t="str">
        <f t="shared" si="34"/>
        <v>-</v>
      </c>
      <c r="AT306" s="56" t="str">
        <f t="shared" si="34"/>
        <v>-</v>
      </c>
      <c r="AU306" s="56" t="str">
        <f t="shared" si="34"/>
        <v>-</v>
      </c>
      <c r="AV306" s="56" t="str">
        <f t="shared" si="34"/>
        <v>-</v>
      </c>
      <c r="AW306" s="56" t="str">
        <f t="shared" si="34"/>
        <v>-</v>
      </c>
      <c r="AX306" s="56" t="str">
        <f t="shared" si="34"/>
        <v>-</v>
      </c>
      <c r="AY306" s="56" t="str">
        <f t="shared" si="34"/>
        <v>-</v>
      </c>
      <c r="AZ306" s="56" t="str">
        <f t="shared" si="34"/>
        <v>-</v>
      </c>
      <c r="BA306" s="56" t="str">
        <f t="shared" si="34"/>
        <v>-</v>
      </c>
      <c r="BB306" s="56" t="str">
        <f t="shared" si="34"/>
        <v>-</v>
      </c>
      <c r="BC306" s="56" t="str">
        <f t="shared" si="34"/>
        <v>-</v>
      </c>
      <c r="BD306" s="56" t="str">
        <f t="shared" si="34"/>
        <v>-</v>
      </c>
      <c r="BE306" s="56" t="str">
        <f t="shared" si="34"/>
        <v>-</v>
      </c>
      <c r="BF306" s="56" t="str">
        <f t="shared" si="34"/>
        <v>-</v>
      </c>
      <c r="BG306" s="56" t="str">
        <f t="shared" si="34"/>
        <v>-</v>
      </c>
      <c r="BH306" s="56" t="str">
        <f t="shared" si="34"/>
        <v>-</v>
      </c>
      <c r="BI306" s="56" t="str">
        <f t="shared" si="34"/>
        <v>-</v>
      </c>
      <c r="BJ306" s="56" t="str">
        <f t="shared" si="34"/>
        <v>-</v>
      </c>
      <c r="BK306" s="56" t="str">
        <f t="shared" si="34"/>
        <v>-</v>
      </c>
      <c r="BL306" s="56" t="str">
        <f t="shared" si="34"/>
        <v>-</v>
      </c>
      <c r="BM306" s="56" t="str">
        <f t="shared" si="34"/>
        <v>-</v>
      </c>
      <c r="BN306" s="56" t="str">
        <f t="shared" si="34"/>
        <v>-</v>
      </c>
      <c r="BO306" s="56" t="str">
        <f t="shared" si="34"/>
        <v>-</v>
      </c>
      <c r="BP306" s="57" t="str">
        <f t="shared" si="34"/>
        <v>-</v>
      </c>
    </row>
    <row r="307" spans="16:68" x14ac:dyDescent="0.35">
      <c r="P307" s="55" t="str">
        <f t="shared" si="23"/>
        <v>-</v>
      </c>
      <c r="Q307" s="56" t="str">
        <f t="shared" si="34"/>
        <v>-</v>
      </c>
      <c r="R307" s="56" t="str">
        <f t="shared" si="34"/>
        <v>-</v>
      </c>
      <c r="S307" s="56" t="str">
        <f t="shared" si="34"/>
        <v>-</v>
      </c>
      <c r="T307" s="56" t="str">
        <f t="shared" si="34"/>
        <v>-</v>
      </c>
      <c r="U307" s="56" t="str">
        <f t="shared" si="34"/>
        <v>-</v>
      </c>
      <c r="V307" s="56" t="str">
        <f t="shared" si="34"/>
        <v>-</v>
      </c>
      <c r="W307" s="56" t="str">
        <f t="shared" si="34"/>
        <v>-</v>
      </c>
      <c r="X307" s="56" t="str">
        <f t="shared" si="34"/>
        <v>-</v>
      </c>
      <c r="Y307" s="56" t="str">
        <f t="shared" si="34"/>
        <v>-</v>
      </c>
      <c r="Z307" s="56" t="str">
        <f t="shared" si="34"/>
        <v>-</v>
      </c>
      <c r="AA307" s="56" t="str">
        <f t="shared" si="34"/>
        <v>-</v>
      </c>
      <c r="AB307" s="56" t="str">
        <f t="shared" si="34"/>
        <v>-</v>
      </c>
      <c r="AC307" s="56" t="str">
        <f t="shared" si="34"/>
        <v>-</v>
      </c>
      <c r="AD307" s="56" t="str">
        <f t="shared" si="34"/>
        <v>-</v>
      </c>
      <c r="AE307" s="56" t="str">
        <f t="shared" si="34"/>
        <v>-</v>
      </c>
      <c r="AF307" s="56" t="str">
        <f t="shared" si="34"/>
        <v>-</v>
      </c>
      <c r="AG307" s="56" t="str">
        <f t="shared" si="34"/>
        <v>-</v>
      </c>
      <c r="AH307" s="56" t="str">
        <f t="shared" si="34"/>
        <v>-</v>
      </c>
      <c r="AI307" s="56" t="str">
        <f t="shared" si="34"/>
        <v>-</v>
      </c>
      <c r="AJ307" s="56" t="str">
        <f t="shared" si="34"/>
        <v>-</v>
      </c>
      <c r="AK307" s="56" t="str">
        <f t="shared" si="34"/>
        <v>-</v>
      </c>
      <c r="AL307" s="56" t="str">
        <f t="shared" si="34"/>
        <v>-</v>
      </c>
      <c r="AM307" s="56" t="str">
        <f t="shared" si="34"/>
        <v>-</v>
      </c>
      <c r="AN307" s="56" t="str">
        <f t="shared" si="34"/>
        <v>-</v>
      </c>
      <c r="AO307" s="56" t="str">
        <f t="shared" si="34"/>
        <v>-</v>
      </c>
      <c r="AP307" s="56" t="str">
        <f t="shared" si="34"/>
        <v>-</v>
      </c>
      <c r="AQ307" s="56" t="str">
        <f t="shared" si="34"/>
        <v>-</v>
      </c>
      <c r="AR307" s="56" t="str">
        <f t="shared" si="34"/>
        <v>-</v>
      </c>
      <c r="AS307" s="56" t="str">
        <f t="shared" si="34"/>
        <v>-</v>
      </c>
      <c r="AT307" s="56" t="str">
        <f t="shared" si="34"/>
        <v>-</v>
      </c>
      <c r="AU307" s="56" t="str">
        <f t="shared" si="34"/>
        <v>-</v>
      </c>
      <c r="AV307" s="56" t="str">
        <f t="shared" si="34"/>
        <v>-</v>
      </c>
      <c r="AW307" s="56" t="str">
        <f t="shared" si="34"/>
        <v>-</v>
      </c>
      <c r="AX307" s="56" t="str">
        <f t="shared" si="34"/>
        <v>-</v>
      </c>
      <c r="AY307" s="56" t="str">
        <f t="shared" si="34"/>
        <v>-</v>
      </c>
      <c r="AZ307" s="56" t="str">
        <f t="shared" si="34"/>
        <v>-</v>
      </c>
      <c r="BA307" s="56" t="str">
        <f t="shared" si="34"/>
        <v>-</v>
      </c>
      <c r="BB307" s="56" t="str">
        <f t="shared" si="34"/>
        <v>-</v>
      </c>
      <c r="BC307" s="56" t="str">
        <f t="shared" si="34"/>
        <v>-</v>
      </c>
      <c r="BD307" s="56" t="str">
        <f t="shared" si="34"/>
        <v>-</v>
      </c>
      <c r="BE307" s="56" t="str">
        <f t="shared" si="34"/>
        <v>-</v>
      </c>
      <c r="BF307" s="56" t="str">
        <f t="shared" si="34"/>
        <v>-</v>
      </c>
      <c r="BG307" s="56" t="str">
        <f t="shared" si="34"/>
        <v>-</v>
      </c>
      <c r="BH307" s="56" t="str">
        <f t="shared" si="34"/>
        <v>-</v>
      </c>
      <c r="BI307" s="56" t="str">
        <f t="shared" si="34"/>
        <v>-</v>
      </c>
      <c r="BJ307" s="56" t="str">
        <f t="shared" si="34"/>
        <v>-</v>
      </c>
      <c r="BK307" s="56" t="str">
        <f t="shared" si="34"/>
        <v>-</v>
      </c>
      <c r="BL307" s="56" t="str">
        <f t="shared" si="34"/>
        <v>-</v>
      </c>
      <c r="BM307" s="56" t="str">
        <f t="shared" si="34"/>
        <v>-</v>
      </c>
      <c r="BN307" s="56" t="str">
        <f t="shared" si="34"/>
        <v>-</v>
      </c>
      <c r="BO307" s="56" t="str">
        <f t="shared" si="34"/>
        <v>-</v>
      </c>
      <c r="BP307" s="57" t="str">
        <f t="shared" si="34"/>
        <v>-</v>
      </c>
    </row>
    <row r="308" spans="16:68" x14ac:dyDescent="0.35">
      <c r="P308" s="55" t="str">
        <f t="shared" si="23"/>
        <v>-</v>
      </c>
      <c r="Q308" s="56" t="str">
        <f t="shared" si="34"/>
        <v>-</v>
      </c>
      <c r="R308" s="56" t="str">
        <f t="shared" si="34"/>
        <v>-</v>
      </c>
      <c r="S308" s="56" t="str">
        <f t="shared" si="34"/>
        <v>-</v>
      </c>
      <c r="T308" s="56" t="str">
        <f t="shared" si="34"/>
        <v>-</v>
      </c>
      <c r="U308" s="56" t="str">
        <f t="shared" si="34"/>
        <v>-</v>
      </c>
      <c r="V308" s="56" t="str">
        <f t="shared" si="34"/>
        <v>-</v>
      </c>
      <c r="W308" s="56" t="str">
        <f t="shared" si="34"/>
        <v>-</v>
      </c>
      <c r="X308" s="56" t="str">
        <f t="shared" si="34"/>
        <v>-</v>
      </c>
      <c r="Y308" s="56" t="str">
        <f t="shared" si="34"/>
        <v>-</v>
      </c>
      <c r="Z308" s="56" t="str">
        <f t="shared" si="34"/>
        <v>-</v>
      </c>
      <c r="AA308" s="56" t="str">
        <f t="shared" si="34"/>
        <v>-</v>
      </c>
      <c r="AB308" s="56" t="str">
        <f t="shared" si="34"/>
        <v>-</v>
      </c>
      <c r="AC308" s="56" t="str">
        <f t="shared" si="34"/>
        <v>-</v>
      </c>
      <c r="AD308" s="56" t="str">
        <f t="shared" si="34"/>
        <v>-</v>
      </c>
      <c r="AE308" s="56" t="str">
        <f t="shared" si="34"/>
        <v>-</v>
      </c>
      <c r="AF308" s="56" t="str">
        <f t="shared" si="34"/>
        <v>-</v>
      </c>
      <c r="AG308" s="56" t="str">
        <f t="shared" si="34"/>
        <v>-</v>
      </c>
      <c r="AH308" s="56" t="str">
        <f t="shared" si="34"/>
        <v>-</v>
      </c>
      <c r="AI308" s="56" t="str">
        <f t="shared" si="34"/>
        <v>-</v>
      </c>
      <c r="AJ308" s="56" t="str">
        <f t="shared" si="34"/>
        <v>-</v>
      </c>
      <c r="AK308" s="56" t="str">
        <f t="shared" si="34"/>
        <v>-</v>
      </c>
      <c r="AL308" s="56" t="str">
        <f t="shared" si="34"/>
        <v>-</v>
      </c>
      <c r="AM308" s="56" t="str">
        <f t="shared" si="34"/>
        <v>-</v>
      </c>
      <c r="AN308" s="56" t="str">
        <f t="shared" si="34"/>
        <v>-</v>
      </c>
      <c r="AO308" s="56" t="str">
        <f t="shared" si="34"/>
        <v>-</v>
      </c>
      <c r="AP308" s="56" t="str">
        <f t="shared" si="34"/>
        <v>-</v>
      </c>
      <c r="AQ308" s="56" t="str">
        <f t="shared" si="34"/>
        <v>-</v>
      </c>
      <c r="AR308" s="56" t="str">
        <f t="shared" si="34"/>
        <v>-</v>
      </c>
      <c r="AS308" s="56" t="str">
        <f t="shared" si="34"/>
        <v>-</v>
      </c>
      <c r="AT308" s="56" t="str">
        <f t="shared" si="34"/>
        <v>-</v>
      </c>
      <c r="AU308" s="56" t="str">
        <f t="shared" si="34"/>
        <v>-</v>
      </c>
      <c r="AV308" s="56" t="str">
        <f t="shared" si="34"/>
        <v>-</v>
      </c>
      <c r="AW308" s="56" t="str">
        <f t="shared" si="34"/>
        <v>-</v>
      </c>
      <c r="AX308" s="56" t="str">
        <f t="shared" si="34"/>
        <v>-</v>
      </c>
      <c r="AY308" s="56" t="str">
        <f t="shared" si="34"/>
        <v>-</v>
      </c>
      <c r="AZ308" s="56" t="str">
        <f t="shared" si="34"/>
        <v>-</v>
      </c>
      <c r="BA308" s="56" t="str">
        <f t="shared" si="34"/>
        <v>-</v>
      </c>
      <c r="BB308" s="56" t="str">
        <f t="shared" si="34"/>
        <v>-</v>
      </c>
      <c r="BC308" s="56" t="str">
        <f t="shared" si="34"/>
        <v>-</v>
      </c>
      <c r="BD308" s="56" t="str">
        <f t="shared" si="34"/>
        <v>-</v>
      </c>
      <c r="BE308" s="56" t="str">
        <f t="shared" si="34"/>
        <v>-</v>
      </c>
      <c r="BF308" s="56" t="str">
        <f t="shared" si="34"/>
        <v>-</v>
      </c>
      <c r="BG308" s="56" t="str">
        <f t="shared" si="34"/>
        <v>-</v>
      </c>
      <c r="BH308" s="56" t="str">
        <f t="shared" si="34"/>
        <v>-</v>
      </c>
      <c r="BI308" s="56" t="str">
        <f t="shared" si="34"/>
        <v>-</v>
      </c>
      <c r="BJ308" s="56" t="str">
        <f t="shared" si="34"/>
        <v>-</v>
      </c>
      <c r="BK308" s="56" t="str">
        <f t="shared" si="34"/>
        <v>-</v>
      </c>
      <c r="BL308" s="56" t="str">
        <f t="shared" si="34"/>
        <v>-</v>
      </c>
      <c r="BM308" s="56" t="str">
        <f t="shared" si="34"/>
        <v>-</v>
      </c>
      <c r="BN308" s="56" t="str">
        <f t="shared" ref="Q308:BP313" si="35">IF(AND(NOT(ISBLANK(BN121)),NOT(BN121="-")),$O121,"-")</f>
        <v>-</v>
      </c>
      <c r="BO308" s="56" t="str">
        <f t="shared" si="35"/>
        <v>-</v>
      </c>
      <c r="BP308" s="57" t="str">
        <f t="shared" si="35"/>
        <v>-</v>
      </c>
    </row>
    <row r="309" spans="16:68" x14ac:dyDescent="0.35">
      <c r="P309" s="55" t="str">
        <f t="shared" si="23"/>
        <v>-</v>
      </c>
      <c r="Q309" s="56" t="str">
        <f t="shared" si="35"/>
        <v>-</v>
      </c>
      <c r="R309" s="56" t="str">
        <f t="shared" si="35"/>
        <v>-</v>
      </c>
      <c r="S309" s="56" t="str">
        <f t="shared" si="35"/>
        <v>-</v>
      </c>
      <c r="T309" s="56" t="str">
        <f t="shared" si="35"/>
        <v>-</v>
      </c>
      <c r="U309" s="56" t="str">
        <f t="shared" si="35"/>
        <v>-</v>
      </c>
      <c r="V309" s="56" t="str">
        <f t="shared" si="35"/>
        <v>-</v>
      </c>
      <c r="W309" s="56" t="str">
        <f t="shared" si="35"/>
        <v>-</v>
      </c>
      <c r="X309" s="56" t="str">
        <f t="shared" si="35"/>
        <v>-</v>
      </c>
      <c r="Y309" s="56" t="str">
        <f t="shared" si="35"/>
        <v>-</v>
      </c>
      <c r="Z309" s="56" t="str">
        <f t="shared" si="35"/>
        <v>-</v>
      </c>
      <c r="AA309" s="56" t="str">
        <f t="shared" si="35"/>
        <v>-</v>
      </c>
      <c r="AB309" s="56" t="str">
        <f t="shared" si="35"/>
        <v>-</v>
      </c>
      <c r="AC309" s="56" t="str">
        <f t="shared" si="35"/>
        <v>-</v>
      </c>
      <c r="AD309" s="56" t="str">
        <f t="shared" si="35"/>
        <v>-</v>
      </c>
      <c r="AE309" s="56" t="str">
        <f t="shared" si="35"/>
        <v>-</v>
      </c>
      <c r="AF309" s="56" t="str">
        <f t="shared" si="35"/>
        <v>-</v>
      </c>
      <c r="AG309" s="56" t="str">
        <f t="shared" si="35"/>
        <v>-</v>
      </c>
      <c r="AH309" s="56" t="str">
        <f t="shared" si="35"/>
        <v>-</v>
      </c>
      <c r="AI309" s="56" t="str">
        <f t="shared" si="35"/>
        <v>-</v>
      </c>
      <c r="AJ309" s="56" t="str">
        <f t="shared" si="35"/>
        <v>-</v>
      </c>
      <c r="AK309" s="56" t="str">
        <f t="shared" si="35"/>
        <v>-</v>
      </c>
      <c r="AL309" s="56" t="str">
        <f t="shared" si="35"/>
        <v>-</v>
      </c>
      <c r="AM309" s="56" t="str">
        <f t="shared" si="35"/>
        <v>-</v>
      </c>
      <c r="AN309" s="56" t="str">
        <f t="shared" si="35"/>
        <v>-</v>
      </c>
      <c r="AO309" s="56" t="str">
        <f t="shared" si="35"/>
        <v>-</v>
      </c>
      <c r="AP309" s="56" t="str">
        <f t="shared" si="35"/>
        <v>-</v>
      </c>
      <c r="AQ309" s="56" t="str">
        <f t="shared" si="35"/>
        <v>-</v>
      </c>
      <c r="AR309" s="56" t="str">
        <f t="shared" si="35"/>
        <v>-</v>
      </c>
      <c r="AS309" s="56" t="str">
        <f t="shared" si="35"/>
        <v>-</v>
      </c>
      <c r="AT309" s="56" t="str">
        <f t="shared" si="35"/>
        <v>-</v>
      </c>
      <c r="AU309" s="56" t="str">
        <f t="shared" si="35"/>
        <v>-</v>
      </c>
      <c r="AV309" s="56" t="str">
        <f t="shared" si="35"/>
        <v>-</v>
      </c>
      <c r="AW309" s="56" t="str">
        <f t="shared" si="35"/>
        <v>-</v>
      </c>
      <c r="AX309" s="56" t="str">
        <f t="shared" si="35"/>
        <v>-</v>
      </c>
      <c r="AY309" s="56" t="str">
        <f t="shared" si="35"/>
        <v>-</v>
      </c>
      <c r="AZ309" s="56" t="str">
        <f t="shared" si="35"/>
        <v>-</v>
      </c>
      <c r="BA309" s="56" t="str">
        <f t="shared" si="35"/>
        <v>-</v>
      </c>
      <c r="BB309" s="56" t="str">
        <f t="shared" si="35"/>
        <v>-</v>
      </c>
      <c r="BC309" s="56" t="str">
        <f t="shared" si="35"/>
        <v>-</v>
      </c>
      <c r="BD309" s="56" t="str">
        <f t="shared" si="35"/>
        <v>-</v>
      </c>
      <c r="BE309" s="56" t="str">
        <f t="shared" si="35"/>
        <v>-</v>
      </c>
      <c r="BF309" s="56" t="str">
        <f t="shared" si="35"/>
        <v>-</v>
      </c>
      <c r="BG309" s="56" t="str">
        <f t="shared" si="35"/>
        <v>-</v>
      </c>
      <c r="BH309" s="56" t="str">
        <f t="shared" si="35"/>
        <v>-</v>
      </c>
      <c r="BI309" s="56" t="str">
        <f t="shared" si="35"/>
        <v>-</v>
      </c>
      <c r="BJ309" s="56" t="str">
        <f t="shared" si="35"/>
        <v>-</v>
      </c>
      <c r="BK309" s="56" t="str">
        <f t="shared" si="35"/>
        <v>-</v>
      </c>
      <c r="BL309" s="56" t="str">
        <f t="shared" si="35"/>
        <v>-</v>
      </c>
      <c r="BM309" s="56" t="str">
        <f t="shared" si="35"/>
        <v>-</v>
      </c>
      <c r="BN309" s="56" t="str">
        <f t="shared" si="35"/>
        <v>-</v>
      </c>
      <c r="BO309" s="56" t="str">
        <f t="shared" si="35"/>
        <v>-</v>
      </c>
      <c r="BP309" s="57" t="str">
        <f t="shared" si="35"/>
        <v>-</v>
      </c>
    </row>
    <row r="310" spans="16:68" x14ac:dyDescent="0.35">
      <c r="P310" s="55" t="str">
        <f t="shared" si="23"/>
        <v>-</v>
      </c>
      <c r="Q310" s="56" t="str">
        <f t="shared" si="35"/>
        <v>-</v>
      </c>
      <c r="R310" s="56" t="str">
        <f t="shared" si="35"/>
        <v>-</v>
      </c>
      <c r="S310" s="56" t="str">
        <f t="shared" si="35"/>
        <v>-</v>
      </c>
      <c r="T310" s="56" t="str">
        <f t="shared" si="35"/>
        <v>-</v>
      </c>
      <c r="U310" s="56" t="str">
        <f t="shared" si="35"/>
        <v>-</v>
      </c>
      <c r="V310" s="56" t="str">
        <f t="shared" si="35"/>
        <v>-</v>
      </c>
      <c r="W310" s="56" t="str">
        <f t="shared" si="35"/>
        <v>-</v>
      </c>
      <c r="X310" s="56" t="str">
        <f t="shared" si="35"/>
        <v>-</v>
      </c>
      <c r="Y310" s="56" t="str">
        <f t="shared" si="35"/>
        <v>-</v>
      </c>
      <c r="Z310" s="56" t="str">
        <f t="shared" si="35"/>
        <v>-</v>
      </c>
      <c r="AA310" s="56" t="str">
        <f t="shared" si="35"/>
        <v>-</v>
      </c>
      <c r="AB310" s="56" t="str">
        <f t="shared" si="35"/>
        <v>-</v>
      </c>
      <c r="AC310" s="56" t="str">
        <f t="shared" si="35"/>
        <v>-</v>
      </c>
      <c r="AD310" s="56" t="str">
        <f t="shared" si="35"/>
        <v>-</v>
      </c>
      <c r="AE310" s="56" t="str">
        <f t="shared" si="35"/>
        <v>-</v>
      </c>
      <c r="AF310" s="56" t="str">
        <f t="shared" si="35"/>
        <v>-</v>
      </c>
      <c r="AG310" s="56" t="str">
        <f t="shared" si="35"/>
        <v>-</v>
      </c>
      <c r="AH310" s="56" t="str">
        <f t="shared" si="35"/>
        <v>-</v>
      </c>
      <c r="AI310" s="56" t="str">
        <f t="shared" si="35"/>
        <v>-</v>
      </c>
      <c r="AJ310" s="56" t="str">
        <f t="shared" si="35"/>
        <v>-</v>
      </c>
      <c r="AK310" s="56" t="str">
        <f t="shared" si="35"/>
        <v>-</v>
      </c>
      <c r="AL310" s="56" t="str">
        <f t="shared" si="35"/>
        <v>-</v>
      </c>
      <c r="AM310" s="56" t="str">
        <f t="shared" si="35"/>
        <v>-</v>
      </c>
      <c r="AN310" s="56" t="str">
        <f t="shared" si="35"/>
        <v>-</v>
      </c>
      <c r="AO310" s="56" t="str">
        <f t="shared" si="35"/>
        <v>-</v>
      </c>
      <c r="AP310" s="56" t="str">
        <f t="shared" si="35"/>
        <v>-</v>
      </c>
      <c r="AQ310" s="56" t="str">
        <f t="shared" si="35"/>
        <v>-</v>
      </c>
      <c r="AR310" s="56" t="str">
        <f t="shared" si="35"/>
        <v>-</v>
      </c>
      <c r="AS310" s="56" t="str">
        <f t="shared" si="35"/>
        <v>-</v>
      </c>
      <c r="AT310" s="56" t="str">
        <f t="shared" si="35"/>
        <v>-</v>
      </c>
      <c r="AU310" s="56" t="str">
        <f t="shared" si="35"/>
        <v>-</v>
      </c>
      <c r="AV310" s="56" t="str">
        <f t="shared" si="35"/>
        <v>-</v>
      </c>
      <c r="AW310" s="56" t="str">
        <f t="shared" si="35"/>
        <v>-</v>
      </c>
      <c r="AX310" s="56" t="str">
        <f t="shared" si="35"/>
        <v>-</v>
      </c>
      <c r="AY310" s="56" t="str">
        <f t="shared" si="35"/>
        <v>-</v>
      </c>
      <c r="AZ310" s="56" t="str">
        <f t="shared" si="35"/>
        <v>-</v>
      </c>
      <c r="BA310" s="56" t="str">
        <f t="shared" si="35"/>
        <v>-</v>
      </c>
      <c r="BB310" s="56" t="str">
        <f t="shared" si="35"/>
        <v>-</v>
      </c>
      <c r="BC310" s="56" t="str">
        <f t="shared" si="35"/>
        <v>-</v>
      </c>
      <c r="BD310" s="56" t="str">
        <f t="shared" si="35"/>
        <v>-</v>
      </c>
      <c r="BE310" s="56" t="str">
        <f t="shared" si="35"/>
        <v>-</v>
      </c>
      <c r="BF310" s="56" t="str">
        <f t="shared" si="35"/>
        <v>-</v>
      </c>
      <c r="BG310" s="56" t="str">
        <f t="shared" si="35"/>
        <v>-</v>
      </c>
      <c r="BH310" s="56" t="str">
        <f t="shared" si="35"/>
        <v>-</v>
      </c>
      <c r="BI310" s="56" t="str">
        <f t="shared" si="35"/>
        <v>-</v>
      </c>
      <c r="BJ310" s="56" t="str">
        <f t="shared" si="35"/>
        <v>-</v>
      </c>
      <c r="BK310" s="56" t="str">
        <f t="shared" si="35"/>
        <v>-</v>
      </c>
      <c r="BL310" s="56" t="str">
        <f t="shared" si="35"/>
        <v>-</v>
      </c>
      <c r="BM310" s="56" t="str">
        <f t="shared" si="35"/>
        <v>-</v>
      </c>
      <c r="BN310" s="56" t="str">
        <f t="shared" si="35"/>
        <v>-</v>
      </c>
      <c r="BO310" s="56" t="str">
        <f t="shared" si="35"/>
        <v>-</v>
      </c>
      <c r="BP310" s="57" t="str">
        <f t="shared" si="35"/>
        <v>-</v>
      </c>
    </row>
    <row r="311" spans="16:68" x14ac:dyDescent="0.35">
      <c r="P311" s="55" t="str">
        <f t="shared" si="23"/>
        <v>-</v>
      </c>
      <c r="Q311" s="56" t="str">
        <f t="shared" si="35"/>
        <v>-</v>
      </c>
      <c r="R311" s="56" t="str">
        <f t="shared" si="35"/>
        <v>-</v>
      </c>
      <c r="S311" s="56" t="str">
        <f t="shared" si="35"/>
        <v>-</v>
      </c>
      <c r="T311" s="56" t="str">
        <f t="shared" si="35"/>
        <v>-</v>
      </c>
      <c r="U311" s="56" t="str">
        <f t="shared" si="35"/>
        <v>-</v>
      </c>
      <c r="V311" s="56" t="str">
        <f t="shared" si="35"/>
        <v>-</v>
      </c>
      <c r="W311" s="56" t="str">
        <f t="shared" si="35"/>
        <v>-</v>
      </c>
      <c r="X311" s="56" t="str">
        <f t="shared" si="35"/>
        <v>-</v>
      </c>
      <c r="Y311" s="56" t="str">
        <f t="shared" si="35"/>
        <v>-</v>
      </c>
      <c r="Z311" s="56" t="str">
        <f t="shared" si="35"/>
        <v>-</v>
      </c>
      <c r="AA311" s="56" t="str">
        <f t="shared" si="35"/>
        <v>-</v>
      </c>
      <c r="AB311" s="56" t="str">
        <f t="shared" si="35"/>
        <v>-</v>
      </c>
      <c r="AC311" s="56" t="str">
        <f t="shared" si="35"/>
        <v>-</v>
      </c>
      <c r="AD311" s="56" t="str">
        <f t="shared" si="35"/>
        <v>-</v>
      </c>
      <c r="AE311" s="56" t="str">
        <f t="shared" si="35"/>
        <v>-</v>
      </c>
      <c r="AF311" s="56" t="str">
        <f t="shared" si="35"/>
        <v>-</v>
      </c>
      <c r="AG311" s="56" t="str">
        <f t="shared" si="35"/>
        <v>-</v>
      </c>
      <c r="AH311" s="56" t="str">
        <f t="shared" si="35"/>
        <v>-</v>
      </c>
      <c r="AI311" s="56" t="str">
        <f t="shared" si="35"/>
        <v>-</v>
      </c>
      <c r="AJ311" s="56" t="str">
        <f t="shared" si="35"/>
        <v>-</v>
      </c>
      <c r="AK311" s="56" t="str">
        <f t="shared" si="35"/>
        <v>-</v>
      </c>
      <c r="AL311" s="56" t="str">
        <f t="shared" si="35"/>
        <v>-</v>
      </c>
      <c r="AM311" s="56" t="str">
        <f t="shared" si="35"/>
        <v>-</v>
      </c>
      <c r="AN311" s="56" t="str">
        <f t="shared" si="35"/>
        <v>-</v>
      </c>
      <c r="AO311" s="56" t="str">
        <f t="shared" si="35"/>
        <v>-</v>
      </c>
      <c r="AP311" s="56" t="str">
        <f t="shared" si="35"/>
        <v>-</v>
      </c>
      <c r="AQ311" s="56" t="str">
        <f t="shared" si="35"/>
        <v>-</v>
      </c>
      <c r="AR311" s="56" t="str">
        <f t="shared" si="35"/>
        <v>-</v>
      </c>
      <c r="AS311" s="56" t="str">
        <f t="shared" si="35"/>
        <v>-</v>
      </c>
      <c r="AT311" s="56" t="str">
        <f t="shared" si="35"/>
        <v>-</v>
      </c>
      <c r="AU311" s="56" t="str">
        <f t="shared" si="35"/>
        <v>-</v>
      </c>
      <c r="AV311" s="56" t="str">
        <f t="shared" si="35"/>
        <v>-</v>
      </c>
      <c r="AW311" s="56" t="str">
        <f t="shared" si="35"/>
        <v>-</v>
      </c>
      <c r="AX311" s="56" t="str">
        <f t="shared" si="35"/>
        <v>-</v>
      </c>
      <c r="AY311" s="56" t="str">
        <f t="shared" si="35"/>
        <v>-</v>
      </c>
      <c r="AZ311" s="56" t="str">
        <f t="shared" si="35"/>
        <v>-</v>
      </c>
      <c r="BA311" s="56" t="str">
        <f t="shared" si="35"/>
        <v>-</v>
      </c>
      <c r="BB311" s="56" t="str">
        <f t="shared" si="35"/>
        <v>-</v>
      </c>
      <c r="BC311" s="56" t="str">
        <f t="shared" si="35"/>
        <v>-</v>
      </c>
      <c r="BD311" s="56" t="str">
        <f t="shared" si="35"/>
        <v>-</v>
      </c>
      <c r="BE311" s="56" t="str">
        <f t="shared" si="35"/>
        <v>-</v>
      </c>
      <c r="BF311" s="56" t="str">
        <f t="shared" si="35"/>
        <v>-</v>
      </c>
      <c r="BG311" s="56" t="str">
        <f t="shared" si="35"/>
        <v>-</v>
      </c>
      <c r="BH311" s="56" t="str">
        <f t="shared" si="35"/>
        <v>-</v>
      </c>
      <c r="BI311" s="56" t="str">
        <f t="shared" si="35"/>
        <v>-</v>
      </c>
      <c r="BJ311" s="56" t="str">
        <f t="shared" si="35"/>
        <v>-</v>
      </c>
      <c r="BK311" s="56" t="str">
        <f t="shared" si="35"/>
        <v>-</v>
      </c>
      <c r="BL311" s="56" t="str">
        <f t="shared" si="35"/>
        <v>-</v>
      </c>
      <c r="BM311" s="56" t="str">
        <f t="shared" si="35"/>
        <v>-</v>
      </c>
      <c r="BN311" s="56" t="str">
        <f t="shared" si="35"/>
        <v>-</v>
      </c>
      <c r="BO311" s="56" t="str">
        <f t="shared" si="35"/>
        <v>-</v>
      </c>
      <c r="BP311" s="57" t="str">
        <f t="shared" si="35"/>
        <v>-</v>
      </c>
    </row>
    <row r="312" spans="16:68" x14ac:dyDescent="0.35">
      <c r="P312" s="55" t="str">
        <f t="shared" si="23"/>
        <v>-</v>
      </c>
      <c r="Q312" s="56" t="str">
        <f t="shared" si="35"/>
        <v>-</v>
      </c>
      <c r="R312" s="56" t="str">
        <f t="shared" si="35"/>
        <v>-</v>
      </c>
      <c r="S312" s="56" t="str">
        <f t="shared" si="35"/>
        <v>-</v>
      </c>
      <c r="T312" s="56" t="str">
        <f t="shared" si="35"/>
        <v>-</v>
      </c>
      <c r="U312" s="56" t="str">
        <f t="shared" si="35"/>
        <v>-</v>
      </c>
      <c r="V312" s="56" t="str">
        <f t="shared" si="35"/>
        <v>-</v>
      </c>
      <c r="W312" s="56" t="str">
        <f t="shared" si="35"/>
        <v>-</v>
      </c>
      <c r="X312" s="56" t="str">
        <f t="shared" si="35"/>
        <v>-</v>
      </c>
      <c r="Y312" s="56" t="str">
        <f t="shared" si="35"/>
        <v>-</v>
      </c>
      <c r="Z312" s="56" t="str">
        <f t="shared" si="35"/>
        <v>-</v>
      </c>
      <c r="AA312" s="56" t="str">
        <f t="shared" si="35"/>
        <v>-</v>
      </c>
      <c r="AB312" s="56" t="str">
        <f t="shared" si="35"/>
        <v>-</v>
      </c>
      <c r="AC312" s="56" t="str">
        <f t="shared" si="35"/>
        <v>-</v>
      </c>
      <c r="AD312" s="56" t="str">
        <f t="shared" si="35"/>
        <v>-</v>
      </c>
      <c r="AE312" s="56" t="str">
        <f t="shared" si="35"/>
        <v>-</v>
      </c>
      <c r="AF312" s="56" t="str">
        <f t="shared" si="35"/>
        <v>-</v>
      </c>
      <c r="AG312" s="56" t="str">
        <f t="shared" si="35"/>
        <v>-</v>
      </c>
      <c r="AH312" s="56" t="str">
        <f t="shared" si="35"/>
        <v>-</v>
      </c>
      <c r="AI312" s="56" t="str">
        <f t="shared" si="35"/>
        <v>-</v>
      </c>
      <c r="AJ312" s="56" t="str">
        <f t="shared" si="35"/>
        <v>-</v>
      </c>
      <c r="AK312" s="56" t="str">
        <f t="shared" si="35"/>
        <v>-</v>
      </c>
      <c r="AL312" s="56" t="str">
        <f t="shared" si="35"/>
        <v>-</v>
      </c>
      <c r="AM312" s="56" t="str">
        <f t="shared" si="35"/>
        <v>-</v>
      </c>
      <c r="AN312" s="56" t="str">
        <f t="shared" si="35"/>
        <v>-</v>
      </c>
      <c r="AO312" s="56" t="str">
        <f t="shared" si="35"/>
        <v>-</v>
      </c>
      <c r="AP312" s="56" t="str">
        <f t="shared" si="35"/>
        <v>-</v>
      </c>
      <c r="AQ312" s="56" t="str">
        <f t="shared" si="35"/>
        <v>-</v>
      </c>
      <c r="AR312" s="56" t="str">
        <f t="shared" si="35"/>
        <v>-</v>
      </c>
      <c r="AS312" s="56" t="str">
        <f t="shared" si="35"/>
        <v>-</v>
      </c>
      <c r="AT312" s="56" t="str">
        <f t="shared" si="35"/>
        <v>-</v>
      </c>
      <c r="AU312" s="56" t="str">
        <f t="shared" si="35"/>
        <v>-</v>
      </c>
      <c r="AV312" s="56" t="str">
        <f t="shared" si="35"/>
        <v>-</v>
      </c>
      <c r="AW312" s="56" t="str">
        <f t="shared" si="35"/>
        <v>-</v>
      </c>
      <c r="AX312" s="56" t="str">
        <f t="shared" si="35"/>
        <v>-</v>
      </c>
      <c r="AY312" s="56" t="str">
        <f t="shared" si="35"/>
        <v>-</v>
      </c>
      <c r="AZ312" s="56" t="str">
        <f t="shared" si="35"/>
        <v>-</v>
      </c>
      <c r="BA312" s="56" t="str">
        <f t="shared" si="35"/>
        <v>-</v>
      </c>
      <c r="BB312" s="56" t="str">
        <f t="shared" si="35"/>
        <v>-</v>
      </c>
      <c r="BC312" s="56" t="str">
        <f t="shared" si="35"/>
        <v>-</v>
      </c>
      <c r="BD312" s="56" t="str">
        <f t="shared" si="35"/>
        <v>-</v>
      </c>
      <c r="BE312" s="56" t="str">
        <f t="shared" si="35"/>
        <v>-</v>
      </c>
      <c r="BF312" s="56" t="str">
        <f t="shared" si="35"/>
        <v>-</v>
      </c>
      <c r="BG312" s="56" t="str">
        <f t="shared" si="35"/>
        <v>-</v>
      </c>
      <c r="BH312" s="56" t="str">
        <f t="shared" si="35"/>
        <v>-</v>
      </c>
      <c r="BI312" s="56" t="str">
        <f t="shared" si="35"/>
        <v>-</v>
      </c>
      <c r="BJ312" s="56" t="str">
        <f t="shared" si="35"/>
        <v>-</v>
      </c>
      <c r="BK312" s="56" t="str">
        <f t="shared" si="35"/>
        <v>-</v>
      </c>
      <c r="BL312" s="56" t="str">
        <f t="shared" si="35"/>
        <v>-</v>
      </c>
      <c r="BM312" s="56" t="str">
        <f t="shared" si="35"/>
        <v>-</v>
      </c>
      <c r="BN312" s="56" t="str">
        <f t="shared" si="35"/>
        <v>-</v>
      </c>
      <c r="BO312" s="56" t="str">
        <f t="shared" si="35"/>
        <v>-</v>
      </c>
      <c r="BP312" s="57" t="str">
        <f t="shared" si="35"/>
        <v>-</v>
      </c>
    </row>
    <row r="313" spans="16:68" x14ac:dyDescent="0.35">
      <c r="P313" s="55" t="str">
        <f t="shared" si="23"/>
        <v>-</v>
      </c>
      <c r="Q313" s="56" t="str">
        <f t="shared" si="35"/>
        <v>-</v>
      </c>
      <c r="R313" s="56" t="str">
        <f t="shared" si="35"/>
        <v>-</v>
      </c>
      <c r="S313" s="56" t="str">
        <f t="shared" si="35"/>
        <v>-</v>
      </c>
      <c r="T313" s="56" t="str">
        <f t="shared" si="35"/>
        <v>-</v>
      </c>
      <c r="U313" s="56" t="str">
        <f t="shared" si="35"/>
        <v>-</v>
      </c>
      <c r="V313" s="56" t="str">
        <f t="shared" si="35"/>
        <v>-</v>
      </c>
      <c r="W313" s="56" t="str">
        <f t="shared" si="35"/>
        <v>-</v>
      </c>
      <c r="X313" s="56" t="str">
        <f t="shared" si="35"/>
        <v>-</v>
      </c>
      <c r="Y313" s="56" t="str">
        <f t="shared" si="35"/>
        <v>-</v>
      </c>
      <c r="Z313" s="56" t="str">
        <f t="shared" si="35"/>
        <v>-</v>
      </c>
      <c r="AA313" s="56" t="str">
        <f t="shared" si="35"/>
        <v>-</v>
      </c>
      <c r="AB313" s="56" t="str">
        <f t="shared" si="35"/>
        <v>-</v>
      </c>
      <c r="AC313" s="56" t="str">
        <f t="shared" si="35"/>
        <v>-</v>
      </c>
      <c r="AD313" s="56" t="str">
        <f t="shared" si="35"/>
        <v>-</v>
      </c>
      <c r="AE313" s="56" t="str">
        <f t="shared" si="35"/>
        <v>-</v>
      </c>
      <c r="AF313" s="56" t="str">
        <f t="shared" si="35"/>
        <v>-</v>
      </c>
      <c r="AG313" s="56" t="str">
        <f t="shared" si="35"/>
        <v>-</v>
      </c>
      <c r="AH313" s="56" t="str">
        <f t="shared" si="35"/>
        <v>-</v>
      </c>
      <c r="AI313" s="56" t="str">
        <f t="shared" si="35"/>
        <v>-</v>
      </c>
      <c r="AJ313" s="56" t="str">
        <f t="shared" si="35"/>
        <v>-</v>
      </c>
      <c r="AK313" s="56" t="str">
        <f t="shared" si="35"/>
        <v>-</v>
      </c>
      <c r="AL313" s="56" t="str">
        <f t="shared" si="35"/>
        <v>-</v>
      </c>
      <c r="AM313" s="56" t="str">
        <f t="shared" si="35"/>
        <v>-</v>
      </c>
      <c r="AN313" s="56" t="str">
        <f t="shared" si="35"/>
        <v>-</v>
      </c>
      <c r="AO313" s="56" t="str">
        <f t="shared" si="35"/>
        <v>-</v>
      </c>
      <c r="AP313" s="56" t="str">
        <f t="shared" si="35"/>
        <v>-</v>
      </c>
      <c r="AQ313" s="56" t="str">
        <f t="shared" si="35"/>
        <v>-</v>
      </c>
      <c r="AR313" s="56" t="str">
        <f t="shared" si="35"/>
        <v>-</v>
      </c>
      <c r="AS313" s="56" t="str">
        <f t="shared" si="35"/>
        <v>-</v>
      </c>
      <c r="AT313" s="56" t="str">
        <f t="shared" si="35"/>
        <v>-</v>
      </c>
      <c r="AU313" s="56" t="str">
        <f t="shared" si="35"/>
        <v>-</v>
      </c>
      <c r="AV313" s="56" t="str">
        <f t="shared" si="35"/>
        <v>-</v>
      </c>
      <c r="AW313" s="56" t="str">
        <f t="shared" si="35"/>
        <v>-</v>
      </c>
      <c r="AX313" s="56" t="str">
        <f t="shared" si="35"/>
        <v>-</v>
      </c>
      <c r="AY313" s="56" t="str">
        <f t="shared" si="35"/>
        <v>-</v>
      </c>
      <c r="AZ313" s="56" t="str">
        <f t="shared" si="35"/>
        <v>-</v>
      </c>
      <c r="BA313" s="56" t="str">
        <f t="shared" si="35"/>
        <v>-</v>
      </c>
      <c r="BB313" s="56" t="str">
        <f t="shared" si="35"/>
        <v>-</v>
      </c>
      <c r="BC313" s="56" t="str">
        <f t="shared" si="35"/>
        <v>-</v>
      </c>
      <c r="BD313" s="56" t="str">
        <f t="shared" si="35"/>
        <v>-</v>
      </c>
      <c r="BE313" s="56" t="str">
        <f t="shared" si="35"/>
        <v>-</v>
      </c>
      <c r="BF313" s="56" t="str">
        <f t="shared" si="35"/>
        <v>-</v>
      </c>
      <c r="BG313" s="56" t="str">
        <f t="shared" si="35"/>
        <v>-</v>
      </c>
      <c r="BH313" s="56" t="str">
        <f t="shared" si="35"/>
        <v>-</v>
      </c>
      <c r="BI313" s="56" t="str">
        <f t="shared" ref="Q313:BP319" si="36">IF(AND(NOT(ISBLANK(BI126)),NOT(BI126="-")),$O126,"-")</f>
        <v>-</v>
      </c>
      <c r="BJ313" s="56" t="str">
        <f t="shared" si="36"/>
        <v>-</v>
      </c>
      <c r="BK313" s="56" t="str">
        <f t="shared" si="36"/>
        <v>-</v>
      </c>
      <c r="BL313" s="56" t="str">
        <f t="shared" si="36"/>
        <v>-</v>
      </c>
      <c r="BM313" s="56" t="str">
        <f t="shared" si="36"/>
        <v>-</v>
      </c>
      <c r="BN313" s="56" t="str">
        <f t="shared" si="36"/>
        <v>-</v>
      </c>
      <c r="BO313" s="56" t="str">
        <f t="shared" si="36"/>
        <v>-</v>
      </c>
      <c r="BP313" s="57" t="str">
        <f t="shared" si="36"/>
        <v>-</v>
      </c>
    </row>
    <row r="314" spans="16:68" x14ac:dyDescent="0.35">
      <c r="P314" s="55" t="str">
        <f t="shared" si="23"/>
        <v>-</v>
      </c>
      <c r="Q314" s="56" t="str">
        <f t="shared" si="36"/>
        <v>-</v>
      </c>
      <c r="R314" s="56" t="str">
        <f t="shared" si="36"/>
        <v>-</v>
      </c>
      <c r="S314" s="56" t="str">
        <f t="shared" si="36"/>
        <v>-</v>
      </c>
      <c r="T314" s="56" t="str">
        <f t="shared" si="36"/>
        <v>-</v>
      </c>
      <c r="U314" s="56" t="str">
        <f t="shared" si="36"/>
        <v>-</v>
      </c>
      <c r="V314" s="56" t="str">
        <f t="shared" si="36"/>
        <v>-</v>
      </c>
      <c r="W314" s="56" t="str">
        <f t="shared" si="36"/>
        <v>-</v>
      </c>
      <c r="X314" s="56" t="str">
        <f t="shared" si="36"/>
        <v>-</v>
      </c>
      <c r="Y314" s="56" t="str">
        <f t="shared" si="36"/>
        <v>-</v>
      </c>
      <c r="Z314" s="56" t="str">
        <f t="shared" si="36"/>
        <v>-</v>
      </c>
      <c r="AA314" s="56" t="str">
        <f t="shared" si="36"/>
        <v>-</v>
      </c>
      <c r="AB314" s="56" t="str">
        <f t="shared" si="36"/>
        <v>-</v>
      </c>
      <c r="AC314" s="56" t="str">
        <f t="shared" si="36"/>
        <v>-</v>
      </c>
      <c r="AD314" s="56" t="str">
        <f t="shared" si="36"/>
        <v>-</v>
      </c>
      <c r="AE314" s="56" t="str">
        <f t="shared" si="36"/>
        <v>-</v>
      </c>
      <c r="AF314" s="56" t="str">
        <f t="shared" si="36"/>
        <v>-</v>
      </c>
      <c r="AG314" s="56" t="str">
        <f t="shared" si="36"/>
        <v>-</v>
      </c>
      <c r="AH314" s="56" t="str">
        <f t="shared" si="36"/>
        <v>-</v>
      </c>
      <c r="AI314" s="56" t="str">
        <f t="shared" si="36"/>
        <v>-</v>
      </c>
      <c r="AJ314" s="56" t="str">
        <f t="shared" si="36"/>
        <v>-</v>
      </c>
      <c r="AK314" s="56" t="str">
        <f t="shared" si="36"/>
        <v>-</v>
      </c>
      <c r="AL314" s="56" t="str">
        <f t="shared" si="36"/>
        <v>-</v>
      </c>
      <c r="AM314" s="56" t="str">
        <f t="shared" si="36"/>
        <v>-</v>
      </c>
      <c r="AN314" s="56" t="str">
        <f t="shared" si="36"/>
        <v>-</v>
      </c>
      <c r="AO314" s="56" t="str">
        <f t="shared" si="36"/>
        <v>-</v>
      </c>
      <c r="AP314" s="56" t="str">
        <f t="shared" si="36"/>
        <v>-</v>
      </c>
      <c r="AQ314" s="56" t="str">
        <f t="shared" si="36"/>
        <v>-</v>
      </c>
      <c r="AR314" s="56" t="str">
        <f t="shared" si="36"/>
        <v>-</v>
      </c>
      <c r="AS314" s="56" t="str">
        <f t="shared" si="36"/>
        <v>-</v>
      </c>
      <c r="AT314" s="56" t="str">
        <f t="shared" si="36"/>
        <v>-</v>
      </c>
      <c r="AU314" s="56" t="str">
        <f t="shared" si="36"/>
        <v>-</v>
      </c>
      <c r="AV314" s="56" t="str">
        <f t="shared" si="36"/>
        <v>-</v>
      </c>
      <c r="AW314" s="56" t="str">
        <f t="shared" si="36"/>
        <v>-</v>
      </c>
      <c r="AX314" s="56" t="str">
        <f t="shared" si="36"/>
        <v>-</v>
      </c>
      <c r="AY314" s="56" t="str">
        <f t="shared" si="36"/>
        <v>-</v>
      </c>
      <c r="AZ314" s="56" t="str">
        <f t="shared" si="36"/>
        <v>-</v>
      </c>
      <c r="BA314" s="56" t="str">
        <f t="shared" si="36"/>
        <v>-</v>
      </c>
      <c r="BB314" s="56" t="str">
        <f t="shared" si="36"/>
        <v>-</v>
      </c>
      <c r="BC314" s="56" t="str">
        <f t="shared" si="36"/>
        <v>-</v>
      </c>
      <c r="BD314" s="56" t="str">
        <f t="shared" si="36"/>
        <v>-</v>
      </c>
      <c r="BE314" s="56" t="str">
        <f t="shared" si="36"/>
        <v>-</v>
      </c>
      <c r="BF314" s="56" t="str">
        <f t="shared" si="36"/>
        <v>-</v>
      </c>
      <c r="BG314" s="56" t="str">
        <f t="shared" si="36"/>
        <v>-</v>
      </c>
      <c r="BH314" s="56" t="str">
        <f t="shared" si="36"/>
        <v>-</v>
      </c>
      <c r="BI314" s="56" t="str">
        <f t="shared" si="36"/>
        <v>-</v>
      </c>
      <c r="BJ314" s="56" t="str">
        <f t="shared" si="36"/>
        <v>-</v>
      </c>
      <c r="BK314" s="56" t="str">
        <f t="shared" si="36"/>
        <v>-</v>
      </c>
      <c r="BL314" s="56" t="str">
        <f t="shared" si="36"/>
        <v>-</v>
      </c>
      <c r="BM314" s="56" t="str">
        <f t="shared" si="36"/>
        <v>-</v>
      </c>
      <c r="BN314" s="56" t="str">
        <f t="shared" si="36"/>
        <v>-</v>
      </c>
      <c r="BO314" s="56" t="str">
        <f t="shared" si="36"/>
        <v>-</v>
      </c>
      <c r="BP314" s="57" t="str">
        <f t="shared" si="36"/>
        <v>-</v>
      </c>
    </row>
    <row r="315" spans="16:68" x14ac:dyDescent="0.35">
      <c r="P315" s="55" t="str">
        <f t="shared" si="23"/>
        <v>-</v>
      </c>
      <c r="Q315" s="56" t="str">
        <f t="shared" si="36"/>
        <v>-</v>
      </c>
      <c r="R315" s="56" t="str">
        <f t="shared" si="36"/>
        <v>-</v>
      </c>
      <c r="S315" s="56" t="str">
        <f t="shared" si="36"/>
        <v>-</v>
      </c>
      <c r="T315" s="56" t="str">
        <f t="shared" si="36"/>
        <v>-</v>
      </c>
      <c r="U315" s="56" t="str">
        <f t="shared" si="36"/>
        <v>-</v>
      </c>
      <c r="V315" s="56" t="str">
        <f t="shared" si="36"/>
        <v>-</v>
      </c>
      <c r="W315" s="56" t="str">
        <f t="shared" si="36"/>
        <v>-</v>
      </c>
      <c r="X315" s="56" t="str">
        <f t="shared" si="36"/>
        <v>-</v>
      </c>
      <c r="Y315" s="56" t="str">
        <f t="shared" si="36"/>
        <v>-</v>
      </c>
      <c r="Z315" s="56" t="str">
        <f t="shared" si="36"/>
        <v>-</v>
      </c>
      <c r="AA315" s="56" t="str">
        <f t="shared" si="36"/>
        <v>-</v>
      </c>
      <c r="AB315" s="56" t="str">
        <f t="shared" si="36"/>
        <v>-</v>
      </c>
      <c r="AC315" s="56" t="str">
        <f t="shared" si="36"/>
        <v>-</v>
      </c>
      <c r="AD315" s="56" t="str">
        <f t="shared" si="36"/>
        <v>-</v>
      </c>
      <c r="AE315" s="56" t="str">
        <f t="shared" si="36"/>
        <v>-</v>
      </c>
      <c r="AF315" s="56" t="str">
        <f t="shared" si="36"/>
        <v>-</v>
      </c>
      <c r="AG315" s="56" t="str">
        <f t="shared" si="36"/>
        <v>-</v>
      </c>
      <c r="AH315" s="56" t="str">
        <f t="shared" si="36"/>
        <v>-</v>
      </c>
      <c r="AI315" s="56" t="str">
        <f t="shared" si="36"/>
        <v>-</v>
      </c>
      <c r="AJ315" s="56" t="str">
        <f t="shared" si="36"/>
        <v>-</v>
      </c>
      <c r="AK315" s="56" t="str">
        <f t="shared" si="36"/>
        <v>-</v>
      </c>
      <c r="AL315" s="56" t="str">
        <f t="shared" si="36"/>
        <v>-</v>
      </c>
      <c r="AM315" s="56" t="str">
        <f t="shared" si="36"/>
        <v>-</v>
      </c>
      <c r="AN315" s="56" t="str">
        <f t="shared" si="36"/>
        <v>-</v>
      </c>
      <c r="AO315" s="56" t="str">
        <f t="shared" si="36"/>
        <v>-</v>
      </c>
      <c r="AP315" s="56" t="str">
        <f t="shared" si="36"/>
        <v>-</v>
      </c>
      <c r="AQ315" s="56" t="str">
        <f t="shared" si="36"/>
        <v>-</v>
      </c>
      <c r="AR315" s="56" t="str">
        <f t="shared" si="36"/>
        <v>-</v>
      </c>
      <c r="AS315" s="56" t="str">
        <f t="shared" si="36"/>
        <v>-</v>
      </c>
      <c r="AT315" s="56" t="str">
        <f t="shared" si="36"/>
        <v>-</v>
      </c>
      <c r="AU315" s="56" t="str">
        <f t="shared" si="36"/>
        <v>-</v>
      </c>
      <c r="AV315" s="56" t="str">
        <f t="shared" si="36"/>
        <v>-</v>
      </c>
      <c r="AW315" s="56" t="str">
        <f t="shared" si="36"/>
        <v>-</v>
      </c>
      <c r="AX315" s="56" t="str">
        <f t="shared" si="36"/>
        <v>-</v>
      </c>
      <c r="AY315" s="56" t="str">
        <f t="shared" si="36"/>
        <v>-</v>
      </c>
      <c r="AZ315" s="56" t="str">
        <f t="shared" si="36"/>
        <v>-</v>
      </c>
      <c r="BA315" s="56" t="str">
        <f t="shared" si="36"/>
        <v>-</v>
      </c>
      <c r="BB315" s="56" t="str">
        <f t="shared" si="36"/>
        <v>-</v>
      </c>
      <c r="BC315" s="56" t="str">
        <f t="shared" si="36"/>
        <v>-</v>
      </c>
      <c r="BD315" s="56" t="str">
        <f t="shared" si="36"/>
        <v>-</v>
      </c>
      <c r="BE315" s="56" t="str">
        <f t="shared" si="36"/>
        <v>-</v>
      </c>
      <c r="BF315" s="56" t="str">
        <f t="shared" si="36"/>
        <v>-</v>
      </c>
      <c r="BG315" s="56" t="str">
        <f t="shared" si="36"/>
        <v>-</v>
      </c>
      <c r="BH315" s="56" t="str">
        <f t="shared" si="36"/>
        <v>-</v>
      </c>
      <c r="BI315" s="56" t="str">
        <f t="shared" si="36"/>
        <v>-</v>
      </c>
      <c r="BJ315" s="56" t="str">
        <f t="shared" si="36"/>
        <v>-</v>
      </c>
      <c r="BK315" s="56" t="str">
        <f t="shared" si="36"/>
        <v>-</v>
      </c>
      <c r="BL315" s="56" t="str">
        <f t="shared" si="36"/>
        <v>-</v>
      </c>
      <c r="BM315" s="56" t="str">
        <f t="shared" si="36"/>
        <v>-</v>
      </c>
      <c r="BN315" s="56" t="str">
        <f t="shared" si="36"/>
        <v>-</v>
      </c>
      <c r="BO315" s="56" t="str">
        <f t="shared" si="36"/>
        <v>-</v>
      </c>
      <c r="BP315" s="57" t="str">
        <f t="shared" si="36"/>
        <v>-</v>
      </c>
    </row>
    <row r="316" spans="16:68" x14ac:dyDescent="0.35">
      <c r="P316" s="55" t="str">
        <f t="shared" si="23"/>
        <v>-</v>
      </c>
      <c r="Q316" s="56" t="str">
        <f t="shared" si="36"/>
        <v>-</v>
      </c>
      <c r="R316" s="56" t="str">
        <f t="shared" si="36"/>
        <v>-</v>
      </c>
      <c r="S316" s="56" t="str">
        <f t="shared" si="36"/>
        <v>-</v>
      </c>
      <c r="T316" s="56" t="str">
        <f t="shared" si="36"/>
        <v>-</v>
      </c>
      <c r="U316" s="56" t="str">
        <f t="shared" si="36"/>
        <v>-</v>
      </c>
      <c r="V316" s="56" t="str">
        <f t="shared" si="36"/>
        <v>-</v>
      </c>
      <c r="W316" s="56" t="str">
        <f t="shared" si="36"/>
        <v>-</v>
      </c>
      <c r="X316" s="56" t="str">
        <f t="shared" si="36"/>
        <v>-</v>
      </c>
      <c r="Y316" s="56" t="str">
        <f t="shared" si="36"/>
        <v>-</v>
      </c>
      <c r="Z316" s="56" t="str">
        <f t="shared" si="36"/>
        <v>-</v>
      </c>
      <c r="AA316" s="56" t="str">
        <f t="shared" si="36"/>
        <v>-</v>
      </c>
      <c r="AB316" s="56" t="str">
        <f t="shared" si="36"/>
        <v>-</v>
      </c>
      <c r="AC316" s="56" t="str">
        <f t="shared" si="36"/>
        <v>-</v>
      </c>
      <c r="AD316" s="56" t="str">
        <f t="shared" si="36"/>
        <v>-</v>
      </c>
      <c r="AE316" s="56" t="str">
        <f t="shared" si="36"/>
        <v>-</v>
      </c>
      <c r="AF316" s="56" t="str">
        <f t="shared" si="36"/>
        <v>-</v>
      </c>
      <c r="AG316" s="56" t="str">
        <f t="shared" si="36"/>
        <v>-</v>
      </c>
      <c r="AH316" s="56" t="str">
        <f t="shared" si="36"/>
        <v>-</v>
      </c>
      <c r="AI316" s="56" t="str">
        <f t="shared" si="36"/>
        <v>-</v>
      </c>
      <c r="AJ316" s="56" t="str">
        <f t="shared" si="36"/>
        <v>-</v>
      </c>
      <c r="AK316" s="56" t="str">
        <f t="shared" si="36"/>
        <v>-</v>
      </c>
      <c r="AL316" s="56" t="str">
        <f t="shared" si="36"/>
        <v>-</v>
      </c>
      <c r="AM316" s="56" t="str">
        <f t="shared" si="36"/>
        <v>-</v>
      </c>
      <c r="AN316" s="56" t="str">
        <f t="shared" si="36"/>
        <v>-</v>
      </c>
      <c r="AO316" s="56" t="str">
        <f t="shared" si="36"/>
        <v>-</v>
      </c>
      <c r="AP316" s="56" t="str">
        <f t="shared" si="36"/>
        <v>-</v>
      </c>
      <c r="AQ316" s="56" t="str">
        <f t="shared" si="36"/>
        <v>-</v>
      </c>
      <c r="AR316" s="56" t="str">
        <f t="shared" si="36"/>
        <v>-</v>
      </c>
      <c r="AS316" s="56" t="str">
        <f t="shared" si="36"/>
        <v>-</v>
      </c>
      <c r="AT316" s="56" t="str">
        <f t="shared" si="36"/>
        <v>-</v>
      </c>
      <c r="AU316" s="56" t="str">
        <f t="shared" si="36"/>
        <v>-</v>
      </c>
      <c r="AV316" s="56" t="str">
        <f t="shared" si="36"/>
        <v>-</v>
      </c>
      <c r="AW316" s="56" t="str">
        <f t="shared" si="36"/>
        <v>-</v>
      </c>
      <c r="AX316" s="56" t="str">
        <f t="shared" si="36"/>
        <v>-</v>
      </c>
      <c r="AY316" s="56" t="str">
        <f t="shared" si="36"/>
        <v>-</v>
      </c>
      <c r="AZ316" s="56" t="str">
        <f t="shared" si="36"/>
        <v>-</v>
      </c>
      <c r="BA316" s="56" t="str">
        <f t="shared" si="36"/>
        <v>-</v>
      </c>
      <c r="BB316" s="56" t="str">
        <f t="shared" si="36"/>
        <v>-</v>
      </c>
      <c r="BC316" s="56" t="str">
        <f t="shared" si="36"/>
        <v>-</v>
      </c>
      <c r="BD316" s="56" t="str">
        <f t="shared" si="36"/>
        <v>-</v>
      </c>
      <c r="BE316" s="56" t="str">
        <f t="shared" si="36"/>
        <v>-</v>
      </c>
      <c r="BF316" s="56" t="str">
        <f t="shared" si="36"/>
        <v>-</v>
      </c>
      <c r="BG316" s="56" t="str">
        <f t="shared" si="36"/>
        <v>-</v>
      </c>
      <c r="BH316" s="56" t="str">
        <f t="shared" si="36"/>
        <v>-</v>
      </c>
      <c r="BI316" s="56" t="str">
        <f t="shared" si="36"/>
        <v>-</v>
      </c>
      <c r="BJ316" s="56" t="str">
        <f t="shared" si="36"/>
        <v>-</v>
      </c>
      <c r="BK316" s="56" t="str">
        <f t="shared" si="36"/>
        <v>-</v>
      </c>
      <c r="BL316" s="56" t="str">
        <f t="shared" si="36"/>
        <v>-</v>
      </c>
      <c r="BM316" s="56" t="str">
        <f t="shared" si="36"/>
        <v>-</v>
      </c>
      <c r="BN316" s="56" t="str">
        <f t="shared" si="36"/>
        <v>-</v>
      </c>
      <c r="BO316" s="56" t="str">
        <f t="shared" si="36"/>
        <v>-</v>
      </c>
      <c r="BP316" s="57" t="str">
        <f t="shared" si="36"/>
        <v>-</v>
      </c>
    </row>
    <row r="317" spans="16:68" x14ac:dyDescent="0.35">
      <c r="P317" s="55" t="str">
        <f t="shared" si="23"/>
        <v>-</v>
      </c>
      <c r="Q317" s="56" t="str">
        <f t="shared" si="36"/>
        <v>-</v>
      </c>
      <c r="R317" s="56" t="str">
        <f t="shared" si="36"/>
        <v>-</v>
      </c>
      <c r="S317" s="56" t="str">
        <f t="shared" si="36"/>
        <v>-</v>
      </c>
      <c r="T317" s="56" t="str">
        <f t="shared" si="36"/>
        <v>-</v>
      </c>
      <c r="U317" s="56" t="str">
        <f t="shared" si="36"/>
        <v>-</v>
      </c>
      <c r="V317" s="56" t="str">
        <f t="shared" si="36"/>
        <v>-</v>
      </c>
      <c r="W317" s="56" t="str">
        <f t="shared" si="36"/>
        <v>-</v>
      </c>
      <c r="X317" s="56" t="str">
        <f t="shared" si="36"/>
        <v>-</v>
      </c>
      <c r="Y317" s="56" t="str">
        <f t="shared" si="36"/>
        <v>-</v>
      </c>
      <c r="Z317" s="56" t="str">
        <f t="shared" si="36"/>
        <v>-</v>
      </c>
      <c r="AA317" s="56" t="str">
        <f t="shared" si="36"/>
        <v>-</v>
      </c>
      <c r="AB317" s="56" t="str">
        <f t="shared" si="36"/>
        <v>-</v>
      </c>
      <c r="AC317" s="56" t="str">
        <f t="shared" si="36"/>
        <v>-</v>
      </c>
      <c r="AD317" s="56" t="str">
        <f t="shared" si="36"/>
        <v>-</v>
      </c>
      <c r="AE317" s="56" t="str">
        <f t="shared" si="36"/>
        <v>-</v>
      </c>
      <c r="AF317" s="56" t="str">
        <f t="shared" si="36"/>
        <v>-</v>
      </c>
      <c r="AG317" s="56" t="str">
        <f t="shared" si="36"/>
        <v>-</v>
      </c>
      <c r="AH317" s="56" t="str">
        <f t="shared" si="36"/>
        <v>-</v>
      </c>
      <c r="AI317" s="56" t="str">
        <f t="shared" si="36"/>
        <v>-</v>
      </c>
      <c r="AJ317" s="56" t="str">
        <f t="shared" si="36"/>
        <v>-</v>
      </c>
      <c r="AK317" s="56" t="str">
        <f t="shared" si="36"/>
        <v>-</v>
      </c>
      <c r="AL317" s="56" t="str">
        <f t="shared" si="36"/>
        <v>-</v>
      </c>
      <c r="AM317" s="56" t="str">
        <f t="shared" si="36"/>
        <v>-</v>
      </c>
      <c r="AN317" s="56" t="str">
        <f t="shared" si="36"/>
        <v>-</v>
      </c>
      <c r="AO317" s="56" t="str">
        <f t="shared" si="36"/>
        <v>-</v>
      </c>
      <c r="AP317" s="56" t="str">
        <f t="shared" si="36"/>
        <v>-</v>
      </c>
      <c r="AQ317" s="56" t="str">
        <f t="shared" si="36"/>
        <v>-</v>
      </c>
      <c r="AR317" s="56" t="str">
        <f t="shared" si="36"/>
        <v>-</v>
      </c>
      <c r="AS317" s="56" t="str">
        <f t="shared" si="36"/>
        <v>-</v>
      </c>
      <c r="AT317" s="56" t="str">
        <f t="shared" si="36"/>
        <v>-</v>
      </c>
      <c r="AU317" s="56" t="str">
        <f t="shared" si="36"/>
        <v>-</v>
      </c>
      <c r="AV317" s="56" t="str">
        <f t="shared" si="36"/>
        <v>-</v>
      </c>
      <c r="AW317" s="56" t="str">
        <f t="shared" si="36"/>
        <v>-</v>
      </c>
      <c r="AX317" s="56" t="str">
        <f t="shared" si="36"/>
        <v>-</v>
      </c>
      <c r="AY317" s="56" t="str">
        <f t="shared" si="36"/>
        <v>-</v>
      </c>
      <c r="AZ317" s="56" t="str">
        <f t="shared" si="36"/>
        <v>-</v>
      </c>
      <c r="BA317" s="56" t="str">
        <f t="shared" si="36"/>
        <v>-</v>
      </c>
      <c r="BB317" s="56" t="str">
        <f t="shared" si="36"/>
        <v>-</v>
      </c>
      <c r="BC317" s="56" t="str">
        <f t="shared" si="36"/>
        <v>-</v>
      </c>
      <c r="BD317" s="56" t="str">
        <f t="shared" si="36"/>
        <v>-</v>
      </c>
      <c r="BE317" s="56" t="str">
        <f t="shared" si="36"/>
        <v>-</v>
      </c>
      <c r="BF317" s="56" t="str">
        <f t="shared" si="36"/>
        <v>-</v>
      </c>
      <c r="BG317" s="56" t="str">
        <f t="shared" si="36"/>
        <v>-</v>
      </c>
      <c r="BH317" s="56" t="str">
        <f t="shared" si="36"/>
        <v>-</v>
      </c>
      <c r="BI317" s="56" t="str">
        <f t="shared" si="36"/>
        <v>-</v>
      </c>
      <c r="BJ317" s="56" t="str">
        <f t="shared" si="36"/>
        <v>-</v>
      </c>
      <c r="BK317" s="56" t="str">
        <f t="shared" si="36"/>
        <v>-</v>
      </c>
      <c r="BL317" s="56" t="str">
        <f t="shared" si="36"/>
        <v>-</v>
      </c>
      <c r="BM317" s="56" t="str">
        <f t="shared" si="36"/>
        <v>-</v>
      </c>
      <c r="BN317" s="56" t="str">
        <f t="shared" si="36"/>
        <v>-</v>
      </c>
      <c r="BO317" s="56" t="str">
        <f t="shared" si="36"/>
        <v>-</v>
      </c>
      <c r="BP317" s="57" t="str">
        <f t="shared" si="36"/>
        <v>-</v>
      </c>
    </row>
    <row r="318" spans="16:68" x14ac:dyDescent="0.35">
      <c r="P318" s="55" t="str">
        <f t="shared" ref="P318:AE333" si="37">IF(AND(NOT(ISBLANK(P131)),NOT(P131="-")),$O131,"-")</f>
        <v>-</v>
      </c>
      <c r="Q318" s="56" t="str">
        <f t="shared" si="37"/>
        <v>-</v>
      </c>
      <c r="R318" s="56" t="str">
        <f t="shared" si="37"/>
        <v>-</v>
      </c>
      <c r="S318" s="56" t="str">
        <f t="shared" si="37"/>
        <v>-</v>
      </c>
      <c r="T318" s="56" t="str">
        <f t="shared" si="37"/>
        <v>-</v>
      </c>
      <c r="U318" s="56" t="str">
        <f t="shared" si="37"/>
        <v>-</v>
      </c>
      <c r="V318" s="56" t="str">
        <f t="shared" si="37"/>
        <v>-</v>
      </c>
      <c r="W318" s="56" t="str">
        <f t="shared" si="37"/>
        <v>-</v>
      </c>
      <c r="X318" s="56" t="str">
        <f t="shared" si="37"/>
        <v>-</v>
      </c>
      <c r="Y318" s="56" t="str">
        <f t="shared" si="37"/>
        <v>-</v>
      </c>
      <c r="Z318" s="56" t="str">
        <f t="shared" si="37"/>
        <v>-</v>
      </c>
      <c r="AA318" s="56" t="str">
        <f t="shared" si="37"/>
        <v>-</v>
      </c>
      <c r="AB318" s="56" t="str">
        <f t="shared" si="37"/>
        <v>-</v>
      </c>
      <c r="AC318" s="56" t="str">
        <f t="shared" si="37"/>
        <v>-</v>
      </c>
      <c r="AD318" s="56" t="str">
        <f t="shared" si="37"/>
        <v>-</v>
      </c>
      <c r="AE318" s="56" t="str">
        <f t="shared" si="37"/>
        <v>-</v>
      </c>
      <c r="AF318" s="56" t="str">
        <f t="shared" si="36"/>
        <v>-</v>
      </c>
      <c r="AG318" s="56" t="str">
        <f t="shared" si="36"/>
        <v>-</v>
      </c>
      <c r="AH318" s="56" t="str">
        <f t="shared" si="36"/>
        <v>-</v>
      </c>
      <c r="AI318" s="56" t="str">
        <f t="shared" si="36"/>
        <v>-</v>
      </c>
      <c r="AJ318" s="56" t="str">
        <f t="shared" si="36"/>
        <v>-</v>
      </c>
      <c r="AK318" s="56" t="str">
        <f t="shared" si="36"/>
        <v>-</v>
      </c>
      <c r="AL318" s="56" t="str">
        <f t="shared" si="36"/>
        <v>-</v>
      </c>
      <c r="AM318" s="56" t="str">
        <f t="shared" si="36"/>
        <v>-</v>
      </c>
      <c r="AN318" s="56" t="str">
        <f t="shared" si="36"/>
        <v>-</v>
      </c>
      <c r="AO318" s="56" t="str">
        <f t="shared" si="36"/>
        <v>-</v>
      </c>
      <c r="AP318" s="56" t="str">
        <f t="shared" si="36"/>
        <v>-</v>
      </c>
      <c r="AQ318" s="56" t="str">
        <f t="shared" si="36"/>
        <v>-</v>
      </c>
      <c r="AR318" s="56" t="str">
        <f t="shared" si="36"/>
        <v>-</v>
      </c>
      <c r="AS318" s="56" t="str">
        <f t="shared" si="36"/>
        <v>-</v>
      </c>
      <c r="AT318" s="56" t="str">
        <f t="shared" si="36"/>
        <v>-</v>
      </c>
      <c r="AU318" s="56" t="str">
        <f t="shared" si="36"/>
        <v>-</v>
      </c>
      <c r="AV318" s="56" t="str">
        <f t="shared" si="36"/>
        <v>-</v>
      </c>
      <c r="AW318" s="56" t="str">
        <f t="shared" si="36"/>
        <v>-</v>
      </c>
      <c r="AX318" s="56" t="str">
        <f t="shared" si="36"/>
        <v>-</v>
      </c>
      <c r="AY318" s="56" t="str">
        <f t="shared" si="36"/>
        <v>-</v>
      </c>
      <c r="AZ318" s="56" t="str">
        <f t="shared" si="36"/>
        <v>-</v>
      </c>
      <c r="BA318" s="56" t="str">
        <f t="shared" si="36"/>
        <v>-</v>
      </c>
      <c r="BB318" s="56" t="str">
        <f t="shared" si="36"/>
        <v>-</v>
      </c>
      <c r="BC318" s="56" t="str">
        <f t="shared" si="36"/>
        <v>-</v>
      </c>
      <c r="BD318" s="56" t="str">
        <f t="shared" si="36"/>
        <v>-</v>
      </c>
      <c r="BE318" s="56" t="str">
        <f t="shared" si="36"/>
        <v>-</v>
      </c>
      <c r="BF318" s="56" t="str">
        <f t="shared" si="36"/>
        <v>-</v>
      </c>
      <c r="BG318" s="56" t="str">
        <f t="shared" si="36"/>
        <v>-</v>
      </c>
      <c r="BH318" s="56" t="str">
        <f t="shared" si="36"/>
        <v>-</v>
      </c>
      <c r="BI318" s="56" t="str">
        <f t="shared" si="36"/>
        <v>-</v>
      </c>
      <c r="BJ318" s="56" t="str">
        <f t="shared" si="36"/>
        <v>-</v>
      </c>
      <c r="BK318" s="56" t="str">
        <f t="shared" si="36"/>
        <v>-</v>
      </c>
      <c r="BL318" s="56" t="str">
        <f t="shared" si="36"/>
        <v>-</v>
      </c>
      <c r="BM318" s="56" t="str">
        <f t="shared" si="36"/>
        <v>-</v>
      </c>
      <c r="BN318" s="56" t="str">
        <f t="shared" si="36"/>
        <v>-</v>
      </c>
      <c r="BO318" s="56" t="str">
        <f t="shared" si="36"/>
        <v>-</v>
      </c>
      <c r="BP318" s="57" t="str">
        <f t="shared" si="36"/>
        <v>-</v>
      </c>
    </row>
    <row r="319" spans="16:68" x14ac:dyDescent="0.35">
      <c r="P319" s="55" t="str">
        <f t="shared" si="37"/>
        <v>-</v>
      </c>
      <c r="Q319" s="56" t="str">
        <f t="shared" si="36"/>
        <v>-</v>
      </c>
      <c r="R319" s="56" t="str">
        <f t="shared" si="36"/>
        <v>-</v>
      </c>
      <c r="S319" s="56" t="str">
        <f t="shared" ref="Q319:BP323" si="38">IF(AND(NOT(ISBLANK(S132)),NOT(S132="-")),$O132,"-")</f>
        <v>-</v>
      </c>
      <c r="T319" s="56" t="str">
        <f t="shared" si="38"/>
        <v>-</v>
      </c>
      <c r="U319" s="56" t="str">
        <f t="shared" si="38"/>
        <v>-</v>
      </c>
      <c r="V319" s="56" t="str">
        <f t="shared" si="38"/>
        <v>-</v>
      </c>
      <c r="W319" s="56" t="str">
        <f t="shared" si="38"/>
        <v>-</v>
      </c>
      <c r="X319" s="56" t="str">
        <f t="shared" si="38"/>
        <v>-</v>
      </c>
      <c r="Y319" s="56" t="str">
        <f t="shared" si="38"/>
        <v>-</v>
      </c>
      <c r="Z319" s="56" t="str">
        <f t="shared" si="38"/>
        <v>-</v>
      </c>
      <c r="AA319" s="56" t="str">
        <f t="shared" si="38"/>
        <v>-</v>
      </c>
      <c r="AB319" s="56" t="str">
        <f t="shared" si="38"/>
        <v>-</v>
      </c>
      <c r="AC319" s="56" t="str">
        <f t="shared" si="38"/>
        <v>-</v>
      </c>
      <c r="AD319" s="56" t="str">
        <f t="shared" si="38"/>
        <v>-</v>
      </c>
      <c r="AE319" s="56" t="str">
        <f t="shared" si="38"/>
        <v>-</v>
      </c>
      <c r="AF319" s="56" t="str">
        <f t="shared" si="38"/>
        <v>-</v>
      </c>
      <c r="AG319" s="56" t="str">
        <f t="shared" si="38"/>
        <v>-</v>
      </c>
      <c r="AH319" s="56" t="str">
        <f t="shared" si="38"/>
        <v>-</v>
      </c>
      <c r="AI319" s="56" t="str">
        <f t="shared" si="38"/>
        <v>-</v>
      </c>
      <c r="AJ319" s="56" t="str">
        <f t="shared" si="38"/>
        <v>-</v>
      </c>
      <c r="AK319" s="56" t="str">
        <f t="shared" si="38"/>
        <v>-</v>
      </c>
      <c r="AL319" s="56" t="str">
        <f t="shared" si="38"/>
        <v>-</v>
      </c>
      <c r="AM319" s="56" t="str">
        <f t="shared" si="38"/>
        <v>-</v>
      </c>
      <c r="AN319" s="56" t="str">
        <f t="shared" si="38"/>
        <v>-</v>
      </c>
      <c r="AO319" s="56" t="str">
        <f t="shared" si="38"/>
        <v>-</v>
      </c>
      <c r="AP319" s="56" t="str">
        <f t="shared" si="38"/>
        <v>-</v>
      </c>
      <c r="AQ319" s="56" t="str">
        <f t="shared" si="38"/>
        <v>-</v>
      </c>
      <c r="AR319" s="56" t="str">
        <f t="shared" si="38"/>
        <v>-</v>
      </c>
      <c r="AS319" s="56" t="str">
        <f t="shared" si="38"/>
        <v>-</v>
      </c>
      <c r="AT319" s="56" t="str">
        <f t="shared" si="38"/>
        <v>-</v>
      </c>
      <c r="AU319" s="56" t="str">
        <f t="shared" si="38"/>
        <v>-</v>
      </c>
      <c r="AV319" s="56" t="str">
        <f t="shared" si="38"/>
        <v>-</v>
      </c>
      <c r="AW319" s="56" t="str">
        <f t="shared" si="38"/>
        <v>-</v>
      </c>
      <c r="AX319" s="56" t="str">
        <f t="shared" si="38"/>
        <v>-</v>
      </c>
      <c r="AY319" s="56" t="str">
        <f t="shared" si="38"/>
        <v>-</v>
      </c>
      <c r="AZ319" s="56" t="str">
        <f t="shared" si="38"/>
        <v>-</v>
      </c>
      <c r="BA319" s="56" t="str">
        <f t="shared" si="38"/>
        <v>-</v>
      </c>
      <c r="BB319" s="56" t="str">
        <f t="shared" si="38"/>
        <v>-</v>
      </c>
      <c r="BC319" s="56" t="str">
        <f t="shared" si="38"/>
        <v>-</v>
      </c>
      <c r="BD319" s="56" t="str">
        <f t="shared" si="38"/>
        <v>-</v>
      </c>
      <c r="BE319" s="56" t="str">
        <f t="shared" si="38"/>
        <v>-</v>
      </c>
      <c r="BF319" s="56" t="str">
        <f t="shared" si="38"/>
        <v>-</v>
      </c>
      <c r="BG319" s="56" t="str">
        <f t="shared" si="38"/>
        <v>-</v>
      </c>
      <c r="BH319" s="56" t="str">
        <f t="shared" si="38"/>
        <v>-</v>
      </c>
      <c r="BI319" s="56" t="str">
        <f t="shared" si="38"/>
        <v>-</v>
      </c>
      <c r="BJ319" s="56" t="str">
        <f t="shared" si="38"/>
        <v>-</v>
      </c>
      <c r="BK319" s="56" t="str">
        <f t="shared" si="38"/>
        <v>-</v>
      </c>
      <c r="BL319" s="56" t="str">
        <f t="shared" si="38"/>
        <v>-</v>
      </c>
      <c r="BM319" s="56" t="str">
        <f t="shared" si="38"/>
        <v>-</v>
      </c>
      <c r="BN319" s="56" t="str">
        <f t="shared" si="38"/>
        <v>-</v>
      </c>
      <c r="BO319" s="56" t="str">
        <f t="shared" si="38"/>
        <v>-</v>
      </c>
      <c r="BP319" s="57" t="str">
        <f t="shared" si="38"/>
        <v>-</v>
      </c>
    </row>
    <row r="320" spans="16:68" x14ac:dyDescent="0.35">
      <c r="P320" s="55" t="str">
        <f t="shared" si="37"/>
        <v>-</v>
      </c>
      <c r="Q320" s="56" t="str">
        <f t="shared" si="38"/>
        <v>-</v>
      </c>
      <c r="R320" s="56" t="str">
        <f t="shared" si="38"/>
        <v>-</v>
      </c>
      <c r="S320" s="56" t="str">
        <f t="shared" si="38"/>
        <v>-</v>
      </c>
      <c r="T320" s="56" t="str">
        <f t="shared" si="38"/>
        <v>-</v>
      </c>
      <c r="U320" s="56" t="str">
        <f t="shared" si="38"/>
        <v>-</v>
      </c>
      <c r="V320" s="56" t="str">
        <f t="shared" si="38"/>
        <v>-</v>
      </c>
      <c r="W320" s="56" t="str">
        <f t="shared" si="38"/>
        <v>-</v>
      </c>
      <c r="X320" s="56" t="str">
        <f t="shared" si="38"/>
        <v>-</v>
      </c>
      <c r="Y320" s="56" t="str">
        <f t="shared" si="38"/>
        <v>-</v>
      </c>
      <c r="Z320" s="56" t="str">
        <f t="shared" si="38"/>
        <v>-</v>
      </c>
      <c r="AA320" s="56" t="str">
        <f t="shared" si="38"/>
        <v>-</v>
      </c>
      <c r="AB320" s="56" t="str">
        <f t="shared" si="38"/>
        <v>-</v>
      </c>
      <c r="AC320" s="56" t="str">
        <f t="shared" si="38"/>
        <v>-</v>
      </c>
      <c r="AD320" s="56" t="str">
        <f t="shared" si="38"/>
        <v>-</v>
      </c>
      <c r="AE320" s="56" t="str">
        <f t="shared" si="38"/>
        <v>-</v>
      </c>
      <c r="AF320" s="56" t="str">
        <f t="shared" si="38"/>
        <v>-</v>
      </c>
      <c r="AG320" s="56" t="str">
        <f t="shared" si="38"/>
        <v>-</v>
      </c>
      <c r="AH320" s="56" t="str">
        <f t="shared" si="38"/>
        <v>-</v>
      </c>
      <c r="AI320" s="56" t="str">
        <f t="shared" si="38"/>
        <v>-</v>
      </c>
      <c r="AJ320" s="56" t="str">
        <f t="shared" si="38"/>
        <v>-</v>
      </c>
      <c r="AK320" s="56" t="str">
        <f t="shared" si="38"/>
        <v>-</v>
      </c>
      <c r="AL320" s="56" t="str">
        <f t="shared" si="38"/>
        <v>-</v>
      </c>
      <c r="AM320" s="56" t="str">
        <f t="shared" si="38"/>
        <v>-</v>
      </c>
      <c r="AN320" s="56" t="str">
        <f t="shared" si="38"/>
        <v>-</v>
      </c>
      <c r="AO320" s="56" t="str">
        <f t="shared" si="38"/>
        <v>-</v>
      </c>
      <c r="AP320" s="56" t="str">
        <f t="shared" si="38"/>
        <v>-</v>
      </c>
      <c r="AQ320" s="56" t="str">
        <f t="shared" si="38"/>
        <v>-</v>
      </c>
      <c r="AR320" s="56" t="str">
        <f t="shared" si="38"/>
        <v>-</v>
      </c>
      <c r="AS320" s="56" t="str">
        <f t="shared" si="38"/>
        <v>-</v>
      </c>
      <c r="AT320" s="56" t="str">
        <f t="shared" si="38"/>
        <v>-</v>
      </c>
      <c r="AU320" s="56" t="str">
        <f t="shared" si="38"/>
        <v>-</v>
      </c>
      <c r="AV320" s="56" t="str">
        <f t="shared" si="38"/>
        <v>-</v>
      </c>
      <c r="AW320" s="56" t="str">
        <f t="shared" si="38"/>
        <v>-</v>
      </c>
      <c r="AX320" s="56" t="str">
        <f t="shared" si="38"/>
        <v>-</v>
      </c>
      <c r="AY320" s="56" t="str">
        <f t="shared" si="38"/>
        <v>-</v>
      </c>
      <c r="AZ320" s="56" t="str">
        <f t="shared" si="38"/>
        <v>-</v>
      </c>
      <c r="BA320" s="56" t="str">
        <f t="shared" si="38"/>
        <v>-</v>
      </c>
      <c r="BB320" s="56" t="str">
        <f t="shared" si="38"/>
        <v>-</v>
      </c>
      <c r="BC320" s="56" t="str">
        <f t="shared" si="38"/>
        <v>-</v>
      </c>
      <c r="BD320" s="56" t="str">
        <f t="shared" si="38"/>
        <v>-</v>
      </c>
      <c r="BE320" s="56" t="str">
        <f t="shared" si="38"/>
        <v>-</v>
      </c>
      <c r="BF320" s="56" t="str">
        <f t="shared" si="38"/>
        <v>-</v>
      </c>
      <c r="BG320" s="56" t="str">
        <f t="shared" si="38"/>
        <v>-</v>
      </c>
      <c r="BH320" s="56" t="str">
        <f t="shared" si="38"/>
        <v>-</v>
      </c>
      <c r="BI320" s="56" t="str">
        <f t="shared" si="38"/>
        <v>-</v>
      </c>
      <c r="BJ320" s="56" t="str">
        <f t="shared" si="38"/>
        <v>-</v>
      </c>
      <c r="BK320" s="56" t="str">
        <f t="shared" si="38"/>
        <v>-</v>
      </c>
      <c r="BL320" s="56" t="str">
        <f t="shared" si="38"/>
        <v>-</v>
      </c>
      <c r="BM320" s="56" t="str">
        <f t="shared" si="38"/>
        <v>-</v>
      </c>
      <c r="BN320" s="56" t="str">
        <f t="shared" si="38"/>
        <v>-</v>
      </c>
      <c r="BO320" s="56" t="str">
        <f t="shared" si="38"/>
        <v>-</v>
      </c>
      <c r="BP320" s="57" t="str">
        <f t="shared" si="38"/>
        <v>-</v>
      </c>
    </row>
    <row r="321" spans="16:68" x14ac:dyDescent="0.35">
      <c r="P321" s="55" t="str">
        <f t="shared" si="37"/>
        <v>-</v>
      </c>
      <c r="Q321" s="56" t="str">
        <f t="shared" si="38"/>
        <v>-</v>
      </c>
      <c r="R321" s="56" t="str">
        <f t="shared" si="38"/>
        <v>-</v>
      </c>
      <c r="S321" s="56" t="str">
        <f t="shared" si="38"/>
        <v>-</v>
      </c>
      <c r="T321" s="56" t="str">
        <f t="shared" si="38"/>
        <v>-</v>
      </c>
      <c r="U321" s="56" t="str">
        <f t="shared" si="38"/>
        <v>-</v>
      </c>
      <c r="V321" s="56" t="str">
        <f t="shared" si="38"/>
        <v>-</v>
      </c>
      <c r="W321" s="56" t="str">
        <f t="shared" si="38"/>
        <v>-</v>
      </c>
      <c r="X321" s="56" t="str">
        <f t="shared" si="38"/>
        <v>-</v>
      </c>
      <c r="Y321" s="56" t="str">
        <f t="shared" si="38"/>
        <v>-</v>
      </c>
      <c r="Z321" s="56" t="str">
        <f t="shared" si="38"/>
        <v>-</v>
      </c>
      <c r="AA321" s="56" t="str">
        <f t="shared" si="38"/>
        <v>-</v>
      </c>
      <c r="AB321" s="56" t="str">
        <f t="shared" si="38"/>
        <v>-</v>
      </c>
      <c r="AC321" s="56" t="str">
        <f t="shared" si="38"/>
        <v>-</v>
      </c>
      <c r="AD321" s="56" t="str">
        <f t="shared" si="38"/>
        <v>-</v>
      </c>
      <c r="AE321" s="56" t="str">
        <f t="shared" si="38"/>
        <v>-</v>
      </c>
      <c r="AF321" s="56" t="str">
        <f t="shared" si="38"/>
        <v>-</v>
      </c>
      <c r="AG321" s="56" t="str">
        <f t="shared" si="38"/>
        <v>-</v>
      </c>
      <c r="AH321" s="56" t="str">
        <f t="shared" si="38"/>
        <v>-</v>
      </c>
      <c r="AI321" s="56" t="str">
        <f t="shared" si="38"/>
        <v>-</v>
      </c>
      <c r="AJ321" s="56" t="str">
        <f t="shared" si="38"/>
        <v>-</v>
      </c>
      <c r="AK321" s="56" t="str">
        <f t="shared" si="38"/>
        <v>-</v>
      </c>
      <c r="AL321" s="56" t="str">
        <f t="shared" si="38"/>
        <v>-</v>
      </c>
      <c r="AM321" s="56" t="str">
        <f t="shared" si="38"/>
        <v>-</v>
      </c>
      <c r="AN321" s="56" t="str">
        <f t="shared" si="38"/>
        <v>-</v>
      </c>
      <c r="AO321" s="56" t="str">
        <f t="shared" si="38"/>
        <v>-</v>
      </c>
      <c r="AP321" s="56" t="str">
        <f t="shared" si="38"/>
        <v>-</v>
      </c>
      <c r="AQ321" s="56" t="str">
        <f t="shared" si="38"/>
        <v>-</v>
      </c>
      <c r="AR321" s="56" t="str">
        <f t="shared" si="38"/>
        <v>-</v>
      </c>
      <c r="AS321" s="56" t="str">
        <f t="shared" si="38"/>
        <v>-</v>
      </c>
      <c r="AT321" s="56" t="str">
        <f t="shared" si="38"/>
        <v>-</v>
      </c>
      <c r="AU321" s="56" t="str">
        <f t="shared" si="38"/>
        <v>-</v>
      </c>
      <c r="AV321" s="56" t="str">
        <f t="shared" si="38"/>
        <v>-</v>
      </c>
      <c r="AW321" s="56" t="str">
        <f t="shared" si="38"/>
        <v>-</v>
      </c>
      <c r="AX321" s="56" t="str">
        <f t="shared" si="38"/>
        <v>-</v>
      </c>
      <c r="AY321" s="56" t="str">
        <f t="shared" si="38"/>
        <v>-</v>
      </c>
      <c r="AZ321" s="56" t="str">
        <f t="shared" si="38"/>
        <v>-</v>
      </c>
      <c r="BA321" s="56" t="str">
        <f t="shared" si="38"/>
        <v>-</v>
      </c>
      <c r="BB321" s="56" t="str">
        <f t="shared" si="38"/>
        <v>-</v>
      </c>
      <c r="BC321" s="56" t="str">
        <f t="shared" si="38"/>
        <v>-</v>
      </c>
      <c r="BD321" s="56" t="str">
        <f t="shared" si="38"/>
        <v>-</v>
      </c>
      <c r="BE321" s="56" t="str">
        <f t="shared" si="38"/>
        <v>-</v>
      </c>
      <c r="BF321" s="56" t="str">
        <f t="shared" si="38"/>
        <v>-</v>
      </c>
      <c r="BG321" s="56" t="str">
        <f t="shared" si="38"/>
        <v>-</v>
      </c>
      <c r="BH321" s="56" t="str">
        <f t="shared" si="38"/>
        <v>-</v>
      </c>
      <c r="BI321" s="56" t="str">
        <f t="shared" si="38"/>
        <v>-</v>
      </c>
      <c r="BJ321" s="56" t="str">
        <f t="shared" si="38"/>
        <v>-</v>
      </c>
      <c r="BK321" s="56" t="str">
        <f t="shared" si="38"/>
        <v>-</v>
      </c>
      <c r="BL321" s="56" t="str">
        <f t="shared" si="38"/>
        <v>-</v>
      </c>
      <c r="BM321" s="56" t="str">
        <f t="shared" si="38"/>
        <v>-</v>
      </c>
      <c r="BN321" s="56" t="str">
        <f t="shared" si="38"/>
        <v>-</v>
      </c>
      <c r="BO321" s="56" t="str">
        <f t="shared" si="38"/>
        <v>-</v>
      </c>
      <c r="BP321" s="57" t="str">
        <f t="shared" si="38"/>
        <v>-</v>
      </c>
    </row>
    <row r="322" spans="16:68" x14ac:dyDescent="0.35">
      <c r="P322" s="55" t="str">
        <f t="shared" si="37"/>
        <v>-</v>
      </c>
      <c r="Q322" s="56" t="str">
        <f t="shared" si="38"/>
        <v>-</v>
      </c>
      <c r="R322" s="56" t="str">
        <f t="shared" si="38"/>
        <v>-</v>
      </c>
      <c r="S322" s="56" t="str">
        <f t="shared" si="38"/>
        <v>-</v>
      </c>
      <c r="T322" s="56" t="str">
        <f t="shared" si="38"/>
        <v>-</v>
      </c>
      <c r="U322" s="56" t="str">
        <f t="shared" si="38"/>
        <v>-</v>
      </c>
      <c r="V322" s="56" t="str">
        <f t="shared" si="38"/>
        <v>-</v>
      </c>
      <c r="W322" s="56" t="str">
        <f t="shared" si="38"/>
        <v>-</v>
      </c>
      <c r="X322" s="56" t="str">
        <f t="shared" si="38"/>
        <v>-</v>
      </c>
      <c r="Y322" s="56" t="str">
        <f t="shared" si="38"/>
        <v>-</v>
      </c>
      <c r="Z322" s="56" t="str">
        <f t="shared" si="38"/>
        <v>-</v>
      </c>
      <c r="AA322" s="56" t="str">
        <f t="shared" si="38"/>
        <v>-</v>
      </c>
      <c r="AB322" s="56" t="str">
        <f t="shared" si="38"/>
        <v>-</v>
      </c>
      <c r="AC322" s="56" t="str">
        <f t="shared" si="38"/>
        <v>-</v>
      </c>
      <c r="AD322" s="56" t="str">
        <f t="shared" si="38"/>
        <v>-</v>
      </c>
      <c r="AE322" s="56" t="str">
        <f t="shared" si="38"/>
        <v>-</v>
      </c>
      <c r="AF322" s="56" t="str">
        <f t="shared" si="38"/>
        <v>-</v>
      </c>
      <c r="AG322" s="56" t="str">
        <f t="shared" si="38"/>
        <v>-</v>
      </c>
      <c r="AH322" s="56" t="str">
        <f t="shared" si="38"/>
        <v>-</v>
      </c>
      <c r="AI322" s="56" t="str">
        <f t="shared" si="38"/>
        <v>-</v>
      </c>
      <c r="AJ322" s="56" t="str">
        <f t="shared" si="38"/>
        <v>-</v>
      </c>
      <c r="AK322" s="56" t="str">
        <f t="shared" si="38"/>
        <v>-</v>
      </c>
      <c r="AL322" s="56" t="str">
        <f t="shared" si="38"/>
        <v>-</v>
      </c>
      <c r="AM322" s="56" t="str">
        <f t="shared" si="38"/>
        <v>-</v>
      </c>
      <c r="AN322" s="56" t="str">
        <f t="shared" si="38"/>
        <v>-</v>
      </c>
      <c r="AO322" s="56" t="str">
        <f t="shared" si="38"/>
        <v>-</v>
      </c>
      <c r="AP322" s="56" t="str">
        <f t="shared" si="38"/>
        <v>-</v>
      </c>
      <c r="AQ322" s="56" t="str">
        <f t="shared" si="38"/>
        <v>-</v>
      </c>
      <c r="AR322" s="56" t="str">
        <f t="shared" si="38"/>
        <v>-</v>
      </c>
      <c r="AS322" s="56" t="str">
        <f t="shared" si="38"/>
        <v>-</v>
      </c>
      <c r="AT322" s="56" t="str">
        <f t="shared" si="38"/>
        <v>-</v>
      </c>
      <c r="AU322" s="56" t="str">
        <f t="shared" si="38"/>
        <v>-</v>
      </c>
      <c r="AV322" s="56" t="str">
        <f t="shared" si="38"/>
        <v>-</v>
      </c>
      <c r="AW322" s="56" t="str">
        <f t="shared" si="38"/>
        <v>-</v>
      </c>
      <c r="AX322" s="56" t="str">
        <f t="shared" si="38"/>
        <v>-</v>
      </c>
      <c r="AY322" s="56" t="str">
        <f t="shared" si="38"/>
        <v>-</v>
      </c>
      <c r="AZ322" s="56" t="str">
        <f t="shared" si="38"/>
        <v>-</v>
      </c>
      <c r="BA322" s="56" t="str">
        <f t="shared" si="38"/>
        <v>-</v>
      </c>
      <c r="BB322" s="56" t="str">
        <f t="shared" si="38"/>
        <v>-</v>
      </c>
      <c r="BC322" s="56" t="str">
        <f t="shared" si="38"/>
        <v>-</v>
      </c>
      <c r="BD322" s="56" t="str">
        <f t="shared" si="38"/>
        <v>-</v>
      </c>
      <c r="BE322" s="56" t="str">
        <f t="shared" si="38"/>
        <v>-</v>
      </c>
      <c r="BF322" s="56" t="str">
        <f t="shared" si="38"/>
        <v>-</v>
      </c>
      <c r="BG322" s="56" t="str">
        <f t="shared" si="38"/>
        <v>-</v>
      </c>
      <c r="BH322" s="56" t="str">
        <f t="shared" si="38"/>
        <v>-</v>
      </c>
      <c r="BI322" s="56" t="str">
        <f t="shared" si="38"/>
        <v>-</v>
      </c>
      <c r="BJ322" s="56" t="str">
        <f t="shared" si="38"/>
        <v>-</v>
      </c>
      <c r="BK322" s="56" t="str">
        <f t="shared" si="38"/>
        <v>-</v>
      </c>
      <c r="BL322" s="56" t="str">
        <f t="shared" si="38"/>
        <v>-</v>
      </c>
      <c r="BM322" s="56" t="str">
        <f t="shared" si="38"/>
        <v>-</v>
      </c>
      <c r="BN322" s="56" t="str">
        <f t="shared" si="38"/>
        <v>-</v>
      </c>
      <c r="BO322" s="56" t="str">
        <f t="shared" si="38"/>
        <v>-</v>
      </c>
      <c r="BP322" s="57" t="str">
        <f t="shared" si="38"/>
        <v>-</v>
      </c>
    </row>
    <row r="323" spans="16:68" x14ac:dyDescent="0.35">
      <c r="P323" s="55" t="str">
        <f t="shared" si="37"/>
        <v>-</v>
      </c>
      <c r="Q323" s="56" t="str">
        <f t="shared" si="38"/>
        <v>-</v>
      </c>
      <c r="R323" s="56" t="str">
        <f t="shared" si="38"/>
        <v>-</v>
      </c>
      <c r="S323" s="56" t="str">
        <f t="shared" si="38"/>
        <v>-</v>
      </c>
      <c r="T323" s="56" t="str">
        <f t="shared" si="38"/>
        <v>-</v>
      </c>
      <c r="U323" s="56" t="str">
        <f t="shared" si="38"/>
        <v>-</v>
      </c>
      <c r="V323" s="56" t="str">
        <f t="shared" si="38"/>
        <v>-</v>
      </c>
      <c r="W323" s="56" t="str">
        <f t="shared" si="38"/>
        <v>-</v>
      </c>
      <c r="X323" s="56" t="str">
        <f t="shared" si="38"/>
        <v>-</v>
      </c>
      <c r="Y323" s="56" t="str">
        <f t="shared" si="38"/>
        <v>-</v>
      </c>
      <c r="Z323" s="56" t="str">
        <f t="shared" si="38"/>
        <v>-</v>
      </c>
      <c r="AA323" s="56" t="str">
        <f t="shared" si="38"/>
        <v>-</v>
      </c>
      <c r="AB323" s="56" t="str">
        <f t="shared" si="38"/>
        <v>-</v>
      </c>
      <c r="AC323" s="56" t="str">
        <f t="shared" si="38"/>
        <v>-</v>
      </c>
      <c r="AD323" s="56" t="str">
        <f t="shared" si="38"/>
        <v>-</v>
      </c>
      <c r="AE323" s="56" t="str">
        <f t="shared" si="38"/>
        <v>-</v>
      </c>
      <c r="AF323" s="56" t="str">
        <f t="shared" si="38"/>
        <v>-</v>
      </c>
      <c r="AG323" s="56" t="str">
        <f t="shared" si="38"/>
        <v>-</v>
      </c>
      <c r="AH323" s="56" t="str">
        <f t="shared" si="38"/>
        <v>-</v>
      </c>
      <c r="AI323" s="56" t="str">
        <f t="shared" si="38"/>
        <v>-</v>
      </c>
      <c r="AJ323" s="56" t="str">
        <f t="shared" si="38"/>
        <v>-</v>
      </c>
      <c r="AK323" s="56" t="str">
        <f t="shared" si="38"/>
        <v>-</v>
      </c>
      <c r="AL323" s="56" t="str">
        <f t="shared" si="38"/>
        <v>-</v>
      </c>
      <c r="AM323" s="56" t="str">
        <f t="shared" si="38"/>
        <v>-</v>
      </c>
      <c r="AN323" s="56" t="str">
        <f t="shared" si="38"/>
        <v>-</v>
      </c>
      <c r="AO323" s="56" t="str">
        <f t="shared" si="38"/>
        <v>-</v>
      </c>
      <c r="AP323" s="56" t="str">
        <f t="shared" si="38"/>
        <v>-</v>
      </c>
      <c r="AQ323" s="56" t="str">
        <f t="shared" si="38"/>
        <v>-</v>
      </c>
      <c r="AR323" s="56" t="str">
        <f t="shared" si="38"/>
        <v>-</v>
      </c>
      <c r="AS323" s="56" t="str">
        <f t="shared" si="38"/>
        <v>-</v>
      </c>
      <c r="AT323" s="56" t="str">
        <f t="shared" si="38"/>
        <v>-</v>
      </c>
      <c r="AU323" s="56" t="str">
        <f t="shared" si="38"/>
        <v>-</v>
      </c>
      <c r="AV323" s="56" t="str">
        <f t="shared" si="38"/>
        <v>-</v>
      </c>
      <c r="AW323" s="56" t="str">
        <f t="shared" si="38"/>
        <v>-</v>
      </c>
      <c r="AX323" s="56" t="str">
        <f t="shared" si="38"/>
        <v>-</v>
      </c>
      <c r="AY323" s="56" t="str">
        <f t="shared" si="38"/>
        <v>-</v>
      </c>
      <c r="AZ323" s="56" t="str">
        <f t="shared" si="38"/>
        <v>-</v>
      </c>
      <c r="BA323" s="56" t="str">
        <f t="shared" si="38"/>
        <v>-</v>
      </c>
      <c r="BB323" s="56" t="str">
        <f t="shared" si="38"/>
        <v>-</v>
      </c>
      <c r="BC323" s="56" t="str">
        <f t="shared" si="38"/>
        <v>-</v>
      </c>
      <c r="BD323" s="56" t="str">
        <f t="shared" si="38"/>
        <v>-</v>
      </c>
      <c r="BE323" s="56" t="str">
        <f t="shared" si="38"/>
        <v>-</v>
      </c>
      <c r="BF323" s="56" t="str">
        <f t="shared" si="38"/>
        <v>-</v>
      </c>
      <c r="BG323" s="56" t="str">
        <f t="shared" si="38"/>
        <v>-</v>
      </c>
      <c r="BH323" s="56" t="str">
        <f t="shared" si="38"/>
        <v>-</v>
      </c>
      <c r="BI323" s="56" t="str">
        <f t="shared" si="38"/>
        <v>-</v>
      </c>
      <c r="BJ323" s="56" t="str">
        <f t="shared" si="38"/>
        <v>-</v>
      </c>
      <c r="BK323" s="56" t="str">
        <f t="shared" si="38"/>
        <v>-</v>
      </c>
      <c r="BL323" s="56" t="str">
        <f t="shared" si="38"/>
        <v>-</v>
      </c>
      <c r="BM323" s="56" t="str">
        <f t="shared" si="38"/>
        <v>-</v>
      </c>
      <c r="BN323" s="56" t="str">
        <f t="shared" ref="Q323:BP328" si="39">IF(AND(NOT(ISBLANK(BN136)),NOT(BN136="-")),$O136,"-")</f>
        <v>-</v>
      </c>
      <c r="BO323" s="56" t="str">
        <f t="shared" si="39"/>
        <v>-</v>
      </c>
      <c r="BP323" s="57" t="str">
        <f t="shared" si="39"/>
        <v>-</v>
      </c>
    </row>
    <row r="324" spans="16:68" x14ac:dyDescent="0.35">
      <c r="P324" s="55" t="str">
        <f t="shared" si="37"/>
        <v>-</v>
      </c>
      <c r="Q324" s="56" t="str">
        <f t="shared" si="39"/>
        <v>-</v>
      </c>
      <c r="R324" s="56" t="str">
        <f t="shared" si="39"/>
        <v>-</v>
      </c>
      <c r="S324" s="56" t="str">
        <f t="shared" si="39"/>
        <v>-</v>
      </c>
      <c r="T324" s="56" t="str">
        <f t="shared" si="39"/>
        <v>-</v>
      </c>
      <c r="U324" s="56" t="str">
        <f t="shared" si="39"/>
        <v>-</v>
      </c>
      <c r="V324" s="56" t="str">
        <f t="shared" si="39"/>
        <v>-</v>
      </c>
      <c r="W324" s="56" t="str">
        <f t="shared" si="39"/>
        <v>-</v>
      </c>
      <c r="X324" s="56" t="str">
        <f t="shared" si="39"/>
        <v>-</v>
      </c>
      <c r="Y324" s="56" t="str">
        <f t="shared" si="39"/>
        <v>-</v>
      </c>
      <c r="Z324" s="56" t="str">
        <f t="shared" si="39"/>
        <v>-</v>
      </c>
      <c r="AA324" s="56" t="str">
        <f t="shared" si="39"/>
        <v>-</v>
      </c>
      <c r="AB324" s="56" t="str">
        <f t="shared" si="39"/>
        <v>-</v>
      </c>
      <c r="AC324" s="56" t="str">
        <f t="shared" si="39"/>
        <v>-</v>
      </c>
      <c r="AD324" s="56" t="str">
        <f t="shared" si="39"/>
        <v>-</v>
      </c>
      <c r="AE324" s="56" t="str">
        <f t="shared" si="39"/>
        <v>-</v>
      </c>
      <c r="AF324" s="56" t="str">
        <f t="shared" si="39"/>
        <v>-</v>
      </c>
      <c r="AG324" s="56" t="str">
        <f t="shared" si="39"/>
        <v>-</v>
      </c>
      <c r="AH324" s="56" t="str">
        <f t="shared" si="39"/>
        <v>-</v>
      </c>
      <c r="AI324" s="56" t="str">
        <f t="shared" si="39"/>
        <v>-</v>
      </c>
      <c r="AJ324" s="56" t="str">
        <f t="shared" si="39"/>
        <v>-</v>
      </c>
      <c r="AK324" s="56" t="str">
        <f t="shared" si="39"/>
        <v>-</v>
      </c>
      <c r="AL324" s="56" t="str">
        <f t="shared" si="39"/>
        <v>-</v>
      </c>
      <c r="AM324" s="56" t="str">
        <f t="shared" si="39"/>
        <v>-</v>
      </c>
      <c r="AN324" s="56" t="str">
        <f t="shared" si="39"/>
        <v>-</v>
      </c>
      <c r="AO324" s="56" t="str">
        <f t="shared" si="39"/>
        <v>-</v>
      </c>
      <c r="AP324" s="56" t="str">
        <f t="shared" si="39"/>
        <v>-</v>
      </c>
      <c r="AQ324" s="56" t="str">
        <f t="shared" si="39"/>
        <v>-</v>
      </c>
      <c r="AR324" s="56" t="str">
        <f t="shared" si="39"/>
        <v>-</v>
      </c>
      <c r="AS324" s="56" t="str">
        <f t="shared" si="39"/>
        <v>-</v>
      </c>
      <c r="AT324" s="56" t="str">
        <f t="shared" si="39"/>
        <v>-</v>
      </c>
      <c r="AU324" s="56" t="str">
        <f t="shared" si="39"/>
        <v>-</v>
      </c>
      <c r="AV324" s="56" t="str">
        <f t="shared" si="39"/>
        <v>-</v>
      </c>
      <c r="AW324" s="56" t="str">
        <f t="shared" si="39"/>
        <v>-</v>
      </c>
      <c r="AX324" s="56" t="str">
        <f t="shared" si="39"/>
        <v>-</v>
      </c>
      <c r="AY324" s="56" t="str">
        <f t="shared" si="39"/>
        <v>-</v>
      </c>
      <c r="AZ324" s="56" t="str">
        <f t="shared" si="39"/>
        <v>-</v>
      </c>
      <c r="BA324" s="56" t="str">
        <f t="shared" si="39"/>
        <v>-</v>
      </c>
      <c r="BB324" s="56" t="str">
        <f t="shared" si="39"/>
        <v>-</v>
      </c>
      <c r="BC324" s="56" t="str">
        <f t="shared" si="39"/>
        <v>-</v>
      </c>
      <c r="BD324" s="56" t="str">
        <f t="shared" si="39"/>
        <v>-</v>
      </c>
      <c r="BE324" s="56" t="str">
        <f t="shared" si="39"/>
        <v>-</v>
      </c>
      <c r="BF324" s="56" t="str">
        <f t="shared" si="39"/>
        <v>-</v>
      </c>
      <c r="BG324" s="56" t="str">
        <f t="shared" si="39"/>
        <v>-</v>
      </c>
      <c r="BH324" s="56" t="str">
        <f t="shared" si="39"/>
        <v>-</v>
      </c>
      <c r="BI324" s="56" t="str">
        <f t="shared" si="39"/>
        <v>-</v>
      </c>
      <c r="BJ324" s="56" t="str">
        <f t="shared" si="39"/>
        <v>-</v>
      </c>
      <c r="BK324" s="56" t="str">
        <f t="shared" si="39"/>
        <v>-</v>
      </c>
      <c r="BL324" s="56" t="str">
        <f t="shared" si="39"/>
        <v>-</v>
      </c>
      <c r="BM324" s="56" t="str">
        <f t="shared" si="39"/>
        <v>-</v>
      </c>
      <c r="BN324" s="56" t="str">
        <f t="shared" si="39"/>
        <v>-</v>
      </c>
      <c r="BO324" s="56" t="str">
        <f t="shared" si="39"/>
        <v>-</v>
      </c>
      <c r="BP324" s="57" t="str">
        <f t="shared" si="39"/>
        <v>-</v>
      </c>
    </row>
    <row r="325" spans="16:68" x14ac:dyDescent="0.35">
      <c r="P325" s="55" t="str">
        <f t="shared" si="37"/>
        <v>-</v>
      </c>
      <c r="Q325" s="56" t="str">
        <f t="shared" si="39"/>
        <v>-</v>
      </c>
      <c r="R325" s="56" t="str">
        <f t="shared" si="39"/>
        <v>-</v>
      </c>
      <c r="S325" s="56" t="str">
        <f t="shared" si="39"/>
        <v>-</v>
      </c>
      <c r="T325" s="56" t="str">
        <f t="shared" si="39"/>
        <v>-</v>
      </c>
      <c r="U325" s="56" t="str">
        <f t="shared" si="39"/>
        <v>-</v>
      </c>
      <c r="V325" s="56" t="str">
        <f t="shared" si="39"/>
        <v>-</v>
      </c>
      <c r="W325" s="56" t="str">
        <f t="shared" si="39"/>
        <v>-</v>
      </c>
      <c r="X325" s="56" t="str">
        <f t="shared" si="39"/>
        <v>-</v>
      </c>
      <c r="Y325" s="56" t="str">
        <f t="shared" si="39"/>
        <v>-</v>
      </c>
      <c r="Z325" s="56" t="str">
        <f t="shared" si="39"/>
        <v>-</v>
      </c>
      <c r="AA325" s="56" t="str">
        <f t="shared" si="39"/>
        <v>-</v>
      </c>
      <c r="AB325" s="56" t="str">
        <f t="shared" si="39"/>
        <v>-</v>
      </c>
      <c r="AC325" s="56" t="str">
        <f t="shared" si="39"/>
        <v>-</v>
      </c>
      <c r="AD325" s="56" t="str">
        <f t="shared" si="39"/>
        <v>-</v>
      </c>
      <c r="AE325" s="56" t="str">
        <f t="shared" si="39"/>
        <v>-</v>
      </c>
      <c r="AF325" s="56" t="str">
        <f t="shared" si="39"/>
        <v>-</v>
      </c>
      <c r="AG325" s="56" t="str">
        <f t="shared" si="39"/>
        <v>-</v>
      </c>
      <c r="AH325" s="56" t="str">
        <f t="shared" si="39"/>
        <v>-</v>
      </c>
      <c r="AI325" s="56" t="str">
        <f t="shared" si="39"/>
        <v>-</v>
      </c>
      <c r="AJ325" s="56" t="str">
        <f t="shared" si="39"/>
        <v>-</v>
      </c>
      <c r="AK325" s="56" t="str">
        <f t="shared" si="39"/>
        <v>-</v>
      </c>
      <c r="AL325" s="56" t="str">
        <f t="shared" si="39"/>
        <v>-</v>
      </c>
      <c r="AM325" s="56" t="str">
        <f t="shared" si="39"/>
        <v>-</v>
      </c>
      <c r="AN325" s="56" t="str">
        <f t="shared" si="39"/>
        <v>-</v>
      </c>
      <c r="AO325" s="56" t="str">
        <f t="shared" si="39"/>
        <v>-</v>
      </c>
      <c r="AP325" s="56" t="str">
        <f t="shared" si="39"/>
        <v>-</v>
      </c>
      <c r="AQ325" s="56" t="str">
        <f t="shared" si="39"/>
        <v>-</v>
      </c>
      <c r="AR325" s="56" t="str">
        <f t="shared" si="39"/>
        <v>-</v>
      </c>
      <c r="AS325" s="56" t="str">
        <f t="shared" si="39"/>
        <v>-</v>
      </c>
      <c r="AT325" s="56" t="str">
        <f t="shared" si="39"/>
        <v>-</v>
      </c>
      <c r="AU325" s="56" t="str">
        <f t="shared" si="39"/>
        <v>-</v>
      </c>
      <c r="AV325" s="56" t="str">
        <f t="shared" si="39"/>
        <v>-</v>
      </c>
      <c r="AW325" s="56" t="str">
        <f t="shared" si="39"/>
        <v>-</v>
      </c>
      <c r="AX325" s="56" t="str">
        <f t="shared" si="39"/>
        <v>-</v>
      </c>
      <c r="AY325" s="56" t="str">
        <f t="shared" si="39"/>
        <v>-</v>
      </c>
      <c r="AZ325" s="56" t="str">
        <f t="shared" si="39"/>
        <v>-</v>
      </c>
      <c r="BA325" s="56" t="str">
        <f t="shared" si="39"/>
        <v>-</v>
      </c>
      <c r="BB325" s="56" t="str">
        <f t="shared" si="39"/>
        <v>-</v>
      </c>
      <c r="BC325" s="56" t="str">
        <f t="shared" si="39"/>
        <v>-</v>
      </c>
      <c r="BD325" s="56" t="str">
        <f t="shared" si="39"/>
        <v>-</v>
      </c>
      <c r="BE325" s="56" t="str">
        <f t="shared" si="39"/>
        <v>-</v>
      </c>
      <c r="BF325" s="56" t="str">
        <f t="shared" si="39"/>
        <v>-</v>
      </c>
      <c r="BG325" s="56" t="str">
        <f t="shared" si="39"/>
        <v>-</v>
      </c>
      <c r="BH325" s="56" t="str">
        <f t="shared" si="39"/>
        <v>-</v>
      </c>
      <c r="BI325" s="56" t="str">
        <f t="shared" si="39"/>
        <v>-</v>
      </c>
      <c r="BJ325" s="56" t="str">
        <f t="shared" si="39"/>
        <v>-</v>
      </c>
      <c r="BK325" s="56" t="str">
        <f t="shared" si="39"/>
        <v>-</v>
      </c>
      <c r="BL325" s="56" t="str">
        <f t="shared" si="39"/>
        <v>-</v>
      </c>
      <c r="BM325" s="56" t="str">
        <f t="shared" si="39"/>
        <v>-</v>
      </c>
      <c r="BN325" s="56" t="str">
        <f t="shared" si="39"/>
        <v>-</v>
      </c>
      <c r="BO325" s="56" t="str">
        <f t="shared" si="39"/>
        <v>-</v>
      </c>
      <c r="BP325" s="57" t="str">
        <f t="shared" si="39"/>
        <v>-</v>
      </c>
    </row>
    <row r="326" spans="16:68" x14ac:dyDescent="0.35">
      <c r="P326" s="55" t="str">
        <f t="shared" si="37"/>
        <v>-</v>
      </c>
      <c r="Q326" s="56" t="str">
        <f t="shared" si="39"/>
        <v>-</v>
      </c>
      <c r="R326" s="56" t="str">
        <f t="shared" si="39"/>
        <v>-</v>
      </c>
      <c r="S326" s="56" t="str">
        <f t="shared" si="39"/>
        <v>-</v>
      </c>
      <c r="T326" s="56" t="str">
        <f t="shared" si="39"/>
        <v>-</v>
      </c>
      <c r="U326" s="56" t="str">
        <f t="shared" si="39"/>
        <v>-</v>
      </c>
      <c r="V326" s="56" t="str">
        <f t="shared" si="39"/>
        <v>-</v>
      </c>
      <c r="W326" s="56" t="str">
        <f t="shared" si="39"/>
        <v>-</v>
      </c>
      <c r="X326" s="56" t="str">
        <f t="shared" si="39"/>
        <v>-</v>
      </c>
      <c r="Y326" s="56" t="str">
        <f t="shared" si="39"/>
        <v>-</v>
      </c>
      <c r="Z326" s="56" t="str">
        <f t="shared" si="39"/>
        <v>-</v>
      </c>
      <c r="AA326" s="56" t="str">
        <f t="shared" si="39"/>
        <v>-</v>
      </c>
      <c r="AB326" s="56" t="str">
        <f t="shared" si="39"/>
        <v>-</v>
      </c>
      <c r="AC326" s="56" t="str">
        <f t="shared" si="39"/>
        <v>-</v>
      </c>
      <c r="AD326" s="56" t="str">
        <f t="shared" si="39"/>
        <v>-</v>
      </c>
      <c r="AE326" s="56" t="str">
        <f t="shared" si="39"/>
        <v>-</v>
      </c>
      <c r="AF326" s="56" t="str">
        <f t="shared" si="39"/>
        <v>-</v>
      </c>
      <c r="AG326" s="56" t="str">
        <f t="shared" si="39"/>
        <v>-</v>
      </c>
      <c r="AH326" s="56" t="str">
        <f t="shared" si="39"/>
        <v>-</v>
      </c>
      <c r="AI326" s="56" t="str">
        <f t="shared" si="39"/>
        <v>-</v>
      </c>
      <c r="AJ326" s="56" t="str">
        <f t="shared" si="39"/>
        <v>-</v>
      </c>
      <c r="AK326" s="56" t="str">
        <f t="shared" si="39"/>
        <v>-</v>
      </c>
      <c r="AL326" s="56" t="str">
        <f t="shared" si="39"/>
        <v>-</v>
      </c>
      <c r="AM326" s="56" t="str">
        <f t="shared" si="39"/>
        <v>-</v>
      </c>
      <c r="AN326" s="56" t="str">
        <f t="shared" si="39"/>
        <v>-</v>
      </c>
      <c r="AO326" s="56" t="str">
        <f t="shared" si="39"/>
        <v>-</v>
      </c>
      <c r="AP326" s="56" t="str">
        <f t="shared" si="39"/>
        <v>-</v>
      </c>
      <c r="AQ326" s="56" t="str">
        <f t="shared" si="39"/>
        <v>-</v>
      </c>
      <c r="AR326" s="56" t="str">
        <f t="shared" si="39"/>
        <v>-</v>
      </c>
      <c r="AS326" s="56" t="str">
        <f t="shared" si="39"/>
        <v>-</v>
      </c>
      <c r="AT326" s="56" t="str">
        <f t="shared" si="39"/>
        <v>-</v>
      </c>
      <c r="AU326" s="56" t="str">
        <f t="shared" si="39"/>
        <v>-</v>
      </c>
      <c r="AV326" s="56" t="str">
        <f t="shared" si="39"/>
        <v>-</v>
      </c>
      <c r="AW326" s="56" t="str">
        <f t="shared" si="39"/>
        <v>-</v>
      </c>
      <c r="AX326" s="56" t="str">
        <f t="shared" si="39"/>
        <v>-</v>
      </c>
      <c r="AY326" s="56" t="str">
        <f t="shared" si="39"/>
        <v>-</v>
      </c>
      <c r="AZ326" s="56" t="str">
        <f t="shared" si="39"/>
        <v>-</v>
      </c>
      <c r="BA326" s="56" t="str">
        <f t="shared" si="39"/>
        <v>-</v>
      </c>
      <c r="BB326" s="56" t="str">
        <f t="shared" si="39"/>
        <v>-</v>
      </c>
      <c r="BC326" s="56" t="str">
        <f t="shared" si="39"/>
        <v>-</v>
      </c>
      <c r="BD326" s="56" t="str">
        <f t="shared" si="39"/>
        <v>-</v>
      </c>
      <c r="BE326" s="56" t="str">
        <f t="shared" si="39"/>
        <v>-</v>
      </c>
      <c r="BF326" s="56" t="str">
        <f t="shared" si="39"/>
        <v>-</v>
      </c>
      <c r="BG326" s="56" t="str">
        <f t="shared" si="39"/>
        <v>-</v>
      </c>
      <c r="BH326" s="56" t="str">
        <f t="shared" si="39"/>
        <v>-</v>
      </c>
      <c r="BI326" s="56" t="str">
        <f t="shared" si="39"/>
        <v>-</v>
      </c>
      <c r="BJ326" s="56" t="str">
        <f t="shared" si="39"/>
        <v>-</v>
      </c>
      <c r="BK326" s="56" t="str">
        <f t="shared" si="39"/>
        <v>-</v>
      </c>
      <c r="BL326" s="56" t="str">
        <f t="shared" si="39"/>
        <v>-</v>
      </c>
      <c r="BM326" s="56" t="str">
        <f t="shared" si="39"/>
        <v>-</v>
      </c>
      <c r="BN326" s="56" t="str">
        <f t="shared" si="39"/>
        <v>-</v>
      </c>
      <c r="BO326" s="56" t="str">
        <f t="shared" si="39"/>
        <v>-</v>
      </c>
      <c r="BP326" s="57" t="str">
        <f t="shared" si="39"/>
        <v>-</v>
      </c>
    </row>
    <row r="327" spans="16:68" x14ac:dyDescent="0.35">
      <c r="P327" s="55" t="str">
        <f t="shared" si="37"/>
        <v>-</v>
      </c>
      <c r="Q327" s="56" t="str">
        <f t="shared" si="39"/>
        <v>-</v>
      </c>
      <c r="R327" s="56" t="str">
        <f t="shared" si="39"/>
        <v>-</v>
      </c>
      <c r="S327" s="56" t="str">
        <f t="shared" si="39"/>
        <v>-</v>
      </c>
      <c r="T327" s="56" t="str">
        <f t="shared" si="39"/>
        <v>-</v>
      </c>
      <c r="U327" s="56" t="str">
        <f t="shared" si="39"/>
        <v>-</v>
      </c>
      <c r="V327" s="56" t="str">
        <f t="shared" si="39"/>
        <v>-</v>
      </c>
      <c r="W327" s="56" t="str">
        <f t="shared" si="39"/>
        <v>-</v>
      </c>
      <c r="X327" s="56" t="str">
        <f t="shared" si="39"/>
        <v>-</v>
      </c>
      <c r="Y327" s="56" t="str">
        <f t="shared" si="39"/>
        <v>-</v>
      </c>
      <c r="Z327" s="56" t="str">
        <f t="shared" si="39"/>
        <v>-</v>
      </c>
      <c r="AA327" s="56" t="str">
        <f t="shared" si="39"/>
        <v>-</v>
      </c>
      <c r="AB327" s="56" t="str">
        <f t="shared" si="39"/>
        <v>-</v>
      </c>
      <c r="AC327" s="56" t="str">
        <f t="shared" si="39"/>
        <v>-</v>
      </c>
      <c r="AD327" s="56" t="str">
        <f t="shared" si="39"/>
        <v>-</v>
      </c>
      <c r="AE327" s="56" t="str">
        <f t="shared" si="39"/>
        <v>-</v>
      </c>
      <c r="AF327" s="56" t="str">
        <f t="shared" si="39"/>
        <v>-</v>
      </c>
      <c r="AG327" s="56" t="str">
        <f t="shared" si="39"/>
        <v>-</v>
      </c>
      <c r="AH327" s="56" t="str">
        <f t="shared" si="39"/>
        <v>-</v>
      </c>
      <c r="AI327" s="56" t="str">
        <f t="shared" si="39"/>
        <v>-</v>
      </c>
      <c r="AJ327" s="56" t="str">
        <f t="shared" si="39"/>
        <v>-</v>
      </c>
      <c r="AK327" s="56" t="str">
        <f t="shared" si="39"/>
        <v>-</v>
      </c>
      <c r="AL327" s="56" t="str">
        <f t="shared" si="39"/>
        <v>-</v>
      </c>
      <c r="AM327" s="56" t="str">
        <f t="shared" si="39"/>
        <v>-</v>
      </c>
      <c r="AN327" s="56" t="str">
        <f t="shared" si="39"/>
        <v>-</v>
      </c>
      <c r="AO327" s="56" t="str">
        <f t="shared" si="39"/>
        <v>-</v>
      </c>
      <c r="AP327" s="56" t="str">
        <f t="shared" si="39"/>
        <v>-</v>
      </c>
      <c r="AQ327" s="56" t="str">
        <f t="shared" si="39"/>
        <v>-</v>
      </c>
      <c r="AR327" s="56" t="str">
        <f t="shared" si="39"/>
        <v>-</v>
      </c>
      <c r="AS327" s="56" t="str">
        <f t="shared" si="39"/>
        <v>-</v>
      </c>
      <c r="AT327" s="56" t="str">
        <f t="shared" si="39"/>
        <v>-</v>
      </c>
      <c r="AU327" s="56" t="str">
        <f t="shared" si="39"/>
        <v>-</v>
      </c>
      <c r="AV327" s="56" t="str">
        <f t="shared" si="39"/>
        <v>-</v>
      </c>
      <c r="AW327" s="56" t="str">
        <f t="shared" si="39"/>
        <v>-</v>
      </c>
      <c r="AX327" s="56" t="str">
        <f t="shared" si="39"/>
        <v>-</v>
      </c>
      <c r="AY327" s="56" t="str">
        <f t="shared" si="39"/>
        <v>-</v>
      </c>
      <c r="AZ327" s="56" t="str">
        <f t="shared" si="39"/>
        <v>-</v>
      </c>
      <c r="BA327" s="56" t="str">
        <f t="shared" si="39"/>
        <v>-</v>
      </c>
      <c r="BB327" s="56" t="str">
        <f t="shared" si="39"/>
        <v>-</v>
      </c>
      <c r="BC327" s="56" t="str">
        <f t="shared" si="39"/>
        <v>-</v>
      </c>
      <c r="BD327" s="56" t="str">
        <f t="shared" si="39"/>
        <v>-</v>
      </c>
      <c r="BE327" s="56" t="str">
        <f t="shared" si="39"/>
        <v>-</v>
      </c>
      <c r="BF327" s="56" t="str">
        <f t="shared" si="39"/>
        <v>-</v>
      </c>
      <c r="BG327" s="56" t="str">
        <f t="shared" si="39"/>
        <v>-</v>
      </c>
      <c r="BH327" s="56" t="str">
        <f t="shared" si="39"/>
        <v>-</v>
      </c>
      <c r="BI327" s="56" t="str">
        <f t="shared" si="39"/>
        <v>-</v>
      </c>
      <c r="BJ327" s="56" t="str">
        <f t="shared" si="39"/>
        <v>-</v>
      </c>
      <c r="BK327" s="56" t="str">
        <f t="shared" si="39"/>
        <v>-</v>
      </c>
      <c r="BL327" s="56" t="str">
        <f t="shared" si="39"/>
        <v>-</v>
      </c>
      <c r="BM327" s="56" t="str">
        <f t="shared" si="39"/>
        <v>-</v>
      </c>
      <c r="BN327" s="56" t="str">
        <f t="shared" si="39"/>
        <v>-</v>
      </c>
      <c r="BO327" s="56" t="str">
        <f t="shared" si="39"/>
        <v>-</v>
      </c>
      <c r="BP327" s="57" t="str">
        <f t="shared" si="39"/>
        <v>-</v>
      </c>
    </row>
    <row r="328" spans="16:68" x14ac:dyDescent="0.35">
      <c r="P328" s="55" t="str">
        <f t="shared" si="37"/>
        <v>-</v>
      </c>
      <c r="Q328" s="56" t="str">
        <f t="shared" si="39"/>
        <v>-</v>
      </c>
      <c r="R328" s="56" t="str">
        <f t="shared" si="39"/>
        <v>-</v>
      </c>
      <c r="S328" s="56" t="str">
        <f t="shared" si="39"/>
        <v>-</v>
      </c>
      <c r="T328" s="56" t="str">
        <f t="shared" si="39"/>
        <v>-</v>
      </c>
      <c r="U328" s="56" t="str">
        <f t="shared" si="39"/>
        <v>-</v>
      </c>
      <c r="V328" s="56" t="str">
        <f t="shared" si="39"/>
        <v>-</v>
      </c>
      <c r="W328" s="56" t="str">
        <f t="shared" si="39"/>
        <v>-</v>
      </c>
      <c r="X328" s="56" t="str">
        <f t="shared" si="39"/>
        <v>-</v>
      </c>
      <c r="Y328" s="56" t="str">
        <f t="shared" si="39"/>
        <v>-</v>
      </c>
      <c r="Z328" s="56" t="str">
        <f t="shared" si="39"/>
        <v>-</v>
      </c>
      <c r="AA328" s="56" t="str">
        <f t="shared" si="39"/>
        <v>-</v>
      </c>
      <c r="AB328" s="56" t="str">
        <f t="shared" si="39"/>
        <v>-</v>
      </c>
      <c r="AC328" s="56" t="str">
        <f t="shared" si="39"/>
        <v>-</v>
      </c>
      <c r="AD328" s="56" t="str">
        <f t="shared" si="39"/>
        <v>-</v>
      </c>
      <c r="AE328" s="56" t="str">
        <f t="shared" si="39"/>
        <v>-</v>
      </c>
      <c r="AF328" s="56" t="str">
        <f t="shared" si="39"/>
        <v>-</v>
      </c>
      <c r="AG328" s="56" t="str">
        <f t="shared" si="39"/>
        <v>-</v>
      </c>
      <c r="AH328" s="56" t="str">
        <f t="shared" si="39"/>
        <v>-</v>
      </c>
      <c r="AI328" s="56" t="str">
        <f t="shared" si="39"/>
        <v>-</v>
      </c>
      <c r="AJ328" s="56" t="str">
        <f t="shared" si="39"/>
        <v>-</v>
      </c>
      <c r="AK328" s="56" t="str">
        <f t="shared" si="39"/>
        <v>-</v>
      </c>
      <c r="AL328" s="56" t="str">
        <f t="shared" si="39"/>
        <v>-</v>
      </c>
      <c r="AM328" s="56" t="str">
        <f t="shared" si="39"/>
        <v>-</v>
      </c>
      <c r="AN328" s="56" t="str">
        <f t="shared" si="39"/>
        <v>-</v>
      </c>
      <c r="AO328" s="56" t="str">
        <f t="shared" si="39"/>
        <v>-</v>
      </c>
      <c r="AP328" s="56" t="str">
        <f t="shared" si="39"/>
        <v>-</v>
      </c>
      <c r="AQ328" s="56" t="str">
        <f t="shared" si="39"/>
        <v>-</v>
      </c>
      <c r="AR328" s="56" t="str">
        <f t="shared" si="39"/>
        <v>-</v>
      </c>
      <c r="AS328" s="56" t="str">
        <f t="shared" si="39"/>
        <v>-</v>
      </c>
      <c r="AT328" s="56" t="str">
        <f t="shared" si="39"/>
        <v>-</v>
      </c>
      <c r="AU328" s="56" t="str">
        <f t="shared" si="39"/>
        <v>-</v>
      </c>
      <c r="AV328" s="56" t="str">
        <f t="shared" si="39"/>
        <v>-</v>
      </c>
      <c r="AW328" s="56" t="str">
        <f t="shared" si="39"/>
        <v>-</v>
      </c>
      <c r="AX328" s="56" t="str">
        <f t="shared" si="39"/>
        <v>-</v>
      </c>
      <c r="AY328" s="56" t="str">
        <f t="shared" si="39"/>
        <v>-</v>
      </c>
      <c r="AZ328" s="56" t="str">
        <f t="shared" si="39"/>
        <v>-</v>
      </c>
      <c r="BA328" s="56" t="str">
        <f t="shared" si="39"/>
        <v>-</v>
      </c>
      <c r="BB328" s="56" t="str">
        <f t="shared" si="39"/>
        <v>-</v>
      </c>
      <c r="BC328" s="56" t="str">
        <f t="shared" si="39"/>
        <v>-</v>
      </c>
      <c r="BD328" s="56" t="str">
        <f t="shared" si="39"/>
        <v>-</v>
      </c>
      <c r="BE328" s="56" t="str">
        <f t="shared" si="39"/>
        <v>-</v>
      </c>
      <c r="BF328" s="56" t="str">
        <f t="shared" si="39"/>
        <v>-</v>
      </c>
      <c r="BG328" s="56" t="str">
        <f t="shared" si="39"/>
        <v>-</v>
      </c>
      <c r="BH328" s="56" t="str">
        <f t="shared" si="39"/>
        <v>-</v>
      </c>
      <c r="BI328" s="56" t="str">
        <f t="shared" ref="Q328:BP333" si="40">IF(AND(NOT(ISBLANK(BI141)),NOT(BI141="-")),$O141,"-")</f>
        <v>-</v>
      </c>
      <c r="BJ328" s="56" t="str">
        <f t="shared" si="40"/>
        <v>-</v>
      </c>
      <c r="BK328" s="56" t="str">
        <f t="shared" si="40"/>
        <v>-</v>
      </c>
      <c r="BL328" s="56" t="str">
        <f t="shared" si="40"/>
        <v>-</v>
      </c>
      <c r="BM328" s="56" t="str">
        <f t="shared" si="40"/>
        <v>-</v>
      </c>
      <c r="BN328" s="56" t="str">
        <f t="shared" si="40"/>
        <v>-</v>
      </c>
      <c r="BO328" s="56" t="str">
        <f t="shared" si="40"/>
        <v>-</v>
      </c>
      <c r="BP328" s="57" t="str">
        <f t="shared" si="40"/>
        <v>-</v>
      </c>
    </row>
    <row r="329" spans="16:68" x14ac:dyDescent="0.35">
      <c r="P329" s="55" t="str">
        <f t="shared" si="37"/>
        <v>-</v>
      </c>
      <c r="Q329" s="56" t="str">
        <f t="shared" si="40"/>
        <v>-</v>
      </c>
      <c r="R329" s="56" t="str">
        <f t="shared" si="40"/>
        <v>-</v>
      </c>
      <c r="S329" s="56" t="str">
        <f t="shared" si="40"/>
        <v>-</v>
      </c>
      <c r="T329" s="56" t="str">
        <f t="shared" si="40"/>
        <v>-</v>
      </c>
      <c r="U329" s="56" t="str">
        <f t="shared" si="40"/>
        <v>-</v>
      </c>
      <c r="V329" s="56" t="str">
        <f t="shared" si="40"/>
        <v>-</v>
      </c>
      <c r="W329" s="56" t="str">
        <f t="shared" si="40"/>
        <v>-</v>
      </c>
      <c r="X329" s="56" t="str">
        <f t="shared" si="40"/>
        <v>-</v>
      </c>
      <c r="Y329" s="56" t="str">
        <f t="shared" si="40"/>
        <v>-</v>
      </c>
      <c r="Z329" s="56" t="str">
        <f t="shared" si="40"/>
        <v>-</v>
      </c>
      <c r="AA329" s="56" t="str">
        <f t="shared" si="40"/>
        <v>-</v>
      </c>
      <c r="AB329" s="56" t="str">
        <f t="shared" si="40"/>
        <v>-</v>
      </c>
      <c r="AC329" s="56" t="str">
        <f t="shared" si="40"/>
        <v>-</v>
      </c>
      <c r="AD329" s="56" t="str">
        <f t="shared" si="40"/>
        <v>-</v>
      </c>
      <c r="AE329" s="56" t="str">
        <f t="shared" si="40"/>
        <v>-</v>
      </c>
      <c r="AF329" s="56" t="str">
        <f t="shared" si="40"/>
        <v>-</v>
      </c>
      <c r="AG329" s="56" t="str">
        <f t="shared" si="40"/>
        <v>-</v>
      </c>
      <c r="AH329" s="56" t="str">
        <f t="shared" si="40"/>
        <v>-</v>
      </c>
      <c r="AI329" s="56" t="str">
        <f t="shared" si="40"/>
        <v>-</v>
      </c>
      <c r="AJ329" s="56" t="str">
        <f t="shared" si="40"/>
        <v>-</v>
      </c>
      <c r="AK329" s="56" t="str">
        <f t="shared" si="40"/>
        <v>-</v>
      </c>
      <c r="AL329" s="56" t="str">
        <f t="shared" si="40"/>
        <v>-</v>
      </c>
      <c r="AM329" s="56" t="str">
        <f t="shared" si="40"/>
        <v>-</v>
      </c>
      <c r="AN329" s="56" t="str">
        <f t="shared" si="40"/>
        <v>-</v>
      </c>
      <c r="AO329" s="56" t="str">
        <f t="shared" si="40"/>
        <v>-</v>
      </c>
      <c r="AP329" s="56" t="str">
        <f t="shared" si="40"/>
        <v>-</v>
      </c>
      <c r="AQ329" s="56" t="str">
        <f t="shared" si="40"/>
        <v>-</v>
      </c>
      <c r="AR329" s="56" t="str">
        <f t="shared" si="40"/>
        <v>-</v>
      </c>
      <c r="AS329" s="56" t="str">
        <f t="shared" si="40"/>
        <v>-</v>
      </c>
      <c r="AT329" s="56" t="str">
        <f t="shared" si="40"/>
        <v>-</v>
      </c>
      <c r="AU329" s="56" t="str">
        <f t="shared" si="40"/>
        <v>-</v>
      </c>
      <c r="AV329" s="56" t="str">
        <f t="shared" si="40"/>
        <v>-</v>
      </c>
      <c r="AW329" s="56" t="str">
        <f t="shared" si="40"/>
        <v>-</v>
      </c>
      <c r="AX329" s="56" t="str">
        <f t="shared" si="40"/>
        <v>-</v>
      </c>
      <c r="AY329" s="56" t="str">
        <f t="shared" si="40"/>
        <v>-</v>
      </c>
      <c r="AZ329" s="56" t="str">
        <f t="shared" si="40"/>
        <v>-</v>
      </c>
      <c r="BA329" s="56" t="str">
        <f t="shared" si="40"/>
        <v>-</v>
      </c>
      <c r="BB329" s="56" t="str">
        <f t="shared" si="40"/>
        <v>-</v>
      </c>
      <c r="BC329" s="56" t="str">
        <f t="shared" si="40"/>
        <v>-</v>
      </c>
      <c r="BD329" s="56" t="str">
        <f t="shared" si="40"/>
        <v>-</v>
      </c>
      <c r="BE329" s="56" t="str">
        <f t="shared" si="40"/>
        <v>-</v>
      </c>
      <c r="BF329" s="56" t="str">
        <f t="shared" si="40"/>
        <v>-</v>
      </c>
      <c r="BG329" s="56" t="str">
        <f t="shared" si="40"/>
        <v>-</v>
      </c>
      <c r="BH329" s="56" t="str">
        <f t="shared" si="40"/>
        <v>-</v>
      </c>
      <c r="BI329" s="56" t="str">
        <f t="shared" si="40"/>
        <v>-</v>
      </c>
      <c r="BJ329" s="56" t="str">
        <f t="shared" si="40"/>
        <v>-</v>
      </c>
      <c r="BK329" s="56" t="str">
        <f t="shared" si="40"/>
        <v>-</v>
      </c>
      <c r="BL329" s="56" t="str">
        <f t="shared" si="40"/>
        <v>-</v>
      </c>
      <c r="BM329" s="56" t="str">
        <f t="shared" si="40"/>
        <v>-</v>
      </c>
      <c r="BN329" s="56" t="str">
        <f t="shared" si="40"/>
        <v>-</v>
      </c>
      <c r="BO329" s="56" t="str">
        <f t="shared" si="40"/>
        <v>-</v>
      </c>
      <c r="BP329" s="57" t="str">
        <f t="shared" si="40"/>
        <v>-</v>
      </c>
    </row>
    <row r="330" spans="16:68" x14ac:dyDescent="0.35">
      <c r="P330" s="55" t="str">
        <f t="shared" si="37"/>
        <v>-</v>
      </c>
      <c r="Q330" s="56" t="str">
        <f t="shared" si="40"/>
        <v>-</v>
      </c>
      <c r="R330" s="56" t="str">
        <f t="shared" si="40"/>
        <v>-</v>
      </c>
      <c r="S330" s="56" t="str">
        <f t="shared" si="40"/>
        <v>-</v>
      </c>
      <c r="T330" s="56" t="str">
        <f t="shared" si="40"/>
        <v>-</v>
      </c>
      <c r="U330" s="56" t="str">
        <f t="shared" si="40"/>
        <v>-</v>
      </c>
      <c r="V330" s="56" t="str">
        <f t="shared" si="40"/>
        <v>-</v>
      </c>
      <c r="W330" s="56" t="str">
        <f t="shared" si="40"/>
        <v>-</v>
      </c>
      <c r="X330" s="56" t="str">
        <f t="shared" si="40"/>
        <v>-</v>
      </c>
      <c r="Y330" s="56" t="str">
        <f t="shared" si="40"/>
        <v>-</v>
      </c>
      <c r="Z330" s="56" t="str">
        <f t="shared" si="40"/>
        <v>-</v>
      </c>
      <c r="AA330" s="56" t="str">
        <f t="shared" si="40"/>
        <v>-</v>
      </c>
      <c r="AB330" s="56" t="str">
        <f t="shared" si="40"/>
        <v>-</v>
      </c>
      <c r="AC330" s="56" t="str">
        <f t="shared" si="40"/>
        <v>-</v>
      </c>
      <c r="AD330" s="56" t="str">
        <f t="shared" si="40"/>
        <v>-</v>
      </c>
      <c r="AE330" s="56" t="str">
        <f t="shared" si="40"/>
        <v>-</v>
      </c>
      <c r="AF330" s="56" t="str">
        <f t="shared" si="40"/>
        <v>-</v>
      </c>
      <c r="AG330" s="56" t="str">
        <f t="shared" si="40"/>
        <v>-</v>
      </c>
      <c r="AH330" s="56" t="str">
        <f t="shared" si="40"/>
        <v>-</v>
      </c>
      <c r="AI330" s="56" t="str">
        <f t="shared" si="40"/>
        <v>-</v>
      </c>
      <c r="AJ330" s="56" t="str">
        <f t="shared" si="40"/>
        <v>-</v>
      </c>
      <c r="AK330" s="56" t="str">
        <f t="shared" si="40"/>
        <v>-</v>
      </c>
      <c r="AL330" s="56" t="str">
        <f t="shared" si="40"/>
        <v>-</v>
      </c>
      <c r="AM330" s="56" t="str">
        <f t="shared" si="40"/>
        <v>-</v>
      </c>
      <c r="AN330" s="56" t="str">
        <f t="shared" si="40"/>
        <v>-</v>
      </c>
      <c r="AO330" s="56" t="str">
        <f t="shared" si="40"/>
        <v>-</v>
      </c>
      <c r="AP330" s="56" t="str">
        <f t="shared" si="40"/>
        <v>-</v>
      </c>
      <c r="AQ330" s="56" t="str">
        <f t="shared" si="40"/>
        <v>-</v>
      </c>
      <c r="AR330" s="56" t="str">
        <f t="shared" si="40"/>
        <v>-</v>
      </c>
      <c r="AS330" s="56" t="str">
        <f t="shared" si="40"/>
        <v>-</v>
      </c>
      <c r="AT330" s="56" t="str">
        <f t="shared" si="40"/>
        <v>-</v>
      </c>
      <c r="AU330" s="56" t="str">
        <f t="shared" si="40"/>
        <v>-</v>
      </c>
      <c r="AV330" s="56" t="str">
        <f t="shared" si="40"/>
        <v>-</v>
      </c>
      <c r="AW330" s="56" t="str">
        <f t="shared" si="40"/>
        <v>-</v>
      </c>
      <c r="AX330" s="56" t="str">
        <f t="shared" si="40"/>
        <v>-</v>
      </c>
      <c r="AY330" s="56" t="str">
        <f t="shared" si="40"/>
        <v>-</v>
      </c>
      <c r="AZ330" s="56" t="str">
        <f t="shared" si="40"/>
        <v>-</v>
      </c>
      <c r="BA330" s="56" t="str">
        <f t="shared" si="40"/>
        <v>-</v>
      </c>
      <c r="BB330" s="56" t="str">
        <f t="shared" si="40"/>
        <v>-</v>
      </c>
      <c r="BC330" s="56" t="str">
        <f t="shared" si="40"/>
        <v>-</v>
      </c>
      <c r="BD330" s="56" t="str">
        <f t="shared" si="40"/>
        <v>-</v>
      </c>
      <c r="BE330" s="56" t="str">
        <f t="shared" si="40"/>
        <v>-</v>
      </c>
      <c r="BF330" s="56" t="str">
        <f t="shared" si="40"/>
        <v>-</v>
      </c>
      <c r="BG330" s="56" t="str">
        <f t="shared" si="40"/>
        <v>-</v>
      </c>
      <c r="BH330" s="56" t="str">
        <f t="shared" si="40"/>
        <v>-</v>
      </c>
      <c r="BI330" s="56" t="str">
        <f t="shared" si="40"/>
        <v>-</v>
      </c>
      <c r="BJ330" s="56" t="str">
        <f t="shared" si="40"/>
        <v>-</v>
      </c>
      <c r="BK330" s="56" t="str">
        <f t="shared" si="40"/>
        <v>-</v>
      </c>
      <c r="BL330" s="56" t="str">
        <f t="shared" si="40"/>
        <v>-</v>
      </c>
      <c r="BM330" s="56" t="str">
        <f t="shared" si="40"/>
        <v>-</v>
      </c>
      <c r="BN330" s="56" t="str">
        <f t="shared" si="40"/>
        <v>-</v>
      </c>
      <c r="BO330" s="56" t="str">
        <f t="shared" si="40"/>
        <v>-</v>
      </c>
      <c r="BP330" s="57" t="str">
        <f t="shared" si="40"/>
        <v>-</v>
      </c>
    </row>
    <row r="331" spans="16:68" x14ac:dyDescent="0.35">
      <c r="P331" s="55" t="str">
        <f t="shared" si="37"/>
        <v>-</v>
      </c>
      <c r="Q331" s="56" t="str">
        <f t="shared" si="40"/>
        <v>-</v>
      </c>
      <c r="R331" s="56" t="str">
        <f t="shared" si="40"/>
        <v>-</v>
      </c>
      <c r="S331" s="56" t="str">
        <f t="shared" si="40"/>
        <v>-</v>
      </c>
      <c r="T331" s="56" t="str">
        <f t="shared" si="40"/>
        <v>-</v>
      </c>
      <c r="U331" s="56" t="str">
        <f t="shared" si="40"/>
        <v>-</v>
      </c>
      <c r="V331" s="56" t="str">
        <f t="shared" si="40"/>
        <v>-</v>
      </c>
      <c r="W331" s="56" t="str">
        <f t="shared" si="40"/>
        <v>-</v>
      </c>
      <c r="X331" s="56" t="str">
        <f t="shared" si="40"/>
        <v>-</v>
      </c>
      <c r="Y331" s="56" t="str">
        <f t="shared" si="40"/>
        <v>-</v>
      </c>
      <c r="Z331" s="56" t="str">
        <f t="shared" si="40"/>
        <v>-</v>
      </c>
      <c r="AA331" s="56" t="str">
        <f t="shared" si="40"/>
        <v>-</v>
      </c>
      <c r="AB331" s="56" t="str">
        <f t="shared" si="40"/>
        <v>-</v>
      </c>
      <c r="AC331" s="56" t="str">
        <f t="shared" si="40"/>
        <v>-</v>
      </c>
      <c r="AD331" s="56" t="str">
        <f t="shared" si="40"/>
        <v>-</v>
      </c>
      <c r="AE331" s="56" t="str">
        <f t="shared" si="40"/>
        <v>-</v>
      </c>
      <c r="AF331" s="56" t="str">
        <f t="shared" si="40"/>
        <v>-</v>
      </c>
      <c r="AG331" s="56" t="str">
        <f t="shared" si="40"/>
        <v>-</v>
      </c>
      <c r="AH331" s="56" t="str">
        <f t="shared" si="40"/>
        <v>-</v>
      </c>
      <c r="AI331" s="56" t="str">
        <f t="shared" si="40"/>
        <v>-</v>
      </c>
      <c r="AJ331" s="56" t="str">
        <f t="shared" si="40"/>
        <v>-</v>
      </c>
      <c r="AK331" s="56" t="str">
        <f t="shared" si="40"/>
        <v>-</v>
      </c>
      <c r="AL331" s="56" t="str">
        <f t="shared" si="40"/>
        <v>-</v>
      </c>
      <c r="AM331" s="56" t="str">
        <f t="shared" si="40"/>
        <v>-</v>
      </c>
      <c r="AN331" s="56" t="str">
        <f t="shared" si="40"/>
        <v>-</v>
      </c>
      <c r="AO331" s="56" t="str">
        <f t="shared" si="40"/>
        <v>-</v>
      </c>
      <c r="AP331" s="56" t="str">
        <f t="shared" si="40"/>
        <v>-</v>
      </c>
      <c r="AQ331" s="56" t="str">
        <f t="shared" si="40"/>
        <v>-</v>
      </c>
      <c r="AR331" s="56" t="str">
        <f t="shared" si="40"/>
        <v>-</v>
      </c>
      <c r="AS331" s="56" t="str">
        <f t="shared" si="40"/>
        <v>-</v>
      </c>
      <c r="AT331" s="56" t="str">
        <f t="shared" si="40"/>
        <v>-</v>
      </c>
      <c r="AU331" s="56" t="str">
        <f t="shared" si="40"/>
        <v>-</v>
      </c>
      <c r="AV331" s="56" t="str">
        <f t="shared" si="40"/>
        <v>-</v>
      </c>
      <c r="AW331" s="56" t="str">
        <f t="shared" si="40"/>
        <v>-</v>
      </c>
      <c r="AX331" s="56" t="str">
        <f t="shared" si="40"/>
        <v>-</v>
      </c>
      <c r="AY331" s="56" t="str">
        <f t="shared" si="40"/>
        <v>-</v>
      </c>
      <c r="AZ331" s="56" t="str">
        <f t="shared" si="40"/>
        <v>-</v>
      </c>
      <c r="BA331" s="56" t="str">
        <f t="shared" si="40"/>
        <v>-</v>
      </c>
      <c r="BB331" s="56" t="str">
        <f t="shared" si="40"/>
        <v>-</v>
      </c>
      <c r="BC331" s="56" t="str">
        <f t="shared" si="40"/>
        <v>-</v>
      </c>
      <c r="BD331" s="56" t="str">
        <f t="shared" si="40"/>
        <v>-</v>
      </c>
      <c r="BE331" s="56" t="str">
        <f t="shared" si="40"/>
        <v>-</v>
      </c>
      <c r="BF331" s="56" t="str">
        <f t="shared" si="40"/>
        <v>-</v>
      </c>
      <c r="BG331" s="56" t="str">
        <f t="shared" si="40"/>
        <v>-</v>
      </c>
      <c r="BH331" s="56" t="str">
        <f t="shared" si="40"/>
        <v>-</v>
      </c>
      <c r="BI331" s="56" t="str">
        <f t="shared" si="40"/>
        <v>-</v>
      </c>
      <c r="BJ331" s="56" t="str">
        <f t="shared" si="40"/>
        <v>-</v>
      </c>
      <c r="BK331" s="56" t="str">
        <f t="shared" si="40"/>
        <v>-</v>
      </c>
      <c r="BL331" s="56" t="str">
        <f t="shared" si="40"/>
        <v>-</v>
      </c>
      <c r="BM331" s="56" t="str">
        <f t="shared" si="40"/>
        <v>-</v>
      </c>
      <c r="BN331" s="56" t="str">
        <f t="shared" si="40"/>
        <v>-</v>
      </c>
      <c r="BO331" s="56" t="str">
        <f t="shared" si="40"/>
        <v>-</v>
      </c>
      <c r="BP331" s="57" t="str">
        <f t="shared" si="40"/>
        <v>-</v>
      </c>
    </row>
    <row r="332" spans="16:68" x14ac:dyDescent="0.35">
      <c r="P332" s="55" t="str">
        <f t="shared" si="37"/>
        <v>-</v>
      </c>
      <c r="Q332" s="56" t="str">
        <f t="shared" si="40"/>
        <v>-</v>
      </c>
      <c r="R332" s="56" t="str">
        <f t="shared" si="40"/>
        <v>-</v>
      </c>
      <c r="S332" s="56" t="str">
        <f t="shared" si="40"/>
        <v>-</v>
      </c>
      <c r="T332" s="56" t="str">
        <f t="shared" si="40"/>
        <v>-</v>
      </c>
      <c r="U332" s="56" t="str">
        <f t="shared" si="40"/>
        <v>-</v>
      </c>
      <c r="V332" s="56" t="str">
        <f t="shared" si="40"/>
        <v>-</v>
      </c>
      <c r="W332" s="56" t="str">
        <f t="shared" si="40"/>
        <v>-</v>
      </c>
      <c r="X332" s="56" t="str">
        <f t="shared" si="40"/>
        <v>-</v>
      </c>
      <c r="Y332" s="56" t="str">
        <f t="shared" si="40"/>
        <v>-</v>
      </c>
      <c r="Z332" s="56" t="str">
        <f t="shared" si="40"/>
        <v>-</v>
      </c>
      <c r="AA332" s="56" t="str">
        <f t="shared" si="40"/>
        <v>-</v>
      </c>
      <c r="AB332" s="56" t="str">
        <f t="shared" si="40"/>
        <v>-</v>
      </c>
      <c r="AC332" s="56" t="str">
        <f t="shared" si="40"/>
        <v>-</v>
      </c>
      <c r="AD332" s="56" t="str">
        <f t="shared" si="40"/>
        <v>-</v>
      </c>
      <c r="AE332" s="56" t="str">
        <f t="shared" si="40"/>
        <v>-</v>
      </c>
      <c r="AF332" s="56" t="str">
        <f t="shared" si="40"/>
        <v>-</v>
      </c>
      <c r="AG332" s="56" t="str">
        <f t="shared" si="40"/>
        <v>-</v>
      </c>
      <c r="AH332" s="56" t="str">
        <f t="shared" si="40"/>
        <v>-</v>
      </c>
      <c r="AI332" s="56" t="str">
        <f t="shared" si="40"/>
        <v>-</v>
      </c>
      <c r="AJ332" s="56" t="str">
        <f t="shared" si="40"/>
        <v>-</v>
      </c>
      <c r="AK332" s="56" t="str">
        <f t="shared" si="40"/>
        <v>-</v>
      </c>
      <c r="AL332" s="56" t="str">
        <f t="shared" si="40"/>
        <v>-</v>
      </c>
      <c r="AM332" s="56" t="str">
        <f t="shared" si="40"/>
        <v>-</v>
      </c>
      <c r="AN332" s="56" t="str">
        <f t="shared" si="40"/>
        <v>-</v>
      </c>
      <c r="AO332" s="56" t="str">
        <f t="shared" si="40"/>
        <v>-</v>
      </c>
      <c r="AP332" s="56" t="str">
        <f t="shared" si="40"/>
        <v>-</v>
      </c>
      <c r="AQ332" s="56" t="str">
        <f t="shared" si="40"/>
        <v>-</v>
      </c>
      <c r="AR332" s="56" t="str">
        <f t="shared" si="40"/>
        <v>-</v>
      </c>
      <c r="AS332" s="56" t="str">
        <f t="shared" si="40"/>
        <v>-</v>
      </c>
      <c r="AT332" s="56" t="str">
        <f t="shared" si="40"/>
        <v>-</v>
      </c>
      <c r="AU332" s="56" t="str">
        <f t="shared" si="40"/>
        <v>-</v>
      </c>
      <c r="AV332" s="56" t="str">
        <f t="shared" si="40"/>
        <v>-</v>
      </c>
      <c r="AW332" s="56" t="str">
        <f t="shared" si="40"/>
        <v>-</v>
      </c>
      <c r="AX332" s="56" t="str">
        <f t="shared" si="40"/>
        <v>-</v>
      </c>
      <c r="AY332" s="56" t="str">
        <f t="shared" si="40"/>
        <v>-</v>
      </c>
      <c r="AZ332" s="56" t="str">
        <f t="shared" si="40"/>
        <v>-</v>
      </c>
      <c r="BA332" s="56" t="str">
        <f t="shared" si="40"/>
        <v>-</v>
      </c>
      <c r="BB332" s="56" t="str">
        <f t="shared" si="40"/>
        <v>-</v>
      </c>
      <c r="BC332" s="56" t="str">
        <f t="shared" si="40"/>
        <v>-</v>
      </c>
      <c r="BD332" s="56" t="str">
        <f t="shared" si="40"/>
        <v>-</v>
      </c>
      <c r="BE332" s="56" t="str">
        <f t="shared" si="40"/>
        <v>-</v>
      </c>
      <c r="BF332" s="56" t="str">
        <f t="shared" si="40"/>
        <v>-</v>
      </c>
      <c r="BG332" s="56" t="str">
        <f t="shared" si="40"/>
        <v>-</v>
      </c>
      <c r="BH332" s="56" t="str">
        <f t="shared" si="40"/>
        <v>-</v>
      </c>
      <c r="BI332" s="56" t="str">
        <f t="shared" si="40"/>
        <v>-</v>
      </c>
      <c r="BJ332" s="56" t="str">
        <f t="shared" si="40"/>
        <v>-</v>
      </c>
      <c r="BK332" s="56" t="str">
        <f t="shared" si="40"/>
        <v>-</v>
      </c>
      <c r="BL332" s="56" t="str">
        <f t="shared" si="40"/>
        <v>-</v>
      </c>
      <c r="BM332" s="56" t="str">
        <f t="shared" si="40"/>
        <v>-</v>
      </c>
      <c r="BN332" s="56" t="str">
        <f t="shared" si="40"/>
        <v>-</v>
      </c>
      <c r="BO332" s="56" t="str">
        <f t="shared" si="40"/>
        <v>-</v>
      </c>
      <c r="BP332" s="57" t="str">
        <f t="shared" si="40"/>
        <v>-</v>
      </c>
    </row>
    <row r="333" spans="16:68" ht="16" thickBot="1" x14ac:dyDescent="0.4">
      <c r="P333" s="58" t="str">
        <f t="shared" si="37"/>
        <v>-</v>
      </c>
      <c r="Q333" s="59" t="str">
        <f t="shared" si="40"/>
        <v>-</v>
      </c>
      <c r="R333" s="59" t="str">
        <f t="shared" si="40"/>
        <v>-</v>
      </c>
      <c r="S333" s="59" t="str">
        <f t="shared" si="40"/>
        <v>-</v>
      </c>
      <c r="T333" s="59" t="str">
        <f t="shared" si="40"/>
        <v>-</v>
      </c>
      <c r="U333" s="59" t="str">
        <f t="shared" si="40"/>
        <v>-</v>
      </c>
      <c r="V333" s="59" t="str">
        <f t="shared" si="40"/>
        <v>-</v>
      </c>
      <c r="W333" s="59" t="str">
        <f t="shared" si="40"/>
        <v>-</v>
      </c>
      <c r="X333" s="59" t="str">
        <f t="shared" si="40"/>
        <v>-</v>
      </c>
      <c r="Y333" s="59" t="str">
        <f t="shared" si="40"/>
        <v>-</v>
      </c>
      <c r="Z333" s="59" t="str">
        <f t="shared" si="40"/>
        <v>-</v>
      </c>
      <c r="AA333" s="59" t="str">
        <f t="shared" si="40"/>
        <v>-</v>
      </c>
      <c r="AB333" s="59" t="str">
        <f t="shared" si="40"/>
        <v>-</v>
      </c>
      <c r="AC333" s="59" t="str">
        <f t="shared" si="40"/>
        <v>-</v>
      </c>
      <c r="AD333" s="59" t="str">
        <f t="shared" si="40"/>
        <v>-</v>
      </c>
      <c r="AE333" s="59" t="str">
        <f t="shared" si="40"/>
        <v>-</v>
      </c>
      <c r="AF333" s="59" t="str">
        <f t="shared" si="40"/>
        <v>-</v>
      </c>
      <c r="AG333" s="59" t="str">
        <f t="shared" si="40"/>
        <v>-</v>
      </c>
      <c r="AH333" s="59" t="str">
        <f t="shared" si="40"/>
        <v>-</v>
      </c>
      <c r="AI333" s="59" t="str">
        <f t="shared" si="40"/>
        <v>-</v>
      </c>
      <c r="AJ333" s="59" t="str">
        <f t="shared" si="40"/>
        <v>-</v>
      </c>
      <c r="AK333" s="59" t="str">
        <f t="shared" si="40"/>
        <v>-</v>
      </c>
      <c r="AL333" s="59" t="str">
        <f t="shared" si="40"/>
        <v>-</v>
      </c>
      <c r="AM333" s="59" t="str">
        <f t="shared" si="40"/>
        <v>-</v>
      </c>
      <c r="AN333" s="59" t="str">
        <f t="shared" si="40"/>
        <v>-</v>
      </c>
      <c r="AO333" s="59" t="str">
        <f t="shared" si="40"/>
        <v>-</v>
      </c>
      <c r="AP333" s="59" t="str">
        <f t="shared" si="40"/>
        <v>-</v>
      </c>
      <c r="AQ333" s="59" t="str">
        <f t="shared" si="40"/>
        <v>-</v>
      </c>
      <c r="AR333" s="59" t="str">
        <f t="shared" si="40"/>
        <v>-</v>
      </c>
      <c r="AS333" s="59" t="str">
        <f t="shared" si="40"/>
        <v>-</v>
      </c>
      <c r="AT333" s="59" t="str">
        <f t="shared" si="40"/>
        <v>-</v>
      </c>
      <c r="AU333" s="59" t="str">
        <f t="shared" si="40"/>
        <v>-</v>
      </c>
      <c r="AV333" s="59" t="str">
        <f t="shared" si="40"/>
        <v>-</v>
      </c>
      <c r="AW333" s="59" t="str">
        <f t="shared" si="40"/>
        <v>-</v>
      </c>
      <c r="AX333" s="59" t="str">
        <f t="shared" si="40"/>
        <v>-</v>
      </c>
      <c r="AY333" s="59" t="str">
        <f t="shared" si="40"/>
        <v>-</v>
      </c>
      <c r="AZ333" s="59" t="str">
        <f t="shared" si="40"/>
        <v>-</v>
      </c>
      <c r="BA333" s="59" t="str">
        <f t="shared" si="40"/>
        <v>-</v>
      </c>
      <c r="BB333" s="59" t="str">
        <f t="shared" si="40"/>
        <v>-</v>
      </c>
      <c r="BC333" s="59" t="str">
        <f t="shared" si="40"/>
        <v>-</v>
      </c>
      <c r="BD333" s="59" t="str">
        <f t="shared" ref="BD333:BP333" si="41">IF(AND(NOT(ISBLANK(BD146)),NOT(BD146="-")),$O146,"-")</f>
        <v>-</v>
      </c>
      <c r="BE333" s="59" t="str">
        <f t="shared" si="41"/>
        <v>-</v>
      </c>
      <c r="BF333" s="59" t="str">
        <f t="shared" si="41"/>
        <v>-</v>
      </c>
      <c r="BG333" s="59" t="str">
        <f t="shared" si="41"/>
        <v>-</v>
      </c>
      <c r="BH333" s="59" t="str">
        <f t="shared" si="41"/>
        <v>-</v>
      </c>
      <c r="BI333" s="59" t="str">
        <f t="shared" si="41"/>
        <v>-</v>
      </c>
      <c r="BJ333" s="59" t="str">
        <f t="shared" si="41"/>
        <v>-</v>
      </c>
      <c r="BK333" s="59" t="str">
        <f t="shared" si="41"/>
        <v>-</v>
      </c>
      <c r="BL333" s="59" t="str">
        <f t="shared" si="41"/>
        <v>-</v>
      </c>
      <c r="BM333" s="59" t="str">
        <f t="shared" si="41"/>
        <v>-</v>
      </c>
      <c r="BN333" s="59" t="str">
        <f t="shared" si="41"/>
        <v>-</v>
      </c>
      <c r="BO333" s="59" t="str">
        <f t="shared" si="41"/>
        <v>-</v>
      </c>
      <c r="BP333" s="60" t="str">
        <f t="shared" si="41"/>
        <v>-</v>
      </c>
    </row>
  </sheetData>
  <autoFilter ref="A1:BP157" xr:uid="{00000000-0009-0000-0000-000000000000}"/>
  <phoneticPr fontId="1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794CD-7301-4692-8710-37B5EAC7271C}">
  <dimension ref="A1:BP183"/>
  <sheetViews>
    <sheetView topLeftCell="G1" zoomScale="120" zoomScaleNormal="120" workbookViewId="0">
      <pane ySplit="1" topLeftCell="A145" activePane="bottomLeft" state="frozen"/>
      <selection activeCell="D1" sqref="D1"/>
      <selection pane="bottomLeft" activeCell="Q148" sqref="Q148"/>
    </sheetView>
  </sheetViews>
  <sheetFormatPr defaultColWidth="10.83203125" defaultRowHeight="15.5" x14ac:dyDescent="0.35"/>
  <cols>
    <col min="1" max="1" width="10.83203125" style="13"/>
    <col min="2" max="2" width="10.83203125" style="3" customWidth="1"/>
    <col min="3" max="5" width="10.83203125" style="13" customWidth="1"/>
    <col min="6" max="6" width="4.83203125" style="13" customWidth="1"/>
    <col min="7" max="7" width="15.6640625" style="13" customWidth="1"/>
    <col min="8" max="8" width="10.83203125" style="21"/>
    <col min="9" max="13" width="10.83203125" style="13"/>
    <col min="14" max="14" width="14.5" style="13" customWidth="1"/>
    <col min="15" max="19" width="10.83203125" style="13"/>
    <col min="20" max="21" width="14.33203125" style="13" customWidth="1"/>
    <col min="22" max="26" width="10.83203125" style="13"/>
    <col min="27" max="29" width="10.83203125" style="16"/>
    <col min="30" max="65" width="10.83203125" style="13"/>
    <col min="66" max="66" width="21.6640625" style="13" customWidth="1"/>
    <col min="67" max="67" width="10.83203125" style="13"/>
    <col min="68" max="68" width="41" style="13" bestFit="1" customWidth="1"/>
    <col min="69" max="16384" width="10.83203125" style="13"/>
  </cols>
  <sheetData>
    <row r="1" spans="1:68" x14ac:dyDescent="0.35">
      <c r="A1" s="13" t="s">
        <v>0</v>
      </c>
      <c r="B1" s="13" t="s">
        <v>220</v>
      </c>
      <c r="C1" s="13" t="s">
        <v>1</v>
      </c>
      <c r="D1" s="13" t="s">
        <v>2</v>
      </c>
      <c r="E1" s="13" t="s">
        <v>3</v>
      </c>
      <c r="F1" s="13" t="s">
        <v>4</v>
      </c>
      <c r="G1" s="13" t="s">
        <v>5</v>
      </c>
      <c r="H1" s="21" t="s">
        <v>107</v>
      </c>
      <c r="I1" s="13" t="s">
        <v>82</v>
      </c>
      <c r="J1" s="13" t="s">
        <v>344</v>
      </c>
      <c r="K1" s="13" t="s">
        <v>6</v>
      </c>
      <c r="L1" s="13" t="s">
        <v>7</v>
      </c>
      <c r="M1" s="15" t="s">
        <v>81</v>
      </c>
      <c r="N1" s="13" t="s">
        <v>8</v>
      </c>
      <c r="O1" s="13" t="s">
        <v>9</v>
      </c>
      <c r="P1" s="15" t="s">
        <v>79</v>
      </c>
      <c r="Q1" s="15" t="s">
        <v>80</v>
      </c>
      <c r="R1" s="15" t="s">
        <v>10</v>
      </c>
      <c r="S1" s="15" t="s">
        <v>707</v>
      </c>
      <c r="T1" s="15" t="s">
        <v>142</v>
      </c>
      <c r="U1" s="15" t="s">
        <v>356</v>
      </c>
      <c r="V1" s="15" t="s">
        <v>11</v>
      </c>
      <c r="W1" s="15" t="s">
        <v>12</v>
      </c>
      <c r="X1" s="15" t="s">
        <v>13</v>
      </c>
      <c r="Y1" s="15" t="s">
        <v>14</v>
      </c>
      <c r="Z1" s="15" t="s">
        <v>147</v>
      </c>
      <c r="AA1" s="15" t="s">
        <v>375</v>
      </c>
      <c r="AB1" s="15" t="s">
        <v>402</v>
      </c>
      <c r="AC1" s="15" t="s">
        <v>406</v>
      </c>
      <c r="AD1" s="15" t="s">
        <v>145</v>
      </c>
      <c r="AE1" s="15" t="s">
        <v>146</v>
      </c>
      <c r="AF1" s="15" t="s">
        <v>708</v>
      </c>
      <c r="AG1" s="15" t="s">
        <v>16</v>
      </c>
      <c r="AH1" s="15" t="s">
        <v>18</v>
      </c>
      <c r="AI1" s="15" t="s">
        <v>96</v>
      </c>
      <c r="AJ1" s="15" t="s">
        <v>169</v>
      </c>
      <c r="AK1" s="15" t="s">
        <v>19</v>
      </c>
      <c r="AL1" s="15" t="s">
        <v>20</v>
      </c>
      <c r="AM1" s="15" t="s">
        <v>21</v>
      </c>
      <c r="AN1" s="15" t="s">
        <v>22</v>
      </c>
      <c r="AO1" s="15" t="s">
        <v>23</v>
      </c>
      <c r="AP1" s="15" t="s">
        <v>24</v>
      </c>
      <c r="AQ1" s="15" t="s">
        <v>25</v>
      </c>
      <c r="AR1" s="15" t="s">
        <v>26</v>
      </c>
      <c r="AS1" s="15" t="s">
        <v>17</v>
      </c>
      <c r="AT1" s="15" t="s">
        <v>660</v>
      </c>
      <c r="AU1" s="15" t="s">
        <v>661</v>
      </c>
      <c r="AV1" s="15" t="s">
        <v>27</v>
      </c>
      <c r="AW1" s="15" t="s">
        <v>27</v>
      </c>
      <c r="AX1" s="15" t="s">
        <v>149</v>
      </c>
      <c r="AY1" s="15" t="s">
        <v>378</v>
      </c>
      <c r="AZ1" s="15" t="s">
        <v>129</v>
      </c>
      <c r="BA1" s="15" t="s">
        <v>393</v>
      </c>
      <c r="BB1" s="15" t="s">
        <v>28</v>
      </c>
      <c r="BC1" s="15" t="s">
        <v>29</v>
      </c>
      <c r="BD1" s="15" t="s">
        <v>671</v>
      </c>
      <c r="BE1" s="15" t="s">
        <v>668</v>
      </c>
      <c r="BF1" s="15" t="s">
        <v>674</v>
      </c>
      <c r="BG1" s="15" t="s">
        <v>673</v>
      </c>
      <c r="BH1" s="15" t="s">
        <v>30</v>
      </c>
      <c r="BI1" s="15" t="s">
        <v>31</v>
      </c>
      <c r="BJ1" s="15" t="s">
        <v>32</v>
      </c>
      <c r="BK1" s="15" t="s">
        <v>33</v>
      </c>
      <c r="BL1" s="15" t="s">
        <v>34</v>
      </c>
      <c r="BM1" s="15" t="s">
        <v>35</v>
      </c>
      <c r="BN1" s="15" t="s">
        <v>36</v>
      </c>
      <c r="BO1" s="15" t="s">
        <v>662</v>
      </c>
      <c r="BP1" s="15" t="s">
        <v>663</v>
      </c>
    </row>
    <row r="2" spans="1:68" x14ac:dyDescent="0.35">
      <c r="A2" s="13">
        <f>ROW()</f>
        <v>2</v>
      </c>
      <c r="B2" s="1">
        <v>39448</v>
      </c>
      <c r="C2" s="13" t="s">
        <v>594</v>
      </c>
      <c r="D2" s="13" t="s">
        <v>41</v>
      </c>
      <c r="E2" s="13" t="s">
        <v>595</v>
      </c>
      <c r="F2" s="13" t="s">
        <v>39</v>
      </c>
      <c r="G2" s="13" t="str">
        <f>_xlfn.CONCAT("CVC Div 11. Rules of the Road. Chapter 8. Special Stops Required - ",H2)</f>
        <v>CVC Div 11. Rules of the Road. Chapter 8. Special Stops Required - 22450</v>
      </c>
      <c r="H2">
        <v>22450</v>
      </c>
      <c r="I2" t="s">
        <v>596</v>
      </c>
      <c r="J2" s="13" t="s">
        <v>637</v>
      </c>
      <c r="Q2" s="13" t="s">
        <v>41</v>
      </c>
      <c r="R2" s="13" t="s">
        <v>41</v>
      </c>
      <c r="S2" s="13" t="s">
        <v>41</v>
      </c>
      <c r="T2" s="13" t="s">
        <v>41</v>
      </c>
      <c r="U2" s="13" t="s">
        <v>41</v>
      </c>
      <c r="V2" s="13" t="s">
        <v>41</v>
      </c>
      <c r="W2" s="13" t="s">
        <v>41</v>
      </c>
      <c r="X2" s="13" t="s">
        <v>41</v>
      </c>
      <c r="Y2" s="13" t="s">
        <v>41</v>
      </c>
      <c r="Z2" s="13" t="s">
        <v>41</v>
      </c>
      <c r="AA2" s="13" t="s">
        <v>41</v>
      </c>
      <c r="AB2" s="13" t="s">
        <v>41</v>
      </c>
      <c r="AC2" s="13" t="s">
        <v>41</v>
      </c>
      <c r="AD2" s="13" t="s">
        <v>41</v>
      </c>
      <c r="AE2" s="13" t="s">
        <v>41</v>
      </c>
      <c r="AF2" s="13" t="s">
        <v>41</v>
      </c>
      <c r="AG2" s="13" t="s">
        <v>41</v>
      </c>
      <c r="AH2" s="13" t="s">
        <v>41</v>
      </c>
      <c r="AI2" s="13" t="s">
        <v>41</v>
      </c>
      <c r="AJ2" s="13" t="s">
        <v>41</v>
      </c>
      <c r="AK2" s="13" t="s">
        <v>41</v>
      </c>
      <c r="AL2" s="13" t="s">
        <v>41</v>
      </c>
      <c r="AM2" s="13" t="s">
        <v>41</v>
      </c>
      <c r="AN2" s="13" t="s">
        <v>41</v>
      </c>
      <c r="AO2" s="13" t="s">
        <v>41</v>
      </c>
      <c r="AP2" s="13" t="s">
        <v>41</v>
      </c>
      <c r="AQ2" s="13" t="s">
        <v>41</v>
      </c>
      <c r="AR2" s="13" t="s">
        <v>41</v>
      </c>
      <c r="AS2" s="13" t="s">
        <v>41</v>
      </c>
      <c r="AT2" s="13" t="s">
        <v>41</v>
      </c>
      <c r="AU2" s="13" t="s">
        <v>41</v>
      </c>
      <c r="AV2" s="13" t="s">
        <v>41</v>
      </c>
      <c r="AW2" s="13" t="s">
        <v>41</v>
      </c>
      <c r="AX2" s="13" t="s">
        <v>41</v>
      </c>
      <c r="AY2" s="13" t="s">
        <v>41</v>
      </c>
      <c r="AZ2" s="13" t="s">
        <v>41</v>
      </c>
      <c r="BA2" s="13" t="s">
        <v>41</v>
      </c>
      <c r="BB2" s="13" t="s">
        <v>41</v>
      </c>
      <c r="BC2" s="13" t="s">
        <v>41</v>
      </c>
      <c r="BD2" s="13" t="s">
        <v>41</v>
      </c>
      <c r="BE2" s="13" t="s">
        <v>41</v>
      </c>
      <c r="BF2" s="13" t="s">
        <v>41</v>
      </c>
      <c r="BG2" s="13" t="s">
        <v>41</v>
      </c>
      <c r="BH2" s="13" t="s">
        <v>41</v>
      </c>
      <c r="BI2" s="13" t="s">
        <v>41</v>
      </c>
      <c r="BJ2" s="13" t="s">
        <v>41</v>
      </c>
      <c r="BK2" s="13" t="s">
        <v>41</v>
      </c>
      <c r="BL2" s="13" t="s">
        <v>41</v>
      </c>
      <c r="BM2" s="13" t="s">
        <v>41</v>
      </c>
      <c r="BN2" s="13" t="s">
        <v>41</v>
      </c>
      <c r="BO2" s="13" t="s">
        <v>41</v>
      </c>
      <c r="BP2" s="13" t="s">
        <v>41</v>
      </c>
    </row>
    <row r="3" spans="1:68" x14ac:dyDescent="0.35">
      <c r="B3" s="1">
        <v>43101</v>
      </c>
      <c r="H3">
        <v>22450</v>
      </c>
      <c r="I3" t="s">
        <v>597</v>
      </c>
      <c r="J3" s="13" t="s">
        <v>637</v>
      </c>
      <c r="Q3" s="13" t="s">
        <v>41</v>
      </c>
      <c r="R3" s="13" t="s">
        <v>41</v>
      </c>
      <c r="S3" s="13" t="s">
        <v>41</v>
      </c>
      <c r="T3" s="13" t="s">
        <v>41</v>
      </c>
      <c r="U3" s="13" t="s">
        <v>41</v>
      </c>
      <c r="V3" s="13" t="s">
        <v>41</v>
      </c>
      <c r="W3" s="13" t="s">
        <v>41</v>
      </c>
      <c r="X3" s="13" t="s">
        <v>41</v>
      </c>
      <c r="Y3" s="13" t="s">
        <v>41</v>
      </c>
      <c r="Z3" s="13" t="s">
        <v>41</v>
      </c>
      <c r="AA3" s="13" t="s">
        <v>41</v>
      </c>
      <c r="AB3" s="13" t="s">
        <v>41</v>
      </c>
      <c r="AC3" s="13" t="s">
        <v>41</v>
      </c>
      <c r="AD3" s="13" t="s">
        <v>41</v>
      </c>
      <c r="AE3" s="13" t="s">
        <v>41</v>
      </c>
      <c r="AF3" s="13" t="s">
        <v>41</v>
      </c>
      <c r="AG3" s="13" t="s">
        <v>41</v>
      </c>
      <c r="AH3" s="13" t="s">
        <v>41</v>
      </c>
      <c r="AI3" s="13" t="s">
        <v>41</v>
      </c>
      <c r="AJ3" s="13" t="s">
        <v>41</v>
      </c>
      <c r="AK3" s="13" t="s">
        <v>41</v>
      </c>
      <c r="AL3" s="13" t="s">
        <v>41</v>
      </c>
      <c r="AM3" s="13" t="s">
        <v>41</v>
      </c>
      <c r="AN3" s="13" t="s">
        <v>41</v>
      </c>
      <c r="AO3" s="13" t="s">
        <v>41</v>
      </c>
      <c r="AP3" s="13" t="s">
        <v>41</v>
      </c>
      <c r="AQ3" s="13" t="s">
        <v>41</v>
      </c>
      <c r="AR3" s="13" t="s">
        <v>41</v>
      </c>
      <c r="AS3" s="13" t="s">
        <v>41</v>
      </c>
      <c r="AT3" s="13" t="s">
        <v>41</v>
      </c>
      <c r="AU3" s="13" t="s">
        <v>41</v>
      </c>
      <c r="AV3" s="13" t="s">
        <v>41</v>
      </c>
      <c r="AW3" s="13" t="s">
        <v>41</v>
      </c>
      <c r="AX3" s="13" t="s">
        <v>41</v>
      </c>
      <c r="AY3" s="13" t="s">
        <v>41</v>
      </c>
      <c r="AZ3" s="13" t="s">
        <v>41</v>
      </c>
      <c r="BA3" s="13" t="s">
        <v>41</v>
      </c>
      <c r="BB3" s="13" t="s">
        <v>41</v>
      </c>
      <c r="BC3" s="13" t="s">
        <v>41</v>
      </c>
      <c r="BD3" s="13" t="s">
        <v>41</v>
      </c>
      <c r="BE3" s="13" t="s">
        <v>41</v>
      </c>
      <c r="BF3" s="13" t="s">
        <v>41</v>
      </c>
      <c r="BG3" s="13" t="s">
        <v>41</v>
      </c>
      <c r="BH3" s="13" t="s">
        <v>41</v>
      </c>
      <c r="BI3" s="13" t="s">
        <v>41</v>
      </c>
      <c r="BJ3" s="13" t="s">
        <v>41</v>
      </c>
      <c r="BK3" s="13" t="s">
        <v>41</v>
      </c>
      <c r="BL3" s="13" t="s">
        <v>41</v>
      </c>
      <c r="BM3" s="13" t="s">
        <v>41</v>
      </c>
      <c r="BN3" s="13" t="s">
        <v>41</v>
      </c>
      <c r="BO3" s="13" t="s">
        <v>41</v>
      </c>
      <c r="BP3" s="13" t="s">
        <v>41</v>
      </c>
    </row>
    <row r="4" spans="1:68" x14ac:dyDescent="0.35">
      <c r="B4" s="1">
        <v>43101</v>
      </c>
      <c r="H4">
        <v>22450</v>
      </c>
      <c r="I4" t="s">
        <v>598</v>
      </c>
      <c r="J4" s="13" t="s">
        <v>637</v>
      </c>
      <c r="Q4" s="13" t="s">
        <v>41</v>
      </c>
      <c r="R4" s="13" t="s">
        <v>41</v>
      </c>
      <c r="S4" s="13" t="s">
        <v>41</v>
      </c>
      <c r="T4" s="13" t="s">
        <v>41</v>
      </c>
      <c r="U4" s="13" t="s">
        <v>41</v>
      </c>
      <c r="V4" s="13" t="s">
        <v>41</v>
      </c>
      <c r="W4" s="13" t="s">
        <v>41</v>
      </c>
      <c r="X4" s="13" t="s">
        <v>41</v>
      </c>
      <c r="Y4" s="13" t="s">
        <v>41</v>
      </c>
      <c r="Z4" s="13" t="s">
        <v>41</v>
      </c>
      <c r="AA4" s="13" t="s">
        <v>41</v>
      </c>
      <c r="AB4" s="13" t="s">
        <v>41</v>
      </c>
      <c r="AC4" s="13" t="s">
        <v>41</v>
      </c>
      <c r="AD4" s="13" t="s">
        <v>41</v>
      </c>
      <c r="AE4" s="13" t="s">
        <v>41</v>
      </c>
      <c r="AF4" s="13" t="s">
        <v>41</v>
      </c>
      <c r="AG4" s="13" t="s">
        <v>41</v>
      </c>
      <c r="AH4" s="13" t="s">
        <v>41</v>
      </c>
      <c r="AI4" s="13" t="s">
        <v>41</v>
      </c>
      <c r="AJ4" s="13" t="s">
        <v>41</v>
      </c>
      <c r="AK4" s="13" t="s">
        <v>41</v>
      </c>
      <c r="AL4" s="13" t="s">
        <v>41</v>
      </c>
      <c r="AM4" s="13" t="s">
        <v>41</v>
      </c>
      <c r="AN4" s="13" t="s">
        <v>41</v>
      </c>
      <c r="AO4" s="13" t="s">
        <v>41</v>
      </c>
      <c r="AP4" s="13" t="s">
        <v>41</v>
      </c>
      <c r="AQ4" s="13" t="s">
        <v>41</v>
      </c>
      <c r="AR4" s="13" t="s">
        <v>41</v>
      </c>
      <c r="AS4" s="13" t="s">
        <v>41</v>
      </c>
      <c r="AT4" s="13" t="s">
        <v>41</v>
      </c>
      <c r="AU4" s="13" t="s">
        <v>41</v>
      </c>
      <c r="AV4" s="13" t="s">
        <v>41</v>
      </c>
      <c r="AW4" s="13" t="s">
        <v>41</v>
      </c>
      <c r="AX4" s="13" t="s">
        <v>41</v>
      </c>
      <c r="AY4" s="13" t="s">
        <v>41</v>
      </c>
      <c r="AZ4" s="13" t="s">
        <v>41</v>
      </c>
      <c r="BA4" s="13" t="s">
        <v>41</v>
      </c>
      <c r="BB4" s="13" t="s">
        <v>41</v>
      </c>
      <c r="BC4" s="13" t="s">
        <v>41</v>
      </c>
      <c r="BD4" s="13" t="s">
        <v>41</v>
      </c>
      <c r="BE4" s="13" t="s">
        <v>41</v>
      </c>
      <c r="BF4" s="13" t="s">
        <v>41</v>
      </c>
      <c r="BG4" s="13" t="s">
        <v>41</v>
      </c>
      <c r="BH4" s="13" t="s">
        <v>41</v>
      </c>
      <c r="BI4" s="13" t="s">
        <v>41</v>
      </c>
      <c r="BJ4" s="13" t="s">
        <v>41</v>
      </c>
      <c r="BK4" s="13" t="s">
        <v>41</v>
      </c>
      <c r="BL4" s="13" t="s">
        <v>41</v>
      </c>
      <c r="BM4" s="13" t="s">
        <v>41</v>
      </c>
      <c r="BN4" s="13" t="s">
        <v>41</v>
      </c>
      <c r="BO4" s="13" t="s">
        <v>41</v>
      </c>
      <c r="BP4" s="13" t="s">
        <v>41</v>
      </c>
    </row>
    <row r="5" spans="1:68" x14ac:dyDescent="0.35">
      <c r="B5" s="1">
        <v>43101</v>
      </c>
      <c r="H5">
        <v>22450</v>
      </c>
      <c r="I5" t="s">
        <v>599</v>
      </c>
      <c r="J5" s="13" t="s">
        <v>639</v>
      </c>
      <c r="AB5" s="13"/>
      <c r="AC5" s="13"/>
    </row>
    <row r="6" spans="1:68" x14ac:dyDescent="0.35">
      <c r="B6" s="1">
        <v>43101</v>
      </c>
      <c r="H6">
        <v>22451</v>
      </c>
      <c r="I6" t="s">
        <v>600</v>
      </c>
      <c r="J6" s="13" t="s">
        <v>637</v>
      </c>
      <c r="Q6" s="13" t="s">
        <v>41</v>
      </c>
      <c r="R6" s="13" t="s">
        <v>41</v>
      </c>
      <c r="S6" s="13" t="s">
        <v>41</v>
      </c>
      <c r="T6" s="13" t="s">
        <v>41</v>
      </c>
      <c r="U6" s="13" t="s">
        <v>41</v>
      </c>
      <c r="V6" s="13" t="s">
        <v>41</v>
      </c>
      <c r="W6" s="13" t="s">
        <v>41</v>
      </c>
      <c r="X6" s="13" t="s">
        <v>41</v>
      </c>
      <c r="Y6" s="13" t="s">
        <v>41</v>
      </c>
      <c r="Z6" s="13" t="s">
        <v>41</v>
      </c>
      <c r="AA6" s="13" t="s">
        <v>41</v>
      </c>
      <c r="AB6" s="13" t="s">
        <v>41</v>
      </c>
      <c r="AC6" s="13" t="s">
        <v>41</v>
      </c>
      <c r="AD6" s="13" t="s">
        <v>41</v>
      </c>
      <c r="AE6" s="13" t="s">
        <v>41</v>
      </c>
      <c r="AF6" s="13" t="s">
        <v>41</v>
      </c>
      <c r="AG6" s="13" t="s">
        <v>41</v>
      </c>
      <c r="AH6" s="13" t="s">
        <v>41</v>
      </c>
      <c r="AI6" s="13" t="s">
        <v>41</v>
      </c>
      <c r="AJ6" s="13" t="s">
        <v>41</v>
      </c>
      <c r="AK6" s="13" t="s">
        <v>41</v>
      </c>
      <c r="AL6" s="13" t="s">
        <v>41</v>
      </c>
      <c r="AM6" s="13" t="s">
        <v>41</v>
      </c>
      <c r="AN6" s="13" t="s">
        <v>41</v>
      </c>
      <c r="AO6" s="13" t="s">
        <v>41</v>
      </c>
      <c r="AP6" s="13" t="s">
        <v>41</v>
      </c>
      <c r="AQ6" s="13" t="s">
        <v>41</v>
      </c>
      <c r="AR6" s="13" t="s">
        <v>41</v>
      </c>
      <c r="AS6" s="13" t="s">
        <v>41</v>
      </c>
      <c r="AT6" s="13" t="s">
        <v>41</v>
      </c>
      <c r="AU6" s="13" t="s">
        <v>41</v>
      </c>
      <c r="AV6" s="13" t="s">
        <v>41</v>
      </c>
      <c r="AW6" s="13" t="s">
        <v>41</v>
      </c>
      <c r="AX6" s="13" t="s">
        <v>41</v>
      </c>
      <c r="AY6" s="13" t="s">
        <v>41</v>
      </c>
      <c r="AZ6" s="13" t="s">
        <v>41</v>
      </c>
      <c r="BA6" s="13" t="s">
        <v>41</v>
      </c>
      <c r="BB6" s="13" t="s">
        <v>41</v>
      </c>
      <c r="BC6" s="13" t="s">
        <v>41</v>
      </c>
      <c r="BD6" s="13" t="s">
        <v>41</v>
      </c>
      <c r="BE6" s="13" t="s">
        <v>41</v>
      </c>
      <c r="BF6" s="13" t="s">
        <v>41</v>
      </c>
      <c r="BG6" s="13" t="s">
        <v>41</v>
      </c>
      <c r="BH6" s="13" t="s">
        <v>41</v>
      </c>
      <c r="BI6" s="13" t="s">
        <v>41</v>
      </c>
      <c r="BJ6" s="13" t="s">
        <v>41</v>
      </c>
      <c r="BK6" s="13" t="s">
        <v>41</v>
      </c>
      <c r="BL6" s="13" t="s">
        <v>41</v>
      </c>
      <c r="BM6" s="13" t="s">
        <v>41</v>
      </c>
      <c r="BN6" s="13" t="s">
        <v>41</v>
      </c>
      <c r="BO6" s="13" t="s">
        <v>41</v>
      </c>
      <c r="BP6" s="13" t="s">
        <v>41</v>
      </c>
    </row>
    <row r="7" spans="1:68" x14ac:dyDescent="0.35">
      <c r="B7" s="1">
        <v>43101</v>
      </c>
      <c r="H7">
        <v>22451</v>
      </c>
      <c r="I7" t="s">
        <v>601</v>
      </c>
      <c r="J7" s="13" t="s">
        <v>637</v>
      </c>
      <c r="Q7" s="13" t="s">
        <v>41</v>
      </c>
      <c r="R7" s="13" t="s">
        <v>41</v>
      </c>
      <c r="S7" s="13" t="s">
        <v>41</v>
      </c>
      <c r="T7" s="13" t="s">
        <v>41</v>
      </c>
      <c r="U7" s="13" t="s">
        <v>41</v>
      </c>
      <c r="V7" s="13" t="s">
        <v>41</v>
      </c>
      <c r="W7" s="13" t="s">
        <v>41</v>
      </c>
      <c r="X7" s="13" t="s">
        <v>41</v>
      </c>
      <c r="Y7" s="13" t="s">
        <v>41</v>
      </c>
      <c r="Z7" s="13" t="s">
        <v>41</v>
      </c>
      <c r="AA7" s="13" t="s">
        <v>41</v>
      </c>
      <c r="AB7" s="13" t="s">
        <v>41</v>
      </c>
      <c r="AC7" s="13" t="s">
        <v>41</v>
      </c>
      <c r="AD7" s="13" t="s">
        <v>41</v>
      </c>
      <c r="AE7" s="13" t="s">
        <v>41</v>
      </c>
      <c r="AF7" s="13" t="s">
        <v>41</v>
      </c>
      <c r="AG7" s="13" t="s">
        <v>41</v>
      </c>
      <c r="AH7" s="13" t="s">
        <v>41</v>
      </c>
      <c r="AI7" s="13" t="s">
        <v>41</v>
      </c>
      <c r="AJ7" s="13" t="s">
        <v>41</v>
      </c>
      <c r="AK7" s="13" t="s">
        <v>41</v>
      </c>
      <c r="AL7" s="13" t="s">
        <v>41</v>
      </c>
      <c r="AM7" s="13" t="s">
        <v>41</v>
      </c>
      <c r="AN7" s="13" t="s">
        <v>41</v>
      </c>
      <c r="AO7" s="13" t="s">
        <v>41</v>
      </c>
      <c r="AP7" s="13" t="s">
        <v>41</v>
      </c>
      <c r="AQ7" s="13" t="s">
        <v>41</v>
      </c>
      <c r="AR7" s="13" t="s">
        <v>41</v>
      </c>
      <c r="AS7" s="13" t="s">
        <v>41</v>
      </c>
      <c r="AT7" s="13" t="s">
        <v>41</v>
      </c>
      <c r="AU7" s="13" t="s">
        <v>41</v>
      </c>
      <c r="AV7" s="13" t="s">
        <v>41</v>
      </c>
      <c r="AW7" s="13" t="s">
        <v>41</v>
      </c>
      <c r="AX7" s="13" t="s">
        <v>41</v>
      </c>
      <c r="AY7" s="13" t="s">
        <v>41</v>
      </c>
      <c r="AZ7" s="13" t="s">
        <v>41</v>
      </c>
      <c r="BA7" s="13" t="s">
        <v>41</v>
      </c>
      <c r="BB7" s="13" t="s">
        <v>41</v>
      </c>
      <c r="BC7" s="13" t="s">
        <v>41</v>
      </c>
      <c r="BD7" s="13" t="s">
        <v>41</v>
      </c>
      <c r="BE7" s="13" t="s">
        <v>41</v>
      </c>
      <c r="BF7" s="13" t="s">
        <v>41</v>
      </c>
      <c r="BG7" s="13" t="s">
        <v>41</v>
      </c>
      <c r="BH7" s="13" t="s">
        <v>41</v>
      </c>
      <c r="BI7" s="13" t="s">
        <v>41</v>
      </c>
      <c r="BJ7" s="13" t="s">
        <v>41</v>
      </c>
      <c r="BK7" s="13" t="s">
        <v>41</v>
      </c>
      <c r="BL7" s="13" t="s">
        <v>41</v>
      </c>
      <c r="BM7" s="13" t="s">
        <v>41</v>
      </c>
      <c r="BN7" s="13" t="s">
        <v>41</v>
      </c>
      <c r="BO7" s="13" t="s">
        <v>41</v>
      </c>
      <c r="BP7" s="13" t="s">
        <v>41</v>
      </c>
    </row>
    <row r="8" spans="1:68" x14ac:dyDescent="0.35">
      <c r="B8" s="1">
        <v>43101</v>
      </c>
      <c r="H8">
        <v>22451</v>
      </c>
      <c r="I8" t="s">
        <v>602</v>
      </c>
      <c r="J8" s="13" t="s">
        <v>637</v>
      </c>
      <c r="Q8" s="13" t="s">
        <v>41</v>
      </c>
      <c r="R8" s="13" t="s">
        <v>41</v>
      </c>
      <c r="S8" s="13" t="s">
        <v>41</v>
      </c>
      <c r="T8" s="13" t="s">
        <v>41</v>
      </c>
      <c r="U8" s="13" t="s">
        <v>41</v>
      </c>
      <c r="V8" s="13" t="s">
        <v>41</v>
      </c>
      <c r="W8" s="13" t="s">
        <v>41</v>
      </c>
      <c r="X8" s="13" t="s">
        <v>41</v>
      </c>
      <c r="Y8" s="13" t="s">
        <v>41</v>
      </c>
      <c r="Z8" s="13" t="s">
        <v>41</v>
      </c>
      <c r="AA8" s="13" t="s">
        <v>41</v>
      </c>
      <c r="AB8" s="13" t="s">
        <v>41</v>
      </c>
      <c r="AC8" s="13" t="s">
        <v>41</v>
      </c>
      <c r="AD8" s="13" t="s">
        <v>41</v>
      </c>
      <c r="AE8" s="13" t="s">
        <v>41</v>
      </c>
      <c r="AF8" s="13" t="s">
        <v>41</v>
      </c>
      <c r="AG8" s="13" t="s">
        <v>41</v>
      </c>
      <c r="AH8" s="13" t="s">
        <v>41</v>
      </c>
      <c r="AI8" s="13" t="s">
        <v>41</v>
      </c>
      <c r="AJ8" s="13" t="s">
        <v>41</v>
      </c>
      <c r="AK8" s="13" t="s">
        <v>41</v>
      </c>
      <c r="AL8" s="13" t="s">
        <v>41</v>
      </c>
      <c r="AM8" s="13" t="s">
        <v>41</v>
      </c>
      <c r="AN8" s="13" t="s">
        <v>41</v>
      </c>
      <c r="AO8" s="13" t="s">
        <v>41</v>
      </c>
      <c r="AP8" s="13" t="s">
        <v>41</v>
      </c>
      <c r="AQ8" s="13" t="s">
        <v>41</v>
      </c>
      <c r="AR8" s="13" t="s">
        <v>41</v>
      </c>
      <c r="AS8" s="13" t="s">
        <v>41</v>
      </c>
      <c r="AT8" s="13" t="s">
        <v>41</v>
      </c>
      <c r="AU8" s="13" t="s">
        <v>41</v>
      </c>
      <c r="AV8" s="13" t="s">
        <v>41</v>
      </c>
      <c r="AW8" s="13" t="s">
        <v>41</v>
      </c>
      <c r="AX8" s="13" t="s">
        <v>41</v>
      </c>
      <c r="AY8" s="13" t="s">
        <v>41</v>
      </c>
      <c r="AZ8" s="13" t="s">
        <v>41</v>
      </c>
      <c r="BA8" s="13" t="s">
        <v>41</v>
      </c>
      <c r="BB8" s="13" t="s">
        <v>41</v>
      </c>
      <c r="BC8" s="13" t="s">
        <v>41</v>
      </c>
      <c r="BD8" s="13" t="s">
        <v>41</v>
      </c>
      <c r="BE8" s="13" t="s">
        <v>41</v>
      </c>
      <c r="BF8" s="13" t="s">
        <v>41</v>
      </c>
      <c r="BG8" s="13" t="s">
        <v>41</v>
      </c>
      <c r="BH8" s="13" t="s">
        <v>41</v>
      </c>
      <c r="BI8" s="13" t="s">
        <v>41</v>
      </c>
      <c r="BJ8" s="13" t="s">
        <v>41</v>
      </c>
      <c r="BK8" s="13" t="s">
        <v>41</v>
      </c>
      <c r="BL8" s="13" t="s">
        <v>41</v>
      </c>
      <c r="BM8" s="13" t="s">
        <v>41</v>
      </c>
      <c r="BN8" s="13" t="s">
        <v>41</v>
      </c>
      <c r="BO8" s="13" t="s">
        <v>41</v>
      </c>
      <c r="BP8" s="13" t="s">
        <v>41</v>
      </c>
    </row>
    <row r="9" spans="1:68" x14ac:dyDescent="0.35">
      <c r="B9" s="1">
        <v>43101</v>
      </c>
      <c r="H9">
        <v>22451</v>
      </c>
      <c r="I9" t="s">
        <v>603</v>
      </c>
      <c r="J9" s="13" t="s">
        <v>639</v>
      </c>
    </row>
    <row r="10" spans="1:68" x14ac:dyDescent="0.35">
      <c r="B10" s="1">
        <v>43101</v>
      </c>
      <c r="H10">
        <v>22451</v>
      </c>
      <c r="I10" t="s">
        <v>604</v>
      </c>
      <c r="J10" s="13" t="s">
        <v>639</v>
      </c>
    </row>
    <row r="11" spans="1:68" x14ac:dyDescent="0.35">
      <c r="B11" s="1">
        <v>43101</v>
      </c>
      <c r="H11">
        <v>22452</v>
      </c>
      <c r="I11" t="s">
        <v>605</v>
      </c>
      <c r="J11" s="13" t="s">
        <v>639</v>
      </c>
      <c r="AB11" s="13"/>
      <c r="AC11" s="13"/>
    </row>
    <row r="12" spans="1:68" x14ac:dyDescent="0.35">
      <c r="B12" s="1">
        <v>43101</v>
      </c>
      <c r="H12">
        <v>22452</v>
      </c>
      <c r="I12" t="s">
        <v>606</v>
      </c>
      <c r="J12" s="13" t="s">
        <v>637</v>
      </c>
      <c r="Q12" s="13" t="s">
        <v>41</v>
      </c>
      <c r="R12" s="13" t="s">
        <v>41</v>
      </c>
      <c r="S12" s="13" t="s">
        <v>41</v>
      </c>
      <c r="T12" s="13" t="s">
        <v>41</v>
      </c>
      <c r="U12" s="13" t="s">
        <v>41</v>
      </c>
      <c r="V12" s="13" t="s">
        <v>41</v>
      </c>
      <c r="W12" s="13" t="s">
        <v>41</v>
      </c>
      <c r="X12" s="13" t="s">
        <v>41</v>
      </c>
      <c r="Y12" s="13" t="s">
        <v>41</v>
      </c>
      <c r="Z12" s="13" t="s">
        <v>41</v>
      </c>
      <c r="AA12" s="13" t="s">
        <v>41</v>
      </c>
      <c r="AB12" s="13" t="s">
        <v>41</v>
      </c>
      <c r="AC12" s="13" t="s">
        <v>41</v>
      </c>
      <c r="AD12" s="13" t="s">
        <v>41</v>
      </c>
      <c r="AE12" s="13" t="s">
        <v>41</v>
      </c>
      <c r="AF12" s="13" t="s">
        <v>41</v>
      </c>
      <c r="AG12" s="13" t="s">
        <v>41</v>
      </c>
      <c r="AH12" s="13" t="s">
        <v>41</v>
      </c>
      <c r="AI12" s="13" t="s">
        <v>41</v>
      </c>
      <c r="AJ12" s="13" t="s">
        <v>41</v>
      </c>
      <c r="AK12" s="13" t="s">
        <v>41</v>
      </c>
      <c r="AL12" s="13" t="s">
        <v>41</v>
      </c>
      <c r="AM12" s="13" t="s">
        <v>41</v>
      </c>
      <c r="AN12" s="13" t="s">
        <v>41</v>
      </c>
      <c r="AO12" s="13" t="s">
        <v>41</v>
      </c>
      <c r="AP12" s="13" t="s">
        <v>41</v>
      </c>
      <c r="AQ12" s="13" t="s">
        <v>41</v>
      </c>
      <c r="AR12" s="13" t="s">
        <v>41</v>
      </c>
      <c r="AS12" s="13" t="s">
        <v>41</v>
      </c>
      <c r="AT12" s="13" t="s">
        <v>41</v>
      </c>
      <c r="AU12" s="13" t="s">
        <v>41</v>
      </c>
      <c r="AV12" s="13" t="s">
        <v>41</v>
      </c>
      <c r="AW12" s="13" t="s">
        <v>41</v>
      </c>
      <c r="AX12" s="13" t="s">
        <v>41</v>
      </c>
      <c r="AY12" s="13" t="s">
        <v>41</v>
      </c>
      <c r="AZ12" s="13" t="s">
        <v>41</v>
      </c>
      <c r="BA12" s="13" t="s">
        <v>41</v>
      </c>
      <c r="BB12" s="13" t="s">
        <v>41</v>
      </c>
      <c r="BC12" s="13" t="s">
        <v>41</v>
      </c>
      <c r="BD12" s="13" t="s">
        <v>41</v>
      </c>
      <c r="BE12" s="13" t="s">
        <v>41</v>
      </c>
      <c r="BF12" s="13" t="s">
        <v>41</v>
      </c>
      <c r="BG12" s="13" t="s">
        <v>41</v>
      </c>
      <c r="BH12" s="13" t="s">
        <v>41</v>
      </c>
      <c r="BI12" s="13" t="s">
        <v>41</v>
      </c>
      <c r="BJ12" s="13" t="s">
        <v>41</v>
      </c>
      <c r="BK12" s="13" t="s">
        <v>41</v>
      </c>
      <c r="BL12" s="13" t="s">
        <v>41</v>
      </c>
      <c r="BM12" s="13" t="s">
        <v>41</v>
      </c>
      <c r="BN12" s="13" t="s">
        <v>41</v>
      </c>
      <c r="BO12" s="13" t="s">
        <v>41</v>
      </c>
      <c r="BP12" s="13" t="s">
        <v>41</v>
      </c>
    </row>
    <row r="13" spans="1:68" x14ac:dyDescent="0.35">
      <c r="B13" s="1">
        <v>43101</v>
      </c>
      <c r="H13">
        <v>22452</v>
      </c>
      <c r="I13" t="s">
        <v>607</v>
      </c>
      <c r="J13" s="13" t="s">
        <v>637</v>
      </c>
      <c r="Q13" s="13" t="s">
        <v>41</v>
      </c>
      <c r="R13" s="13" t="s">
        <v>41</v>
      </c>
      <c r="S13" s="13" t="s">
        <v>41</v>
      </c>
      <c r="T13" s="13" t="s">
        <v>41</v>
      </c>
      <c r="U13" s="13" t="s">
        <v>41</v>
      </c>
      <c r="V13" s="13" t="s">
        <v>41</v>
      </c>
      <c r="W13" s="13" t="s">
        <v>41</v>
      </c>
      <c r="X13" s="13" t="s">
        <v>41</v>
      </c>
      <c r="Y13" s="13" t="s">
        <v>41</v>
      </c>
      <c r="Z13" s="13" t="s">
        <v>41</v>
      </c>
      <c r="AA13" s="13" t="s">
        <v>41</v>
      </c>
      <c r="AB13" s="13" t="s">
        <v>41</v>
      </c>
      <c r="AC13" s="13" t="s">
        <v>41</v>
      </c>
      <c r="AD13" s="13" t="s">
        <v>41</v>
      </c>
      <c r="AE13" s="13" t="s">
        <v>41</v>
      </c>
      <c r="AF13" s="13" t="s">
        <v>41</v>
      </c>
      <c r="AG13" s="13" t="s">
        <v>41</v>
      </c>
      <c r="AH13" s="13" t="s">
        <v>41</v>
      </c>
      <c r="AI13" s="13" t="s">
        <v>41</v>
      </c>
      <c r="AJ13" s="13" t="s">
        <v>41</v>
      </c>
      <c r="AK13" s="13" t="s">
        <v>41</v>
      </c>
      <c r="AL13" s="13" t="s">
        <v>41</v>
      </c>
      <c r="AM13" s="13" t="s">
        <v>41</v>
      </c>
      <c r="AN13" s="13" t="s">
        <v>41</v>
      </c>
      <c r="AO13" s="13" t="s">
        <v>41</v>
      </c>
      <c r="AP13" s="13" t="s">
        <v>41</v>
      </c>
      <c r="AQ13" s="13" t="s">
        <v>41</v>
      </c>
      <c r="AR13" s="13" t="s">
        <v>41</v>
      </c>
      <c r="AS13" s="13" t="s">
        <v>41</v>
      </c>
      <c r="AT13" s="13" t="s">
        <v>41</v>
      </c>
      <c r="AU13" s="13" t="s">
        <v>41</v>
      </c>
      <c r="AV13" s="13" t="s">
        <v>41</v>
      </c>
      <c r="AW13" s="13" t="s">
        <v>41</v>
      </c>
      <c r="AX13" s="13" t="s">
        <v>41</v>
      </c>
      <c r="AY13" s="13" t="s">
        <v>41</v>
      </c>
      <c r="AZ13" s="13" t="s">
        <v>41</v>
      </c>
      <c r="BA13" s="13" t="s">
        <v>41</v>
      </c>
      <c r="BB13" s="13" t="s">
        <v>41</v>
      </c>
      <c r="BC13" s="13" t="s">
        <v>41</v>
      </c>
      <c r="BD13" s="13" t="s">
        <v>41</v>
      </c>
      <c r="BE13" s="13" t="s">
        <v>41</v>
      </c>
      <c r="BF13" s="13" t="s">
        <v>41</v>
      </c>
      <c r="BG13" s="13" t="s">
        <v>41</v>
      </c>
      <c r="BH13" s="13" t="s">
        <v>41</v>
      </c>
      <c r="BI13" s="13" t="s">
        <v>41</v>
      </c>
      <c r="BJ13" s="13" t="s">
        <v>41</v>
      </c>
      <c r="BK13" s="13" t="s">
        <v>41</v>
      </c>
      <c r="BL13" s="13" t="s">
        <v>41</v>
      </c>
      <c r="BM13" s="13" t="s">
        <v>41</v>
      </c>
      <c r="BN13" s="13" t="s">
        <v>41</v>
      </c>
      <c r="BO13" s="13" t="s">
        <v>41</v>
      </c>
      <c r="BP13" s="13" t="s">
        <v>41</v>
      </c>
    </row>
    <row r="14" spans="1:68" x14ac:dyDescent="0.35">
      <c r="B14" s="1">
        <v>43101</v>
      </c>
      <c r="H14">
        <v>22452</v>
      </c>
      <c r="I14" t="s">
        <v>608</v>
      </c>
      <c r="J14" s="13" t="s">
        <v>637</v>
      </c>
      <c r="Q14" s="13" t="s">
        <v>41</v>
      </c>
      <c r="R14" s="13" t="s">
        <v>41</v>
      </c>
      <c r="S14" s="13" t="s">
        <v>41</v>
      </c>
      <c r="T14" s="13" t="s">
        <v>41</v>
      </c>
      <c r="U14" s="13" t="s">
        <v>41</v>
      </c>
      <c r="V14" s="13" t="s">
        <v>41</v>
      </c>
      <c r="W14" s="13" t="s">
        <v>41</v>
      </c>
      <c r="X14" s="13" t="s">
        <v>41</v>
      </c>
      <c r="Y14" s="13" t="s">
        <v>41</v>
      </c>
      <c r="Z14" s="13" t="s">
        <v>41</v>
      </c>
      <c r="AA14" s="13" t="s">
        <v>41</v>
      </c>
      <c r="AB14" s="13" t="s">
        <v>41</v>
      </c>
      <c r="AC14" s="13" t="s">
        <v>41</v>
      </c>
      <c r="AD14" s="13" t="s">
        <v>41</v>
      </c>
      <c r="AE14" s="13" t="s">
        <v>41</v>
      </c>
      <c r="AF14" s="13" t="s">
        <v>41</v>
      </c>
      <c r="AG14" s="13" t="s">
        <v>41</v>
      </c>
      <c r="AH14" s="13" t="s">
        <v>41</v>
      </c>
      <c r="AI14" s="13" t="s">
        <v>41</v>
      </c>
      <c r="AJ14" s="13" t="s">
        <v>41</v>
      </c>
      <c r="AK14" s="13" t="s">
        <v>41</v>
      </c>
      <c r="AL14" s="13" t="s">
        <v>41</v>
      </c>
      <c r="AM14" s="13" t="s">
        <v>41</v>
      </c>
      <c r="AN14" s="13" t="s">
        <v>41</v>
      </c>
      <c r="AO14" s="13" t="s">
        <v>41</v>
      </c>
      <c r="AP14" s="13" t="s">
        <v>41</v>
      </c>
      <c r="AQ14" s="13" t="s">
        <v>41</v>
      </c>
      <c r="AR14" s="13" t="s">
        <v>41</v>
      </c>
      <c r="AS14" s="13" t="s">
        <v>41</v>
      </c>
      <c r="AT14" s="13" t="s">
        <v>41</v>
      </c>
      <c r="AU14" s="13" t="s">
        <v>41</v>
      </c>
      <c r="AV14" s="13" t="s">
        <v>41</v>
      </c>
      <c r="AW14" s="13" t="s">
        <v>41</v>
      </c>
      <c r="AX14" s="13" t="s">
        <v>41</v>
      </c>
      <c r="AY14" s="13" t="s">
        <v>41</v>
      </c>
      <c r="AZ14" s="13" t="s">
        <v>41</v>
      </c>
      <c r="BA14" s="13" t="s">
        <v>41</v>
      </c>
      <c r="BB14" s="13" t="s">
        <v>41</v>
      </c>
      <c r="BC14" s="13" t="s">
        <v>41</v>
      </c>
      <c r="BD14" s="13" t="s">
        <v>41</v>
      </c>
      <c r="BE14" s="13" t="s">
        <v>41</v>
      </c>
      <c r="BF14" s="13" t="s">
        <v>41</v>
      </c>
      <c r="BG14" s="13" t="s">
        <v>41</v>
      </c>
      <c r="BH14" s="13" t="s">
        <v>41</v>
      </c>
      <c r="BI14" s="13" t="s">
        <v>41</v>
      </c>
      <c r="BJ14" s="13" t="s">
        <v>41</v>
      </c>
      <c r="BK14" s="13" t="s">
        <v>41</v>
      </c>
      <c r="BL14" s="13" t="s">
        <v>41</v>
      </c>
      <c r="BM14" s="13" t="s">
        <v>41</v>
      </c>
      <c r="BN14" s="13" t="s">
        <v>41</v>
      </c>
      <c r="BO14" s="13" t="s">
        <v>41</v>
      </c>
      <c r="BP14" s="13" t="s">
        <v>41</v>
      </c>
    </row>
    <row r="15" spans="1:68" x14ac:dyDescent="0.35">
      <c r="B15" s="1">
        <v>43101</v>
      </c>
      <c r="H15">
        <v>22452</v>
      </c>
      <c r="I15" t="s">
        <v>609</v>
      </c>
      <c r="J15" s="13" t="s">
        <v>637</v>
      </c>
      <c r="Q15" s="13" t="s">
        <v>41</v>
      </c>
      <c r="R15" s="13" t="s">
        <v>41</v>
      </c>
      <c r="S15" s="13" t="s">
        <v>41</v>
      </c>
      <c r="T15" s="13" t="s">
        <v>41</v>
      </c>
      <c r="U15" s="13" t="s">
        <v>41</v>
      </c>
      <c r="V15" s="13" t="s">
        <v>41</v>
      </c>
      <c r="W15" s="13" t="s">
        <v>41</v>
      </c>
      <c r="X15" s="13" t="s">
        <v>41</v>
      </c>
      <c r="Y15" s="13" t="s">
        <v>41</v>
      </c>
      <c r="Z15" s="13" t="s">
        <v>41</v>
      </c>
      <c r="AA15" s="13" t="s">
        <v>41</v>
      </c>
      <c r="AB15" s="13" t="s">
        <v>41</v>
      </c>
      <c r="AC15" s="13" t="s">
        <v>41</v>
      </c>
      <c r="AD15" s="13" t="s">
        <v>41</v>
      </c>
      <c r="AE15" s="13" t="s">
        <v>41</v>
      </c>
      <c r="AF15" s="13" t="s">
        <v>41</v>
      </c>
      <c r="AG15" s="13" t="s">
        <v>41</v>
      </c>
      <c r="AH15" s="13" t="s">
        <v>41</v>
      </c>
      <c r="AI15" s="13" t="s">
        <v>41</v>
      </c>
      <c r="AJ15" s="13" t="s">
        <v>41</v>
      </c>
      <c r="AK15" s="13" t="s">
        <v>41</v>
      </c>
      <c r="AL15" s="13" t="s">
        <v>41</v>
      </c>
      <c r="AM15" s="13" t="s">
        <v>41</v>
      </c>
      <c r="AN15" s="13" t="s">
        <v>41</v>
      </c>
      <c r="AO15" s="13" t="s">
        <v>41</v>
      </c>
      <c r="AP15" s="13" t="s">
        <v>41</v>
      </c>
      <c r="AQ15" s="13" t="s">
        <v>41</v>
      </c>
      <c r="AR15" s="13" t="s">
        <v>41</v>
      </c>
      <c r="AS15" s="13" t="s">
        <v>41</v>
      </c>
      <c r="AT15" s="13" t="s">
        <v>41</v>
      </c>
      <c r="AU15" s="13" t="s">
        <v>41</v>
      </c>
      <c r="AV15" s="13" t="s">
        <v>41</v>
      </c>
      <c r="AW15" s="13" t="s">
        <v>41</v>
      </c>
      <c r="AX15" s="13" t="s">
        <v>41</v>
      </c>
      <c r="AY15" s="13" t="s">
        <v>41</v>
      </c>
      <c r="AZ15" s="13" t="s">
        <v>41</v>
      </c>
      <c r="BA15" s="13" t="s">
        <v>41</v>
      </c>
      <c r="BB15" s="13" t="s">
        <v>41</v>
      </c>
      <c r="BC15" s="13" t="s">
        <v>41</v>
      </c>
      <c r="BD15" s="13" t="s">
        <v>41</v>
      </c>
      <c r="BE15" s="13" t="s">
        <v>41</v>
      </c>
      <c r="BF15" s="13" t="s">
        <v>41</v>
      </c>
      <c r="BG15" s="13" t="s">
        <v>41</v>
      </c>
      <c r="BH15" s="13" t="s">
        <v>41</v>
      </c>
      <c r="BI15" s="13" t="s">
        <v>41</v>
      </c>
      <c r="BJ15" s="13" t="s">
        <v>41</v>
      </c>
      <c r="BK15" s="13" t="s">
        <v>41</v>
      </c>
      <c r="BL15" s="13" t="s">
        <v>41</v>
      </c>
      <c r="BM15" s="13" t="s">
        <v>41</v>
      </c>
      <c r="BN15" s="13" t="s">
        <v>41</v>
      </c>
      <c r="BO15" s="13" t="s">
        <v>41</v>
      </c>
      <c r="BP15" s="13" t="s">
        <v>41</v>
      </c>
    </row>
    <row r="16" spans="1:68" x14ac:dyDescent="0.35">
      <c r="B16" s="1">
        <v>43101</v>
      </c>
      <c r="H16">
        <v>22452</v>
      </c>
      <c r="I16" t="s">
        <v>610</v>
      </c>
      <c r="J16" s="13" t="s">
        <v>637</v>
      </c>
      <c r="Q16" s="13" t="s">
        <v>41</v>
      </c>
      <c r="R16" s="13" t="s">
        <v>41</v>
      </c>
      <c r="S16" s="13" t="s">
        <v>41</v>
      </c>
      <c r="T16" s="13" t="s">
        <v>41</v>
      </c>
      <c r="U16" s="13" t="s">
        <v>41</v>
      </c>
      <c r="V16" s="13" t="s">
        <v>41</v>
      </c>
      <c r="W16" s="13" t="s">
        <v>41</v>
      </c>
      <c r="X16" s="13" t="s">
        <v>41</v>
      </c>
      <c r="Y16" s="13" t="s">
        <v>41</v>
      </c>
      <c r="Z16" s="13" t="s">
        <v>41</v>
      </c>
      <c r="AA16" s="13" t="s">
        <v>41</v>
      </c>
      <c r="AB16" s="13" t="s">
        <v>41</v>
      </c>
      <c r="AC16" s="13" t="s">
        <v>41</v>
      </c>
      <c r="AD16" s="13" t="s">
        <v>41</v>
      </c>
      <c r="AE16" s="13" t="s">
        <v>41</v>
      </c>
      <c r="AF16" s="13" t="s">
        <v>41</v>
      </c>
      <c r="AG16" s="13" t="s">
        <v>41</v>
      </c>
      <c r="AH16" s="13" t="s">
        <v>41</v>
      </c>
      <c r="AI16" s="13" t="s">
        <v>41</v>
      </c>
      <c r="AJ16" s="13" t="s">
        <v>41</v>
      </c>
      <c r="AK16" s="13" t="s">
        <v>41</v>
      </c>
      <c r="AL16" s="13" t="s">
        <v>41</v>
      </c>
      <c r="AM16" s="13" t="s">
        <v>41</v>
      </c>
      <c r="AN16" s="13" t="s">
        <v>41</v>
      </c>
      <c r="AO16" s="13" t="s">
        <v>41</v>
      </c>
      <c r="AP16" s="13" t="s">
        <v>41</v>
      </c>
      <c r="AQ16" s="13" t="s">
        <v>41</v>
      </c>
      <c r="AR16" s="13" t="s">
        <v>41</v>
      </c>
      <c r="AS16" s="13" t="s">
        <v>41</v>
      </c>
      <c r="AT16" s="13" t="s">
        <v>41</v>
      </c>
      <c r="AU16" s="13" t="s">
        <v>41</v>
      </c>
      <c r="AV16" s="13" t="s">
        <v>41</v>
      </c>
      <c r="AW16" s="13" t="s">
        <v>41</v>
      </c>
      <c r="AX16" s="13" t="s">
        <v>41</v>
      </c>
      <c r="AY16" s="13" t="s">
        <v>41</v>
      </c>
      <c r="AZ16" s="13" t="s">
        <v>41</v>
      </c>
      <c r="BA16" s="13" t="s">
        <v>41</v>
      </c>
      <c r="BB16" s="13" t="s">
        <v>41</v>
      </c>
      <c r="BC16" s="13" t="s">
        <v>41</v>
      </c>
      <c r="BD16" s="13" t="s">
        <v>41</v>
      </c>
      <c r="BE16" s="13" t="s">
        <v>41</v>
      </c>
      <c r="BF16" s="13" t="s">
        <v>41</v>
      </c>
      <c r="BG16" s="13" t="s">
        <v>41</v>
      </c>
      <c r="BH16" s="13" t="s">
        <v>41</v>
      </c>
      <c r="BI16" s="13" t="s">
        <v>41</v>
      </c>
      <c r="BJ16" s="13" t="s">
        <v>41</v>
      </c>
      <c r="BK16" s="13" t="s">
        <v>41</v>
      </c>
      <c r="BL16" s="13" t="s">
        <v>41</v>
      </c>
      <c r="BM16" s="13" t="s">
        <v>41</v>
      </c>
      <c r="BN16" s="13" t="s">
        <v>41</v>
      </c>
      <c r="BO16" s="13" t="s">
        <v>41</v>
      </c>
      <c r="BP16" s="13" t="s">
        <v>41</v>
      </c>
    </row>
    <row r="17" spans="2:68" x14ac:dyDescent="0.35">
      <c r="B17" s="1">
        <v>43101</v>
      </c>
      <c r="H17">
        <v>22452</v>
      </c>
      <c r="I17" t="s">
        <v>611</v>
      </c>
      <c r="J17" s="13" t="s">
        <v>637</v>
      </c>
      <c r="Q17" s="13" t="s">
        <v>41</v>
      </c>
      <c r="R17" s="13" t="s">
        <v>41</v>
      </c>
      <c r="S17" s="13" t="s">
        <v>41</v>
      </c>
      <c r="T17" s="13" t="s">
        <v>41</v>
      </c>
      <c r="U17" s="13" t="s">
        <v>41</v>
      </c>
      <c r="V17" s="13" t="s">
        <v>41</v>
      </c>
      <c r="W17" s="13" t="s">
        <v>41</v>
      </c>
      <c r="X17" s="13" t="s">
        <v>41</v>
      </c>
      <c r="Y17" s="13" t="s">
        <v>41</v>
      </c>
      <c r="Z17" s="13" t="s">
        <v>41</v>
      </c>
      <c r="AA17" s="13" t="s">
        <v>41</v>
      </c>
      <c r="AB17" s="13" t="s">
        <v>41</v>
      </c>
      <c r="AC17" s="13" t="s">
        <v>41</v>
      </c>
      <c r="AD17" s="13" t="s">
        <v>41</v>
      </c>
      <c r="AE17" s="13" t="s">
        <v>41</v>
      </c>
      <c r="AF17" s="13" t="s">
        <v>41</v>
      </c>
      <c r="AG17" s="13" t="s">
        <v>41</v>
      </c>
      <c r="AH17" s="13" t="s">
        <v>41</v>
      </c>
      <c r="AI17" s="13" t="s">
        <v>41</v>
      </c>
      <c r="AJ17" s="13" t="s">
        <v>41</v>
      </c>
      <c r="AK17" s="13" t="s">
        <v>41</v>
      </c>
      <c r="AL17" s="13" t="s">
        <v>41</v>
      </c>
      <c r="AM17" s="13" t="s">
        <v>41</v>
      </c>
      <c r="AN17" s="13" t="s">
        <v>41</v>
      </c>
      <c r="AO17" s="13" t="s">
        <v>41</v>
      </c>
      <c r="AP17" s="13" t="s">
        <v>41</v>
      </c>
      <c r="AQ17" s="13" t="s">
        <v>41</v>
      </c>
      <c r="AR17" s="13" t="s">
        <v>41</v>
      </c>
      <c r="AS17" s="13" t="s">
        <v>41</v>
      </c>
      <c r="AT17" s="13" t="s">
        <v>41</v>
      </c>
      <c r="AU17" s="13" t="s">
        <v>41</v>
      </c>
      <c r="AV17" s="13" t="s">
        <v>41</v>
      </c>
      <c r="AW17" s="13" t="s">
        <v>41</v>
      </c>
      <c r="AX17" s="13" t="s">
        <v>41</v>
      </c>
      <c r="AY17" s="13" t="s">
        <v>41</v>
      </c>
      <c r="AZ17" s="13" t="s">
        <v>41</v>
      </c>
      <c r="BA17" s="13" t="s">
        <v>41</v>
      </c>
      <c r="BB17" s="13" t="s">
        <v>41</v>
      </c>
      <c r="BC17" s="13" t="s">
        <v>41</v>
      </c>
      <c r="BD17" s="13" t="s">
        <v>41</v>
      </c>
      <c r="BE17" s="13" t="s">
        <v>41</v>
      </c>
      <c r="BF17" s="13" t="s">
        <v>41</v>
      </c>
      <c r="BG17" s="13" t="s">
        <v>41</v>
      </c>
      <c r="BH17" s="13" t="s">
        <v>41</v>
      </c>
      <c r="BI17" s="13" t="s">
        <v>41</v>
      </c>
      <c r="BJ17" s="13" t="s">
        <v>41</v>
      </c>
      <c r="BK17" s="13" t="s">
        <v>41</v>
      </c>
      <c r="BL17" s="13" t="s">
        <v>41</v>
      </c>
      <c r="BM17" s="13" t="s">
        <v>41</v>
      </c>
      <c r="BN17" s="13" t="s">
        <v>41</v>
      </c>
      <c r="BO17" s="13" t="s">
        <v>41</v>
      </c>
      <c r="BP17" s="13" t="s">
        <v>41</v>
      </c>
    </row>
    <row r="18" spans="2:68" x14ac:dyDescent="0.35">
      <c r="B18" s="1">
        <v>43101</v>
      </c>
      <c r="H18">
        <v>22452</v>
      </c>
      <c r="I18" t="s">
        <v>612</v>
      </c>
      <c r="J18" s="13" t="s">
        <v>639</v>
      </c>
      <c r="T18" s="14"/>
      <c r="AB18" s="13"/>
      <c r="AC18" s="13"/>
    </row>
    <row r="19" spans="2:68" x14ac:dyDescent="0.35">
      <c r="B19" s="2" t="s">
        <v>615</v>
      </c>
      <c r="H19" t="s">
        <v>613</v>
      </c>
      <c r="I19" t="s">
        <v>614</v>
      </c>
      <c r="J19" s="13" t="s">
        <v>639</v>
      </c>
      <c r="T19" s="14"/>
      <c r="AB19" s="13"/>
      <c r="AC19" s="13"/>
    </row>
    <row r="20" spans="2:68" x14ac:dyDescent="0.35">
      <c r="B20" s="2" t="s">
        <v>475</v>
      </c>
      <c r="H20">
        <v>22453</v>
      </c>
      <c r="I20" t="s">
        <v>616</v>
      </c>
      <c r="J20" s="13" t="s">
        <v>639</v>
      </c>
    </row>
    <row r="21" spans="2:68" x14ac:dyDescent="0.35">
      <c r="B21" s="2">
        <v>36443</v>
      </c>
      <c r="H21">
        <v>22454</v>
      </c>
      <c r="I21" t="s">
        <v>617</v>
      </c>
      <c r="J21" s="13" t="s">
        <v>637</v>
      </c>
      <c r="Q21" s="13" t="s">
        <v>41</v>
      </c>
      <c r="R21" s="13" t="s">
        <v>41</v>
      </c>
      <c r="S21" s="13" t="s">
        <v>41</v>
      </c>
      <c r="T21" s="13" t="s">
        <v>41</v>
      </c>
      <c r="U21" s="13" t="s">
        <v>41</v>
      </c>
      <c r="V21" s="13" t="s">
        <v>41</v>
      </c>
      <c r="W21" s="13" t="s">
        <v>41</v>
      </c>
      <c r="X21" s="13" t="s">
        <v>41</v>
      </c>
      <c r="Y21" s="13" t="s">
        <v>41</v>
      </c>
      <c r="Z21" s="13" t="s">
        <v>41</v>
      </c>
      <c r="AA21" s="13" t="s">
        <v>41</v>
      </c>
      <c r="AB21" s="13" t="s">
        <v>41</v>
      </c>
      <c r="AC21" s="13" t="s">
        <v>41</v>
      </c>
      <c r="AD21" s="13" t="s">
        <v>41</v>
      </c>
      <c r="AE21" s="13" t="s">
        <v>41</v>
      </c>
      <c r="AF21" s="13" t="s">
        <v>41</v>
      </c>
      <c r="AG21" s="13" t="s">
        <v>41</v>
      </c>
      <c r="AH21" s="13" t="s">
        <v>41</v>
      </c>
      <c r="AI21" s="13" t="s">
        <v>41</v>
      </c>
      <c r="AJ21" s="13" t="s">
        <v>41</v>
      </c>
      <c r="AK21" s="13" t="s">
        <v>41</v>
      </c>
      <c r="AL21" s="13" t="s">
        <v>41</v>
      </c>
      <c r="AM21" s="13" t="s">
        <v>41</v>
      </c>
      <c r="AN21" s="13" t="s">
        <v>41</v>
      </c>
      <c r="AO21" s="13" t="s">
        <v>41</v>
      </c>
      <c r="AP21" s="13" t="s">
        <v>41</v>
      </c>
      <c r="AQ21" s="13" t="s">
        <v>41</v>
      </c>
      <c r="AR21" s="13" t="s">
        <v>41</v>
      </c>
      <c r="AS21" s="13" t="s">
        <v>41</v>
      </c>
      <c r="AT21" s="13" t="s">
        <v>41</v>
      </c>
      <c r="AU21" s="13" t="s">
        <v>41</v>
      </c>
      <c r="AV21" s="13" t="s">
        <v>41</v>
      </c>
      <c r="AW21" s="13" t="s">
        <v>41</v>
      </c>
      <c r="AX21" s="13" t="s">
        <v>41</v>
      </c>
      <c r="AY21" s="13" t="s">
        <v>41</v>
      </c>
      <c r="AZ21" s="13" t="s">
        <v>41</v>
      </c>
      <c r="BA21" s="13" t="s">
        <v>41</v>
      </c>
      <c r="BB21" s="13" t="s">
        <v>41</v>
      </c>
      <c r="BC21" s="13" t="s">
        <v>41</v>
      </c>
      <c r="BD21" s="13" t="s">
        <v>41</v>
      </c>
      <c r="BE21" s="13" t="s">
        <v>41</v>
      </c>
      <c r="BF21" s="13" t="s">
        <v>41</v>
      </c>
      <c r="BG21" s="13" t="s">
        <v>41</v>
      </c>
      <c r="BH21" s="13" t="s">
        <v>41</v>
      </c>
      <c r="BI21" s="13" t="s">
        <v>41</v>
      </c>
      <c r="BJ21" s="13" t="s">
        <v>41</v>
      </c>
      <c r="BK21" s="13" t="s">
        <v>41</v>
      </c>
      <c r="BL21" s="13" t="s">
        <v>41</v>
      </c>
      <c r="BM21" s="13" t="s">
        <v>41</v>
      </c>
      <c r="BN21" s="13" t="s">
        <v>41</v>
      </c>
      <c r="BO21" s="13" t="s">
        <v>41</v>
      </c>
      <c r="BP21" s="13" t="s">
        <v>41</v>
      </c>
    </row>
    <row r="22" spans="2:68" x14ac:dyDescent="0.35">
      <c r="B22" s="2">
        <v>36443</v>
      </c>
      <c r="H22">
        <v>22454</v>
      </c>
      <c r="I22" t="s">
        <v>618</v>
      </c>
      <c r="J22" s="13" t="s">
        <v>637</v>
      </c>
      <c r="Q22" s="13" t="s">
        <v>41</v>
      </c>
      <c r="R22" s="13" t="s">
        <v>41</v>
      </c>
      <c r="S22" s="13" t="s">
        <v>41</v>
      </c>
      <c r="T22" s="13" t="s">
        <v>41</v>
      </c>
      <c r="U22" s="13" t="s">
        <v>41</v>
      </c>
      <c r="V22" s="13" t="s">
        <v>41</v>
      </c>
      <c r="W22" s="13" t="s">
        <v>41</v>
      </c>
      <c r="X22" s="13" t="s">
        <v>41</v>
      </c>
      <c r="Y22" s="13" t="s">
        <v>41</v>
      </c>
      <c r="Z22" s="13" t="s">
        <v>41</v>
      </c>
      <c r="AA22" s="13" t="s">
        <v>41</v>
      </c>
      <c r="AB22" s="13" t="s">
        <v>41</v>
      </c>
      <c r="AC22" s="13" t="s">
        <v>41</v>
      </c>
      <c r="AD22" s="13" t="s">
        <v>41</v>
      </c>
      <c r="AE22" s="13" t="s">
        <v>41</v>
      </c>
      <c r="AF22" s="13" t="s">
        <v>41</v>
      </c>
      <c r="AG22" s="13" t="s">
        <v>41</v>
      </c>
      <c r="AH22" s="13" t="s">
        <v>41</v>
      </c>
      <c r="AI22" s="13" t="s">
        <v>41</v>
      </c>
      <c r="AJ22" s="13" t="s">
        <v>41</v>
      </c>
      <c r="AK22" s="13" t="s">
        <v>41</v>
      </c>
      <c r="AL22" s="13" t="s">
        <v>41</v>
      </c>
      <c r="AM22" s="13" t="s">
        <v>41</v>
      </c>
      <c r="AN22" s="13" t="s">
        <v>41</v>
      </c>
      <c r="AO22" s="13" t="s">
        <v>41</v>
      </c>
      <c r="AP22" s="13" t="s">
        <v>41</v>
      </c>
      <c r="AQ22" s="13" t="s">
        <v>41</v>
      </c>
      <c r="AR22" s="13" t="s">
        <v>41</v>
      </c>
      <c r="AS22" s="13" t="s">
        <v>41</v>
      </c>
      <c r="AT22" s="13" t="s">
        <v>41</v>
      </c>
      <c r="AU22" s="13" t="s">
        <v>41</v>
      </c>
      <c r="AV22" s="13" t="s">
        <v>41</v>
      </c>
      <c r="AW22" s="13" t="s">
        <v>41</v>
      </c>
      <c r="AX22" s="13" t="s">
        <v>41</v>
      </c>
      <c r="AY22" s="13" t="s">
        <v>41</v>
      </c>
      <c r="AZ22" s="13" t="s">
        <v>41</v>
      </c>
      <c r="BA22" s="13" t="s">
        <v>41</v>
      </c>
      <c r="BB22" s="13" t="s">
        <v>41</v>
      </c>
      <c r="BC22" s="13" t="s">
        <v>41</v>
      </c>
      <c r="BD22" s="13" t="s">
        <v>41</v>
      </c>
      <c r="BE22" s="13" t="s">
        <v>41</v>
      </c>
      <c r="BF22" s="13" t="s">
        <v>41</v>
      </c>
      <c r="BG22" s="13" t="s">
        <v>41</v>
      </c>
      <c r="BH22" s="13" t="s">
        <v>41</v>
      </c>
      <c r="BI22" s="13" t="s">
        <v>41</v>
      </c>
      <c r="BJ22" s="13" t="s">
        <v>41</v>
      </c>
      <c r="BK22" s="13" t="s">
        <v>41</v>
      </c>
      <c r="BL22" s="13" t="s">
        <v>41</v>
      </c>
      <c r="BM22" s="13" t="s">
        <v>41</v>
      </c>
      <c r="BN22" s="13" t="s">
        <v>41</v>
      </c>
      <c r="BO22" s="13" t="s">
        <v>41</v>
      </c>
      <c r="BP22" s="13" t="s">
        <v>41</v>
      </c>
    </row>
    <row r="23" spans="2:68" x14ac:dyDescent="0.35">
      <c r="B23" s="2">
        <v>36443</v>
      </c>
      <c r="H23">
        <v>22454</v>
      </c>
      <c r="I23" t="s">
        <v>619</v>
      </c>
      <c r="J23" s="13" t="s">
        <v>639</v>
      </c>
      <c r="T23" s="14"/>
      <c r="AB23" s="13"/>
      <c r="AC23" s="13"/>
    </row>
    <row r="24" spans="2:68" x14ac:dyDescent="0.35">
      <c r="B24" s="2">
        <v>36443</v>
      </c>
      <c r="H24">
        <v>22454</v>
      </c>
      <c r="I24" t="s">
        <v>620</v>
      </c>
      <c r="J24" s="13" t="s">
        <v>639</v>
      </c>
      <c r="T24" s="14"/>
      <c r="AB24" s="13"/>
      <c r="AC24" s="13"/>
    </row>
    <row r="25" spans="2:68" x14ac:dyDescent="0.35">
      <c r="B25" s="2">
        <v>36443</v>
      </c>
      <c r="H25">
        <v>22454</v>
      </c>
      <c r="I25" t="s">
        <v>621</v>
      </c>
      <c r="J25" s="13" t="s">
        <v>639</v>
      </c>
      <c r="T25" s="14"/>
      <c r="AB25" s="13"/>
      <c r="AC25" s="13"/>
    </row>
    <row r="26" spans="2:68" x14ac:dyDescent="0.35">
      <c r="B26" s="2">
        <v>36443</v>
      </c>
      <c r="H26">
        <v>22454</v>
      </c>
      <c r="I26" t="s">
        <v>622</v>
      </c>
      <c r="J26" s="13" t="s">
        <v>639</v>
      </c>
      <c r="T26" s="14"/>
      <c r="AB26" s="13"/>
      <c r="AC26" s="13"/>
    </row>
    <row r="27" spans="2:68" x14ac:dyDescent="0.35">
      <c r="B27" s="2" t="s">
        <v>625</v>
      </c>
      <c r="H27" t="s">
        <v>623</v>
      </c>
      <c r="I27" t="s">
        <v>624</v>
      </c>
      <c r="J27" s="13" t="s">
        <v>639</v>
      </c>
      <c r="T27" s="14"/>
      <c r="AB27" s="13"/>
      <c r="AC27" s="13"/>
    </row>
    <row r="28" spans="2:68" x14ac:dyDescent="0.35">
      <c r="B28" s="2">
        <v>39814</v>
      </c>
      <c r="H28">
        <v>22455</v>
      </c>
      <c r="I28" t="s">
        <v>626</v>
      </c>
      <c r="J28" s="13" t="s">
        <v>639</v>
      </c>
      <c r="T28" s="14"/>
      <c r="AB28" s="13"/>
      <c r="AC28" s="13"/>
    </row>
    <row r="29" spans="2:68" x14ac:dyDescent="0.35">
      <c r="B29" s="2">
        <v>36892</v>
      </c>
      <c r="H29">
        <v>22455</v>
      </c>
      <c r="I29" t="s">
        <v>627</v>
      </c>
      <c r="J29" s="13" t="s">
        <v>639</v>
      </c>
      <c r="T29" s="17"/>
      <c r="V29" s="17"/>
      <c r="W29" s="17"/>
      <c r="X29" s="17"/>
      <c r="Y29" s="17"/>
      <c r="Z29" s="17"/>
      <c r="AA29" s="17"/>
      <c r="AB29" s="13"/>
      <c r="AC29" s="13"/>
      <c r="AD29" s="17"/>
      <c r="AE29" s="17"/>
      <c r="AF29" s="17"/>
      <c r="AG29" s="17"/>
      <c r="AH29" s="17"/>
      <c r="AI29" s="17"/>
      <c r="AJ29" s="17"/>
      <c r="AK29" s="17"/>
    </row>
    <row r="30" spans="2:68" x14ac:dyDescent="0.35">
      <c r="B30" s="2">
        <v>36892</v>
      </c>
      <c r="H30">
        <v>22456</v>
      </c>
      <c r="I30" t="s">
        <v>628</v>
      </c>
      <c r="J30" s="13" t="s">
        <v>639</v>
      </c>
      <c r="AA30" s="13"/>
      <c r="AB30" s="13"/>
      <c r="AC30" s="13"/>
    </row>
    <row r="31" spans="2:68" x14ac:dyDescent="0.35">
      <c r="B31" s="2">
        <v>36892</v>
      </c>
      <c r="H31">
        <v>22456</v>
      </c>
      <c r="I31" t="s">
        <v>629</v>
      </c>
      <c r="J31" s="13" t="s">
        <v>639</v>
      </c>
      <c r="AA31" s="13"/>
      <c r="AB31" s="13"/>
      <c r="AC31" s="13"/>
    </row>
    <row r="32" spans="2:68" x14ac:dyDescent="0.35">
      <c r="B32" s="2">
        <v>36892</v>
      </c>
      <c r="H32">
        <v>22456</v>
      </c>
      <c r="I32" t="s">
        <v>630</v>
      </c>
      <c r="J32" s="13" t="s">
        <v>639</v>
      </c>
      <c r="AA32" s="13"/>
      <c r="AB32" s="13"/>
      <c r="AC32" s="13"/>
    </row>
    <row r="33" spans="2:29" x14ac:dyDescent="0.35">
      <c r="B33" s="2">
        <v>36892</v>
      </c>
      <c r="H33">
        <v>22456</v>
      </c>
      <c r="I33" t="s">
        <v>631</v>
      </c>
      <c r="J33" s="13" t="s">
        <v>639</v>
      </c>
      <c r="AA33" s="13"/>
      <c r="AB33" s="13"/>
      <c r="AC33" s="13"/>
    </row>
    <row r="34" spans="2:29" x14ac:dyDescent="0.35">
      <c r="B34" s="2">
        <v>36892</v>
      </c>
      <c r="H34">
        <v>22456</v>
      </c>
      <c r="I34" t="s">
        <v>632</v>
      </c>
      <c r="J34" s="13" t="s">
        <v>639</v>
      </c>
      <c r="AA34" s="13"/>
      <c r="AB34" s="13"/>
      <c r="AC34" s="13"/>
    </row>
    <row r="35" spans="2:29" x14ac:dyDescent="0.35">
      <c r="B35" s="2">
        <v>36892</v>
      </c>
      <c r="H35">
        <v>22456</v>
      </c>
      <c r="I35" t="s">
        <v>633</v>
      </c>
      <c r="J35" s="13" t="s">
        <v>639</v>
      </c>
      <c r="AA35" s="13"/>
      <c r="AB35" s="13"/>
      <c r="AC35" s="13"/>
    </row>
    <row r="36" spans="2:29" x14ac:dyDescent="0.35">
      <c r="B36" s="2">
        <v>36892</v>
      </c>
      <c r="H36">
        <v>22456</v>
      </c>
      <c r="I36" t="s">
        <v>634</v>
      </c>
      <c r="J36" s="13" t="s">
        <v>639</v>
      </c>
      <c r="AA36" s="13"/>
      <c r="AB36" s="13"/>
      <c r="AC36" s="13"/>
    </row>
    <row r="37" spans="2:29" x14ac:dyDescent="0.35">
      <c r="B37" s="2"/>
      <c r="H37"/>
      <c r="I37"/>
      <c r="AA37" s="13"/>
      <c r="AB37" s="13"/>
      <c r="AC37" s="13"/>
    </row>
    <row r="38" spans="2:29" x14ac:dyDescent="0.35">
      <c r="B38" s="2"/>
      <c r="H38"/>
      <c r="I38"/>
      <c r="AA38" s="13"/>
      <c r="AB38" s="13"/>
      <c r="AC38" s="13"/>
    </row>
    <row r="39" spans="2:29" x14ac:dyDescent="0.35">
      <c r="B39" s="2"/>
      <c r="H39"/>
      <c r="I39"/>
      <c r="AA39" s="13"/>
      <c r="AB39" s="13"/>
      <c r="AC39" s="13"/>
    </row>
    <row r="40" spans="2:29" x14ac:dyDescent="0.35">
      <c r="B40" s="2"/>
      <c r="H40"/>
      <c r="I40"/>
    </row>
    <row r="41" spans="2:29" x14ac:dyDescent="0.35">
      <c r="B41" s="2"/>
      <c r="H41"/>
      <c r="I41"/>
    </row>
    <row r="42" spans="2:29" x14ac:dyDescent="0.35">
      <c r="B42" s="2"/>
      <c r="H42"/>
      <c r="I42"/>
    </row>
    <row r="43" spans="2:29" x14ac:dyDescent="0.35">
      <c r="B43" s="2"/>
      <c r="H43"/>
      <c r="I43"/>
      <c r="AB43" s="13"/>
      <c r="AC43" s="13"/>
    </row>
    <row r="44" spans="2:29" x14ac:dyDescent="0.35">
      <c r="B44" s="2"/>
      <c r="H44"/>
      <c r="I44"/>
      <c r="AB44" s="13"/>
      <c r="AC44" s="13"/>
    </row>
    <row r="45" spans="2:29" x14ac:dyDescent="0.35">
      <c r="B45" s="2"/>
      <c r="H45"/>
      <c r="I45"/>
    </row>
    <row r="46" spans="2:29" x14ac:dyDescent="0.35">
      <c r="B46" s="2"/>
      <c r="H46"/>
      <c r="I46"/>
    </row>
    <row r="47" spans="2:29" x14ac:dyDescent="0.35">
      <c r="B47" s="2"/>
      <c r="H47"/>
      <c r="I47"/>
    </row>
    <row r="48" spans="2:29" x14ac:dyDescent="0.35">
      <c r="B48" s="1"/>
      <c r="H48"/>
      <c r="I48"/>
    </row>
    <row r="49" spans="2:29" x14ac:dyDescent="0.35">
      <c r="B49" s="1"/>
      <c r="H49"/>
      <c r="I49"/>
    </row>
    <row r="50" spans="2:29" x14ac:dyDescent="0.35">
      <c r="B50" s="1"/>
      <c r="H50"/>
      <c r="I50"/>
    </row>
    <row r="51" spans="2:29" x14ac:dyDescent="0.35">
      <c r="B51" s="1"/>
      <c r="H51"/>
      <c r="I51"/>
    </row>
    <row r="52" spans="2:29" x14ac:dyDescent="0.35">
      <c r="B52" s="1"/>
      <c r="H52"/>
      <c r="I52"/>
    </row>
    <row r="53" spans="2:29" x14ac:dyDescent="0.35">
      <c r="B53" s="1"/>
      <c r="H53"/>
      <c r="I53"/>
      <c r="AB53" s="13"/>
      <c r="AC53" s="13"/>
    </row>
    <row r="54" spans="2:29" x14ac:dyDescent="0.35">
      <c r="B54" s="1"/>
      <c r="H54"/>
      <c r="I54"/>
    </row>
    <row r="55" spans="2:29" x14ac:dyDescent="0.35">
      <c r="B55" s="1"/>
      <c r="H55"/>
      <c r="I55"/>
      <c r="AB55" s="13"/>
      <c r="AC55" s="13"/>
    </row>
    <row r="56" spans="2:29" x14ac:dyDescent="0.35">
      <c r="B56" s="1"/>
      <c r="H56"/>
      <c r="I56"/>
    </row>
    <row r="57" spans="2:29" x14ac:dyDescent="0.35">
      <c r="B57" s="1"/>
      <c r="H57"/>
      <c r="I57"/>
    </row>
    <row r="58" spans="2:29" x14ac:dyDescent="0.35">
      <c r="B58" s="1"/>
      <c r="H58"/>
      <c r="I58"/>
    </row>
    <row r="59" spans="2:29" x14ac:dyDescent="0.35">
      <c r="B59" s="1"/>
      <c r="H59"/>
      <c r="I59"/>
    </row>
    <row r="60" spans="2:29" x14ac:dyDescent="0.35">
      <c r="B60" s="1"/>
      <c r="H60"/>
      <c r="I60"/>
      <c r="AA60" s="13"/>
      <c r="AB60" s="13"/>
      <c r="AC60" s="13"/>
    </row>
    <row r="61" spans="2:29" x14ac:dyDescent="0.35">
      <c r="B61" s="1"/>
      <c r="H61"/>
      <c r="I61"/>
      <c r="AA61" s="13"/>
      <c r="AB61" s="13"/>
      <c r="AC61" s="13"/>
    </row>
    <row r="62" spans="2:29" x14ac:dyDescent="0.35">
      <c r="B62" s="1"/>
      <c r="H62"/>
      <c r="I62"/>
      <c r="AA62" s="13"/>
      <c r="AB62" s="13"/>
      <c r="AC62" s="13"/>
    </row>
    <row r="63" spans="2:29" x14ac:dyDescent="0.35">
      <c r="B63" s="1"/>
      <c r="H63"/>
      <c r="I63"/>
      <c r="AA63" s="13"/>
      <c r="AB63" s="13"/>
      <c r="AC63" s="13"/>
    </row>
    <row r="64" spans="2:29" x14ac:dyDescent="0.35">
      <c r="B64" s="1"/>
      <c r="H64"/>
      <c r="I64"/>
      <c r="AA64" s="13"/>
      <c r="AB64" s="13"/>
      <c r="AC64" s="13"/>
    </row>
    <row r="65" spans="2:52" x14ac:dyDescent="0.35">
      <c r="B65" s="1"/>
      <c r="H65"/>
      <c r="I65"/>
      <c r="AA65" s="13"/>
      <c r="AB65" s="13"/>
      <c r="AC65" s="13"/>
    </row>
    <row r="66" spans="2:52" x14ac:dyDescent="0.35">
      <c r="B66" s="1"/>
      <c r="H66"/>
      <c r="I66"/>
      <c r="AA66" s="13"/>
      <c r="AB66" s="13"/>
      <c r="AC66" s="13"/>
    </row>
    <row r="67" spans="2:52" x14ac:dyDescent="0.35">
      <c r="B67" s="1"/>
      <c r="H67"/>
      <c r="I67"/>
      <c r="AA67" s="13"/>
      <c r="AB67" s="13"/>
      <c r="AC67" s="13"/>
    </row>
    <row r="68" spans="2:52" x14ac:dyDescent="0.35">
      <c r="B68" s="1"/>
      <c r="H68"/>
      <c r="I68"/>
    </row>
    <row r="69" spans="2:52" x14ac:dyDescent="0.35">
      <c r="B69" s="1"/>
      <c r="H69"/>
      <c r="I69"/>
    </row>
    <row r="70" spans="2:52" x14ac:dyDescent="0.35">
      <c r="B70" s="1"/>
      <c r="H70"/>
      <c r="I70"/>
    </row>
    <row r="71" spans="2:52" x14ac:dyDescent="0.35">
      <c r="B71" s="1"/>
      <c r="H71"/>
      <c r="I71"/>
    </row>
    <row r="72" spans="2:52" x14ac:dyDescent="0.35">
      <c r="B72" s="1"/>
      <c r="H72"/>
      <c r="I72"/>
    </row>
    <row r="73" spans="2:52" x14ac:dyDescent="0.35">
      <c r="B73" s="2"/>
      <c r="H73"/>
      <c r="I73"/>
    </row>
    <row r="74" spans="2:52" x14ac:dyDescent="0.35">
      <c r="B74" s="1"/>
      <c r="H74"/>
      <c r="I74"/>
    </row>
    <row r="75" spans="2:52" x14ac:dyDescent="0.35">
      <c r="B75" s="1"/>
      <c r="H75"/>
      <c r="I75"/>
    </row>
    <row r="76" spans="2:52" x14ac:dyDescent="0.35">
      <c r="B76" s="2"/>
      <c r="H76"/>
      <c r="I76"/>
    </row>
    <row r="77" spans="2:52" x14ac:dyDescent="0.35">
      <c r="B77" s="2"/>
      <c r="H77"/>
      <c r="I77"/>
    </row>
    <row r="78" spans="2:52" x14ac:dyDescent="0.35">
      <c r="B78" s="34"/>
      <c r="H78"/>
      <c r="I78"/>
      <c r="AA78" s="13"/>
      <c r="AB78" s="13"/>
      <c r="AC78" s="13"/>
      <c r="AZ78" s="24"/>
    </row>
    <row r="79" spans="2:52" x14ac:dyDescent="0.35">
      <c r="H79"/>
      <c r="I79"/>
      <c r="AA79" s="13"/>
      <c r="AB79" s="13"/>
      <c r="AC79" s="13"/>
      <c r="AZ79" s="24"/>
    </row>
    <row r="80" spans="2:52" x14ac:dyDescent="0.35">
      <c r="B80" s="1"/>
      <c r="H80"/>
      <c r="I80"/>
      <c r="AA80" s="13"/>
      <c r="AB80" s="13"/>
      <c r="AC80" s="13"/>
      <c r="AZ80" s="24"/>
    </row>
    <row r="81" spans="2:52" x14ac:dyDescent="0.35">
      <c r="B81" s="1"/>
      <c r="H81"/>
      <c r="I81"/>
      <c r="AA81" s="13"/>
      <c r="AB81" s="13"/>
      <c r="AC81" s="13"/>
      <c r="AZ81" s="24"/>
    </row>
    <row r="82" spans="2:52" x14ac:dyDescent="0.35">
      <c r="B82" s="1"/>
      <c r="H82" s="20"/>
      <c r="I82"/>
      <c r="AA82" s="13"/>
      <c r="AB82" s="13"/>
      <c r="AC82" s="13"/>
    </row>
    <row r="83" spans="2:52" x14ac:dyDescent="0.35">
      <c r="B83" s="1"/>
      <c r="H83" s="20"/>
      <c r="I83"/>
      <c r="AA83" s="13"/>
      <c r="AB83" s="13"/>
      <c r="AC83" s="13"/>
    </row>
    <row r="84" spans="2:52" x14ac:dyDescent="0.35">
      <c r="B84" s="1"/>
      <c r="H84" s="20"/>
      <c r="I84"/>
      <c r="AA84" s="13"/>
      <c r="AB84" s="13"/>
      <c r="AC84" s="13"/>
    </row>
    <row r="85" spans="2:52" x14ac:dyDescent="0.35">
      <c r="H85" s="20"/>
      <c r="I85"/>
      <c r="AA85" s="13"/>
      <c r="AB85" s="13"/>
      <c r="AC85" s="13"/>
    </row>
    <row r="86" spans="2:52" x14ac:dyDescent="0.35">
      <c r="H86" s="20"/>
      <c r="I86"/>
      <c r="AA86" s="13"/>
      <c r="AB86" s="13"/>
      <c r="AC86" s="13"/>
    </row>
    <row r="87" spans="2:52" x14ac:dyDescent="0.35">
      <c r="H87" s="20"/>
      <c r="I87"/>
      <c r="AA87" s="13"/>
      <c r="AB87" s="13"/>
      <c r="AC87" s="13"/>
    </row>
    <row r="88" spans="2:52" x14ac:dyDescent="0.35">
      <c r="H88" s="20"/>
      <c r="I88"/>
      <c r="AA88" s="13"/>
      <c r="AB88" s="13"/>
      <c r="AC88" s="13"/>
    </row>
    <row r="89" spans="2:52" x14ac:dyDescent="0.35">
      <c r="H89" s="20"/>
      <c r="I89"/>
      <c r="AA89" s="13"/>
      <c r="AB89" s="13"/>
      <c r="AC89" s="13"/>
    </row>
    <row r="90" spans="2:52" x14ac:dyDescent="0.35">
      <c r="H90" s="20"/>
      <c r="I90"/>
    </row>
    <row r="91" spans="2:52" x14ac:dyDescent="0.35">
      <c r="H91" s="20"/>
      <c r="I91"/>
    </row>
    <row r="92" spans="2:52" x14ac:dyDescent="0.35">
      <c r="H92" s="20"/>
      <c r="I92"/>
    </row>
    <row r="93" spans="2:52" x14ac:dyDescent="0.35">
      <c r="H93" s="20"/>
      <c r="I93"/>
    </row>
    <row r="94" spans="2:52" x14ac:dyDescent="0.35">
      <c r="H94" s="20"/>
      <c r="I94"/>
    </row>
    <row r="95" spans="2:52" x14ac:dyDescent="0.35">
      <c r="H95" s="20"/>
    </row>
    <row r="96" spans="2:52" x14ac:dyDescent="0.35">
      <c r="H96" s="20"/>
      <c r="I96"/>
    </row>
    <row r="97" spans="2:29" x14ac:dyDescent="0.35">
      <c r="H97" s="20"/>
      <c r="I97"/>
    </row>
    <row r="98" spans="2:29" x14ac:dyDescent="0.35">
      <c r="B98" s="1"/>
      <c r="H98" s="20"/>
      <c r="I98"/>
    </row>
    <row r="99" spans="2:29" x14ac:dyDescent="0.35">
      <c r="B99" s="1"/>
      <c r="H99" s="20"/>
      <c r="I99"/>
    </row>
    <row r="100" spans="2:29" x14ac:dyDescent="0.35">
      <c r="B100" s="1"/>
      <c r="H100" s="20"/>
      <c r="I100"/>
      <c r="AA100" s="13"/>
      <c r="AB100" s="13"/>
      <c r="AC100" s="13"/>
    </row>
    <row r="101" spans="2:29" x14ac:dyDescent="0.35">
      <c r="B101" s="1"/>
      <c r="H101" s="20"/>
      <c r="I101"/>
      <c r="AA101" s="13"/>
      <c r="AB101" s="13"/>
      <c r="AC101" s="13"/>
    </row>
    <row r="102" spans="2:29" x14ac:dyDescent="0.35">
      <c r="H102" s="20"/>
      <c r="I102"/>
    </row>
    <row r="103" spans="2:29" x14ac:dyDescent="0.35">
      <c r="H103" s="20"/>
      <c r="I103"/>
    </row>
    <row r="104" spans="2:29" x14ac:dyDescent="0.35">
      <c r="B104" s="1"/>
      <c r="H104" s="20"/>
      <c r="I104"/>
      <c r="AA104" s="13"/>
      <c r="AB104" s="13"/>
      <c r="AC104" s="13"/>
    </row>
    <row r="105" spans="2:29" x14ac:dyDescent="0.35">
      <c r="H105" s="20"/>
      <c r="I105"/>
    </row>
    <row r="106" spans="2:29" x14ac:dyDescent="0.35">
      <c r="B106" s="1"/>
      <c r="H106" s="20"/>
      <c r="I106"/>
    </row>
    <row r="107" spans="2:29" x14ac:dyDescent="0.35">
      <c r="B107" s="1"/>
      <c r="H107" s="20"/>
      <c r="I107"/>
    </row>
    <row r="108" spans="2:29" x14ac:dyDescent="0.35">
      <c r="B108" s="1"/>
      <c r="H108" s="20"/>
      <c r="I108"/>
    </row>
    <row r="109" spans="2:29" x14ac:dyDescent="0.35">
      <c r="B109" s="1"/>
      <c r="H109" s="20"/>
    </row>
    <row r="110" spans="2:29" x14ac:dyDescent="0.35">
      <c r="B110" s="1"/>
      <c r="H110" s="26"/>
      <c r="AB110" s="13"/>
      <c r="AC110" s="13"/>
    </row>
    <row r="111" spans="2:29" x14ac:dyDescent="0.35">
      <c r="B111" s="1"/>
    </row>
    <row r="112" spans="2:29" x14ac:dyDescent="0.35">
      <c r="B112" s="1"/>
      <c r="H112" s="26"/>
      <c r="AA112" s="13"/>
      <c r="AB112" s="13"/>
      <c r="AC112" s="13"/>
    </row>
    <row r="113" spans="2:29" x14ac:dyDescent="0.35">
      <c r="B113" s="1"/>
      <c r="H113" s="26"/>
      <c r="AB113" s="13"/>
      <c r="AC113" s="13"/>
    </row>
    <row r="114" spans="2:29" x14ac:dyDescent="0.35">
      <c r="B114" s="1"/>
      <c r="H114" s="26"/>
      <c r="AB114" s="13"/>
      <c r="AC114" s="13"/>
    </row>
    <row r="115" spans="2:29" x14ac:dyDescent="0.35">
      <c r="B115" s="1"/>
      <c r="H115" s="26"/>
      <c r="AB115" s="13"/>
      <c r="AC115" s="13"/>
    </row>
    <row r="116" spans="2:29" x14ac:dyDescent="0.35">
      <c r="B116" s="1"/>
      <c r="H116" s="26"/>
      <c r="AB116" s="13"/>
      <c r="AC116" s="13"/>
    </row>
    <row r="117" spans="2:29" x14ac:dyDescent="0.35">
      <c r="B117" s="1"/>
      <c r="H117" s="26"/>
      <c r="AB117" s="13"/>
      <c r="AC117" s="13"/>
    </row>
    <row r="118" spans="2:29" x14ac:dyDescent="0.35">
      <c r="B118" s="1"/>
      <c r="H118" s="20"/>
      <c r="AA118" s="13"/>
      <c r="AB118" s="13"/>
      <c r="AC118" s="13"/>
    </row>
    <row r="119" spans="2:29" x14ac:dyDescent="0.35">
      <c r="B119" s="1"/>
      <c r="H119" s="20"/>
      <c r="AA119" s="13"/>
      <c r="AB119" s="13"/>
      <c r="AC119" s="13"/>
    </row>
    <row r="120" spans="2:29" x14ac:dyDescent="0.35">
      <c r="B120" s="1"/>
      <c r="H120" s="20"/>
      <c r="AA120" s="13"/>
      <c r="AB120" s="13"/>
      <c r="AC120" s="13"/>
    </row>
    <row r="121" spans="2:29" x14ac:dyDescent="0.35">
      <c r="B121" s="1"/>
      <c r="H121" s="20"/>
      <c r="AA121" s="13"/>
      <c r="AB121" s="13"/>
      <c r="AC121" s="13"/>
    </row>
    <row r="122" spans="2:29" x14ac:dyDescent="0.35">
      <c r="B122" s="1"/>
      <c r="H122" s="20"/>
      <c r="AA122" s="13"/>
      <c r="AB122" s="13"/>
      <c r="AC122" s="13"/>
    </row>
    <row r="123" spans="2:29" x14ac:dyDescent="0.35">
      <c r="B123" s="1"/>
      <c r="H123" s="20"/>
      <c r="AA123" s="13"/>
      <c r="AB123" s="13"/>
      <c r="AC123" s="13"/>
    </row>
    <row r="124" spans="2:29" x14ac:dyDescent="0.35">
      <c r="H124" s="20"/>
      <c r="AA124" s="13"/>
      <c r="AB124" s="13"/>
      <c r="AC124" s="13"/>
    </row>
    <row r="125" spans="2:29" x14ac:dyDescent="0.35">
      <c r="H125" s="20"/>
    </row>
    <row r="126" spans="2:29" x14ac:dyDescent="0.35">
      <c r="H126" s="20"/>
      <c r="AA126" s="13"/>
      <c r="AB126" s="13"/>
      <c r="AC126" s="13"/>
    </row>
    <row r="127" spans="2:29" x14ac:dyDescent="0.35">
      <c r="H127" s="20"/>
      <c r="AA127" s="13"/>
      <c r="AB127" s="13"/>
      <c r="AC127" s="13"/>
    </row>
    <row r="128" spans="2:29" x14ac:dyDescent="0.35">
      <c r="H128" s="20"/>
      <c r="AA128" s="13"/>
      <c r="AB128" s="13"/>
      <c r="AC128" s="13"/>
    </row>
    <row r="129" spans="2:29" x14ac:dyDescent="0.35">
      <c r="H129" s="20"/>
      <c r="AA129" s="13"/>
      <c r="AB129" s="13"/>
      <c r="AC129" s="13"/>
    </row>
    <row r="130" spans="2:29" x14ac:dyDescent="0.35">
      <c r="H130" s="20"/>
      <c r="AA130" s="13"/>
      <c r="AB130" s="13"/>
      <c r="AC130" s="13"/>
    </row>
    <row r="131" spans="2:29" x14ac:dyDescent="0.35">
      <c r="H131" s="20"/>
      <c r="AA131" s="13"/>
      <c r="AB131" s="13"/>
      <c r="AC131" s="13"/>
    </row>
    <row r="132" spans="2:29" x14ac:dyDescent="0.35">
      <c r="H132" s="20"/>
      <c r="AA132" s="13"/>
      <c r="AB132" s="13"/>
      <c r="AC132" s="13"/>
    </row>
    <row r="133" spans="2:29" x14ac:dyDescent="0.35">
      <c r="H133" s="20"/>
    </row>
    <row r="134" spans="2:29" x14ac:dyDescent="0.35">
      <c r="B134" s="1"/>
      <c r="H134" s="20"/>
    </row>
    <row r="135" spans="2:29" x14ac:dyDescent="0.35">
      <c r="B135" s="1"/>
      <c r="H135" s="20"/>
      <c r="AA135" s="13"/>
      <c r="AB135" s="13"/>
      <c r="AC135" s="13"/>
    </row>
    <row r="136" spans="2:29" x14ac:dyDescent="0.35">
      <c r="B136" s="1"/>
      <c r="H136" s="20"/>
      <c r="AA136" s="13"/>
      <c r="AB136" s="13"/>
      <c r="AC136" s="13"/>
    </row>
    <row r="137" spans="2:29" x14ac:dyDescent="0.35">
      <c r="B137" s="1"/>
      <c r="H137" s="20"/>
      <c r="AA137" s="13"/>
      <c r="AB137" s="13"/>
      <c r="AC137" s="13"/>
    </row>
    <row r="138" spans="2:29" x14ac:dyDescent="0.35">
      <c r="B138" s="1"/>
      <c r="H138" s="20"/>
    </row>
    <row r="139" spans="2:29" x14ac:dyDescent="0.35">
      <c r="B139" s="1"/>
      <c r="H139" s="20"/>
    </row>
    <row r="140" spans="2:29" x14ac:dyDescent="0.35">
      <c r="B140" s="1"/>
      <c r="H140" s="20"/>
      <c r="AA140" s="13"/>
      <c r="AB140" s="13"/>
      <c r="AC140" s="13"/>
    </row>
    <row r="141" spans="2:29" x14ac:dyDescent="0.35">
      <c r="B141" s="1"/>
      <c r="H141" s="20"/>
      <c r="AA141" s="13"/>
      <c r="AB141" s="13"/>
      <c r="AC141" s="13"/>
    </row>
    <row r="142" spans="2:29" x14ac:dyDescent="0.35">
      <c r="B142" s="1"/>
      <c r="H142" s="20"/>
    </row>
    <row r="143" spans="2:29" x14ac:dyDescent="0.35">
      <c r="B143" s="1"/>
      <c r="H143" s="20"/>
    </row>
    <row r="144" spans="2:29" x14ac:dyDescent="0.35">
      <c r="B144" s="1"/>
      <c r="H144" s="20"/>
    </row>
    <row r="145" spans="1:66" s="27" customFormat="1" x14ac:dyDescent="0.35">
      <c r="B145" s="28"/>
      <c r="H145" s="29"/>
      <c r="AA145" s="30"/>
      <c r="AB145" s="30"/>
      <c r="AC145" s="30"/>
    </row>
    <row r="146" spans="1:66" x14ac:dyDescent="0.35">
      <c r="A146" s="13" t="s">
        <v>416</v>
      </c>
      <c r="H146" s="20"/>
      <c r="J146" s="31" t="s">
        <v>418</v>
      </c>
      <c r="O146" s="13" t="s">
        <v>418</v>
      </c>
      <c r="P146" s="13" t="s">
        <v>418</v>
      </c>
      <c r="Q146" s="13" t="s">
        <v>418</v>
      </c>
      <c r="R146" s="13" t="s">
        <v>418</v>
      </c>
      <c r="S146" s="13" t="s">
        <v>418</v>
      </c>
      <c r="T146" s="13" t="s">
        <v>418</v>
      </c>
      <c r="U146" s="13" t="s">
        <v>418</v>
      </c>
      <c r="V146" s="13" t="s">
        <v>418</v>
      </c>
      <c r="W146" s="13" t="s">
        <v>418</v>
      </c>
      <c r="X146" s="13" t="s">
        <v>418</v>
      </c>
      <c r="Y146" s="13" t="s">
        <v>418</v>
      </c>
      <c r="Z146" s="13" t="s">
        <v>418</v>
      </c>
      <c r="AA146" s="13" t="s">
        <v>418</v>
      </c>
      <c r="AB146" s="13" t="s">
        <v>418</v>
      </c>
      <c r="AC146" s="13" t="s">
        <v>418</v>
      </c>
      <c r="AD146" s="13" t="s">
        <v>418</v>
      </c>
      <c r="AE146" s="13" t="s">
        <v>418</v>
      </c>
      <c r="AF146" s="13" t="s">
        <v>418</v>
      </c>
      <c r="AG146" s="13" t="s">
        <v>418</v>
      </c>
      <c r="AH146" s="13" t="s">
        <v>418</v>
      </c>
      <c r="AI146" s="13" t="s">
        <v>418</v>
      </c>
      <c r="AJ146" s="13" t="s">
        <v>418</v>
      </c>
      <c r="AK146" s="13" t="s">
        <v>418</v>
      </c>
      <c r="AL146" s="13" t="s">
        <v>418</v>
      </c>
      <c r="AM146" s="13" t="s">
        <v>418</v>
      </c>
      <c r="AN146" s="13" t="s">
        <v>418</v>
      </c>
      <c r="AO146" s="13" t="s">
        <v>418</v>
      </c>
      <c r="AP146" s="13" t="s">
        <v>418</v>
      </c>
      <c r="AQ146" s="13" t="s">
        <v>418</v>
      </c>
      <c r="AR146" s="13" t="s">
        <v>418</v>
      </c>
      <c r="AS146" s="13" t="s">
        <v>418</v>
      </c>
      <c r="AT146" s="13" t="s">
        <v>418</v>
      </c>
      <c r="AU146" s="13" t="s">
        <v>418</v>
      </c>
      <c r="AV146" s="13" t="s">
        <v>418</v>
      </c>
      <c r="AW146" s="13" t="s">
        <v>418</v>
      </c>
      <c r="AX146" s="13" t="s">
        <v>418</v>
      </c>
      <c r="AY146" s="13" t="s">
        <v>418</v>
      </c>
      <c r="AZ146" s="13" t="s">
        <v>418</v>
      </c>
      <c r="BA146" s="13" t="s">
        <v>418</v>
      </c>
      <c r="BB146" s="13" t="s">
        <v>418</v>
      </c>
      <c r="BC146" s="13" t="s">
        <v>418</v>
      </c>
      <c r="BD146" s="13" t="s">
        <v>418</v>
      </c>
      <c r="BE146" s="13" t="s">
        <v>418</v>
      </c>
      <c r="BF146" s="13" t="s">
        <v>418</v>
      </c>
      <c r="BG146" s="13" t="s">
        <v>418</v>
      </c>
      <c r="BH146" s="13" t="s">
        <v>418</v>
      </c>
      <c r="BI146" s="13" t="s">
        <v>418</v>
      </c>
      <c r="BJ146" s="13" t="s">
        <v>418</v>
      </c>
      <c r="BK146" s="13" t="s">
        <v>418</v>
      </c>
      <c r="BL146" s="13" t="s">
        <v>418</v>
      </c>
      <c r="BM146" s="13" t="s">
        <v>418</v>
      </c>
      <c r="BN146" s="13" t="s">
        <v>418</v>
      </c>
    </row>
    <row r="147" spans="1:66" x14ac:dyDescent="0.35">
      <c r="H147" s="20"/>
      <c r="J147" s="13">
        <f>COUNTA(J2:J145)</f>
        <v>35</v>
      </c>
      <c r="O147" s="13">
        <f>COUNTA(O2:O145)</f>
        <v>0</v>
      </c>
      <c r="P147" s="13">
        <f>COUNTA(P2:P145)-COUNTIF(P2:P145,"-")</f>
        <v>0</v>
      </c>
      <c r="Q147" s="13">
        <f>COUNTA(Q2:Q145)-COUNTIF(Q2:Q145,"-")</f>
        <v>0</v>
      </c>
      <c r="R147" s="13">
        <f>COUNTA(R2:R145)-COUNTIF(R2:R145,"-")</f>
        <v>0</v>
      </c>
      <c r="S147" s="13">
        <f t="shared" ref="S147:BN147" si="0">COUNTA(S2:S145)-COUNTIF(S2:S145,"-")</f>
        <v>0</v>
      </c>
      <c r="T147" s="13">
        <f t="shared" si="0"/>
        <v>0</v>
      </c>
      <c r="U147" s="13">
        <f t="shared" si="0"/>
        <v>0</v>
      </c>
      <c r="V147" s="13">
        <f t="shared" si="0"/>
        <v>0</v>
      </c>
      <c r="W147" s="13">
        <f t="shared" si="0"/>
        <v>0</v>
      </c>
      <c r="X147" s="13">
        <f t="shared" si="0"/>
        <v>0</v>
      </c>
      <c r="Y147" s="13">
        <f t="shared" si="0"/>
        <v>0</v>
      </c>
      <c r="Z147" s="13">
        <f t="shared" si="0"/>
        <v>0</v>
      </c>
      <c r="AA147" s="13">
        <f t="shared" si="0"/>
        <v>0</v>
      </c>
      <c r="AB147" s="13">
        <f t="shared" si="0"/>
        <v>0</v>
      </c>
      <c r="AC147" s="13">
        <f t="shared" si="0"/>
        <v>0</v>
      </c>
      <c r="AD147" s="13">
        <f t="shared" si="0"/>
        <v>0</v>
      </c>
      <c r="AE147" s="13">
        <f t="shared" si="0"/>
        <v>0</v>
      </c>
      <c r="AF147" s="13">
        <f t="shared" si="0"/>
        <v>0</v>
      </c>
      <c r="AG147" s="13">
        <f t="shared" si="0"/>
        <v>0</v>
      </c>
      <c r="AH147" s="13">
        <f t="shared" si="0"/>
        <v>0</v>
      </c>
      <c r="AI147" s="13">
        <f t="shared" si="0"/>
        <v>0</v>
      </c>
      <c r="AJ147" s="13">
        <f t="shared" si="0"/>
        <v>0</v>
      </c>
      <c r="AK147" s="13">
        <f t="shared" si="0"/>
        <v>0</v>
      </c>
      <c r="AL147" s="13">
        <f t="shared" si="0"/>
        <v>0</v>
      </c>
      <c r="AM147" s="13">
        <f t="shared" si="0"/>
        <v>0</v>
      </c>
      <c r="AN147" s="13">
        <f t="shared" si="0"/>
        <v>0</v>
      </c>
      <c r="AO147" s="13">
        <f t="shared" si="0"/>
        <v>0</v>
      </c>
      <c r="AP147" s="13">
        <f t="shared" si="0"/>
        <v>0</v>
      </c>
      <c r="AQ147" s="13">
        <f t="shared" si="0"/>
        <v>0</v>
      </c>
      <c r="AR147" s="13">
        <f t="shared" si="0"/>
        <v>0</v>
      </c>
      <c r="AS147" s="13">
        <f t="shared" si="0"/>
        <v>0</v>
      </c>
      <c r="AT147" s="13">
        <f t="shared" si="0"/>
        <v>0</v>
      </c>
      <c r="AU147" s="13">
        <f t="shared" si="0"/>
        <v>0</v>
      </c>
      <c r="AV147" s="13">
        <f t="shared" si="0"/>
        <v>0</v>
      </c>
      <c r="AW147" s="13">
        <f t="shared" si="0"/>
        <v>0</v>
      </c>
      <c r="AX147" s="13">
        <f t="shared" si="0"/>
        <v>0</v>
      </c>
      <c r="AY147" s="13">
        <f t="shared" si="0"/>
        <v>0</v>
      </c>
      <c r="AZ147" s="13">
        <f t="shared" si="0"/>
        <v>0</v>
      </c>
      <c r="BA147" s="13">
        <f t="shared" si="0"/>
        <v>0</v>
      </c>
      <c r="BB147" s="13">
        <f t="shared" si="0"/>
        <v>0</v>
      </c>
      <c r="BC147" s="13">
        <f t="shared" si="0"/>
        <v>0</v>
      </c>
      <c r="BD147" s="13">
        <f t="shared" si="0"/>
        <v>0</v>
      </c>
      <c r="BE147" s="13">
        <f t="shared" si="0"/>
        <v>0</v>
      </c>
      <c r="BF147" s="13">
        <f t="shared" si="0"/>
        <v>0</v>
      </c>
      <c r="BG147" s="13">
        <f t="shared" si="0"/>
        <v>0</v>
      </c>
      <c r="BH147" s="13">
        <f t="shared" si="0"/>
        <v>0</v>
      </c>
      <c r="BI147" s="13">
        <f t="shared" si="0"/>
        <v>0</v>
      </c>
      <c r="BJ147" s="13">
        <f t="shared" si="0"/>
        <v>0</v>
      </c>
      <c r="BK147" s="13">
        <f t="shared" si="0"/>
        <v>0</v>
      </c>
      <c r="BL147" s="13">
        <f t="shared" si="0"/>
        <v>0</v>
      </c>
      <c r="BM147" s="13">
        <f t="shared" si="0"/>
        <v>0</v>
      </c>
      <c r="BN147" s="13">
        <f t="shared" si="0"/>
        <v>0</v>
      </c>
    </row>
    <row r="148" spans="1:66" x14ac:dyDescent="0.35">
      <c r="H148" s="20"/>
      <c r="J148" s="13" t="s">
        <v>40</v>
      </c>
      <c r="K148" s="13" t="s">
        <v>67</v>
      </c>
      <c r="L148" s="13" t="s">
        <v>417</v>
      </c>
    </row>
    <row r="149" spans="1:66" x14ac:dyDescent="0.35">
      <c r="H149" s="20"/>
      <c r="I149" s="13" t="s">
        <v>431</v>
      </c>
      <c r="J149" s="13">
        <f>COUNTIF(J2:J145,"Yes")</f>
        <v>0</v>
      </c>
      <c r="K149" s="13">
        <f>COUNTIF(J2:J145,"No")</f>
        <v>0</v>
      </c>
      <c r="L149" s="13">
        <f>COUNTIF(J2:J145,"NT")</f>
        <v>0</v>
      </c>
      <c r="Q149" s="32" t="s">
        <v>422</v>
      </c>
      <c r="R149" s="32" t="s">
        <v>248</v>
      </c>
      <c r="S149" s="32" t="s">
        <v>53</v>
      </c>
      <c r="T149" s="32" t="s">
        <v>428</v>
      </c>
      <c r="U149" s="32" t="s">
        <v>38</v>
      </c>
      <c r="V149" s="32" t="s">
        <v>425</v>
      </c>
    </row>
    <row r="150" spans="1:66" x14ac:dyDescent="0.35">
      <c r="H150" s="20"/>
      <c r="M150" s="32" t="s">
        <v>419</v>
      </c>
      <c r="N150" s="32" t="s">
        <v>420</v>
      </c>
      <c r="O150" s="32" t="s">
        <v>421</v>
      </c>
      <c r="Q150" s="13">
        <f>COUNTIF(Q2:Q145,"Entering Property, Exiting Property")</f>
        <v>0</v>
      </c>
      <c r="R150" s="13">
        <f>COUNTIF(Q2:Q145,"*Lane Change*")</f>
        <v>0</v>
      </c>
      <c r="S150" s="13">
        <f>COUNTIF(Q2:Q145,"*Overtaking*")</f>
        <v>0</v>
      </c>
      <c r="T150" s="13">
        <f>COUNTIF(Q2:Q145,"*Slowing*")</f>
        <v>0</v>
      </c>
      <c r="U150" s="13">
        <f>COUNTIF(Q2:Q145,"*Traveling*")</f>
        <v>0</v>
      </c>
      <c r="V150" s="13">
        <f>COUNTIF(Q2:Q145,"*Turning*")</f>
        <v>0</v>
      </c>
    </row>
    <row r="151" spans="1:66" x14ac:dyDescent="0.35">
      <c r="H151" s="20"/>
      <c r="L151" s="13" t="s">
        <v>431</v>
      </c>
      <c r="M151" s="13">
        <f>COUNTIF(O2:O145,0)</f>
        <v>0</v>
      </c>
      <c r="N151" s="13">
        <f>COUNTIF(O2:O145,1)</f>
        <v>0</v>
      </c>
      <c r="O151" s="13">
        <f>COUNTIF(O2:O145,2)</f>
        <v>0</v>
      </c>
    </row>
    <row r="152" spans="1:66" x14ac:dyDescent="0.35">
      <c r="H152" s="20"/>
    </row>
    <row r="153" spans="1:66" x14ac:dyDescent="0.35">
      <c r="H153" s="20"/>
      <c r="O153" s="32" t="s">
        <v>38</v>
      </c>
      <c r="P153" s="32" t="s">
        <v>359</v>
      </c>
    </row>
    <row r="154" spans="1:66" x14ac:dyDescent="0.35">
      <c r="H154" s="20"/>
      <c r="O154" s="13">
        <f>COUNTIF(P2:P145,"Traveling")</f>
        <v>0</v>
      </c>
      <c r="P154" s="13">
        <f>COUNTIF(P2:P145,"Caravaning")</f>
        <v>0</v>
      </c>
      <c r="Q154" s="13" t="s">
        <v>403</v>
      </c>
    </row>
    <row r="155" spans="1:66" x14ac:dyDescent="0.35">
      <c r="H155" s="20"/>
      <c r="Q155" s="13">
        <f>COUNTIF(Q2:Q145,"Overtaking Bicycle")</f>
        <v>0</v>
      </c>
    </row>
    <row r="156" spans="1:66" x14ac:dyDescent="0.35">
      <c r="H156" s="20"/>
      <c r="Q156" s="13" t="s">
        <v>412</v>
      </c>
    </row>
    <row r="157" spans="1:66" x14ac:dyDescent="0.35">
      <c r="H157" s="20"/>
      <c r="Q157" s="13">
        <f>COUNTIF(Q2:Q145,"Overtaking Garbage Truck")</f>
        <v>0</v>
      </c>
    </row>
    <row r="158" spans="1:66" x14ac:dyDescent="0.35">
      <c r="H158" s="20"/>
      <c r="Q158" s="13" t="s">
        <v>382</v>
      </c>
    </row>
    <row r="159" spans="1:66" x14ac:dyDescent="0.35">
      <c r="H159" s="20"/>
      <c r="Q159" s="13">
        <f>COUNTIF(Q2:Q145,"Overtaking Left*")</f>
        <v>0</v>
      </c>
    </row>
    <row r="160" spans="1:66" x14ac:dyDescent="0.35">
      <c r="H160" s="20"/>
      <c r="Q160" s="13" t="s">
        <v>381</v>
      </c>
    </row>
    <row r="161" spans="8:17" x14ac:dyDescent="0.35">
      <c r="H161" s="20"/>
      <c r="Q161" s="13">
        <f>COUNTIF(Q2:Q145,"Overtaking Right*")</f>
        <v>0</v>
      </c>
    </row>
    <row r="162" spans="8:17" x14ac:dyDescent="0.35">
      <c r="H162" s="20"/>
      <c r="Q162" s="13" t="s">
        <v>260</v>
      </c>
    </row>
    <row r="163" spans="8:17" x14ac:dyDescent="0.35">
      <c r="H163" s="20"/>
      <c r="Q163" s="13">
        <f>COUNTIF(Q2:Q145,"Overtaking, Turning Left")</f>
        <v>0</v>
      </c>
    </row>
    <row r="164" spans="8:17" x14ac:dyDescent="0.35">
      <c r="H164" s="20"/>
    </row>
    <row r="165" spans="8:17" x14ac:dyDescent="0.35">
      <c r="H165" s="20"/>
    </row>
    <row r="166" spans="8:17" x14ac:dyDescent="0.35">
      <c r="Q166" s="13" t="s">
        <v>408</v>
      </c>
    </row>
    <row r="167" spans="8:17" x14ac:dyDescent="0.35">
      <c r="Q167" s="13">
        <f>COUNTIF(Q2:Q145,"Slowing To Follow A Bicycle")</f>
        <v>0</v>
      </c>
    </row>
    <row r="168" spans="8:17" x14ac:dyDescent="0.35">
      <c r="Q168" s="13" t="s">
        <v>415</v>
      </c>
    </row>
    <row r="169" spans="8:17" x14ac:dyDescent="0.35">
      <c r="Q169" s="13">
        <f>COUNTIF(Q2:Q145,"Slowing To Follow A Garbage Truck")</f>
        <v>0</v>
      </c>
    </row>
    <row r="170" spans="8:17" x14ac:dyDescent="0.35">
      <c r="Q170" s="13" t="s">
        <v>424</v>
      </c>
    </row>
    <row r="171" spans="8:17" x14ac:dyDescent="0.35">
      <c r="Q171" s="13">
        <f>COUNTIF(Q2:Q145,"Swerving, Changing Lanes Unsafely")</f>
        <v>0</v>
      </c>
    </row>
    <row r="174" spans="8:17" x14ac:dyDescent="0.35">
      <c r="N174" s="13" t="s">
        <v>269</v>
      </c>
    </row>
    <row r="176" spans="8:17" x14ac:dyDescent="0.35">
      <c r="Q176" s="13" t="s">
        <v>56</v>
      </c>
    </row>
    <row r="177" spans="17:17" x14ac:dyDescent="0.35">
      <c r="Q177" s="13">
        <f>COUNTIF(Q2:Q145,"*Turning Left*")</f>
        <v>0</v>
      </c>
    </row>
    <row r="178" spans="17:17" x14ac:dyDescent="0.35">
      <c r="Q178" s="13" t="s">
        <v>426</v>
      </c>
    </row>
    <row r="179" spans="17:17" x14ac:dyDescent="0.35">
      <c r="Q179" s="13">
        <f>COUNTIF(Q2:Q145,"*Turning Right*")</f>
        <v>0</v>
      </c>
    </row>
    <row r="180" spans="17:17" x14ac:dyDescent="0.35">
      <c r="Q180" s="13" t="s">
        <v>427</v>
      </c>
    </row>
    <row r="181" spans="17:17" x14ac:dyDescent="0.35">
      <c r="Q181" s="13">
        <f>COUNTIF(Q2:Q145,"*Turning Left, Turning Right, Entering Highway, Exiting Highway*")</f>
        <v>0</v>
      </c>
    </row>
    <row r="182" spans="17:17" x14ac:dyDescent="0.35">
      <c r="Q182" s="13" t="s">
        <v>90</v>
      </c>
    </row>
    <row r="183" spans="17:17" x14ac:dyDescent="0.35">
      <c r="Q183" s="13">
        <f>COUNTIF(Q2:Q145,"*Turning Left, U-Turn*")</f>
        <v>0</v>
      </c>
    </row>
  </sheetData>
  <autoFilter ref="A1:BN153" xr:uid="{00000000-0009-0000-00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55881-338E-4102-AE0D-74A561D02B17}">
  <dimension ref="A1:L5"/>
  <sheetViews>
    <sheetView workbookViewId="0">
      <selection activeCell="H10" sqref="H10"/>
    </sheetView>
  </sheetViews>
  <sheetFormatPr defaultColWidth="8.83203125" defaultRowHeight="15.5" x14ac:dyDescent="0.35"/>
  <cols>
    <col min="1" max="1" width="32.5" bestFit="1" customWidth="1"/>
    <col min="2" max="2" width="11" customWidth="1"/>
    <col min="3" max="3" width="11.83203125" customWidth="1"/>
    <col min="4" max="4" width="30.6640625" bestFit="1" customWidth="1"/>
    <col min="5" max="5" width="11.6640625" customWidth="1"/>
    <col min="6" max="6" width="12" customWidth="1"/>
    <col min="7" max="7" width="15.83203125" bestFit="1" customWidth="1"/>
    <col min="8" max="8" width="15.83203125" customWidth="1"/>
    <col min="9" max="9" width="11.83203125" customWidth="1"/>
    <col min="10" max="10" width="23.6640625" customWidth="1"/>
    <col min="11" max="11" width="11" customWidth="1"/>
    <col min="12" max="12" width="11.33203125" customWidth="1"/>
  </cols>
  <sheetData>
    <row r="1" spans="1:12" x14ac:dyDescent="0.35">
      <c r="A1" s="35" t="s">
        <v>130</v>
      </c>
      <c r="B1" s="36" t="s">
        <v>139</v>
      </c>
      <c r="C1" s="36" t="s">
        <v>140</v>
      </c>
      <c r="D1" s="9" t="s">
        <v>131</v>
      </c>
      <c r="E1" s="4" t="s">
        <v>139</v>
      </c>
      <c r="F1" s="4" t="s">
        <v>140</v>
      </c>
      <c r="G1" s="46" t="s">
        <v>37</v>
      </c>
      <c r="H1" s="36" t="s">
        <v>139</v>
      </c>
      <c r="I1" s="36" t="s">
        <v>140</v>
      </c>
      <c r="J1" s="9" t="s">
        <v>594</v>
      </c>
      <c r="K1" s="4" t="s">
        <v>139</v>
      </c>
      <c r="L1" s="4" t="s">
        <v>140</v>
      </c>
    </row>
    <row r="2" spans="1:12" x14ac:dyDescent="0.35">
      <c r="A2" s="37" t="s">
        <v>132</v>
      </c>
      <c r="B2" s="38">
        <v>66</v>
      </c>
      <c r="C2" s="39">
        <v>66</v>
      </c>
      <c r="D2" t="s">
        <v>134</v>
      </c>
      <c r="E2" s="3">
        <v>31</v>
      </c>
      <c r="F2" s="7" t="s">
        <v>141</v>
      </c>
      <c r="G2" s="47" t="s">
        <v>137</v>
      </c>
      <c r="H2" s="38">
        <v>83</v>
      </c>
      <c r="I2" s="39">
        <v>83</v>
      </c>
      <c r="J2" t="s">
        <v>137</v>
      </c>
      <c r="K2" s="3">
        <v>35</v>
      </c>
      <c r="L2" s="7">
        <v>0</v>
      </c>
    </row>
    <row r="3" spans="1:12" x14ac:dyDescent="0.35">
      <c r="A3" s="37" t="s">
        <v>133</v>
      </c>
      <c r="B3" s="38">
        <v>42</v>
      </c>
      <c r="C3" s="39">
        <v>42</v>
      </c>
      <c r="D3" t="s">
        <v>135</v>
      </c>
      <c r="E3" s="3">
        <v>7</v>
      </c>
      <c r="F3" s="7" t="s">
        <v>141</v>
      </c>
      <c r="G3" s="47" t="s">
        <v>138</v>
      </c>
      <c r="H3" s="38">
        <v>28</v>
      </c>
      <c r="I3" s="39">
        <v>28</v>
      </c>
      <c r="J3" t="s">
        <v>41</v>
      </c>
      <c r="K3" s="3">
        <v>0</v>
      </c>
      <c r="L3" s="7">
        <v>0</v>
      </c>
    </row>
    <row r="4" spans="1:12" x14ac:dyDescent="0.35">
      <c r="A4" s="40" t="s">
        <v>69</v>
      </c>
      <c r="B4" s="41">
        <v>36</v>
      </c>
      <c r="C4" s="42">
        <v>36</v>
      </c>
      <c r="D4" s="5" t="s">
        <v>136</v>
      </c>
      <c r="E4" s="6">
        <v>151</v>
      </c>
      <c r="F4" s="8">
        <v>0</v>
      </c>
      <c r="G4" s="41" t="s">
        <v>41</v>
      </c>
      <c r="H4" s="41" t="s">
        <v>41</v>
      </c>
      <c r="I4" s="42" t="s">
        <v>41</v>
      </c>
      <c r="J4" s="6" t="s">
        <v>41</v>
      </c>
      <c r="K4" s="6" t="s">
        <v>41</v>
      </c>
      <c r="L4" s="8" t="s">
        <v>41</v>
      </c>
    </row>
    <row r="5" spans="1:12" x14ac:dyDescent="0.35">
      <c r="A5" s="43"/>
      <c r="B5" s="44"/>
      <c r="C5" s="45">
        <f>SUM(C2:C4)/SUM(B2:B4)</f>
        <v>1</v>
      </c>
      <c r="D5" s="10"/>
      <c r="E5" s="11"/>
      <c r="F5" s="12">
        <f>SUM(F2:F4)/SUM(E2:E4)</f>
        <v>0</v>
      </c>
      <c r="G5" s="48"/>
      <c r="H5" s="49"/>
      <c r="I5" s="45">
        <f>SUM(I2:I4)/SUM(H2:H4)</f>
        <v>1</v>
      </c>
      <c r="J5" s="10"/>
      <c r="K5" s="11"/>
      <c r="L5" s="12">
        <f>SUM(L2:L4)/SUM(K2:K4)</f>
        <v>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57003-8AA5-8D4B-AB84-E78DDDCF67C5}">
  <dimension ref="A1:BB79"/>
  <sheetViews>
    <sheetView workbookViewId="0">
      <selection activeCell="H27" sqref="H27:L79"/>
    </sheetView>
  </sheetViews>
  <sheetFormatPr defaultColWidth="11" defaultRowHeight="15.5" x14ac:dyDescent="0.35"/>
  <cols>
    <col min="2" max="2" width="64.5" customWidth="1"/>
    <col min="5" max="5" width="16.4140625" customWidth="1"/>
    <col min="51" max="51" width="16.58203125" bestFit="1" customWidth="1"/>
    <col min="52" max="52" width="28.58203125" bestFit="1" customWidth="1"/>
    <col min="54" max="54" width="41" style="67" bestFit="1" customWidth="1"/>
  </cols>
  <sheetData>
    <row r="1" spans="1:54" x14ac:dyDescent="0.35">
      <c r="B1" s="33" t="str">
        <f>'Driving, Overtaking, &amp; Passing'!C2</f>
        <v>Driving, Overtaking, And Passing</v>
      </c>
    </row>
    <row r="2" spans="1:54" x14ac:dyDescent="0.35">
      <c r="B2" t="str">
        <f>'Driving, Overtaking, &amp; Passing'!P1</f>
        <v>Current Scenario</v>
      </c>
      <c r="C2" t="str">
        <f>'Driving, Overtaking, &amp; Passing'!Q1</f>
        <v>Planned Scenario</v>
      </c>
      <c r="D2" t="str">
        <f>'Driving, Overtaking, &amp; Passing'!R1</f>
        <v>Vehicle Type</v>
      </c>
      <c r="E2" t="str">
        <f>'Driving, Overtaking, &amp; Passing'!S1</f>
        <v>Ego Vehicle Speed</v>
      </c>
      <c r="F2" t="str">
        <f>'Driving, Overtaking, &amp; Passing'!T1</f>
        <v>Ego Vehicle Lane Position (From Center Line)</v>
      </c>
      <c r="G2" t="str">
        <f>'Driving, Overtaking, &amp; Passing'!U1</f>
        <v>Total Lane Count In Ego Vehicle Travel Direction</v>
      </c>
      <c r="H2" t="str">
        <f>'Driving, Overtaking, &amp; Passing'!V1</f>
        <v>AV</v>
      </c>
      <c r="I2" t="str">
        <f>'Driving, Overtaking, &amp; Passing'!W1</f>
        <v>Road Type</v>
      </c>
      <c r="J2" t="str">
        <f>'Driving, Overtaking, &amp; Passing'!X1</f>
        <v>Road Surface Type</v>
      </c>
      <c r="K2" t="str">
        <f>'Driving, Overtaking, &amp; Passing'!Y1</f>
        <v>Upcoming Road Geometry</v>
      </c>
      <c r="L2" t="str">
        <f>'Driving, Overtaking, &amp; Passing'!Z1</f>
        <v>Current Lane Width Too Narrow</v>
      </c>
      <c r="M2" t="str">
        <f>'Driving, Overtaking, &amp; Passing'!AA1</f>
        <v>Room And Visibility To Overtake Safely</v>
      </c>
      <c r="N2" t="str">
        <f>'Driving, Overtaking, &amp; Passing'!AB1</f>
        <v>Safe conditions for passing a bicyclist</v>
      </c>
      <c r="O2" t="str">
        <f>'Driving, Overtaking, &amp; Passing'!AC1</f>
        <v>Less than 3ft distance between lane &amp; bicycle</v>
      </c>
      <c r="P2" t="str">
        <f>'Driving, Overtaking, &amp; Passing'!AD1</f>
        <v>Current Lane Left Striping/Barrier</v>
      </c>
      <c r="Q2" t="str">
        <f>'Driving, Overtaking, &amp; Passing'!AE1</f>
        <v>Current Lane Right Striping/Barrier</v>
      </c>
      <c r="R2" t="str">
        <f>'Driving, Overtaking, &amp; Passing'!AF1</f>
        <v>Current Road Observed Max Speed Limit</v>
      </c>
      <c r="S2" t="str">
        <f>'Driving, Overtaking, &amp; Passing'!AG1</f>
        <v>Current Road Observed Min Speed Limit</v>
      </c>
      <c r="T2" t="str">
        <f>'Driving, Overtaking, &amp; Passing'!AH1</f>
        <v>Current Lane Signal Status At Intersection</v>
      </c>
      <c r="U2" t="str">
        <f>'Driving, Overtaking, &amp; Passing'!AI1</f>
        <v>Legal Left-Turn, U-Turn Signage</v>
      </c>
      <c r="V2" t="str">
        <f>'Driving, Overtaking, &amp; Passing'!AJ1</f>
        <v>Designated Bus Travel Lane or Lanes Signage</v>
      </c>
      <c r="W2" t="str">
        <f>'Driving, Overtaking, &amp; Passing'!AK1</f>
        <v>Signage At Intersection</v>
      </c>
      <c r="X2" t="str">
        <f>'Driving, Overtaking, &amp; Passing'!AL1</f>
        <v>Intersection Signage Type</v>
      </c>
      <c r="Y2" t="str">
        <f>'Driving, Overtaking, &amp; Passing'!AM1</f>
        <v>Presence Of Railroad Crossing</v>
      </c>
      <c r="Z2" t="str">
        <f>'Driving, Overtaking, &amp; Passing'!AN1</f>
        <v>Distance From Railroad Crossing (ft)</v>
      </c>
      <c r="AA2" t="str">
        <f>'Driving, Overtaking, &amp; Passing'!AO1</f>
        <v>Speed Bump Presence</v>
      </c>
      <c r="AB2" t="str">
        <f>'Driving, Overtaking, &amp; Passing'!AP1</f>
        <v>Bridge, Viaduct, or Tunnel Presence</v>
      </c>
      <c r="AC2" t="str">
        <f>'Driving, Overtaking, &amp; Passing'!AQ1</f>
        <v>Distance From Bridge, Viaduct, or Tunnel (ft)</v>
      </c>
      <c r="AD2" t="str">
        <f>'Driving, Overtaking, &amp; Passing'!AR1</f>
        <v>Crosswalk Presence</v>
      </c>
      <c r="AE2" t="str">
        <f>'Driving, Overtaking, &amp; Passing'!AS1</f>
        <v>Intersection Presence</v>
      </c>
      <c r="AF2" t="str">
        <f>'Driving, Overtaking, &amp; Passing'!AT1</f>
        <v>Pedestrian In Intersection/Crosswalk</v>
      </c>
      <c r="AG2" t="str">
        <f>'Driving, Overtaking, &amp; Passing'!AU1</f>
        <v>Distance From Crosswalk/Intersection (ft)</v>
      </c>
      <c r="AH2" t="str">
        <f>'Driving, Overtaking, &amp; Passing'!AV1</f>
        <v>Ego Vehicle Slower Than Surrounding Traffic</v>
      </c>
      <c r="AI2" t="str">
        <f>'Driving, Overtaking, &amp; Passing'!AW1</f>
        <v>Presence Of Leading Vehicle</v>
      </c>
      <c r="AJ2" t="str">
        <f>'Driving, Overtaking, &amp; Passing'!AX1</f>
        <v>Leading Vehicle Impeding Traffic Or Slower Than Traffic</v>
      </c>
      <c r="AK2" t="str">
        <f>'Driving, Overtaking, &amp; Passing'!AY1</f>
        <v>Leading Vehicle Making A Left Turn</v>
      </c>
      <c r="AL2" t="str">
        <f>'Driving, Overtaking, &amp; Passing'!AZ1</f>
        <v>Distance To Leading Vehicle (ft)</v>
      </c>
      <c r="AM2" t="str">
        <f>'Driving, Overtaking, &amp; Passing'!BA1</f>
        <v>Presence Of Trolley, Bus, Streetcar or Interurban Transit Vehicle Stopping and/or Loading</v>
      </c>
      <c r="AN2" t="str">
        <f>'Driving, Overtaking, &amp; Passing'!BB1</f>
        <v>Cyclist/Scooterist Presence</v>
      </c>
      <c r="AO2" t="str">
        <f>'Driving, Overtaking, &amp; Passing'!BC1</f>
        <v>Current Lane Obstacle Presence</v>
      </c>
      <c r="AP2" t="str">
        <f>'Driving, Overtaking, &amp; Passing'!BD1</f>
        <v>Presence of Seniors Zone</v>
      </c>
      <c r="AQ2" t="str">
        <f>'Driving, Overtaking, &amp; Passing'!BE1</f>
        <v>Presence of Business or Residence District</v>
      </c>
      <c r="AR2" t="str">
        <f>'Driving, Overtaking, &amp; Passing'!BF1</f>
        <v xml:space="preserve">Presence of Construction/Work Zone </v>
      </c>
      <c r="AS2" t="str">
        <f>'Driving, Overtaking, &amp; Passing'!BG1</f>
        <v>Construction/Work Zone Presence In Current Lane</v>
      </c>
      <c r="AT2" t="str">
        <f>'Driving, Overtaking, &amp; Passing'!BH1</f>
        <v>Distance From Construction Zone (ft)</v>
      </c>
      <c r="AU2" t="str">
        <f>'Driving, Overtaking, &amp; Passing'!BI1</f>
        <v>Emergency Vehicle Presence</v>
      </c>
      <c r="AV2" t="str">
        <f>'Driving, Overtaking, &amp; Passing'!BJ1</f>
        <v>Distance From Emergency Vehicle (ft)</v>
      </c>
      <c r="AW2" t="str">
        <f>'Driving, Overtaking, &amp; Passing'!BK1</f>
        <v>Presence Of School Zone</v>
      </c>
      <c r="AX2" t="str">
        <f>'Driving, Overtaking, &amp; Passing'!BL1</f>
        <v>Distance From School Zone (ft)</v>
      </c>
      <c r="AY2" t="str">
        <f>'Driving, Overtaking, &amp; Passing'!BM1</f>
        <v>Weather Condition</v>
      </c>
      <c r="AZ2" t="str">
        <f>'Driving, Overtaking, &amp; Passing'!BN1</f>
        <v>Weather Induced Road Condition</v>
      </c>
      <c r="BA2" t="str">
        <f>'Driving, Overtaking, &amp; Passing'!BO1</f>
        <v>Forward Illumination/Visibility Condition (ft)</v>
      </c>
      <c r="BB2" s="67" t="str">
        <f>'Driving, Overtaking, &amp; Passing'!BP1</f>
        <v>Cross Traffic Illumination/Visibility Condition (ft)</v>
      </c>
    </row>
    <row r="3" spans="1:54" s="61" customFormat="1" x14ac:dyDescent="0.35">
      <c r="A3" s="61" t="s">
        <v>418</v>
      </c>
      <c r="B3" s="61">
        <f>'Driving, Overtaking, &amp; Passing'!P147</f>
        <v>67</v>
      </c>
      <c r="C3" s="61">
        <f>'Driving, Overtaking, &amp; Passing'!Q147</f>
        <v>51</v>
      </c>
      <c r="D3" s="61">
        <f>'Driving, Overtaking, &amp; Passing'!R147</f>
        <v>13</v>
      </c>
      <c r="E3" s="61">
        <f>'Driving, Overtaking, &amp; Passing'!S147</f>
        <v>4</v>
      </c>
      <c r="F3" s="61">
        <f>'Driving, Overtaking, &amp; Passing'!T147</f>
        <v>12</v>
      </c>
      <c r="G3" s="61">
        <f>'Driving, Overtaking, &amp; Passing'!U147</f>
        <v>2</v>
      </c>
      <c r="H3" s="61">
        <f>'Driving, Overtaking, &amp; Passing'!V147</f>
        <v>0</v>
      </c>
      <c r="I3" s="61">
        <f>'Driving, Overtaking, &amp; Passing'!W147</f>
        <v>18</v>
      </c>
      <c r="J3" s="61">
        <f>'Driving, Overtaking, &amp; Passing'!X147</f>
        <v>0</v>
      </c>
      <c r="K3" s="61">
        <f>'Driving, Overtaking, &amp; Passing'!Y147</f>
        <v>1</v>
      </c>
      <c r="L3" s="61">
        <f>'Driving, Overtaking, &amp; Passing'!Z147</f>
        <v>2</v>
      </c>
      <c r="M3" s="61">
        <f>'Driving, Overtaking, &amp; Passing'!AA147</f>
        <v>8</v>
      </c>
      <c r="N3" s="61">
        <f>'Driving, Overtaking, &amp; Passing'!AB147</f>
        <v>2</v>
      </c>
      <c r="O3" s="61">
        <f>'Driving, Overtaking, &amp; Passing'!AC147</f>
        <v>1</v>
      </c>
      <c r="P3" s="61">
        <f>'Driving, Overtaking, &amp; Passing'!AD147</f>
        <v>4</v>
      </c>
      <c r="Q3" s="61">
        <f>'Driving, Overtaking, &amp; Passing'!AE147</f>
        <v>2</v>
      </c>
      <c r="R3" s="61">
        <f>'Driving, Overtaking, &amp; Passing'!AF147</f>
        <v>1</v>
      </c>
      <c r="S3" s="61">
        <f>'Driving, Overtaking, &amp; Passing'!AG147</f>
        <v>0</v>
      </c>
      <c r="T3" s="61">
        <f>'Driving, Overtaking, &amp; Passing'!AH147</f>
        <v>0</v>
      </c>
      <c r="U3" s="61">
        <f>'Driving, Overtaking, &amp; Passing'!AI147</f>
        <v>1</v>
      </c>
      <c r="V3" s="61">
        <f>'Driving, Overtaking, &amp; Passing'!AJ147</f>
        <v>6</v>
      </c>
      <c r="W3" s="61">
        <f>'Driving, Overtaking, &amp; Passing'!AK147</f>
        <v>0</v>
      </c>
      <c r="X3" s="61">
        <f>'Driving, Overtaking, &amp; Passing'!AL147</f>
        <v>0</v>
      </c>
      <c r="Y3" s="61">
        <f>'Driving, Overtaking, &amp; Passing'!AM147</f>
        <v>1</v>
      </c>
      <c r="Z3" s="61">
        <f>'Driving, Overtaking, &amp; Passing'!AN147</f>
        <v>1</v>
      </c>
      <c r="AA3" s="61">
        <f>'Driving, Overtaking, &amp; Passing'!AO147</f>
        <v>0</v>
      </c>
      <c r="AB3" s="61">
        <f>'Driving, Overtaking, &amp; Passing'!AP147</f>
        <v>1</v>
      </c>
      <c r="AC3" s="61">
        <f>'Driving, Overtaking, &amp; Passing'!AQ147</f>
        <v>1</v>
      </c>
      <c r="AD3" s="61">
        <f>'Driving, Overtaking, &amp; Passing'!AR147</f>
        <v>0</v>
      </c>
      <c r="AE3" s="61">
        <f>'Driving, Overtaking, &amp; Passing'!AS147</f>
        <v>1</v>
      </c>
      <c r="AF3" s="61">
        <f>'Driving, Overtaking, &amp; Passing'!AT147</f>
        <v>0</v>
      </c>
      <c r="AG3" s="61">
        <f>'Driving, Overtaking, &amp; Passing'!AU147</f>
        <v>1</v>
      </c>
      <c r="AH3" s="61">
        <f>'Driving, Overtaking, &amp; Passing'!AV147</f>
        <v>2</v>
      </c>
      <c r="AI3" s="61">
        <f>'Driving, Overtaking, &amp; Passing'!AW147</f>
        <v>9</v>
      </c>
      <c r="AJ3" s="61">
        <f>'Driving, Overtaking, &amp; Passing'!AX147</f>
        <v>2</v>
      </c>
      <c r="AK3" s="61">
        <f>'Driving, Overtaking, &amp; Passing'!AY147</f>
        <v>1</v>
      </c>
      <c r="AL3" s="61">
        <f>'Driving, Overtaking, &amp; Passing'!AZ147</f>
        <v>6</v>
      </c>
      <c r="AM3" s="61">
        <f>'Driving, Overtaking, &amp; Passing'!BA147</f>
        <v>5</v>
      </c>
      <c r="AN3" s="61">
        <f>'Driving, Overtaking, &amp; Passing'!BB147</f>
        <v>0</v>
      </c>
      <c r="AO3" s="61">
        <f>'Driving, Overtaking, &amp; Passing'!BC147</f>
        <v>2</v>
      </c>
      <c r="AP3" s="61">
        <f>'Driving, Overtaking, &amp; Passing'!BD147</f>
        <v>0</v>
      </c>
      <c r="AQ3" s="61">
        <f>'Driving, Overtaking, &amp; Passing'!BE147</f>
        <v>0</v>
      </c>
      <c r="AR3" s="61">
        <f>'Driving, Overtaking, &amp; Passing'!BF147</f>
        <v>0</v>
      </c>
      <c r="AS3" s="61">
        <f>'Driving, Overtaking, &amp; Passing'!BG147</f>
        <v>1</v>
      </c>
      <c r="AT3" s="61">
        <f>'Driving, Overtaking, &amp; Passing'!BH147</f>
        <v>0</v>
      </c>
      <c r="AU3" s="61">
        <f>'Driving, Overtaking, &amp; Passing'!BI147</f>
        <v>5</v>
      </c>
      <c r="AV3" s="61">
        <f>'Driving, Overtaking, &amp; Passing'!BJ147</f>
        <v>4</v>
      </c>
      <c r="AW3" s="61">
        <f>'Driving, Overtaking, &amp; Passing'!BK147</f>
        <v>0</v>
      </c>
      <c r="AX3" s="61">
        <f>'Driving, Overtaking, &amp; Passing'!BL147</f>
        <v>0</v>
      </c>
      <c r="AY3" s="61">
        <f>'Driving, Overtaking, &amp; Passing'!BM147</f>
        <v>0</v>
      </c>
      <c r="AZ3" s="61">
        <f>'Driving, Overtaking, &amp; Passing'!BN147</f>
        <v>0</v>
      </c>
      <c r="BA3" s="61">
        <f>'Driving, Overtaking, &amp; Passing'!BO147</f>
        <v>0</v>
      </c>
      <c r="BB3" s="67">
        <f>'Driving, Overtaking, &amp; Passing'!BP147</f>
        <v>0</v>
      </c>
    </row>
    <row r="4" spans="1:54" s="61" customFormat="1" x14ac:dyDescent="0.35">
      <c r="A4" s="61" t="s">
        <v>717</v>
      </c>
      <c r="B4" s="61">
        <f>'Driving, Overtaking, &amp; Passing'!P148</f>
        <v>19</v>
      </c>
      <c r="C4" s="61">
        <f>'Driving, Overtaking, &amp; Passing'!Q148</f>
        <v>13</v>
      </c>
      <c r="D4" s="61">
        <f>'Driving, Overtaking, &amp; Passing'!R148</f>
        <v>3</v>
      </c>
      <c r="E4" s="61">
        <f>'Driving, Overtaking, &amp; Passing'!S148</f>
        <v>0</v>
      </c>
      <c r="F4" s="61">
        <f>'Driving, Overtaking, &amp; Passing'!T148</f>
        <v>1</v>
      </c>
      <c r="G4" s="61">
        <f>'Driving, Overtaking, &amp; Passing'!U148</f>
        <v>0</v>
      </c>
      <c r="H4" s="61">
        <f>'Driving, Overtaking, &amp; Passing'!V148</f>
        <v>0</v>
      </c>
      <c r="I4" s="61">
        <f>'Driving, Overtaking, &amp; Passing'!W148</f>
        <v>10</v>
      </c>
      <c r="J4" s="61">
        <f>'Driving, Overtaking, &amp; Passing'!X148</f>
        <v>0</v>
      </c>
      <c r="K4" s="61">
        <f>'Driving, Overtaking, &amp; Passing'!Y148</f>
        <v>0</v>
      </c>
      <c r="L4" s="61">
        <f>'Driving, Overtaking, &amp; Passing'!Z148</f>
        <v>0</v>
      </c>
      <c r="M4" s="61">
        <f>'Driving, Overtaking, &amp; Passing'!AA148</f>
        <v>0</v>
      </c>
      <c r="N4" s="61">
        <f>'Driving, Overtaking, &amp; Passing'!AB148</f>
        <v>1</v>
      </c>
      <c r="O4" s="61">
        <f>'Driving, Overtaking, &amp; Passing'!AC148</f>
        <v>0</v>
      </c>
      <c r="P4" s="61">
        <f>'Driving, Overtaking, &amp; Passing'!AD148</f>
        <v>1</v>
      </c>
      <c r="Q4" s="61">
        <f>'Driving, Overtaking, &amp; Passing'!AE148</f>
        <v>1</v>
      </c>
      <c r="R4" s="61">
        <f>'Driving, Overtaking, &amp; Passing'!AF148</f>
        <v>1</v>
      </c>
      <c r="S4" s="61">
        <f>'Driving, Overtaking, &amp; Passing'!AG148</f>
        <v>0</v>
      </c>
      <c r="T4" s="61">
        <f>'Driving, Overtaking, &amp; Passing'!AH148</f>
        <v>0</v>
      </c>
      <c r="U4" s="61">
        <f>'Driving, Overtaking, &amp; Passing'!AI148</f>
        <v>0</v>
      </c>
      <c r="V4" s="61">
        <f>'Driving, Overtaking, &amp; Passing'!AJ148</f>
        <v>0</v>
      </c>
      <c r="W4" s="61">
        <f>'Driving, Overtaking, &amp; Passing'!AK148</f>
        <v>0</v>
      </c>
      <c r="X4" s="61">
        <f>'Driving, Overtaking, &amp; Passing'!AL148</f>
        <v>0</v>
      </c>
      <c r="Y4" s="61">
        <f>'Driving, Overtaking, &amp; Passing'!AM148</f>
        <v>1</v>
      </c>
      <c r="Z4" s="61">
        <f>'Driving, Overtaking, &amp; Passing'!AN148</f>
        <v>1</v>
      </c>
      <c r="AA4" s="61">
        <f>'Driving, Overtaking, &amp; Passing'!AO148</f>
        <v>0</v>
      </c>
      <c r="AB4" s="61">
        <f>'Driving, Overtaking, &amp; Passing'!AP148</f>
        <v>0</v>
      </c>
      <c r="AC4" s="61">
        <f>'Driving, Overtaking, &amp; Passing'!AQ148</f>
        <v>0</v>
      </c>
      <c r="AD4" s="61">
        <f>'Driving, Overtaking, &amp; Passing'!AR148</f>
        <v>0</v>
      </c>
      <c r="AE4" s="61">
        <f>'Driving, Overtaking, &amp; Passing'!AS148</f>
        <v>1</v>
      </c>
      <c r="AF4" s="61">
        <f>'Driving, Overtaking, &amp; Passing'!AT148</f>
        <v>0</v>
      </c>
      <c r="AG4" s="61">
        <f>'Driving, Overtaking, &amp; Passing'!AU148</f>
        <v>1</v>
      </c>
      <c r="AH4" s="61">
        <f>'Driving, Overtaking, &amp; Passing'!AV148</f>
        <v>0</v>
      </c>
      <c r="AI4" s="61">
        <f>'Driving, Overtaking, &amp; Passing'!AW148</f>
        <v>2</v>
      </c>
      <c r="AJ4" s="61">
        <f>'Driving, Overtaking, &amp; Passing'!AX148</f>
        <v>0</v>
      </c>
      <c r="AK4" s="61">
        <f>'Driving, Overtaking, &amp; Passing'!AY148</f>
        <v>0</v>
      </c>
      <c r="AL4" s="61">
        <f>'Driving, Overtaking, &amp; Passing'!AZ148</f>
        <v>3</v>
      </c>
      <c r="AM4" s="61">
        <f>'Driving, Overtaking, &amp; Passing'!BA148</f>
        <v>1</v>
      </c>
      <c r="AN4" s="61">
        <f>'Driving, Overtaking, &amp; Passing'!BB148</f>
        <v>0</v>
      </c>
      <c r="AO4" s="61">
        <f>'Driving, Overtaking, &amp; Passing'!BC148</f>
        <v>0</v>
      </c>
      <c r="AP4" s="61">
        <f>'Driving, Overtaking, &amp; Passing'!BD148</f>
        <v>0</v>
      </c>
      <c r="AQ4" s="61">
        <f>'Driving, Overtaking, &amp; Passing'!BE148</f>
        <v>0</v>
      </c>
      <c r="AR4" s="61">
        <f>'Driving, Overtaking, &amp; Passing'!BF148</f>
        <v>0</v>
      </c>
      <c r="AS4" s="61">
        <f>'Driving, Overtaking, &amp; Passing'!BG148</f>
        <v>0</v>
      </c>
      <c r="AT4" s="61">
        <f>'Driving, Overtaking, &amp; Passing'!BH148</f>
        <v>0</v>
      </c>
      <c r="AU4" s="61">
        <f>'Driving, Overtaking, &amp; Passing'!BI148</f>
        <v>1</v>
      </c>
      <c r="AV4" s="61">
        <f>'Driving, Overtaking, &amp; Passing'!BJ148</f>
        <v>1</v>
      </c>
      <c r="AW4" s="61">
        <f>'Driving, Overtaking, &amp; Passing'!BK148</f>
        <v>0</v>
      </c>
      <c r="AX4" s="61">
        <f>'Driving, Overtaking, &amp; Passing'!BL148</f>
        <v>0</v>
      </c>
      <c r="AY4" s="61">
        <f>'Driving, Overtaking, &amp; Passing'!BM148</f>
        <v>0</v>
      </c>
      <c r="AZ4" s="61">
        <f>'Driving, Overtaking, &amp; Passing'!BN148</f>
        <v>0</v>
      </c>
      <c r="BA4" s="61">
        <f>'Driving, Overtaking, &amp; Passing'!BO148</f>
        <v>0</v>
      </c>
      <c r="BB4" s="67">
        <f>'Driving, Overtaking, &amp; Passing'!BP148</f>
        <v>0</v>
      </c>
    </row>
    <row r="5" spans="1:54" s="61" customFormat="1" x14ac:dyDescent="0.35">
      <c r="A5" s="61" t="s">
        <v>718</v>
      </c>
      <c r="B5" s="61">
        <f>'Driving, Overtaking, &amp; Passing'!P149</f>
        <v>27</v>
      </c>
      <c r="C5" s="61">
        <f>'Driving, Overtaking, &amp; Passing'!Q149</f>
        <v>20</v>
      </c>
      <c r="D5" s="61">
        <f>'Driving, Overtaking, &amp; Passing'!R149</f>
        <v>9</v>
      </c>
      <c r="E5" s="61">
        <f>'Driving, Overtaking, &amp; Passing'!S149</f>
        <v>2</v>
      </c>
      <c r="F5" s="61">
        <f>'Driving, Overtaking, &amp; Passing'!T149</f>
        <v>6</v>
      </c>
      <c r="G5" s="61">
        <f>'Driving, Overtaking, &amp; Passing'!U149</f>
        <v>0</v>
      </c>
      <c r="H5" s="61">
        <f>'Driving, Overtaking, &amp; Passing'!V149</f>
        <v>0</v>
      </c>
      <c r="I5" s="61">
        <f>'Driving, Overtaking, &amp; Passing'!W149</f>
        <v>5</v>
      </c>
      <c r="J5" s="61">
        <f>'Driving, Overtaking, &amp; Passing'!X149</f>
        <v>0</v>
      </c>
      <c r="K5" s="61">
        <f>'Driving, Overtaking, &amp; Passing'!Y149</f>
        <v>0</v>
      </c>
      <c r="L5" s="61">
        <f>'Driving, Overtaking, &amp; Passing'!Z149</f>
        <v>2</v>
      </c>
      <c r="M5" s="61">
        <f>'Driving, Overtaking, &amp; Passing'!AA149</f>
        <v>2</v>
      </c>
      <c r="N5" s="61">
        <f>'Driving, Overtaking, &amp; Passing'!AB149</f>
        <v>0</v>
      </c>
      <c r="O5" s="61">
        <f>'Driving, Overtaking, &amp; Passing'!AC149</f>
        <v>1</v>
      </c>
      <c r="P5" s="61">
        <f>'Driving, Overtaking, &amp; Passing'!AD149</f>
        <v>3</v>
      </c>
      <c r="Q5" s="61">
        <f>'Driving, Overtaking, &amp; Passing'!AE149</f>
        <v>1</v>
      </c>
      <c r="R5" s="61">
        <f>'Driving, Overtaking, &amp; Passing'!AF149</f>
        <v>0</v>
      </c>
      <c r="S5" s="61">
        <f>'Driving, Overtaking, &amp; Passing'!AG149</f>
        <v>0</v>
      </c>
      <c r="T5" s="61">
        <f>'Driving, Overtaking, &amp; Passing'!AH149</f>
        <v>0</v>
      </c>
      <c r="U5" s="61">
        <f>'Driving, Overtaking, &amp; Passing'!AI149</f>
        <v>0</v>
      </c>
      <c r="V5" s="61">
        <f>'Driving, Overtaking, &amp; Passing'!AJ149</f>
        <v>6</v>
      </c>
      <c r="W5" s="61">
        <f>'Driving, Overtaking, &amp; Passing'!AK149</f>
        <v>0</v>
      </c>
      <c r="X5" s="61">
        <f>'Driving, Overtaking, &amp; Passing'!AL149</f>
        <v>0</v>
      </c>
      <c r="Y5" s="61">
        <f>'Driving, Overtaking, &amp; Passing'!AM149</f>
        <v>0</v>
      </c>
      <c r="Z5" s="61">
        <f>'Driving, Overtaking, &amp; Passing'!AN149</f>
        <v>0</v>
      </c>
      <c r="AA5" s="61">
        <f>'Driving, Overtaking, &amp; Passing'!AO149</f>
        <v>0</v>
      </c>
      <c r="AB5" s="61">
        <f>'Driving, Overtaking, &amp; Passing'!AP149</f>
        <v>0</v>
      </c>
      <c r="AC5" s="61">
        <f>'Driving, Overtaking, &amp; Passing'!AQ149</f>
        <v>0</v>
      </c>
      <c r="AD5" s="61">
        <f>'Driving, Overtaking, &amp; Passing'!AR149</f>
        <v>0</v>
      </c>
      <c r="AE5" s="61">
        <f>'Driving, Overtaking, &amp; Passing'!AS149</f>
        <v>0</v>
      </c>
      <c r="AF5" s="61">
        <f>'Driving, Overtaking, &amp; Passing'!AT149</f>
        <v>0</v>
      </c>
      <c r="AG5" s="61">
        <f>'Driving, Overtaking, &amp; Passing'!AU149</f>
        <v>0</v>
      </c>
      <c r="AH5" s="61">
        <f>'Driving, Overtaking, &amp; Passing'!AV149</f>
        <v>0</v>
      </c>
      <c r="AI5" s="61">
        <f>'Driving, Overtaking, &amp; Passing'!AW149</f>
        <v>3</v>
      </c>
      <c r="AJ5" s="61">
        <f>'Driving, Overtaking, &amp; Passing'!AX149</f>
        <v>0</v>
      </c>
      <c r="AK5" s="61">
        <f>'Driving, Overtaking, &amp; Passing'!AY149</f>
        <v>1</v>
      </c>
      <c r="AL5" s="61">
        <f>'Driving, Overtaking, &amp; Passing'!AZ149</f>
        <v>2</v>
      </c>
      <c r="AM5" s="61">
        <f>'Driving, Overtaking, &amp; Passing'!BA149</f>
        <v>3</v>
      </c>
      <c r="AN5" s="61">
        <f>'Driving, Overtaking, &amp; Passing'!BB149</f>
        <v>0</v>
      </c>
      <c r="AO5" s="61">
        <f>'Driving, Overtaking, &amp; Passing'!BC149</f>
        <v>2</v>
      </c>
      <c r="AP5" s="61">
        <f>'Driving, Overtaking, &amp; Passing'!BD149</f>
        <v>0</v>
      </c>
      <c r="AQ5" s="61">
        <f>'Driving, Overtaking, &amp; Passing'!BE149</f>
        <v>0</v>
      </c>
      <c r="AR5" s="61">
        <f>'Driving, Overtaking, &amp; Passing'!BF149</f>
        <v>0</v>
      </c>
      <c r="AS5" s="61">
        <f>'Driving, Overtaking, &amp; Passing'!BG149</f>
        <v>1</v>
      </c>
      <c r="AT5" s="61">
        <f>'Driving, Overtaking, &amp; Passing'!BH149</f>
        <v>0</v>
      </c>
      <c r="AU5" s="61">
        <f>'Driving, Overtaking, &amp; Passing'!BI149</f>
        <v>2</v>
      </c>
      <c r="AV5" s="61">
        <f>'Driving, Overtaking, &amp; Passing'!BJ149</f>
        <v>1</v>
      </c>
      <c r="AW5" s="61">
        <f>'Driving, Overtaking, &amp; Passing'!BK149</f>
        <v>0</v>
      </c>
      <c r="AX5" s="61">
        <f>'Driving, Overtaking, &amp; Passing'!BL149</f>
        <v>0</v>
      </c>
      <c r="AY5" s="61">
        <f>'Driving, Overtaking, &amp; Passing'!BM149</f>
        <v>0</v>
      </c>
      <c r="AZ5" s="61">
        <f>'Driving, Overtaking, &amp; Passing'!BN149</f>
        <v>0</v>
      </c>
      <c r="BA5" s="61">
        <f>'Driving, Overtaking, &amp; Passing'!BO149</f>
        <v>0</v>
      </c>
      <c r="BB5" s="67">
        <f>'Driving, Overtaking, &amp; Passing'!BP149</f>
        <v>0</v>
      </c>
    </row>
    <row r="6" spans="1:54" s="5" customFormat="1" x14ac:dyDescent="0.35">
      <c r="A6" s="5" t="s">
        <v>719</v>
      </c>
      <c r="B6" s="5">
        <f>'Driving, Overtaking, &amp; Passing'!P150</f>
        <v>21</v>
      </c>
      <c r="C6" s="5">
        <f>'Driving, Overtaking, &amp; Passing'!Q150</f>
        <v>18</v>
      </c>
      <c r="D6" s="5">
        <f>'Driving, Overtaking, &amp; Passing'!R150</f>
        <v>1</v>
      </c>
      <c r="E6" s="5">
        <f>'Driving, Overtaking, &amp; Passing'!S150</f>
        <v>2</v>
      </c>
      <c r="F6" s="5">
        <f>'Driving, Overtaking, &amp; Passing'!T150</f>
        <v>5</v>
      </c>
      <c r="G6" s="5">
        <f>'Driving, Overtaking, &amp; Passing'!U150</f>
        <v>2</v>
      </c>
      <c r="H6" s="5">
        <f>'Driving, Overtaking, &amp; Passing'!V150</f>
        <v>0</v>
      </c>
      <c r="I6" s="5">
        <f>'Driving, Overtaking, &amp; Passing'!W150</f>
        <v>3</v>
      </c>
      <c r="J6" s="5">
        <f>'Driving, Overtaking, &amp; Passing'!X150</f>
        <v>0</v>
      </c>
      <c r="K6" s="5">
        <f>'Driving, Overtaking, &amp; Passing'!Y150</f>
        <v>1</v>
      </c>
      <c r="L6" s="5">
        <f>'Driving, Overtaking, &amp; Passing'!Z150</f>
        <v>0</v>
      </c>
      <c r="M6" s="5">
        <f>'Driving, Overtaking, &amp; Passing'!AA150</f>
        <v>6</v>
      </c>
      <c r="N6" s="5">
        <f>'Driving, Overtaking, &amp; Passing'!AB150</f>
        <v>1</v>
      </c>
      <c r="O6" s="5">
        <f>'Driving, Overtaking, &amp; Passing'!AC150</f>
        <v>0</v>
      </c>
      <c r="P6" s="5">
        <f>'Driving, Overtaking, &amp; Passing'!AD150</f>
        <v>0</v>
      </c>
      <c r="Q6" s="5">
        <f>'Driving, Overtaking, &amp; Passing'!AE150</f>
        <v>0</v>
      </c>
      <c r="R6" s="5">
        <f>'Driving, Overtaking, &amp; Passing'!AF150</f>
        <v>0</v>
      </c>
      <c r="S6" s="5">
        <f>'Driving, Overtaking, &amp; Passing'!AG150</f>
        <v>0</v>
      </c>
      <c r="T6" s="5">
        <f>'Driving, Overtaking, &amp; Passing'!AH150</f>
        <v>0</v>
      </c>
      <c r="U6" s="5">
        <f>'Driving, Overtaking, &amp; Passing'!AI150</f>
        <v>1</v>
      </c>
      <c r="V6" s="5">
        <f>'Driving, Overtaking, &amp; Passing'!AJ150</f>
        <v>0</v>
      </c>
      <c r="W6" s="5">
        <f>'Driving, Overtaking, &amp; Passing'!AK150</f>
        <v>0</v>
      </c>
      <c r="X6" s="5">
        <f>'Driving, Overtaking, &amp; Passing'!AL150</f>
        <v>0</v>
      </c>
      <c r="Y6" s="5">
        <f>'Driving, Overtaking, &amp; Passing'!AM150</f>
        <v>0</v>
      </c>
      <c r="Z6" s="5">
        <f>'Driving, Overtaking, &amp; Passing'!AN150</f>
        <v>0</v>
      </c>
      <c r="AA6" s="5">
        <f>'Driving, Overtaking, &amp; Passing'!AO150</f>
        <v>0</v>
      </c>
      <c r="AB6" s="5">
        <f>'Driving, Overtaking, &amp; Passing'!AP150</f>
        <v>1</v>
      </c>
      <c r="AC6" s="5">
        <f>'Driving, Overtaking, &amp; Passing'!AQ150</f>
        <v>1</v>
      </c>
      <c r="AD6" s="5">
        <f>'Driving, Overtaking, &amp; Passing'!AR150</f>
        <v>0</v>
      </c>
      <c r="AE6" s="5">
        <f>'Driving, Overtaking, &amp; Passing'!AS150</f>
        <v>0</v>
      </c>
      <c r="AF6" s="5">
        <f>'Driving, Overtaking, &amp; Passing'!AT150</f>
        <v>0</v>
      </c>
      <c r="AG6" s="5">
        <f>'Driving, Overtaking, &amp; Passing'!AU150</f>
        <v>0</v>
      </c>
      <c r="AH6" s="5">
        <f>'Driving, Overtaking, &amp; Passing'!AV150</f>
        <v>2</v>
      </c>
      <c r="AI6" s="5">
        <f>'Driving, Overtaking, &amp; Passing'!AW150</f>
        <v>4</v>
      </c>
      <c r="AJ6" s="5">
        <f>'Driving, Overtaking, &amp; Passing'!AX150</f>
        <v>2</v>
      </c>
      <c r="AK6" s="5">
        <f>'Driving, Overtaking, &amp; Passing'!AY150</f>
        <v>0</v>
      </c>
      <c r="AL6" s="5">
        <f>'Driving, Overtaking, &amp; Passing'!AZ150</f>
        <v>1</v>
      </c>
      <c r="AM6" s="5">
        <f>'Driving, Overtaking, &amp; Passing'!BA150</f>
        <v>1</v>
      </c>
      <c r="AN6" s="5">
        <f>'Driving, Overtaking, &amp; Passing'!BB150</f>
        <v>0</v>
      </c>
      <c r="AO6" s="5">
        <f>'Driving, Overtaking, &amp; Passing'!BC150</f>
        <v>0</v>
      </c>
      <c r="AP6" s="5">
        <f>'Driving, Overtaking, &amp; Passing'!BD150</f>
        <v>0</v>
      </c>
      <c r="AQ6" s="5">
        <f>'Driving, Overtaking, &amp; Passing'!BE150</f>
        <v>0</v>
      </c>
      <c r="AR6" s="5">
        <f>'Driving, Overtaking, &amp; Passing'!BF150</f>
        <v>0</v>
      </c>
      <c r="AS6" s="5">
        <f>'Driving, Overtaking, &amp; Passing'!BG150</f>
        <v>0</v>
      </c>
      <c r="AT6" s="5">
        <f>'Driving, Overtaking, &amp; Passing'!BH150</f>
        <v>0</v>
      </c>
      <c r="AU6" s="5">
        <f>'Driving, Overtaking, &amp; Passing'!BI150</f>
        <v>2</v>
      </c>
      <c r="AV6" s="5">
        <f>'Driving, Overtaking, &amp; Passing'!BJ150</f>
        <v>2</v>
      </c>
      <c r="AW6" s="5">
        <f>'Driving, Overtaking, &amp; Passing'!BK150</f>
        <v>0</v>
      </c>
      <c r="AX6" s="5">
        <f>'Driving, Overtaking, &amp; Passing'!BL150</f>
        <v>0</v>
      </c>
      <c r="AY6" s="5">
        <f>'Driving, Overtaking, &amp; Passing'!BM150</f>
        <v>0</v>
      </c>
      <c r="AZ6" s="5">
        <f>'Driving, Overtaking, &amp; Passing'!BN150</f>
        <v>0</v>
      </c>
      <c r="BA6" s="5">
        <f>'Driving, Overtaking, &amp; Passing'!BO150</f>
        <v>0</v>
      </c>
      <c r="BB6" s="68">
        <f>'Driving, Overtaking, &amp; Passing'!BP150</f>
        <v>0</v>
      </c>
    </row>
    <row r="7" spans="1:54" s="63" customFormat="1" x14ac:dyDescent="0.35">
      <c r="B7" s="62" t="str">
        <f>'Speed Laws'!C2</f>
        <v>Speed Laws</v>
      </c>
      <c r="BB7" s="69"/>
    </row>
    <row r="8" spans="1:54" x14ac:dyDescent="0.35">
      <c r="B8" t="str">
        <f>'Speed Laws'!P1</f>
        <v>Current Scenario</v>
      </c>
      <c r="C8" t="str">
        <f>'Speed Laws'!Q1</f>
        <v>Planned Scenario</v>
      </c>
      <c r="D8" t="str">
        <f>'Speed Laws'!R1</f>
        <v>Vehicle Type</v>
      </c>
      <c r="E8" t="str">
        <f>'Speed Laws'!S1</f>
        <v>Ego Vehicle Speed</v>
      </c>
      <c r="F8" t="str">
        <f>'Speed Laws'!T1</f>
        <v>Ego Vehicle Lane Position (From Center Line)</v>
      </c>
      <c r="G8" t="str">
        <f>'Speed Laws'!U1</f>
        <v>Total Lane Count In Ego Vehicle Travel Direction</v>
      </c>
      <c r="H8" t="str">
        <f>'Speed Laws'!V1</f>
        <v>AV</v>
      </c>
      <c r="I8" t="str">
        <f>'Speed Laws'!W1</f>
        <v>Road Type</v>
      </c>
      <c r="J8" t="str">
        <f>'Speed Laws'!X1</f>
        <v>Road Surface Type</v>
      </c>
      <c r="K8" t="str">
        <f>'Speed Laws'!Y1</f>
        <v>Upcoming Road Geometry</v>
      </c>
      <c r="L8" t="str">
        <f>'Speed Laws'!Z1</f>
        <v>Current Lane Width Too Narrow</v>
      </c>
      <c r="M8" t="str">
        <f>'Speed Laws'!AA1</f>
        <v>Room And Visibility To Overtake Safely</v>
      </c>
      <c r="N8" t="str">
        <f>'Speed Laws'!AB1</f>
        <v>Safe conditions for passing a bicyclist</v>
      </c>
      <c r="O8" t="str">
        <f>'Speed Laws'!AC1</f>
        <v>Less than 3ft distance between lane &amp; bicycle</v>
      </c>
      <c r="P8" t="str">
        <f>'Speed Laws'!AD1</f>
        <v>Current Lane Left Striping/Barrier</v>
      </c>
      <c r="Q8" t="str">
        <f>'Speed Laws'!AE1</f>
        <v>Current Lane Right Striping/Barrier</v>
      </c>
      <c r="R8" t="str">
        <f>'Speed Laws'!AF1</f>
        <v>Observed Posted Max Speed Limit</v>
      </c>
      <c r="S8" t="str">
        <f>'Speed Laws'!AG1</f>
        <v>Current Road Observed Min Speed Limit</v>
      </c>
      <c r="T8" t="str">
        <f>'Speed Laws'!AH1</f>
        <v>Current Lane Signal Status At Intersection</v>
      </c>
      <c r="U8" t="str">
        <f>'Speed Laws'!AI1</f>
        <v>Legal Left-Turn, U-Turn Signage</v>
      </c>
      <c r="V8" t="str">
        <f>'Speed Laws'!AJ1</f>
        <v>Designated Bus Travel Lane or Lanes Signage</v>
      </c>
      <c r="W8" t="str">
        <f>'Speed Laws'!AK1</f>
        <v>Signage At Intersection</v>
      </c>
      <c r="X8" t="str">
        <f>'Speed Laws'!AL1</f>
        <v>Intersection Signage Type</v>
      </c>
      <c r="Y8" t="str">
        <f>'Speed Laws'!AM1</f>
        <v>Presence Of Railroad Crossing</v>
      </c>
      <c r="Z8" t="str">
        <f>'Speed Laws'!AN1</f>
        <v>Distance From Railroad Crossing (ft)</v>
      </c>
      <c r="AA8" t="str">
        <f>'Speed Laws'!AO1</f>
        <v>Speed Bump Presence</v>
      </c>
      <c r="AB8" t="str">
        <f>'Speed Laws'!AP1</f>
        <v>Bridge, Viaduct, or Tunnel Presence</v>
      </c>
      <c r="AC8" t="str">
        <f>'Speed Laws'!AQ1</f>
        <v>Distance From Bridge, Viaduct, or Tunnel (ft)</v>
      </c>
      <c r="AD8" t="str">
        <f>'Speed Laws'!AR1</f>
        <v>Crosswalk Presence</v>
      </c>
      <c r="AE8" t="str">
        <f>'Speed Laws'!AS1</f>
        <v>Intersection Presence</v>
      </c>
      <c r="AF8" t="str">
        <f>'Speed Laws'!AT1</f>
        <v>Pedestrian In Intersection/Crosswalk</v>
      </c>
      <c r="AG8" t="str">
        <f>'Speed Laws'!AU1</f>
        <v>Distance From Crosswalk/Intersection (ft)</v>
      </c>
      <c r="AH8" t="str">
        <f>'Speed Laws'!AV1</f>
        <v>Presence Of Leading Vehicle</v>
      </c>
      <c r="AI8" t="str">
        <f>'Speed Laws'!AW1</f>
        <v>Presence Of Leading Vehicle</v>
      </c>
      <c r="AJ8" t="str">
        <f>'Speed Laws'!AX1</f>
        <v>Leading Vehicle Impeding Traffic Or Slower Than Traffic</v>
      </c>
      <c r="AK8" t="str">
        <f>'Speed Laws'!AY1</f>
        <v>Leading Vehicle Making A Left Turn</v>
      </c>
      <c r="AL8" t="str">
        <f>'Speed Laws'!AZ1</f>
        <v>Distance To Leading Vehicle (ft)</v>
      </c>
      <c r="AM8" t="str">
        <f>'Speed Laws'!BA1</f>
        <v>Presence Of Trolley, Bus, Streetcar or Interurban Transit Vehicle Stopping and/or Loading</v>
      </c>
      <c r="AN8" t="str">
        <f>'Speed Laws'!BB1</f>
        <v>Cyclist/Scooterist Presence</v>
      </c>
      <c r="AO8" t="str">
        <f>'Speed Laws'!BC1</f>
        <v>Current Lane Obstacle Presence</v>
      </c>
      <c r="AP8" t="str">
        <f>'Speed Laws'!BD1</f>
        <v>Presence of Seniors Zone</v>
      </c>
      <c r="AQ8" t="str">
        <f>'Speed Laws'!BE1</f>
        <v>Presence of Business or Residence District</v>
      </c>
      <c r="AR8" t="str">
        <f>'Speed Laws'!BF1</f>
        <v xml:space="preserve">Presence of Construction/Work Zone </v>
      </c>
      <c r="AS8" t="str">
        <f>'Speed Laws'!BG1</f>
        <v>Construction/Work Zone Presence In Current Lane</v>
      </c>
      <c r="AT8" t="str">
        <f>'Speed Laws'!BH1</f>
        <v>Distance From Construction Zone (ft)</v>
      </c>
      <c r="AU8" t="str">
        <f>'Speed Laws'!BI1</f>
        <v>Emergency Vehicle Presence</v>
      </c>
      <c r="AV8" t="str">
        <f>'Speed Laws'!BJ1</f>
        <v>Distance From Emergency Vehicle (ft)</v>
      </c>
      <c r="AW8" t="str">
        <f>'Speed Laws'!BK1</f>
        <v>Presence Of School Zone</v>
      </c>
      <c r="AX8" t="str">
        <f>'Speed Laws'!BL1</f>
        <v>Distance From School Zone (ft)</v>
      </c>
      <c r="AY8" t="str">
        <f>'Speed Laws'!BM1</f>
        <v>Weather Condition</v>
      </c>
      <c r="AZ8" t="str">
        <f>'Speed Laws'!BN1</f>
        <v>Weather Induced Road Condition</v>
      </c>
      <c r="BA8" t="str">
        <f>'Speed Laws'!BO1</f>
        <v>Forward Illumination/Visibility Condition (ft)</v>
      </c>
      <c r="BB8" s="67" t="str">
        <f>'Speed Laws'!BP1</f>
        <v>Cross Traffic Illumination/Visibility Condition (ft)</v>
      </c>
    </row>
    <row r="9" spans="1:54" s="61" customFormat="1" x14ac:dyDescent="0.35">
      <c r="A9" s="61" t="s">
        <v>418</v>
      </c>
      <c r="B9" s="61">
        <f>'Speed Laws'!P148</f>
        <v>30</v>
      </c>
      <c r="C9" s="61">
        <f>'Speed Laws'!Q148</f>
        <v>1</v>
      </c>
      <c r="D9" s="61">
        <f>'Speed Laws'!R148</f>
        <v>11</v>
      </c>
      <c r="E9" s="61">
        <f>'Speed Laws'!S148</f>
        <v>27</v>
      </c>
      <c r="F9" s="61">
        <f>'Speed Laws'!T148</f>
        <v>2</v>
      </c>
      <c r="G9" s="61">
        <f>'Speed Laws'!U148</f>
        <v>2</v>
      </c>
      <c r="H9" s="61">
        <f>'Speed Laws'!V148</f>
        <v>0</v>
      </c>
      <c r="I9" s="61">
        <f>'Speed Laws'!W148</f>
        <v>7</v>
      </c>
      <c r="J9" s="61">
        <f>'Speed Laws'!X148</f>
        <v>0</v>
      </c>
      <c r="K9" s="61">
        <f>'Speed Laws'!Y148</f>
        <v>0</v>
      </c>
      <c r="L9" s="61">
        <f>'Speed Laws'!Z148</f>
        <v>0</v>
      </c>
      <c r="M9" s="61">
        <f>'Speed Laws'!AA148</f>
        <v>0</v>
      </c>
      <c r="N9" s="61">
        <f>'Speed Laws'!AB148</f>
        <v>0</v>
      </c>
      <c r="O9" s="61">
        <f>'Speed Laws'!AC148</f>
        <v>0</v>
      </c>
      <c r="P9" s="61">
        <f>'Speed Laws'!AD148</f>
        <v>0</v>
      </c>
      <c r="Q9" s="61">
        <f>'Speed Laws'!AE148</f>
        <v>0</v>
      </c>
      <c r="R9" s="61">
        <f>'Speed Laws'!AF148</f>
        <v>6</v>
      </c>
      <c r="S9" s="61">
        <f>'Speed Laws'!AG148</f>
        <v>0</v>
      </c>
      <c r="T9" s="61">
        <f>'Speed Laws'!AH148</f>
        <v>0</v>
      </c>
      <c r="U9" s="61">
        <f>'Speed Laws'!AI148</f>
        <v>0</v>
      </c>
      <c r="V9" s="61">
        <f>'Speed Laws'!AJ148</f>
        <v>0</v>
      </c>
      <c r="W9" s="61">
        <f>'Speed Laws'!AK148</f>
        <v>1</v>
      </c>
      <c r="X9" s="61">
        <f>'Speed Laws'!AL148</f>
        <v>0</v>
      </c>
      <c r="Y9" s="61">
        <f>'Speed Laws'!AM148</f>
        <v>1</v>
      </c>
      <c r="Z9" s="61">
        <f>'Speed Laws'!AN148</f>
        <v>1</v>
      </c>
      <c r="AA9" s="61">
        <f>'Speed Laws'!AO148</f>
        <v>0</v>
      </c>
      <c r="AB9" s="61">
        <f>'Speed Laws'!AP148</f>
        <v>0</v>
      </c>
      <c r="AC9" s="61">
        <f>'Speed Laws'!AQ148</f>
        <v>0</v>
      </c>
      <c r="AD9" s="61">
        <f>'Speed Laws'!AR148</f>
        <v>0</v>
      </c>
      <c r="AE9" s="61">
        <f>'Speed Laws'!AS148</f>
        <v>1</v>
      </c>
      <c r="AF9" s="61">
        <f>'Speed Laws'!AT148</f>
        <v>0</v>
      </c>
      <c r="AG9" s="61">
        <f>'Speed Laws'!AU148</f>
        <v>1</v>
      </c>
      <c r="AH9" s="61">
        <f>'Speed Laws'!AV148</f>
        <v>2</v>
      </c>
      <c r="AI9" s="61">
        <f>'Speed Laws'!AW148</f>
        <v>0</v>
      </c>
      <c r="AJ9" s="61">
        <f>'Speed Laws'!AX148</f>
        <v>0</v>
      </c>
      <c r="AK9" s="61">
        <f>'Speed Laws'!AY148</f>
        <v>0</v>
      </c>
      <c r="AL9" s="61">
        <f>'Speed Laws'!AZ148</f>
        <v>0</v>
      </c>
      <c r="AM9" s="61">
        <f>'Speed Laws'!BA148</f>
        <v>0</v>
      </c>
      <c r="AN9" s="61">
        <f>'Speed Laws'!BB148</f>
        <v>0</v>
      </c>
      <c r="AO9" s="61">
        <f>'Speed Laws'!BC148</f>
        <v>0</v>
      </c>
      <c r="AP9" s="61">
        <f>'Speed Laws'!BD148</f>
        <v>1</v>
      </c>
      <c r="AQ9" s="61">
        <f>'Speed Laws'!BE148</f>
        <v>1</v>
      </c>
      <c r="AR9" s="61">
        <f>'Speed Laws'!BF148</f>
        <v>1</v>
      </c>
      <c r="AS9" s="61">
        <f>'Speed Laws'!BG148</f>
        <v>0</v>
      </c>
      <c r="AT9" s="61">
        <f>'Speed Laws'!BH148</f>
        <v>0</v>
      </c>
      <c r="AU9" s="61">
        <f>'Speed Laws'!BI148</f>
        <v>0</v>
      </c>
      <c r="AV9" s="61">
        <f>'Speed Laws'!BJ148</f>
        <v>0</v>
      </c>
      <c r="AW9" s="61">
        <f>'Speed Laws'!BK148</f>
        <v>1</v>
      </c>
      <c r="AX9" s="61">
        <f>'Speed Laws'!BL148</f>
        <v>0</v>
      </c>
      <c r="AY9" s="61">
        <f>'Speed Laws'!BM148</f>
        <v>0</v>
      </c>
      <c r="AZ9" s="61">
        <f>'Speed Laws'!BN148</f>
        <v>0</v>
      </c>
      <c r="BA9" s="61">
        <f>'Speed Laws'!BO148</f>
        <v>0</v>
      </c>
      <c r="BB9" s="67">
        <f>'Speed Laws'!BP148</f>
        <v>2</v>
      </c>
    </row>
    <row r="10" spans="1:54" s="61" customFormat="1" x14ac:dyDescent="0.35">
      <c r="A10" s="61" t="s">
        <v>717</v>
      </c>
      <c r="B10" s="61">
        <f>'Speed Laws'!P149</f>
        <v>16</v>
      </c>
      <c r="C10" s="61">
        <f>'Speed Laws'!Q149</f>
        <v>1</v>
      </c>
      <c r="D10" s="61">
        <f>'Speed Laws'!R149</f>
        <v>10</v>
      </c>
      <c r="E10" s="61">
        <f>'Speed Laws'!S149</f>
        <v>15</v>
      </c>
      <c r="F10" s="61">
        <f>'Speed Laws'!T149</f>
        <v>1</v>
      </c>
      <c r="G10" s="61">
        <f>'Speed Laws'!U149</f>
        <v>1</v>
      </c>
      <c r="H10" s="61">
        <f>'Speed Laws'!V149</f>
        <v>0</v>
      </c>
      <c r="I10" s="61">
        <f>'Speed Laws'!W149</f>
        <v>4</v>
      </c>
      <c r="J10" s="61">
        <f>'Speed Laws'!X149</f>
        <v>0</v>
      </c>
      <c r="K10" s="61">
        <f>'Speed Laws'!Y149</f>
        <v>0</v>
      </c>
      <c r="L10" s="61">
        <f>'Speed Laws'!Z149</f>
        <v>0</v>
      </c>
      <c r="M10" s="61">
        <f>'Speed Laws'!AA149</f>
        <v>0</v>
      </c>
      <c r="N10" s="61">
        <f>'Speed Laws'!AB149</f>
        <v>0</v>
      </c>
      <c r="O10" s="61">
        <f>'Speed Laws'!AC149</f>
        <v>0</v>
      </c>
      <c r="P10" s="61">
        <f>'Speed Laws'!AD149</f>
        <v>0</v>
      </c>
      <c r="Q10" s="61">
        <f>'Speed Laws'!AE149</f>
        <v>0</v>
      </c>
      <c r="R10" s="61">
        <f>'Speed Laws'!AF149</f>
        <v>1</v>
      </c>
      <c r="S10" s="61">
        <f>'Speed Laws'!AG149</f>
        <v>0</v>
      </c>
      <c r="T10" s="61">
        <f>'Speed Laws'!AH149</f>
        <v>0</v>
      </c>
      <c r="U10" s="61">
        <f>'Speed Laws'!AI149</f>
        <v>0</v>
      </c>
      <c r="V10" s="61">
        <f>'Speed Laws'!AJ149</f>
        <v>0</v>
      </c>
      <c r="W10" s="61">
        <f>'Speed Laws'!AK149</f>
        <v>0</v>
      </c>
      <c r="X10" s="61">
        <f>'Speed Laws'!AL149</f>
        <v>0</v>
      </c>
      <c r="Y10" s="61">
        <f>'Speed Laws'!AM149</f>
        <v>0</v>
      </c>
      <c r="Z10" s="61">
        <f>'Speed Laws'!AN149</f>
        <v>0</v>
      </c>
      <c r="AA10" s="61">
        <f>'Speed Laws'!AO149</f>
        <v>0</v>
      </c>
      <c r="AB10" s="61">
        <f>'Speed Laws'!AP149</f>
        <v>0</v>
      </c>
      <c r="AC10" s="61">
        <f>'Speed Laws'!AQ149</f>
        <v>0</v>
      </c>
      <c r="AD10" s="61">
        <f>'Speed Laws'!AR149</f>
        <v>0</v>
      </c>
      <c r="AE10" s="61">
        <f>'Speed Laws'!AS149</f>
        <v>0</v>
      </c>
      <c r="AF10" s="61">
        <f>'Speed Laws'!AT149</f>
        <v>0</v>
      </c>
      <c r="AG10" s="61">
        <f>'Speed Laws'!AU149</f>
        <v>0</v>
      </c>
      <c r="AH10" s="61">
        <f>'Speed Laws'!AV149</f>
        <v>0</v>
      </c>
      <c r="AI10" s="61">
        <f>'Speed Laws'!AW149</f>
        <v>0</v>
      </c>
      <c r="AJ10" s="61">
        <f>'Speed Laws'!AX149</f>
        <v>0</v>
      </c>
      <c r="AK10" s="61">
        <f>'Speed Laws'!AY149</f>
        <v>0</v>
      </c>
      <c r="AL10" s="61">
        <f>'Speed Laws'!AZ149</f>
        <v>0</v>
      </c>
      <c r="AM10" s="61">
        <f>'Speed Laws'!BA149</f>
        <v>0</v>
      </c>
      <c r="AN10" s="61">
        <f>'Speed Laws'!BB149</f>
        <v>0</v>
      </c>
      <c r="AO10" s="61">
        <f>'Speed Laws'!BC149</f>
        <v>0</v>
      </c>
      <c r="AP10" s="61">
        <f>'Speed Laws'!BD149</f>
        <v>0</v>
      </c>
      <c r="AQ10" s="61">
        <f>'Speed Laws'!BE149</f>
        <v>0</v>
      </c>
      <c r="AR10" s="61">
        <f>'Speed Laws'!BF149</f>
        <v>1</v>
      </c>
      <c r="AS10" s="61">
        <f>'Speed Laws'!BG149</f>
        <v>0</v>
      </c>
      <c r="AT10" s="61">
        <f>'Speed Laws'!BH149</f>
        <v>0</v>
      </c>
      <c r="AU10" s="61">
        <f>'Speed Laws'!BI149</f>
        <v>0</v>
      </c>
      <c r="AV10" s="61">
        <f>'Speed Laws'!BJ149</f>
        <v>0</v>
      </c>
      <c r="AW10" s="61">
        <f>'Speed Laws'!BK149</f>
        <v>0</v>
      </c>
      <c r="AX10" s="61">
        <f>'Speed Laws'!BL149</f>
        <v>0</v>
      </c>
      <c r="AY10" s="61">
        <f>'Speed Laws'!BM149</f>
        <v>0</v>
      </c>
      <c r="AZ10" s="61">
        <f>'Speed Laws'!BN149</f>
        <v>0</v>
      </c>
      <c r="BA10" s="61">
        <f>'Speed Laws'!BO149</f>
        <v>0</v>
      </c>
      <c r="BB10" s="67">
        <f>'Speed Laws'!BP149</f>
        <v>0</v>
      </c>
    </row>
    <row r="11" spans="1:54" s="61" customFormat="1" x14ac:dyDescent="0.35">
      <c r="A11" s="61" t="s">
        <v>718</v>
      </c>
      <c r="B11" s="61">
        <f>'Speed Laws'!P150</f>
        <v>10</v>
      </c>
      <c r="C11" s="61">
        <f>'Speed Laws'!Q150</f>
        <v>1</v>
      </c>
      <c r="D11" s="61">
        <f>'Speed Laws'!R150</f>
        <v>1</v>
      </c>
      <c r="E11" s="61">
        <f>'Speed Laws'!S150</f>
        <v>9</v>
      </c>
      <c r="F11" s="61">
        <f>'Speed Laws'!T150</f>
        <v>1</v>
      </c>
      <c r="G11" s="61">
        <f>'Speed Laws'!U150</f>
        <v>1</v>
      </c>
      <c r="H11" s="61">
        <f>'Speed Laws'!V150</f>
        <v>0</v>
      </c>
      <c r="I11" s="61">
        <f>'Speed Laws'!W150</f>
        <v>3</v>
      </c>
      <c r="J11" s="61">
        <f>'Speed Laws'!X150</f>
        <v>0</v>
      </c>
      <c r="K11" s="61">
        <f>'Speed Laws'!Y150</f>
        <v>0</v>
      </c>
      <c r="L11" s="61">
        <f>'Speed Laws'!Z150</f>
        <v>0</v>
      </c>
      <c r="M11" s="61">
        <f>'Speed Laws'!AA150</f>
        <v>0</v>
      </c>
      <c r="N11" s="61">
        <f>'Speed Laws'!AB150</f>
        <v>0</v>
      </c>
      <c r="O11" s="61">
        <f>'Speed Laws'!AC150</f>
        <v>0</v>
      </c>
      <c r="P11" s="61">
        <f>'Speed Laws'!AD150</f>
        <v>0</v>
      </c>
      <c r="Q11" s="61">
        <f>'Speed Laws'!AE150</f>
        <v>0</v>
      </c>
      <c r="R11" s="61">
        <f>'Speed Laws'!AF150</f>
        <v>5</v>
      </c>
      <c r="S11" s="61">
        <f>'Speed Laws'!AG150</f>
        <v>0</v>
      </c>
      <c r="T11" s="61">
        <f>'Speed Laws'!AH150</f>
        <v>0</v>
      </c>
      <c r="U11" s="61">
        <f>'Speed Laws'!AI150</f>
        <v>0</v>
      </c>
      <c r="V11" s="61">
        <f>'Speed Laws'!AJ150</f>
        <v>0</v>
      </c>
      <c r="W11" s="61">
        <f>'Speed Laws'!AK150</f>
        <v>1</v>
      </c>
      <c r="X11" s="61">
        <f>'Speed Laws'!AL150</f>
        <v>0</v>
      </c>
      <c r="Y11" s="61">
        <f>'Speed Laws'!AM150</f>
        <v>1</v>
      </c>
      <c r="Z11" s="61">
        <f>'Speed Laws'!AN150</f>
        <v>1</v>
      </c>
      <c r="AA11" s="61">
        <f>'Speed Laws'!AO150</f>
        <v>0</v>
      </c>
      <c r="AB11" s="61">
        <f>'Speed Laws'!AP150</f>
        <v>0</v>
      </c>
      <c r="AC11" s="61">
        <f>'Speed Laws'!AQ150</f>
        <v>0</v>
      </c>
      <c r="AD11" s="61">
        <f>'Speed Laws'!AR150</f>
        <v>0</v>
      </c>
      <c r="AE11" s="61">
        <f>'Speed Laws'!AS150</f>
        <v>1</v>
      </c>
      <c r="AF11" s="61">
        <f>'Speed Laws'!AT150</f>
        <v>0</v>
      </c>
      <c r="AG11" s="61">
        <f>'Speed Laws'!AU150</f>
        <v>1</v>
      </c>
      <c r="AH11" s="61">
        <f>'Speed Laws'!AV150</f>
        <v>1</v>
      </c>
      <c r="AI11" s="61">
        <f>'Speed Laws'!AW150</f>
        <v>0</v>
      </c>
      <c r="AJ11" s="61">
        <f>'Speed Laws'!AX150</f>
        <v>0</v>
      </c>
      <c r="AK11" s="61">
        <f>'Speed Laws'!AY150</f>
        <v>0</v>
      </c>
      <c r="AL11" s="61">
        <f>'Speed Laws'!AZ150</f>
        <v>0</v>
      </c>
      <c r="AM11" s="61">
        <f>'Speed Laws'!BA150</f>
        <v>0</v>
      </c>
      <c r="AN11" s="61">
        <f>'Speed Laws'!BB150</f>
        <v>0</v>
      </c>
      <c r="AO11" s="61">
        <f>'Speed Laws'!BC150</f>
        <v>0</v>
      </c>
      <c r="AP11" s="61">
        <f>'Speed Laws'!BD150</f>
        <v>1</v>
      </c>
      <c r="AQ11" s="61">
        <f>'Speed Laws'!BE150</f>
        <v>1</v>
      </c>
      <c r="AR11" s="61">
        <f>'Speed Laws'!BF150</f>
        <v>0</v>
      </c>
      <c r="AS11" s="61">
        <f>'Speed Laws'!BG150</f>
        <v>0</v>
      </c>
      <c r="AT11" s="61">
        <f>'Speed Laws'!BH150</f>
        <v>0</v>
      </c>
      <c r="AU11" s="61">
        <f>'Speed Laws'!BI150</f>
        <v>0</v>
      </c>
      <c r="AV11" s="61">
        <f>'Speed Laws'!BJ150</f>
        <v>0</v>
      </c>
      <c r="AW11" s="61">
        <f>'Speed Laws'!BK150</f>
        <v>1</v>
      </c>
      <c r="AX11" s="61">
        <f>'Speed Laws'!BL150</f>
        <v>0</v>
      </c>
      <c r="AY11" s="61">
        <f>'Speed Laws'!BM150</f>
        <v>0</v>
      </c>
      <c r="AZ11" s="61">
        <f>'Speed Laws'!BN150</f>
        <v>0</v>
      </c>
      <c r="BA11" s="61">
        <f>'Speed Laws'!BO150</f>
        <v>0</v>
      </c>
      <c r="BB11" s="67">
        <f>'Speed Laws'!BP150</f>
        <v>2</v>
      </c>
    </row>
    <row r="12" spans="1:54" s="5" customFormat="1" x14ac:dyDescent="0.35">
      <c r="A12" s="5" t="s">
        <v>719</v>
      </c>
      <c r="B12" s="5">
        <f>'Speed Laws'!P151</f>
        <v>4</v>
      </c>
      <c r="C12" s="5">
        <f>'Speed Laws'!Q151</f>
        <v>0</v>
      </c>
      <c r="D12" s="5">
        <f>'Speed Laws'!R151</f>
        <v>0</v>
      </c>
      <c r="E12" s="5">
        <f>'Speed Laws'!S151</f>
        <v>3</v>
      </c>
      <c r="F12" s="5">
        <f>'Speed Laws'!T151</f>
        <v>0</v>
      </c>
      <c r="G12" s="5">
        <f>'Speed Laws'!U151</f>
        <v>0</v>
      </c>
      <c r="H12" s="5">
        <f>'Speed Laws'!V151</f>
        <v>0</v>
      </c>
      <c r="I12" s="5">
        <f>'Speed Laws'!W151</f>
        <v>0</v>
      </c>
      <c r="J12" s="5">
        <f>'Speed Laws'!X151</f>
        <v>0</v>
      </c>
      <c r="K12" s="5">
        <f>'Speed Laws'!Y151</f>
        <v>0</v>
      </c>
      <c r="L12" s="5">
        <f>'Speed Laws'!Z151</f>
        <v>0</v>
      </c>
      <c r="M12" s="5">
        <f>'Speed Laws'!AA151</f>
        <v>0</v>
      </c>
      <c r="N12" s="5">
        <f>'Speed Laws'!AB151</f>
        <v>0</v>
      </c>
      <c r="O12" s="5">
        <f>'Speed Laws'!AC151</f>
        <v>0</v>
      </c>
      <c r="P12" s="5">
        <f>'Speed Laws'!AD151</f>
        <v>0</v>
      </c>
      <c r="Q12" s="5">
        <f>'Speed Laws'!AE151</f>
        <v>0</v>
      </c>
      <c r="R12" s="5">
        <f>'Speed Laws'!AF151</f>
        <v>0</v>
      </c>
      <c r="S12" s="5">
        <f>'Speed Laws'!AG151</f>
        <v>0</v>
      </c>
      <c r="T12" s="5">
        <f>'Speed Laws'!AH151</f>
        <v>0</v>
      </c>
      <c r="U12" s="5">
        <f>'Speed Laws'!AI151</f>
        <v>0</v>
      </c>
      <c r="V12" s="5">
        <f>'Speed Laws'!AJ151</f>
        <v>0</v>
      </c>
      <c r="W12" s="5">
        <f>'Speed Laws'!AK151</f>
        <v>0</v>
      </c>
      <c r="X12" s="5">
        <f>'Speed Laws'!AL151</f>
        <v>0</v>
      </c>
      <c r="Y12" s="5">
        <f>'Speed Laws'!AM151</f>
        <v>0</v>
      </c>
      <c r="Z12" s="5">
        <f>'Speed Laws'!AN151</f>
        <v>0</v>
      </c>
      <c r="AA12" s="5">
        <f>'Speed Laws'!AO151</f>
        <v>0</v>
      </c>
      <c r="AB12" s="5">
        <f>'Speed Laws'!AP151</f>
        <v>0</v>
      </c>
      <c r="AC12" s="5">
        <f>'Speed Laws'!AQ151</f>
        <v>0</v>
      </c>
      <c r="AD12" s="5">
        <f>'Speed Laws'!AR151</f>
        <v>0</v>
      </c>
      <c r="AE12" s="5">
        <f>'Speed Laws'!AS151</f>
        <v>0</v>
      </c>
      <c r="AF12" s="5">
        <f>'Speed Laws'!AT151</f>
        <v>0</v>
      </c>
      <c r="AG12" s="5">
        <f>'Speed Laws'!AU151</f>
        <v>0</v>
      </c>
      <c r="AH12" s="5">
        <f>'Speed Laws'!AV151</f>
        <v>1</v>
      </c>
      <c r="AI12" s="5">
        <f>'Speed Laws'!AW151</f>
        <v>0</v>
      </c>
      <c r="AJ12" s="5">
        <f>'Speed Laws'!AX151</f>
        <v>0</v>
      </c>
      <c r="AK12" s="5">
        <f>'Speed Laws'!AY151</f>
        <v>0</v>
      </c>
      <c r="AL12" s="5">
        <f>'Speed Laws'!AZ151</f>
        <v>0</v>
      </c>
      <c r="AM12" s="5">
        <f>'Speed Laws'!BA151</f>
        <v>0</v>
      </c>
      <c r="AN12" s="5">
        <f>'Speed Laws'!BB151</f>
        <v>0</v>
      </c>
      <c r="AO12" s="5">
        <f>'Speed Laws'!BC151</f>
        <v>0</v>
      </c>
      <c r="AP12" s="5">
        <f>'Speed Laws'!BD151</f>
        <v>0</v>
      </c>
      <c r="AQ12" s="5">
        <f>'Speed Laws'!BE151</f>
        <v>0</v>
      </c>
      <c r="AR12" s="5">
        <f>'Speed Laws'!BF151</f>
        <v>0</v>
      </c>
      <c r="AS12" s="5">
        <f>'Speed Laws'!BG151</f>
        <v>0</v>
      </c>
      <c r="AT12" s="5">
        <f>'Speed Laws'!BH151</f>
        <v>0</v>
      </c>
      <c r="AU12" s="5">
        <f>'Speed Laws'!BI151</f>
        <v>0</v>
      </c>
      <c r="AV12" s="5">
        <f>'Speed Laws'!BJ151</f>
        <v>0</v>
      </c>
      <c r="AW12" s="5">
        <f>'Speed Laws'!BK151</f>
        <v>0</v>
      </c>
      <c r="AX12" s="5">
        <f>'Speed Laws'!BL151</f>
        <v>0</v>
      </c>
      <c r="AY12" s="5">
        <f>'Speed Laws'!BM151</f>
        <v>0</v>
      </c>
      <c r="AZ12" s="5">
        <f>'Speed Laws'!BN151</f>
        <v>0</v>
      </c>
      <c r="BA12" s="5">
        <f>'Speed Laws'!BO151</f>
        <v>0</v>
      </c>
      <c r="BB12" s="68">
        <f>'Speed Laws'!BP151</f>
        <v>0</v>
      </c>
    </row>
    <row r="13" spans="1:54" x14ac:dyDescent="0.35">
      <c r="B13" s="33" t="str">
        <f>'Special Stops Required'!C2</f>
        <v>Special Stops Required</v>
      </c>
    </row>
    <row r="14" spans="1:54" x14ac:dyDescent="0.35">
      <c r="B14" s="50" t="str">
        <f>'Special Stops Required'!P1</f>
        <v>Current Scenario</v>
      </c>
      <c r="C14" s="50" t="str">
        <f>'Special Stops Required'!Q1</f>
        <v>Planned Scenario</v>
      </c>
      <c r="D14" s="50" t="str">
        <f>'Special Stops Required'!R1</f>
        <v>Vehicle Type</v>
      </c>
      <c r="E14" s="50" t="str">
        <f>'Special Stops Required'!S1</f>
        <v>Ego Vehicle Speed</v>
      </c>
      <c r="F14" s="50" t="str">
        <f>'Special Stops Required'!T1</f>
        <v>Ego Vehicle Lane Position (From Center Line)</v>
      </c>
      <c r="G14" s="50" t="str">
        <f>'Special Stops Required'!U1</f>
        <v>Total Lane Count In Ego Vehicle Travel Direction</v>
      </c>
      <c r="H14" s="50" t="str">
        <f>'Special Stops Required'!V1</f>
        <v>AV</v>
      </c>
      <c r="I14" s="50" t="str">
        <f>'Special Stops Required'!W1</f>
        <v>Road Type</v>
      </c>
      <c r="J14" s="50" t="str">
        <f>'Special Stops Required'!X1</f>
        <v>Road Surface Type</v>
      </c>
      <c r="K14" s="50" t="str">
        <f>'Special Stops Required'!Y1</f>
        <v>Upcoming Road Geometry</v>
      </c>
      <c r="L14" s="50" t="str">
        <f>'Special Stops Required'!Z1</f>
        <v>Current Lane Width Too Narrow</v>
      </c>
      <c r="M14" s="50" t="str">
        <f>'Special Stops Required'!AA1</f>
        <v>Room And Visibility To Overtake Safely</v>
      </c>
      <c r="N14" s="50" t="str">
        <f>'Special Stops Required'!AB1</f>
        <v>Safe conditions for passing a bicyclist</v>
      </c>
      <c r="O14" s="50" t="str">
        <f>'Special Stops Required'!AC1</f>
        <v>Less than 3ft distance between lane &amp; bicycle</v>
      </c>
      <c r="P14" s="50" t="str">
        <f>'Special Stops Required'!AD1</f>
        <v>Current Lane Left Striping/Barrier</v>
      </c>
      <c r="Q14" s="50" t="str">
        <f>'Special Stops Required'!AE1</f>
        <v>Current Lane Right Striping/Barrier</v>
      </c>
      <c r="R14" s="50" t="str">
        <f>'Special Stops Required'!AF1</f>
        <v>Observed Posted Max Speed Limit</v>
      </c>
      <c r="S14" s="50" t="str">
        <f>'Special Stops Required'!AG1</f>
        <v>Current Road Observed Min Speed Limit</v>
      </c>
      <c r="T14" s="50" t="str">
        <f>'Special Stops Required'!AH1</f>
        <v>Current Lane Signal Status At Intersection</v>
      </c>
      <c r="U14" s="50" t="str">
        <f>'Special Stops Required'!AI1</f>
        <v>Legal Left-Turn, U-Turn Signage</v>
      </c>
      <c r="V14" s="50" t="str">
        <f>'Special Stops Required'!AJ1</f>
        <v>Designated Bus Travel Lane or Lanes Signage</v>
      </c>
      <c r="W14" s="50" t="str">
        <f>'Special Stops Required'!AK1</f>
        <v>Signage At Intersection</v>
      </c>
      <c r="X14" s="50" t="str">
        <f>'Special Stops Required'!AL1</f>
        <v>Intersection Signage Type</v>
      </c>
      <c r="Y14" s="50" t="str">
        <f>'Special Stops Required'!AM1</f>
        <v>Presence Of Railroad Crossing</v>
      </c>
      <c r="Z14" s="50" t="str">
        <f>'Special Stops Required'!AN1</f>
        <v>Distance From Railroad Crossing (ft)</v>
      </c>
      <c r="AA14" s="50" t="str">
        <f>'Special Stops Required'!AO1</f>
        <v>Speed Bump Presence</v>
      </c>
      <c r="AB14" s="50" t="str">
        <f>'Special Stops Required'!AP1</f>
        <v>Bridge, Viaduct, or Tunnel Presence</v>
      </c>
      <c r="AC14" s="50" t="str">
        <f>'Special Stops Required'!AQ1</f>
        <v>Distance From Bridge, Viaduct, or Tunnel (ft)</v>
      </c>
      <c r="AD14" s="50" t="str">
        <f>'Special Stops Required'!AR1</f>
        <v>Crosswalk Presence</v>
      </c>
      <c r="AE14" s="50" t="str">
        <f>'Special Stops Required'!AS1</f>
        <v>Intersection Presence</v>
      </c>
      <c r="AF14" s="50" t="str">
        <f>'Special Stops Required'!AT1</f>
        <v>Pedestrian In Intersection/Crosswalk</v>
      </c>
      <c r="AG14" s="50" t="str">
        <f>'Special Stops Required'!AU1</f>
        <v>Distance From Crosswalk/Intersection (ft)</v>
      </c>
      <c r="AH14" s="50" t="str">
        <f>'Special Stops Required'!AV1</f>
        <v>Presence Of Leading Vehicle</v>
      </c>
      <c r="AI14" s="50" t="str">
        <f>'Special Stops Required'!AW1</f>
        <v>Presence Of Leading Vehicle</v>
      </c>
      <c r="AJ14" s="50" t="str">
        <f>'Special Stops Required'!AX1</f>
        <v>Leading Vehicle Impeding Traffic Or Slower Than Traffic</v>
      </c>
      <c r="AK14" s="50" t="str">
        <f>'Special Stops Required'!AY1</f>
        <v>Leading Vehicle Making A Left Turn</v>
      </c>
      <c r="AL14" s="50" t="str">
        <f>'Special Stops Required'!AZ1</f>
        <v>Distance To Leading Vehicle (ft)</v>
      </c>
      <c r="AM14" s="50" t="str">
        <f>'Special Stops Required'!BA1</f>
        <v>Presence Of Trolley, Bus, Streetcar or Interurban Transit Vehicle Stopping and/or Loading</v>
      </c>
      <c r="AN14" s="50" t="str">
        <f>'Special Stops Required'!BB1</f>
        <v>Cyclist/Scooterist Presence</v>
      </c>
      <c r="AO14" s="50" t="str">
        <f>'Special Stops Required'!BC1</f>
        <v>Current Lane Obstacle Presence</v>
      </c>
      <c r="AP14" s="50" t="str">
        <f>'Special Stops Required'!BD1</f>
        <v>Presence of Seniors Zone</v>
      </c>
      <c r="AQ14" s="50" t="str">
        <f>'Special Stops Required'!BE1</f>
        <v>Presence of Business or Residence District</v>
      </c>
      <c r="AR14" s="50" t="str">
        <f>'Special Stops Required'!BF1</f>
        <v xml:space="preserve">Presence of Construction/Work Zone </v>
      </c>
      <c r="AS14" s="50" t="str">
        <f>'Special Stops Required'!BG1</f>
        <v>Construction/Work Zone Presence In Current Lane</v>
      </c>
      <c r="AT14" s="50" t="str">
        <f>'Special Stops Required'!BH1</f>
        <v>Distance From Construction Zone (ft)</v>
      </c>
      <c r="AU14" s="50" t="str">
        <f>'Special Stops Required'!BI1</f>
        <v>Emergency Vehicle Presence</v>
      </c>
      <c r="AV14" s="50" t="str">
        <f>'Special Stops Required'!BJ1</f>
        <v>Distance From Emergency Vehicle (ft)</v>
      </c>
      <c r="AW14" s="50" t="str">
        <f>'Special Stops Required'!BK1</f>
        <v>Presence Of School Zone</v>
      </c>
      <c r="AX14" s="50" t="str">
        <f>'Special Stops Required'!BL1</f>
        <v>Distance From School Zone (ft)</v>
      </c>
      <c r="AY14" s="50" t="str">
        <f>'Special Stops Required'!BM1</f>
        <v>Weather Condition</v>
      </c>
      <c r="AZ14" s="50" t="str">
        <f>'Special Stops Required'!BN1</f>
        <v>Weather Induced Road Condition</v>
      </c>
      <c r="BA14" s="50" t="str">
        <f>'Special Stops Required'!BO1</f>
        <v>Forward Illumination/Visibility Condition (ft)</v>
      </c>
      <c r="BB14" s="70" t="str">
        <f>'Special Stops Required'!BP1</f>
        <v>Cross Traffic Illumination/Visibility Condition (ft)</v>
      </c>
    </row>
    <row r="15" spans="1:54" x14ac:dyDescent="0.35">
      <c r="A15" s="61" t="s">
        <v>418</v>
      </c>
      <c r="B15">
        <f>'Special Stops Required'!P147</f>
        <v>0</v>
      </c>
      <c r="C15">
        <f>'Special Stops Required'!Q147</f>
        <v>0</v>
      </c>
      <c r="D15">
        <f>'Special Stops Required'!R147</f>
        <v>0</v>
      </c>
      <c r="E15">
        <f>'Special Stops Required'!S147</f>
        <v>0</v>
      </c>
      <c r="F15">
        <f>'Special Stops Required'!T147</f>
        <v>0</v>
      </c>
      <c r="G15">
        <f>'Special Stops Required'!U147</f>
        <v>0</v>
      </c>
      <c r="H15">
        <f>'Special Stops Required'!V147</f>
        <v>0</v>
      </c>
      <c r="I15">
        <f>'Special Stops Required'!W147</f>
        <v>0</v>
      </c>
      <c r="J15">
        <f>'Special Stops Required'!X147</f>
        <v>0</v>
      </c>
      <c r="K15">
        <f>'Special Stops Required'!Y147</f>
        <v>0</v>
      </c>
      <c r="L15">
        <f>'Special Stops Required'!Z147</f>
        <v>0</v>
      </c>
      <c r="M15">
        <f>'Special Stops Required'!AA147</f>
        <v>0</v>
      </c>
      <c r="N15">
        <f>'Special Stops Required'!AB147</f>
        <v>0</v>
      </c>
      <c r="O15">
        <f>'Special Stops Required'!AC147</f>
        <v>0</v>
      </c>
      <c r="P15">
        <f>'Special Stops Required'!AD147</f>
        <v>0</v>
      </c>
      <c r="Q15">
        <f>'Special Stops Required'!AE147</f>
        <v>0</v>
      </c>
      <c r="R15">
        <f>'Special Stops Required'!AF147</f>
        <v>0</v>
      </c>
      <c r="S15">
        <f>'Special Stops Required'!AG147</f>
        <v>0</v>
      </c>
      <c r="T15">
        <f>'Special Stops Required'!AH147</f>
        <v>0</v>
      </c>
      <c r="U15">
        <f>'Special Stops Required'!AI147</f>
        <v>0</v>
      </c>
      <c r="V15">
        <f>'Special Stops Required'!AJ147</f>
        <v>0</v>
      </c>
      <c r="W15">
        <f>'Special Stops Required'!AK147</f>
        <v>0</v>
      </c>
      <c r="X15">
        <f>'Special Stops Required'!AL147</f>
        <v>0</v>
      </c>
      <c r="Y15">
        <f>'Special Stops Required'!AM147</f>
        <v>0</v>
      </c>
      <c r="Z15">
        <f>'Special Stops Required'!AN147</f>
        <v>0</v>
      </c>
      <c r="AA15">
        <f>'Special Stops Required'!AO147</f>
        <v>0</v>
      </c>
      <c r="AB15">
        <f>'Special Stops Required'!AP147</f>
        <v>0</v>
      </c>
      <c r="AC15">
        <f>'Special Stops Required'!AQ147</f>
        <v>0</v>
      </c>
      <c r="AD15">
        <f>'Special Stops Required'!AR147</f>
        <v>0</v>
      </c>
      <c r="AE15">
        <f>'Special Stops Required'!AS147</f>
        <v>0</v>
      </c>
      <c r="AF15">
        <f>'Special Stops Required'!AT147</f>
        <v>0</v>
      </c>
      <c r="AG15">
        <f>'Special Stops Required'!AU147</f>
        <v>0</v>
      </c>
      <c r="AH15">
        <f>'Special Stops Required'!AV147</f>
        <v>0</v>
      </c>
      <c r="AI15">
        <f>'Special Stops Required'!AW147</f>
        <v>0</v>
      </c>
      <c r="AJ15">
        <f>'Special Stops Required'!AX147</f>
        <v>0</v>
      </c>
      <c r="AK15">
        <f>'Special Stops Required'!AY147</f>
        <v>0</v>
      </c>
      <c r="AL15">
        <f>'Special Stops Required'!AZ147</f>
        <v>0</v>
      </c>
      <c r="AM15">
        <f>'Special Stops Required'!BA147</f>
        <v>0</v>
      </c>
      <c r="AN15">
        <f>'Special Stops Required'!BB147</f>
        <v>0</v>
      </c>
      <c r="AO15">
        <f>'Special Stops Required'!BC147</f>
        <v>0</v>
      </c>
      <c r="AP15">
        <f>'Special Stops Required'!BD147</f>
        <v>0</v>
      </c>
      <c r="AQ15">
        <f>'Special Stops Required'!BE147</f>
        <v>0</v>
      </c>
      <c r="AR15">
        <f>'Special Stops Required'!BF147</f>
        <v>0</v>
      </c>
      <c r="AS15">
        <f>'Special Stops Required'!BG147</f>
        <v>0</v>
      </c>
      <c r="AT15">
        <f>'Special Stops Required'!BH147</f>
        <v>0</v>
      </c>
      <c r="AU15">
        <f>'Special Stops Required'!BI147</f>
        <v>0</v>
      </c>
      <c r="AV15">
        <f>'Special Stops Required'!BJ147</f>
        <v>0</v>
      </c>
      <c r="AW15">
        <f>'Special Stops Required'!BK147</f>
        <v>0</v>
      </c>
      <c r="AX15">
        <f>'Special Stops Required'!BL147</f>
        <v>0</v>
      </c>
      <c r="AY15">
        <f>'Special Stops Required'!BM147</f>
        <v>0</v>
      </c>
      <c r="AZ15">
        <f>'Special Stops Required'!BN147</f>
        <v>0</v>
      </c>
      <c r="BA15">
        <f>'Special Stops Required'!BO147</f>
        <v>0</v>
      </c>
      <c r="BB15" s="67">
        <f>'Special Stops Required'!BP147</f>
        <v>0</v>
      </c>
    </row>
    <row r="16" spans="1:54" x14ac:dyDescent="0.35">
      <c r="A16" s="61" t="s">
        <v>717</v>
      </c>
    </row>
    <row r="17" spans="1:54" x14ac:dyDescent="0.35">
      <c r="A17" s="61" t="s">
        <v>718</v>
      </c>
    </row>
    <row r="18" spans="1:54" s="5" customFormat="1" x14ac:dyDescent="0.35">
      <c r="A18" s="5" t="s">
        <v>719</v>
      </c>
      <c r="BB18" s="68"/>
    </row>
    <row r="19" spans="1:54" x14ac:dyDescent="0.35">
      <c r="B19" s="33" t="s">
        <v>720</v>
      </c>
    </row>
    <row r="20" spans="1:54" x14ac:dyDescent="0.35">
      <c r="A20" t="s">
        <v>269</v>
      </c>
      <c r="B20" t="str">
        <f>B2</f>
        <v>Current Scenario</v>
      </c>
      <c r="C20" t="str">
        <f t="shared" ref="C20:BB20" si="0">C2</f>
        <v>Planned Scenario</v>
      </c>
      <c r="D20" t="str">
        <f t="shared" si="0"/>
        <v>Vehicle Type</v>
      </c>
      <c r="E20" t="str">
        <f t="shared" si="0"/>
        <v>Ego Vehicle Speed</v>
      </c>
      <c r="F20" t="str">
        <f t="shared" si="0"/>
        <v>Ego Vehicle Lane Position (From Center Line)</v>
      </c>
      <c r="G20" t="str">
        <f t="shared" si="0"/>
        <v>Total Lane Count In Ego Vehicle Travel Direction</v>
      </c>
      <c r="H20" t="str">
        <f t="shared" si="0"/>
        <v>AV</v>
      </c>
      <c r="I20" t="str">
        <f t="shared" si="0"/>
        <v>Road Type</v>
      </c>
      <c r="J20" t="str">
        <f t="shared" si="0"/>
        <v>Road Surface Type</v>
      </c>
      <c r="K20" t="str">
        <f t="shared" si="0"/>
        <v>Upcoming Road Geometry</v>
      </c>
      <c r="L20" t="str">
        <f t="shared" si="0"/>
        <v>Current Lane Width Too Narrow</v>
      </c>
      <c r="M20" t="str">
        <f t="shared" si="0"/>
        <v>Room And Visibility To Overtake Safely</v>
      </c>
      <c r="N20" t="str">
        <f t="shared" si="0"/>
        <v>Safe conditions for passing a bicyclist</v>
      </c>
      <c r="O20" t="str">
        <f t="shared" si="0"/>
        <v>Less than 3ft distance between lane &amp; bicycle</v>
      </c>
      <c r="P20" t="str">
        <f t="shared" si="0"/>
        <v>Current Lane Left Striping/Barrier</v>
      </c>
      <c r="Q20" t="str">
        <f t="shared" si="0"/>
        <v>Current Lane Right Striping/Barrier</v>
      </c>
      <c r="R20" t="str">
        <f t="shared" si="0"/>
        <v>Current Road Observed Max Speed Limit</v>
      </c>
      <c r="S20" t="str">
        <f t="shared" si="0"/>
        <v>Current Road Observed Min Speed Limit</v>
      </c>
      <c r="T20" t="str">
        <f t="shared" si="0"/>
        <v>Current Lane Signal Status At Intersection</v>
      </c>
      <c r="U20" t="str">
        <f t="shared" si="0"/>
        <v>Legal Left-Turn, U-Turn Signage</v>
      </c>
      <c r="V20" t="str">
        <f t="shared" si="0"/>
        <v>Designated Bus Travel Lane or Lanes Signage</v>
      </c>
      <c r="W20" t="str">
        <f t="shared" si="0"/>
        <v>Signage At Intersection</v>
      </c>
      <c r="X20" t="str">
        <f t="shared" si="0"/>
        <v>Intersection Signage Type</v>
      </c>
      <c r="Y20" t="str">
        <f t="shared" si="0"/>
        <v>Presence Of Railroad Crossing</v>
      </c>
      <c r="Z20" t="str">
        <f t="shared" si="0"/>
        <v>Distance From Railroad Crossing (ft)</v>
      </c>
      <c r="AA20" t="str">
        <f t="shared" si="0"/>
        <v>Speed Bump Presence</v>
      </c>
      <c r="AB20" t="str">
        <f t="shared" si="0"/>
        <v>Bridge, Viaduct, or Tunnel Presence</v>
      </c>
      <c r="AC20" t="str">
        <f t="shared" si="0"/>
        <v>Distance From Bridge, Viaduct, or Tunnel (ft)</v>
      </c>
      <c r="AD20" t="str">
        <f t="shared" si="0"/>
        <v>Crosswalk Presence</v>
      </c>
      <c r="AE20" t="str">
        <f t="shared" si="0"/>
        <v>Intersection Presence</v>
      </c>
      <c r="AF20" t="str">
        <f t="shared" si="0"/>
        <v>Pedestrian In Intersection/Crosswalk</v>
      </c>
      <c r="AG20" t="str">
        <f t="shared" si="0"/>
        <v>Distance From Crosswalk/Intersection (ft)</v>
      </c>
      <c r="AH20" t="str">
        <f t="shared" si="0"/>
        <v>Ego Vehicle Slower Than Surrounding Traffic</v>
      </c>
      <c r="AI20" t="str">
        <f t="shared" si="0"/>
        <v>Presence Of Leading Vehicle</v>
      </c>
      <c r="AJ20" t="str">
        <f t="shared" si="0"/>
        <v>Leading Vehicle Impeding Traffic Or Slower Than Traffic</v>
      </c>
      <c r="AK20" t="str">
        <f t="shared" si="0"/>
        <v>Leading Vehicle Making A Left Turn</v>
      </c>
      <c r="AL20" t="str">
        <f t="shared" si="0"/>
        <v>Distance To Leading Vehicle (ft)</v>
      </c>
      <c r="AM20" t="str">
        <f t="shared" si="0"/>
        <v>Presence Of Trolley, Bus, Streetcar or Interurban Transit Vehicle Stopping and/or Loading</v>
      </c>
      <c r="AN20" t="str">
        <f t="shared" si="0"/>
        <v>Cyclist/Scooterist Presence</v>
      </c>
      <c r="AO20" t="str">
        <f t="shared" si="0"/>
        <v>Current Lane Obstacle Presence</v>
      </c>
      <c r="AP20" t="str">
        <f t="shared" si="0"/>
        <v>Presence of Seniors Zone</v>
      </c>
      <c r="AQ20" t="str">
        <f t="shared" si="0"/>
        <v>Presence of Business or Residence District</v>
      </c>
      <c r="AR20" t="str">
        <f t="shared" si="0"/>
        <v xml:space="preserve">Presence of Construction/Work Zone </v>
      </c>
      <c r="AS20" t="str">
        <f t="shared" si="0"/>
        <v>Construction/Work Zone Presence In Current Lane</v>
      </c>
      <c r="AT20" t="str">
        <f t="shared" si="0"/>
        <v>Distance From Construction Zone (ft)</v>
      </c>
      <c r="AU20" t="str">
        <f t="shared" si="0"/>
        <v>Emergency Vehicle Presence</v>
      </c>
      <c r="AV20" t="str">
        <f t="shared" si="0"/>
        <v>Distance From Emergency Vehicle (ft)</v>
      </c>
      <c r="AW20" t="str">
        <f t="shared" si="0"/>
        <v>Presence Of School Zone</v>
      </c>
      <c r="AX20" t="str">
        <f t="shared" si="0"/>
        <v>Distance From School Zone (ft)</v>
      </c>
      <c r="AY20" t="str">
        <f t="shared" si="0"/>
        <v>Weather Condition</v>
      </c>
      <c r="AZ20" t="str">
        <f t="shared" si="0"/>
        <v>Weather Induced Road Condition</v>
      </c>
      <c r="BA20" t="str">
        <f t="shared" si="0"/>
        <v>Forward Illumination/Visibility Condition (ft)</v>
      </c>
      <c r="BB20" s="67" t="str">
        <f t="shared" si="0"/>
        <v>Cross Traffic Illumination/Visibility Condition (ft)</v>
      </c>
    </row>
    <row r="21" spans="1:54" x14ac:dyDescent="0.35">
      <c r="A21" s="61" t="s">
        <v>416</v>
      </c>
      <c r="B21">
        <f>SUM(B3,B9,B15)</f>
        <v>97</v>
      </c>
      <c r="C21">
        <f t="shared" ref="C21:BB21" si="1">SUM(C3,C9,C15)</f>
        <v>52</v>
      </c>
      <c r="D21">
        <f t="shared" si="1"/>
        <v>24</v>
      </c>
      <c r="E21">
        <f t="shared" si="1"/>
        <v>31</v>
      </c>
      <c r="F21">
        <f t="shared" si="1"/>
        <v>14</v>
      </c>
      <c r="G21">
        <f t="shared" si="1"/>
        <v>4</v>
      </c>
      <c r="H21">
        <f t="shared" si="1"/>
        <v>0</v>
      </c>
      <c r="I21">
        <f t="shared" si="1"/>
        <v>25</v>
      </c>
      <c r="J21">
        <f t="shared" si="1"/>
        <v>0</v>
      </c>
      <c r="K21">
        <f t="shared" si="1"/>
        <v>1</v>
      </c>
      <c r="L21">
        <f t="shared" si="1"/>
        <v>2</v>
      </c>
      <c r="M21">
        <f t="shared" si="1"/>
        <v>8</v>
      </c>
      <c r="N21">
        <f t="shared" si="1"/>
        <v>2</v>
      </c>
      <c r="O21">
        <f t="shared" si="1"/>
        <v>1</v>
      </c>
      <c r="P21">
        <f t="shared" si="1"/>
        <v>4</v>
      </c>
      <c r="Q21">
        <f t="shared" si="1"/>
        <v>2</v>
      </c>
      <c r="R21">
        <f t="shared" si="1"/>
        <v>7</v>
      </c>
      <c r="S21">
        <f t="shared" si="1"/>
        <v>0</v>
      </c>
      <c r="T21">
        <f t="shared" si="1"/>
        <v>0</v>
      </c>
      <c r="U21">
        <f t="shared" si="1"/>
        <v>1</v>
      </c>
      <c r="V21">
        <f t="shared" si="1"/>
        <v>6</v>
      </c>
      <c r="W21">
        <f t="shared" si="1"/>
        <v>1</v>
      </c>
      <c r="X21">
        <f t="shared" si="1"/>
        <v>0</v>
      </c>
      <c r="Y21">
        <f t="shared" si="1"/>
        <v>2</v>
      </c>
      <c r="Z21">
        <f t="shared" si="1"/>
        <v>2</v>
      </c>
      <c r="AA21">
        <f t="shared" si="1"/>
        <v>0</v>
      </c>
      <c r="AB21">
        <f t="shared" si="1"/>
        <v>1</v>
      </c>
      <c r="AC21">
        <f t="shared" si="1"/>
        <v>1</v>
      </c>
      <c r="AD21">
        <f t="shared" si="1"/>
        <v>0</v>
      </c>
      <c r="AE21">
        <f t="shared" si="1"/>
        <v>2</v>
      </c>
      <c r="AF21">
        <f t="shared" si="1"/>
        <v>0</v>
      </c>
      <c r="AG21">
        <f t="shared" si="1"/>
        <v>2</v>
      </c>
      <c r="AH21">
        <f t="shared" si="1"/>
        <v>4</v>
      </c>
      <c r="AI21">
        <f t="shared" si="1"/>
        <v>9</v>
      </c>
      <c r="AJ21">
        <f t="shared" si="1"/>
        <v>2</v>
      </c>
      <c r="AK21">
        <f t="shared" si="1"/>
        <v>1</v>
      </c>
      <c r="AL21">
        <f t="shared" si="1"/>
        <v>6</v>
      </c>
      <c r="AM21">
        <f t="shared" si="1"/>
        <v>5</v>
      </c>
      <c r="AN21">
        <f t="shared" si="1"/>
        <v>0</v>
      </c>
      <c r="AO21">
        <f t="shared" si="1"/>
        <v>2</v>
      </c>
      <c r="AP21">
        <f t="shared" si="1"/>
        <v>1</v>
      </c>
      <c r="AQ21">
        <f t="shared" si="1"/>
        <v>1</v>
      </c>
      <c r="AR21">
        <f t="shared" si="1"/>
        <v>1</v>
      </c>
      <c r="AS21">
        <f t="shared" si="1"/>
        <v>1</v>
      </c>
      <c r="AT21">
        <f t="shared" si="1"/>
        <v>0</v>
      </c>
      <c r="AU21">
        <f t="shared" si="1"/>
        <v>5</v>
      </c>
      <c r="AV21">
        <f t="shared" si="1"/>
        <v>4</v>
      </c>
      <c r="AW21">
        <f t="shared" si="1"/>
        <v>1</v>
      </c>
      <c r="AX21">
        <f t="shared" si="1"/>
        <v>0</v>
      </c>
      <c r="AY21">
        <f t="shared" si="1"/>
        <v>0</v>
      </c>
      <c r="AZ21">
        <f t="shared" si="1"/>
        <v>0</v>
      </c>
      <c r="BA21">
        <f t="shared" si="1"/>
        <v>0</v>
      </c>
      <c r="BB21" s="67">
        <f t="shared" si="1"/>
        <v>2</v>
      </c>
    </row>
    <row r="22" spans="1:54" x14ac:dyDescent="0.35">
      <c r="A22" s="61" t="s">
        <v>717</v>
      </c>
      <c r="B22">
        <f>SUM(B4,B10,B16)</f>
        <v>35</v>
      </c>
      <c r="C22">
        <f t="shared" ref="C22:BB24" si="2">SUM(C4,C10,C16)</f>
        <v>14</v>
      </c>
      <c r="D22">
        <f t="shared" si="2"/>
        <v>13</v>
      </c>
      <c r="E22">
        <f t="shared" si="2"/>
        <v>15</v>
      </c>
      <c r="F22">
        <f t="shared" si="2"/>
        <v>2</v>
      </c>
      <c r="G22">
        <f t="shared" si="2"/>
        <v>1</v>
      </c>
      <c r="H22">
        <f t="shared" si="2"/>
        <v>0</v>
      </c>
      <c r="I22">
        <f t="shared" si="2"/>
        <v>14</v>
      </c>
      <c r="J22">
        <f t="shared" si="2"/>
        <v>0</v>
      </c>
      <c r="K22">
        <f t="shared" si="2"/>
        <v>0</v>
      </c>
      <c r="L22">
        <f t="shared" si="2"/>
        <v>0</v>
      </c>
      <c r="M22">
        <f t="shared" si="2"/>
        <v>0</v>
      </c>
      <c r="N22">
        <f t="shared" si="2"/>
        <v>1</v>
      </c>
      <c r="O22">
        <f t="shared" si="2"/>
        <v>0</v>
      </c>
      <c r="P22">
        <f t="shared" si="2"/>
        <v>1</v>
      </c>
      <c r="Q22">
        <f t="shared" si="2"/>
        <v>1</v>
      </c>
      <c r="R22">
        <f t="shared" si="2"/>
        <v>2</v>
      </c>
      <c r="S22">
        <f t="shared" si="2"/>
        <v>0</v>
      </c>
      <c r="T22">
        <f t="shared" si="2"/>
        <v>0</v>
      </c>
      <c r="U22">
        <f t="shared" si="2"/>
        <v>0</v>
      </c>
      <c r="V22">
        <f t="shared" si="2"/>
        <v>0</v>
      </c>
      <c r="W22">
        <f t="shared" si="2"/>
        <v>0</v>
      </c>
      <c r="X22">
        <f t="shared" si="2"/>
        <v>0</v>
      </c>
      <c r="Y22">
        <f t="shared" si="2"/>
        <v>1</v>
      </c>
      <c r="Z22">
        <f t="shared" si="2"/>
        <v>1</v>
      </c>
      <c r="AA22">
        <f t="shared" si="2"/>
        <v>0</v>
      </c>
      <c r="AB22">
        <f t="shared" si="2"/>
        <v>0</v>
      </c>
      <c r="AC22">
        <f t="shared" si="2"/>
        <v>0</v>
      </c>
      <c r="AD22">
        <f t="shared" si="2"/>
        <v>0</v>
      </c>
      <c r="AE22">
        <f t="shared" si="2"/>
        <v>1</v>
      </c>
      <c r="AF22">
        <f t="shared" si="2"/>
        <v>0</v>
      </c>
      <c r="AG22">
        <f t="shared" si="2"/>
        <v>1</v>
      </c>
      <c r="AH22">
        <f t="shared" si="2"/>
        <v>0</v>
      </c>
      <c r="AI22">
        <f t="shared" si="2"/>
        <v>2</v>
      </c>
      <c r="AJ22">
        <f t="shared" si="2"/>
        <v>0</v>
      </c>
      <c r="AK22">
        <f t="shared" si="2"/>
        <v>0</v>
      </c>
      <c r="AL22">
        <f t="shared" si="2"/>
        <v>3</v>
      </c>
      <c r="AM22">
        <f t="shared" si="2"/>
        <v>1</v>
      </c>
      <c r="AN22">
        <f t="shared" si="2"/>
        <v>0</v>
      </c>
      <c r="AO22">
        <f t="shared" si="2"/>
        <v>0</v>
      </c>
      <c r="AP22">
        <f t="shared" si="2"/>
        <v>0</v>
      </c>
      <c r="AQ22">
        <f t="shared" si="2"/>
        <v>0</v>
      </c>
      <c r="AR22">
        <f t="shared" si="2"/>
        <v>1</v>
      </c>
      <c r="AS22">
        <f t="shared" si="2"/>
        <v>0</v>
      </c>
      <c r="AT22">
        <f t="shared" si="2"/>
        <v>0</v>
      </c>
      <c r="AU22">
        <f t="shared" si="2"/>
        <v>1</v>
      </c>
      <c r="AV22">
        <f t="shared" si="2"/>
        <v>1</v>
      </c>
      <c r="AW22">
        <f t="shared" si="2"/>
        <v>0</v>
      </c>
      <c r="AX22">
        <f t="shared" si="2"/>
        <v>0</v>
      </c>
      <c r="AY22">
        <f t="shared" si="2"/>
        <v>0</v>
      </c>
      <c r="AZ22">
        <f t="shared" si="2"/>
        <v>0</v>
      </c>
      <c r="BA22">
        <f t="shared" si="2"/>
        <v>0</v>
      </c>
      <c r="BB22" s="67">
        <f t="shared" si="2"/>
        <v>0</v>
      </c>
    </row>
    <row r="23" spans="1:54" x14ac:dyDescent="0.35">
      <c r="A23" s="61" t="s">
        <v>718</v>
      </c>
      <c r="B23">
        <f t="shared" ref="B23:Q24" si="3">SUM(B5,B11,B17)</f>
        <v>37</v>
      </c>
      <c r="C23">
        <f t="shared" si="3"/>
        <v>21</v>
      </c>
      <c r="D23">
        <f t="shared" si="3"/>
        <v>10</v>
      </c>
      <c r="E23">
        <f t="shared" si="3"/>
        <v>11</v>
      </c>
      <c r="F23">
        <f t="shared" si="3"/>
        <v>7</v>
      </c>
      <c r="G23">
        <f t="shared" si="3"/>
        <v>1</v>
      </c>
      <c r="H23">
        <f t="shared" si="3"/>
        <v>0</v>
      </c>
      <c r="I23">
        <f t="shared" si="3"/>
        <v>8</v>
      </c>
      <c r="J23">
        <f t="shared" si="3"/>
        <v>0</v>
      </c>
      <c r="K23">
        <f t="shared" si="3"/>
        <v>0</v>
      </c>
      <c r="L23">
        <f t="shared" si="3"/>
        <v>2</v>
      </c>
      <c r="M23">
        <f t="shared" si="3"/>
        <v>2</v>
      </c>
      <c r="N23">
        <f t="shared" si="3"/>
        <v>0</v>
      </c>
      <c r="O23">
        <f t="shared" si="3"/>
        <v>1</v>
      </c>
      <c r="P23">
        <f t="shared" si="3"/>
        <v>3</v>
      </c>
      <c r="Q23">
        <f t="shared" si="3"/>
        <v>1</v>
      </c>
      <c r="R23">
        <f t="shared" si="2"/>
        <v>5</v>
      </c>
      <c r="S23">
        <f t="shared" si="2"/>
        <v>0</v>
      </c>
      <c r="T23">
        <f t="shared" si="2"/>
        <v>0</v>
      </c>
      <c r="U23">
        <f t="shared" si="2"/>
        <v>0</v>
      </c>
      <c r="V23">
        <f t="shared" si="2"/>
        <v>6</v>
      </c>
      <c r="W23">
        <f t="shared" si="2"/>
        <v>1</v>
      </c>
      <c r="X23">
        <f t="shared" si="2"/>
        <v>0</v>
      </c>
      <c r="Y23">
        <f t="shared" si="2"/>
        <v>1</v>
      </c>
      <c r="Z23">
        <f t="shared" si="2"/>
        <v>1</v>
      </c>
      <c r="AA23">
        <f t="shared" si="2"/>
        <v>0</v>
      </c>
      <c r="AB23">
        <f t="shared" si="2"/>
        <v>0</v>
      </c>
      <c r="AC23">
        <f t="shared" si="2"/>
        <v>0</v>
      </c>
      <c r="AD23">
        <f t="shared" si="2"/>
        <v>0</v>
      </c>
      <c r="AE23">
        <f t="shared" si="2"/>
        <v>1</v>
      </c>
      <c r="AF23">
        <f t="shared" si="2"/>
        <v>0</v>
      </c>
      <c r="AG23">
        <f t="shared" si="2"/>
        <v>1</v>
      </c>
      <c r="AH23">
        <f t="shared" si="2"/>
        <v>1</v>
      </c>
      <c r="AI23">
        <f t="shared" si="2"/>
        <v>3</v>
      </c>
      <c r="AJ23">
        <f t="shared" si="2"/>
        <v>0</v>
      </c>
      <c r="AK23">
        <f t="shared" si="2"/>
        <v>1</v>
      </c>
      <c r="AL23">
        <f t="shared" si="2"/>
        <v>2</v>
      </c>
      <c r="AM23">
        <f t="shared" si="2"/>
        <v>3</v>
      </c>
      <c r="AN23">
        <f t="shared" si="2"/>
        <v>0</v>
      </c>
      <c r="AO23">
        <f t="shared" si="2"/>
        <v>2</v>
      </c>
      <c r="AP23">
        <f t="shared" si="2"/>
        <v>1</v>
      </c>
      <c r="AQ23">
        <f t="shared" si="2"/>
        <v>1</v>
      </c>
      <c r="AR23">
        <f t="shared" si="2"/>
        <v>0</v>
      </c>
      <c r="AS23">
        <f t="shared" si="2"/>
        <v>1</v>
      </c>
      <c r="AT23">
        <f t="shared" si="2"/>
        <v>0</v>
      </c>
      <c r="AU23">
        <f t="shared" si="2"/>
        <v>2</v>
      </c>
      <c r="AV23">
        <f t="shared" si="2"/>
        <v>1</v>
      </c>
      <c r="AW23">
        <f t="shared" si="2"/>
        <v>1</v>
      </c>
      <c r="AX23">
        <f t="shared" si="2"/>
        <v>0</v>
      </c>
      <c r="AY23">
        <f t="shared" si="2"/>
        <v>0</v>
      </c>
      <c r="AZ23">
        <f t="shared" si="2"/>
        <v>0</v>
      </c>
      <c r="BA23">
        <f t="shared" si="2"/>
        <v>0</v>
      </c>
      <c r="BB23" s="67">
        <f t="shared" si="2"/>
        <v>2</v>
      </c>
    </row>
    <row r="24" spans="1:54" s="5" customFormat="1" x14ac:dyDescent="0.35">
      <c r="A24" s="5" t="s">
        <v>719</v>
      </c>
      <c r="B24" s="5">
        <f t="shared" si="3"/>
        <v>25</v>
      </c>
      <c r="C24" s="5">
        <f t="shared" si="2"/>
        <v>18</v>
      </c>
      <c r="D24" s="5">
        <f t="shared" si="2"/>
        <v>1</v>
      </c>
      <c r="E24" s="5">
        <f t="shared" si="2"/>
        <v>5</v>
      </c>
      <c r="F24" s="5">
        <f t="shared" si="2"/>
        <v>5</v>
      </c>
      <c r="G24" s="5">
        <f t="shared" si="2"/>
        <v>2</v>
      </c>
      <c r="H24" s="5">
        <f t="shared" si="2"/>
        <v>0</v>
      </c>
      <c r="I24" s="5">
        <f t="shared" si="2"/>
        <v>3</v>
      </c>
      <c r="J24" s="5">
        <f t="shared" si="2"/>
        <v>0</v>
      </c>
      <c r="K24" s="5">
        <f t="shared" si="2"/>
        <v>1</v>
      </c>
      <c r="L24" s="5">
        <f t="shared" si="2"/>
        <v>0</v>
      </c>
      <c r="M24" s="5">
        <f t="shared" si="2"/>
        <v>6</v>
      </c>
      <c r="N24" s="5">
        <f t="shared" si="2"/>
        <v>1</v>
      </c>
      <c r="O24" s="5">
        <f t="shared" si="2"/>
        <v>0</v>
      </c>
      <c r="P24" s="5">
        <f t="shared" si="2"/>
        <v>0</v>
      </c>
      <c r="Q24" s="5">
        <f t="shared" si="2"/>
        <v>0</v>
      </c>
      <c r="R24" s="5">
        <f t="shared" si="2"/>
        <v>0</v>
      </c>
      <c r="S24" s="5">
        <f t="shared" si="2"/>
        <v>0</v>
      </c>
      <c r="T24" s="5">
        <f t="shared" si="2"/>
        <v>0</v>
      </c>
      <c r="U24" s="5">
        <f t="shared" si="2"/>
        <v>1</v>
      </c>
      <c r="V24" s="5">
        <f t="shared" si="2"/>
        <v>0</v>
      </c>
      <c r="W24" s="5">
        <f t="shared" si="2"/>
        <v>0</v>
      </c>
      <c r="X24" s="5">
        <f t="shared" si="2"/>
        <v>0</v>
      </c>
      <c r="Y24" s="5">
        <f t="shared" si="2"/>
        <v>0</v>
      </c>
      <c r="Z24" s="5">
        <f t="shared" si="2"/>
        <v>0</v>
      </c>
      <c r="AA24" s="5">
        <f t="shared" si="2"/>
        <v>0</v>
      </c>
      <c r="AB24" s="5">
        <f t="shared" si="2"/>
        <v>1</v>
      </c>
      <c r="AC24" s="5">
        <f t="shared" si="2"/>
        <v>1</v>
      </c>
      <c r="AD24" s="5">
        <f t="shared" si="2"/>
        <v>0</v>
      </c>
      <c r="AE24" s="5">
        <f t="shared" si="2"/>
        <v>0</v>
      </c>
      <c r="AF24" s="5">
        <f t="shared" si="2"/>
        <v>0</v>
      </c>
      <c r="AG24" s="5">
        <f t="shared" si="2"/>
        <v>0</v>
      </c>
      <c r="AH24" s="5">
        <f t="shared" si="2"/>
        <v>3</v>
      </c>
      <c r="AI24" s="5">
        <f t="shared" si="2"/>
        <v>4</v>
      </c>
      <c r="AJ24" s="5">
        <f t="shared" si="2"/>
        <v>2</v>
      </c>
      <c r="AK24" s="5">
        <f t="shared" si="2"/>
        <v>0</v>
      </c>
      <c r="AL24" s="5">
        <f t="shared" si="2"/>
        <v>1</v>
      </c>
      <c r="AM24" s="5">
        <f t="shared" si="2"/>
        <v>1</v>
      </c>
      <c r="AN24" s="5">
        <f t="shared" si="2"/>
        <v>0</v>
      </c>
      <c r="AO24" s="5">
        <f t="shared" si="2"/>
        <v>0</v>
      </c>
      <c r="AP24" s="5">
        <f t="shared" si="2"/>
        <v>0</v>
      </c>
      <c r="AQ24" s="5">
        <f t="shared" si="2"/>
        <v>0</v>
      </c>
      <c r="AR24" s="5">
        <f t="shared" si="2"/>
        <v>0</v>
      </c>
      <c r="AS24" s="5">
        <f t="shared" si="2"/>
        <v>0</v>
      </c>
      <c r="AT24" s="5">
        <f t="shared" si="2"/>
        <v>0</v>
      </c>
      <c r="AU24" s="5">
        <f t="shared" si="2"/>
        <v>2</v>
      </c>
      <c r="AV24" s="5">
        <f t="shared" si="2"/>
        <v>2</v>
      </c>
      <c r="AW24" s="5">
        <f t="shared" si="2"/>
        <v>0</v>
      </c>
      <c r="AX24" s="5">
        <f t="shared" si="2"/>
        <v>0</v>
      </c>
      <c r="AY24" s="5">
        <f t="shared" si="2"/>
        <v>0</v>
      </c>
      <c r="AZ24" s="5">
        <f t="shared" si="2"/>
        <v>0</v>
      </c>
      <c r="BA24" s="5">
        <f t="shared" si="2"/>
        <v>0</v>
      </c>
      <c r="BB24" s="68">
        <f t="shared" si="2"/>
        <v>0</v>
      </c>
    </row>
    <row r="25" spans="1:54" x14ac:dyDescent="0.35">
      <c r="A25" s="61"/>
    </row>
    <row r="26" spans="1:54" x14ac:dyDescent="0.35">
      <c r="B26" t="str" cm="1">
        <f t="array" ref="B26:F79">TRANSPOSE(A20:BB24)</f>
        <v xml:space="preserve"> </v>
      </c>
      <c r="C26" t="str">
        <v>Totals</v>
      </c>
      <c r="D26" t="str">
        <v>Vague 0 Count</v>
      </c>
      <c r="E26" t="str">
        <v>Vague 1 Count</v>
      </c>
      <c r="F26" t="str">
        <v>Vague 2 Count</v>
      </c>
      <c r="G26" s="51" t="s">
        <v>724</v>
      </c>
      <c r="H26" t="s">
        <v>435</v>
      </c>
      <c r="I26" t="s">
        <v>418</v>
      </c>
      <c r="J26" t="s">
        <v>721</v>
      </c>
      <c r="K26" t="s">
        <v>722</v>
      </c>
      <c r="L26" t="s">
        <v>723</v>
      </c>
    </row>
    <row r="27" spans="1:54" x14ac:dyDescent="0.35">
      <c r="B27" t="str">
        <v>Current Scenario</v>
      </c>
      <c r="C27">
        <v>97</v>
      </c>
      <c r="D27">
        <v>35</v>
      </c>
      <c r="E27">
        <v>37</v>
      </c>
      <c r="F27">
        <v>25</v>
      </c>
      <c r="G27" s="51"/>
      <c r="H27" t="s">
        <v>79</v>
      </c>
      <c r="I27">
        <v>97</v>
      </c>
      <c r="J27">
        <v>35</v>
      </c>
      <c r="K27">
        <v>37</v>
      </c>
      <c r="L27">
        <v>25</v>
      </c>
    </row>
    <row r="28" spans="1:54" x14ac:dyDescent="0.35">
      <c r="B28" t="str">
        <v>Planned Scenario</v>
      </c>
      <c r="C28">
        <v>52</v>
      </c>
      <c r="D28">
        <v>14</v>
      </c>
      <c r="E28">
        <v>21</v>
      </c>
      <c r="F28">
        <v>18</v>
      </c>
      <c r="G28" s="51"/>
      <c r="H28" t="s">
        <v>80</v>
      </c>
      <c r="I28">
        <v>52</v>
      </c>
      <c r="J28">
        <v>14</v>
      </c>
      <c r="K28">
        <v>21</v>
      </c>
      <c r="L28">
        <v>18</v>
      </c>
    </row>
    <row r="29" spans="1:54" x14ac:dyDescent="0.35">
      <c r="B29" t="str">
        <v>Vehicle Type</v>
      </c>
      <c r="C29">
        <v>24</v>
      </c>
      <c r="D29">
        <v>13</v>
      </c>
      <c r="E29">
        <v>10</v>
      </c>
      <c r="F29">
        <v>1</v>
      </c>
      <c r="G29" s="51"/>
      <c r="H29" t="s">
        <v>707</v>
      </c>
      <c r="I29">
        <v>31</v>
      </c>
      <c r="J29">
        <v>15</v>
      </c>
      <c r="K29">
        <v>11</v>
      </c>
      <c r="L29">
        <v>5</v>
      </c>
    </row>
    <row r="30" spans="1:54" x14ac:dyDescent="0.35">
      <c r="B30" t="str">
        <v>Ego Vehicle Speed</v>
      </c>
      <c r="C30">
        <v>31</v>
      </c>
      <c r="D30">
        <v>15</v>
      </c>
      <c r="E30">
        <v>11</v>
      </c>
      <c r="F30">
        <v>5</v>
      </c>
      <c r="G30" s="51"/>
      <c r="H30" t="s">
        <v>12</v>
      </c>
      <c r="I30">
        <v>25</v>
      </c>
      <c r="J30">
        <v>14</v>
      </c>
      <c r="K30">
        <v>8</v>
      </c>
      <c r="L30">
        <v>3</v>
      </c>
    </row>
    <row r="31" spans="1:54" x14ac:dyDescent="0.35">
      <c r="B31" t="str">
        <v>Ego Vehicle Lane Position (From Center Line)</v>
      </c>
      <c r="C31">
        <v>14</v>
      </c>
      <c r="D31">
        <v>2</v>
      </c>
      <c r="E31">
        <v>7</v>
      </c>
      <c r="F31">
        <v>5</v>
      </c>
      <c r="G31" s="51"/>
      <c r="H31" t="s">
        <v>10</v>
      </c>
      <c r="I31">
        <v>24</v>
      </c>
      <c r="J31">
        <v>13</v>
      </c>
      <c r="K31">
        <v>10</v>
      </c>
      <c r="L31">
        <v>1</v>
      </c>
    </row>
    <row r="32" spans="1:54" x14ac:dyDescent="0.35">
      <c r="B32" t="str">
        <v>Total Lane Count In Ego Vehicle Travel Direction</v>
      </c>
      <c r="C32">
        <v>4</v>
      </c>
      <c r="D32">
        <v>1</v>
      </c>
      <c r="E32">
        <v>1</v>
      </c>
      <c r="F32">
        <v>2</v>
      </c>
      <c r="G32" s="51"/>
      <c r="H32" t="s">
        <v>142</v>
      </c>
      <c r="I32">
        <v>14</v>
      </c>
      <c r="J32">
        <v>2</v>
      </c>
      <c r="K32">
        <v>7</v>
      </c>
      <c r="L32">
        <v>5</v>
      </c>
    </row>
    <row r="33" spans="2:12" x14ac:dyDescent="0.35">
      <c r="B33" t="str">
        <v>AV</v>
      </c>
      <c r="C33">
        <v>0</v>
      </c>
      <c r="D33">
        <v>0</v>
      </c>
      <c r="E33">
        <v>0</v>
      </c>
      <c r="F33">
        <v>0</v>
      </c>
      <c r="H33" t="s">
        <v>27</v>
      </c>
      <c r="I33">
        <v>9</v>
      </c>
      <c r="J33">
        <v>2</v>
      </c>
      <c r="K33">
        <v>3</v>
      </c>
      <c r="L33">
        <v>4</v>
      </c>
    </row>
    <row r="34" spans="2:12" x14ac:dyDescent="0.35">
      <c r="B34" t="str">
        <v>Road Type</v>
      </c>
      <c r="C34">
        <v>25</v>
      </c>
      <c r="D34">
        <v>14</v>
      </c>
      <c r="E34">
        <v>8</v>
      </c>
      <c r="F34">
        <v>3</v>
      </c>
      <c r="H34" t="s">
        <v>375</v>
      </c>
      <c r="I34">
        <v>8</v>
      </c>
      <c r="J34">
        <v>0</v>
      </c>
      <c r="K34">
        <v>2</v>
      </c>
      <c r="L34">
        <v>6</v>
      </c>
    </row>
    <row r="35" spans="2:12" x14ac:dyDescent="0.35">
      <c r="B35" t="str">
        <v>Road Surface Type</v>
      </c>
      <c r="C35">
        <v>0</v>
      </c>
      <c r="D35">
        <v>0</v>
      </c>
      <c r="E35">
        <v>0</v>
      </c>
      <c r="F35">
        <v>0</v>
      </c>
      <c r="H35" t="s">
        <v>15</v>
      </c>
      <c r="I35">
        <v>7</v>
      </c>
      <c r="J35">
        <v>2</v>
      </c>
      <c r="K35">
        <v>5</v>
      </c>
      <c r="L35">
        <v>0</v>
      </c>
    </row>
    <row r="36" spans="2:12" x14ac:dyDescent="0.35">
      <c r="B36" t="str">
        <v>Upcoming Road Geometry</v>
      </c>
      <c r="C36">
        <v>1</v>
      </c>
      <c r="D36">
        <v>0</v>
      </c>
      <c r="E36">
        <v>0</v>
      </c>
      <c r="F36">
        <v>1</v>
      </c>
      <c r="H36" t="s">
        <v>169</v>
      </c>
      <c r="I36">
        <v>6</v>
      </c>
      <c r="J36">
        <v>0</v>
      </c>
      <c r="K36">
        <v>6</v>
      </c>
      <c r="L36">
        <v>0</v>
      </c>
    </row>
    <row r="37" spans="2:12" x14ac:dyDescent="0.35">
      <c r="B37" t="str">
        <v>Current Lane Width Too Narrow</v>
      </c>
      <c r="C37">
        <v>2</v>
      </c>
      <c r="D37">
        <v>0</v>
      </c>
      <c r="E37">
        <v>2</v>
      </c>
      <c r="F37">
        <v>0</v>
      </c>
      <c r="H37" t="s">
        <v>129</v>
      </c>
      <c r="I37">
        <v>6</v>
      </c>
      <c r="J37">
        <v>3</v>
      </c>
      <c r="K37">
        <v>2</v>
      </c>
      <c r="L37">
        <v>1</v>
      </c>
    </row>
    <row r="38" spans="2:12" x14ac:dyDescent="0.35">
      <c r="B38" t="str">
        <v>Room And Visibility To Overtake Safely</v>
      </c>
      <c r="C38">
        <v>8</v>
      </c>
      <c r="D38">
        <v>0</v>
      </c>
      <c r="E38">
        <v>2</v>
      </c>
      <c r="F38">
        <v>6</v>
      </c>
      <c r="H38" t="s">
        <v>393</v>
      </c>
      <c r="I38">
        <v>5</v>
      </c>
      <c r="J38">
        <v>1</v>
      </c>
      <c r="K38">
        <v>3</v>
      </c>
      <c r="L38">
        <v>1</v>
      </c>
    </row>
    <row r="39" spans="2:12" x14ac:dyDescent="0.35">
      <c r="B39" t="str">
        <v>Safe conditions for passing a bicyclist</v>
      </c>
      <c r="C39">
        <v>2</v>
      </c>
      <c r="D39">
        <v>1</v>
      </c>
      <c r="E39">
        <v>0</v>
      </c>
      <c r="F39">
        <v>1</v>
      </c>
      <c r="H39" t="s">
        <v>31</v>
      </c>
      <c r="I39">
        <v>5</v>
      </c>
      <c r="J39">
        <v>1</v>
      </c>
      <c r="K39">
        <v>2</v>
      </c>
      <c r="L39">
        <v>2</v>
      </c>
    </row>
    <row r="40" spans="2:12" x14ac:dyDescent="0.35">
      <c r="B40" t="str">
        <v>Less than 3ft distance between lane &amp; bicycle</v>
      </c>
      <c r="C40">
        <v>1</v>
      </c>
      <c r="D40">
        <v>0</v>
      </c>
      <c r="E40">
        <v>1</v>
      </c>
      <c r="F40">
        <v>0</v>
      </c>
      <c r="H40" t="s">
        <v>356</v>
      </c>
      <c r="I40">
        <v>4</v>
      </c>
      <c r="J40">
        <v>1</v>
      </c>
      <c r="K40">
        <v>1</v>
      </c>
      <c r="L40">
        <v>2</v>
      </c>
    </row>
    <row r="41" spans="2:12" x14ac:dyDescent="0.35">
      <c r="B41" t="str">
        <v>Current Lane Left Striping/Barrier</v>
      </c>
      <c r="C41">
        <v>4</v>
      </c>
      <c r="D41">
        <v>1</v>
      </c>
      <c r="E41">
        <v>3</v>
      </c>
      <c r="F41">
        <v>0</v>
      </c>
      <c r="H41" t="s">
        <v>145</v>
      </c>
      <c r="I41">
        <v>4</v>
      </c>
      <c r="J41">
        <v>1</v>
      </c>
      <c r="K41">
        <v>3</v>
      </c>
      <c r="L41">
        <v>0</v>
      </c>
    </row>
    <row r="42" spans="2:12" x14ac:dyDescent="0.35">
      <c r="B42" t="str">
        <v>Current Lane Right Striping/Barrier</v>
      </c>
      <c r="C42">
        <v>2</v>
      </c>
      <c r="D42">
        <v>1</v>
      </c>
      <c r="E42">
        <v>1</v>
      </c>
      <c r="F42">
        <v>0</v>
      </c>
      <c r="H42" t="s">
        <v>254</v>
      </c>
      <c r="I42">
        <v>4</v>
      </c>
      <c r="J42">
        <v>0</v>
      </c>
      <c r="K42">
        <v>1</v>
      </c>
      <c r="L42">
        <v>3</v>
      </c>
    </row>
    <row r="43" spans="2:12" x14ac:dyDescent="0.35">
      <c r="B43" t="str">
        <v>Current Road Observed Max Speed Limit</v>
      </c>
      <c r="C43">
        <v>7</v>
      </c>
      <c r="D43">
        <v>2</v>
      </c>
      <c r="E43">
        <v>5</v>
      </c>
      <c r="F43">
        <v>0</v>
      </c>
      <c r="H43" t="s">
        <v>32</v>
      </c>
      <c r="I43">
        <v>4</v>
      </c>
      <c r="J43">
        <v>1</v>
      </c>
      <c r="K43">
        <v>1</v>
      </c>
      <c r="L43">
        <v>2</v>
      </c>
    </row>
    <row r="44" spans="2:12" x14ac:dyDescent="0.35">
      <c r="B44" t="str">
        <v>Current Road Observed Min Speed Limit</v>
      </c>
      <c r="C44">
        <v>0</v>
      </c>
      <c r="D44">
        <v>0</v>
      </c>
      <c r="E44">
        <v>0</v>
      </c>
      <c r="F44">
        <v>0</v>
      </c>
      <c r="H44" t="s">
        <v>147</v>
      </c>
      <c r="I44">
        <v>2</v>
      </c>
      <c r="J44">
        <v>0</v>
      </c>
      <c r="K44">
        <v>2</v>
      </c>
      <c r="L44">
        <v>0</v>
      </c>
    </row>
    <row r="45" spans="2:12" x14ac:dyDescent="0.35">
      <c r="B45" t="str">
        <v>Current Lane Signal Status At Intersection</v>
      </c>
      <c r="C45">
        <v>0</v>
      </c>
      <c r="D45">
        <v>0</v>
      </c>
      <c r="E45">
        <v>0</v>
      </c>
      <c r="F45">
        <v>0</v>
      </c>
      <c r="H45" t="s">
        <v>402</v>
      </c>
      <c r="I45">
        <v>2</v>
      </c>
      <c r="J45">
        <v>1</v>
      </c>
      <c r="K45">
        <v>0</v>
      </c>
      <c r="L45">
        <v>1</v>
      </c>
    </row>
    <row r="46" spans="2:12" x14ac:dyDescent="0.35">
      <c r="B46" t="str">
        <v>Legal Left-Turn, U-Turn Signage</v>
      </c>
      <c r="C46">
        <v>1</v>
      </c>
      <c r="D46">
        <v>0</v>
      </c>
      <c r="E46">
        <v>0</v>
      </c>
      <c r="F46">
        <v>1</v>
      </c>
      <c r="H46" t="s">
        <v>146</v>
      </c>
      <c r="I46">
        <v>2</v>
      </c>
      <c r="J46">
        <v>1</v>
      </c>
      <c r="K46">
        <v>1</v>
      </c>
      <c r="L46">
        <v>0</v>
      </c>
    </row>
    <row r="47" spans="2:12" x14ac:dyDescent="0.35">
      <c r="B47" t="str">
        <v>Designated Bus Travel Lane or Lanes Signage</v>
      </c>
      <c r="C47">
        <v>6</v>
      </c>
      <c r="D47">
        <v>0</v>
      </c>
      <c r="E47">
        <v>6</v>
      </c>
      <c r="F47">
        <v>0</v>
      </c>
      <c r="H47" t="s">
        <v>21</v>
      </c>
      <c r="I47">
        <v>2</v>
      </c>
      <c r="J47">
        <v>1</v>
      </c>
      <c r="K47">
        <v>1</v>
      </c>
      <c r="L47">
        <v>0</v>
      </c>
    </row>
    <row r="48" spans="2:12" x14ac:dyDescent="0.35">
      <c r="B48" t="str">
        <v>Signage At Intersection</v>
      </c>
      <c r="C48">
        <v>1</v>
      </c>
      <c r="D48">
        <v>0</v>
      </c>
      <c r="E48">
        <v>1</v>
      </c>
      <c r="F48">
        <v>0</v>
      </c>
      <c r="H48" t="s">
        <v>22</v>
      </c>
      <c r="I48">
        <v>2</v>
      </c>
      <c r="J48">
        <v>1</v>
      </c>
      <c r="K48">
        <v>1</v>
      </c>
      <c r="L48">
        <v>0</v>
      </c>
    </row>
    <row r="49" spans="2:12" x14ac:dyDescent="0.35">
      <c r="B49" t="str">
        <v>Intersection Signage Type</v>
      </c>
      <c r="C49">
        <v>0</v>
      </c>
      <c r="D49">
        <v>0</v>
      </c>
      <c r="E49">
        <v>0</v>
      </c>
      <c r="F49">
        <v>0</v>
      </c>
      <c r="H49" t="s">
        <v>17</v>
      </c>
      <c r="I49">
        <v>2</v>
      </c>
      <c r="J49">
        <v>1</v>
      </c>
      <c r="K49">
        <v>1</v>
      </c>
      <c r="L49">
        <v>0</v>
      </c>
    </row>
    <row r="50" spans="2:12" x14ac:dyDescent="0.35">
      <c r="B50" t="str">
        <v>Presence Of Railroad Crossing</v>
      </c>
      <c r="C50">
        <v>2</v>
      </c>
      <c r="D50">
        <v>1</v>
      </c>
      <c r="E50">
        <v>1</v>
      </c>
      <c r="F50">
        <v>0</v>
      </c>
      <c r="H50" t="s">
        <v>661</v>
      </c>
      <c r="I50">
        <v>2</v>
      </c>
      <c r="J50">
        <v>1</v>
      </c>
      <c r="K50">
        <v>1</v>
      </c>
      <c r="L50">
        <v>0</v>
      </c>
    </row>
    <row r="51" spans="2:12" x14ac:dyDescent="0.35">
      <c r="B51" t="str">
        <v>Distance From Railroad Crossing (ft)</v>
      </c>
      <c r="C51">
        <v>2</v>
      </c>
      <c r="D51">
        <v>1</v>
      </c>
      <c r="E51">
        <v>1</v>
      </c>
      <c r="F51">
        <v>0</v>
      </c>
      <c r="H51" t="s">
        <v>149</v>
      </c>
      <c r="I51">
        <v>2</v>
      </c>
      <c r="J51">
        <v>0</v>
      </c>
      <c r="K51">
        <v>0</v>
      </c>
      <c r="L51">
        <v>2</v>
      </c>
    </row>
    <row r="52" spans="2:12" x14ac:dyDescent="0.35">
      <c r="B52" t="str">
        <v>Speed Bump Presence</v>
      </c>
      <c r="C52">
        <v>0</v>
      </c>
      <c r="D52">
        <v>0</v>
      </c>
      <c r="E52">
        <v>0</v>
      </c>
      <c r="F52">
        <v>0</v>
      </c>
      <c r="H52" t="s">
        <v>29</v>
      </c>
      <c r="I52">
        <v>2</v>
      </c>
      <c r="J52">
        <v>0</v>
      </c>
      <c r="K52">
        <v>2</v>
      </c>
      <c r="L52">
        <v>0</v>
      </c>
    </row>
    <row r="53" spans="2:12" x14ac:dyDescent="0.35">
      <c r="B53" t="str">
        <v>Bridge, Viaduct, or Tunnel Presence</v>
      </c>
      <c r="C53">
        <v>1</v>
      </c>
      <c r="D53">
        <v>0</v>
      </c>
      <c r="E53">
        <v>0</v>
      </c>
      <c r="F53">
        <v>1</v>
      </c>
      <c r="H53" t="s">
        <v>663</v>
      </c>
      <c r="I53">
        <v>2</v>
      </c>
      <c r="J53">
        <v>0</v>
      </c>
      <c r="K53">
        <v>2</v>
      </c>
      <c r="L53">
        <v>0</v>
      </c>
    </row>
    <row r="54" spans="2:12" x14ac:dyDescent="0.35">
      <c r="B54" t="str">
        <v>Distance From Bridge, Viaduct, or Tunnel (ft)</v>
      </c>
      <c r="C54">
        <v>1</v>
      </c>
      <c r="D54">
        <v>0</v>
      </c>
      <c r="E54">
        <v>0</v>
      </c>
      <c r="F54">
        <v>1</v>
      </c>
      <c r="H54" t="s">
        <v>14</v>
      </c>
      <c r="I54">
        <v>1</v>
      </c>
      <c r="J54">
        <v>0</v>
      </c>
      <c r="K54">
        <v>0</v>
      </c>
      <c r="L54">
        <v>1</v>
      </c>
    </row>
    <row r="55" spans="2:12" x14ac:dyDescent="0.35">
      <c r="B55" t="str">
        <v>Crosswalk Presence</v>
      </c>
      <c r="C55">
        <v>0</v>
      </c>
      <c r="D55">
        <v>0</v>
      </c>
      <c r="E55">
        <v>0</v>
      </c>
      <c r="F55">
        <v>0</v>
      </c>
      <c r="H55" t="s">
        <v>406</v>
      </c>
      <c r="I55">
        <v>1</v>
      </c>
      <c r="J55">
        <v>0</v>
      </c>
      <c r="K55">
        <v>1</v>
      </c>
      <c r="L55">
        <v>0</v>
      </c>
    </row>
    <row r="56" spans="2:12" x14ac:dyDescent="0.35">
      <c r="B56" t="str">
        <v>Intersection Presence</v>
      </c>
      <c r="C56">
        <v>2</v>
      </c>
      <c r="D56">
        <v>1</v>
      </c>
      <c r="E56">
        <v>1</v>
      </c>
      <c r="F56">
        <v>0</v>
      </c>
      <c r="H56" t="s">
        <v>96</v>
      </c>
      <c r="I56">
        <v>1</v>
      </c>
      <c r="J56">
        <v>0</v>
      </c>
      <c r="K56">
        <v>0</v>
      </c>
      <c r="L56">
        <v>1</v>
      </c>
    </row>
    <row r="57" spans="2:12" x14ac:dyDescent="0.35">
      <c r="B57" t="str">
        <v>Pedestrian In Intersection/Crosswalk</v>
      </c>
      <c r="C57">
        <v>0</v>
      </c>
      <c r="D57">
        <v>0</v>
      </c>
      <c r="E57">
        <v>0</v>
      </c>
      <c r="F57">
        <v>0</v>
      </c>
      <c r="H57" t="s">
        <v>19</v>
      </c>
      <c r="I57">
        <v>1</v>
      </c>
      <c r="J57">
        <v>0</v>
      </c>
      <c r="K57">
        <v>1</v>
      </c>
      <c r="L57">
        <v>0</v>
      </c>
    </row>
    <row r="58" spans="2:12" x14ac:dyDescent="0.35">
      <c r="B58" t="str">
        <v>Distance From Crosswalk/Intersection (ft)</v>
      </c>
      <c r="C58">
        <v>2</v>
      </c>
      <c r="D58">
        <v>1</v>
      </c>
      <c r="E58">
        <v>1</v>
      </c>
      <c r="F58">
        <v>0</v>
      </c>
      <c r="H58" t="s">
        <v>24</v>
      </c>
      <c r="I58">
        <v>1</v>
      </c>
      <c r="J58">
        <v>0</v>
      </c>
      <c r="K58">
        <v>0</v>
      </c>
      <c r="L58">
        <v>1</v>
      </c>
    </row>
    <row r="59" spans="2:12" x14ac:dyDescent="0.35">
      <c r="B59" t="str">
        <v>Ego Vehicle Slower Than Surrounding Traffic</v>
      </c>
      <c r="C59">
        <v>4</v>
      </c>
      <c r="D59">
        <v>0</v>
      </c>
      <c r="E59">
        <v>1</v>
      </c>
      <c r="F59">
        <v>3</v>
      </c>
      <c r="H59" t="s">
        <v>25</v>
      </c>
      <c r="I59">
        <v>1</v>
      </c>
      <c r="J59">
        <v>0</v>
      </c>
      <c r="K59">
        <v>0</v>
      </c>
      <c r="L59">
        <v>1</v>
      </c>
    </row>
    <row r="60" spans="2:12" x14ac:dyDescent="0.35">
      <c r="B60" t="str">
        <v>Presence Of Leading Vehicle</v>
      </c>
      <c r="C60">
        <v>9</v>
      </c>
      <c r="D60">
        <v>2</v>
      </c>
      <c r="E60">
        <v>3</v>
      </c>
      <c r="F60">
        <v>4</v>
      </c>
      <c r="H60" t="s">
        <v>378</v>
      </c>
      <c r="I60">
        <v>1</v>
      </c>
      <c r="J60">
        <v>0</v>
      </c>
      <c r="K60">
        <v>1</v>
      </c>
      <c r="L60">
        <v>0</v>
      </c>
    </row>
    <row r="61" spans="2:12" x14ac:dyDescent="0.35">
      <c r="B61" t="str">
        <v>Leading Vehicle Impeding Traffic Or Slower Than Traffic</v>
      </c>
      <c r="C61">
        <v>2</v>
      </c>
      <c r="D61">
        <v>0</v>
      </c>
      <c r="E61">
        <v>0</v>
      </c>
      <c r="F61">
        <v>2</v>
      </c>
      <c r="H61" t="s">
        <v>671</v>
      </c>
      <c r="I61">
        <v>1</v>
      </c>
      <c r="J61">
        <v>0</v>
      </c>
      <c r="K61">
        <v>1</v>
      </c>
      <c r="L61">
        <v>0</v>
      </c>
    </row>
    <row r="62" spans="2:12" x14ac:dyDescent="0.35">
      <c r="B62" t="str">
        <v>Leading Vehicle Making A Left Turn</v>
      </c>
      <c r="C62">
        <v>1</v>
      </c>
      <c r="D62">
        <v>0</v>
      </c>
      <c r="E62">
        <v>1</v>
      </c>
      <c r="F62">
        <v>0</v>
      </c>
      <c r="H62" t="s">
        <v>668</v>
      </c>
      <c r="I62">
        <v>1</v>
      </c>
      <c r="J62">
        <v>0</v>
      </c>
      <c r="K62">
        <v>1</v>
      </c>
      <c r="L62">
        <v>0</v>
      </c>
    </row>
    <row r="63" spans="2:12" x14ac:dyDescent="0.35">
      <c r="B63" t="str">
        <v>Distance To Leading Vehicle (ft)</v>
      </c>
      <c r="C63">
        <v>6</v>
      </c>
      <c r="D63">
        <v>3</v>
      </c>
      <c r="E63">
        <v>2</v>
      </c>
      <c r="F63">
        <v>1</v>
      </c>
      <c r="H63" t="s">
        <v>674</v>
      </c>
      <c r="I63">
        <v>1</v>
      </c>
      <c r="J63">
        <v>1</v>
      </c>
      <c r="K63">
        <v>0</v>
      </c>
      <c r="L63">
        <v>0</v>
      </c>
    </row>
    <row r="64" spans="2:12" x14ac:dyDescent="0.35">
      <c r="B64" t="str">
        <v>Presence Of Trolley, Bus, Streetcar or Interurban Transit Vehicle Stopping and/or Loading</v>
      </c>
      <c r="C64">
        <v>5</v>
      </c>
      <c r="D64">
        <v>1</v>
      </c>
      <c r="E64">
        <v>3</v>
      </c>
      <c r="F64">
        <v>1</v>
      </c>
      <c r="H64" t="s">
        <v>673</v>
      </c>
      <c r="I64">
        <v>1</v>
      </c>
      <c r="J64">
        <v>0</v>
      </c>
      <c r="K64">
        <v>1</v>
      </c>
      <c r="L64">
        <v>0</v>
      </c>
    </row>
    <row r="65" spans="2:12" x14ac:dyDescent="0.35">
      <c r="B65" t="str">
        <v>Cyclist/Scooterist Presence</v>
      </c>
      <c r="C65">
        <v>0</v>
      </c>
      <c r="D65">
        <v>0</v>
      </c>
      <c r="E65">
        <v>0</v>
      </c>
      <c r="F65">
        <v>0</v>
      </c>
      <c r="H65" t="s">
        <v>33</v>
      </c>
      <c r="I65">
        <v>1</v>
      </c>
      <c r="J65">
        <v>0</v>
      </c>
      <c r="K65">
        <v>1</v>
      </c>
      <c r="L65">
        <v>0</v>
      </c>
    </row>
    <row r="66" spans="2:12" x14ac:dyDescent="0.35">
      <c r="B66" t="str">
        <v>Current Lane Obstacle Presence</v>
      </c>
      <c r="C66">
        <v>2</v>
      </c>
      <c r="D66">
        <v>0</v>
      </c>
      <c r="E66">
        <v>2</v>
      </c>
      <c r="F66">
        <v>0</v>
      </c>
      <c r="H66" t="s">
        <v>11</v>
      </c>
      <c r="I66">
        <v>0</v>
      </c>
      <c r="J66">
        <v>0</v>
      </c>
      <c r="K66">
        <v>0</v>
      </c>
      <c r="L66">
        <v>0</v>
      </c>
    </row>
    <row r="67" spans="2:12" x14ac:dyDescent="0.35">
      <c r="B67" t="str">
        <v>Presence of Seniors Zone</v>
      </c>
      <c r="C67">
        <v>1</v>
      </c>
      <c r="D67">
        <v>0</v>
      </c>
      <c r="E67">
        <v>1</v>
      </c>
      <c r="F67">
        <v>0</v>
      </c>
      <c r="H67" t="s">
        <v>13</v>
      </c>
      <c r="I67">
        <v>0</v>
      </c>
      <c r="J67">
        <v>0</v>
      </c>
      <c r="K67">
        <v>0</v>
      </c>
      <c r="L67">
        <v>0</v>
      </c>
    </row>
    <row r="68" spans="2:12" x14ac:dyDescent="0.35">
      <c r="B68" t="str">
        <v>Presence of Business or Residence District</v>
      </c>
      <c r="C68">
        <v>1</v>
      </c>
      <c r="D68">
        <v>0</v>
      </c>
      <c r="E68">
        <v>1</v>
      </c>
      <c r="F68">
        <v>0</v>
      </c>
      <c r="H68" t="s">
        <v>16</v>
      </c>
      <c r="I68">
        <v>0</v>
      </c>
      <c r="J68">
        <v>0</v>
      </c>
      <c r="K68">
        <v>0</v>
      </c>
      <c r="L68">
        <v>0</v>
      </c>
    </row>
    <row r="69" spans="2:12" x14ac:dyDescent="0.35">
      <c r="B69" t="str">
        <v xml:space="preserve">Presence of Construction/Work Zone </v>
      </c>
      <c r="C69">
        <v>1</v>
      </c>
      <c r="D69">
        <v>1</v>
      </c>
      <c r="E69">
        <v>0</v>
      </c>
      <c r="F69">
        <v>0</v>
      </c>
      <c r="H69" t="s">
        <v>18</v>
      </c>
      <c r="I69">
        <v>0</v>
      </c>
      <c r="J69">
        <v>0</v>
      </c>
      <c r="K69">
        <v>0</v>
      </c>
      <c r="L69">
        <v>0</v>
      </c>
    </row>
    <row r="70" spans="2:12" x14ac:dyDescent="0.35">
      <c r="B70" t="str">
        <v>Construction/Work Zone Presence In Current Lane</v>
      </c>
      <c r="C70">
        <v>1</v>
      </c>
      <c r="D70">
        <v>0</v>
      </c>
      <c r="E70">
        <v>1</v>
      </c>
      <c r="F70">
        <v>0</v>
      </c>
      <c r="H70" t="s">
        <v>20</v>
      </c>
      <c r="I70">
        <v>0</v>
      </c>
      <c r="J70">
        <v>0</v>
      </c>
      <c r="K70">
        <v>0</v>
      </c>
      <c r="L70">
        <v>0</v>
      </c>
    </row>
    <row r="71" spans="2:12" x14ac:dyDescent="0.35">
      <c r="B71" t="str">
        <v>Distance From Construction Zone (ft)</v>
      </c>
      <c r="C71">
        <v>0</v>
      </c>
      <c r="D71">
        <v>0</v>
      </c>
      <c r="E71">
        <v>0</v>
      </c>
      <c r="F71">
        <v>0</v>
      </c>
      <c r="H71" t="s">
        <v>23</v>
      </c>
      <c r="I71">
        <v>0</v>
      </c>
      <c r="J71">
        <v>0</v>
      </c>
      <c r="K71">
        <v>0</v>
      </c>
      <c r="L71">
        <v>0</v>
      </c>
    </row>
    <row r="72" spans="2:12" x14ac:dyDescent="0.35">
      <c r="B72" t="str">
        <v>Emergency Vehicle Presence</v>
      </c>
      <c r="C72">
        <v>5</v>
      </c>
      <c r="D72">
        <v>1</v>
      </c>
      <c r="E72">
        <v>2</v>
      </c>
      <c r="F72">
        <v>2</v>
      </c>
      <c r="H72" t="s">
        <v>26</v>
      </c>
      <c r="I72">
        <v>0</v>
      </c>
      <c r="J72">
        <v>0</v>
      </c>
      <c r="K72">
        <v>0</v>
      </c>
      <c r="L72">
        <v>0</v>
      </c>
    </row>
    <row r="73" spans="2:12" x14ac:dyDescent="0.35">
      <c r="B73" t="str">
        <v>Distance From Emergency Vehicle (ft)</v>
      </c>
      <c r="C73">
        <v>4</v>
      </c>
      <c r="D73">
        <v>1</v>
      </c>
      <c r="E73">
        <v>1</v>
      </c>
      <c r="F73">
        <v>2</v>
      </c>
      <c r="H73" t="s">
        <v>660</v>
      </c>
      <c r="I73">
        <v>0</v>
      </c>
      <c r="J73">
        <v>0</v>
      </c>
      <c r="K73">
        <v>0</v>
      </c>
      <c r="L73">
        <v>0</v>
      </c>
    </row>
    <row r="74" spans="2:12" x14ac:dyDescent="0.35">
      <c r="B74" t="str">
        <v>Presence Of School Zone</v>
      </c>
      <c r="C74">
        <v>1</v>
      </c>
      <c r="D74">
        <v>0</v>
      </c>
      <c r="E74">
        <v>1</v>
      </c>
      <c r="F74">
        <v>0</v>
      </c>
      <c r="H74" t="s">
        <v>28</v>
      </c>
      <c r="I74">
        <v>0</v>
      </c>
      <c r="J74">
        <v>0</v>
      </c>
      <c r="K74">
        <v>0</v>
      </c>
      <c r="L74">
        <v>0</v>
      </c>
    </row>
    <row r="75" spans="2:12" x14ac:dyDescent="0.35">
      <c r="B75" t="str">
        <v>Distance From School Zone (ft)</v>
      </c>
      <c r="C75">
        <v>0</v>
      </c>
      <c r="D75">
        <v>0</v>
      </c>
      <c r="E75">
        <v>0</v>
      </c>
      <c r="F75">
        <v>0</v>
      </c>
      <c r="H75" t="s">
        <v>30</v>
      </c>
      <c r="I75">
        <v>0</v>
      </c>
      <c r="J75">
        <v>0</v>
      </c>
      <c r="K75">
        <v>0</v>
      </c>
      <c r="L75">
        <v>0</v>
      </c>
    </row>
    <row r="76" spans="2:12" x14ac:dyDescent="0.35">
      <c r="B76" t="str">
        <v>Weather Condition</v>
      </c>
      <c r="C76">
        <v>0</v>
      </c>
      <c r="D76">
        <v>0</v>
      </c>
      <c r="E76">
        <v>0</v>
      </c>
      <c r="F76">
        <v>0</v>
      </c>
      <c r="H76" t="s">
        <v>34</v>
      </c>
      <c r="I76">
        <v>0</v>
      </c>
      <c r="J76">
        <v>0</v>
      </c>
      <c r="K76">
        <v>0</v>
      </c>
      <c r="L76">
        <v>0</v>
      </c>
    </row>
    <row r="77" spans="2:12" x14ac:dyDescent="0.35">
      <c r="B77" t="str">
        <v>Weather Induced Road Condition</v>
      </c>
      <c r="C77">
        <v>0</v>
      </c>
      <c r="D77">
        <v>0</v>
      </c>
      <c r="E77">
        <v>0</v>
      </c>
      <c r="F77">
        <v>0</v>
      </c>
      <c r="H77" t="s">
        <v>35</v>
      </c>
      <c r="I77">
        <v>0</v>
      </c>
      <c r="J77">
        <v>0</v>
      </c>
      <c r="K77">
        <v>0</v>
      </c>
      <c r="L77">
        <v>0</v>
      </c>
    </row>
    <row r="78" spans="2:12" x14ac:dyDescent="0.35">
      <c r="B78" t="str">
        <v>Forward Illumination/Visibility Condition (ft)</v>
      </c>
      <c r="C78">
        <v>0</v>
      </c>
      <c r="D78">
        <v>0</v>
      </c>
      <c r="E78">
        <v>0</v>
      </c>
      <c r="F78">
        <v>0</v>
      </c>
      <c r="H78" t="s">
        <v>36</v>
      </c>
      <c r="I78">
        <v>0</v>
      </c>
      <c r="J78">
        <v>0</v>
      </c>
      <c r="K78">
        <v>0</v>
      </c>
      <c r="L78">
        <v>0</v>
      </c>
    </row>
    <row r="79" spans="2:12" x14ac:dyDescent="0.35">
      <c r="B79" t="str">
        <v>Cross Traffic Illumination/Visibility Condition (ft)</v>
      </c>
      <c r="C79">
        <v>2</v>
      </c>
      <c r="D79">
        <v>0</v>
      </c>
      <c r="E79">
        <v>2</v>
      </c>
      <c r="F79">
        <v>0</v>
      </c>
      <c r="H79" t="s">
        <v>662</v>
      </c>
      <c r="I79">
        <v>0</v>
      </c>
      <c r="J79">
        <v>0</v>
      </c>
      <c r="K79">
        <v>0</v>
      </c>
      <c r="L79">
        <v>0</v>
      </c>
    </row>
  </sheetData>
  <sortState xmlns:xlrd2="http://schemas.microsoft.com/office/spreadsheetml/2017/richdata2" ref="H27:L79">
    <sortCondition descending="1" ref="I27:I79"/>
  </sortState>
  <mergeCells count="1">
    <mergeCell ref="G26:G32"/>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BA0B6-F0E1-964B-A1B3-47CDE3C9166B}">
  <dimension ref="A1:T21"/>
  <sheetViews>
    <sheetView tabSelected="1" topLeftCell="C1" workbookViewId="0">
      <selection activeCell="T38" sqref="T38"/>
    </sheetView>
  </sheetViews>
  <sheetFormatPr defaultColWidth="11" defaultRowHeight="15.5" x14ac:dyDescent="0.35"/>
  <sheetData>
    <row r="1" spans="1:20" x14ac:dyDescent="0.35">
      <c r="A1" s="33" t="s">
        <v>429</v>
      </c>
    </row>
    <row r="3" spans="1:20" x14ac:dyDescent="0.35">
      <c r="B3" t="s">
        <v>430</v>
      </c>
      <c r="H3" t="s">
        <v>432</v>
      </c>
      <c r="N3" t="s">
        <v>433</v>
      </c>
      <c r="T3" t="s">
        <v>434</v>
      </c>
    </row>
    <row r="20" spans="2:20" x14ac:dyDescent="0.35">
      <c r="B20" t="s">
        <v>435</v>
      </c>
      <c r="K20" t="s">
        <v>635</v>
      </c>
    </row>
    <row r="21" spans="2:20" x14ac:dyDescent="0.35">
      <c r="T21" t="s">
        <v>636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Driving, Overtaking, &amp; Passing</vt:lpstr>
      <vt:lpstr>Speed Laws</vt:lpstr>
      <vt:lpstr>Special Stops Required</vt:lpstr>
      <vt:lpstr>Progress</vt:lpstr>
      <vt:lpstr>ResultsMath</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Huffman, Matt</cp:lastModifiedBy>
  <dcterms:created xsi:type="dcterms:W3CDTF">2023-06-04T17:16:11Z</dcterms:created>
  <dcterms:modified xsi:type="dcterms:W3CDTF">2023-10-02T15:39:23Z</dcterms:modified>
</cp:coreProperties>
</file>