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assimo/Documents/Git/seaweed-bioplastic-lca/Data/"/>
    </mc:Choice>
  </mc:AlternateContent>
  <xr:revisionPtr revIDLastSave="0" documentId="13_ncr:1_{7B8A558C-A449-DF4B-9F98-F1AAC7391885}" xr6:coauthVersionLast="47" xr6:coauthVersionMax="47" xr10:uidLastSave="{00000000-0000-0000-0000-000000000000}"/>
  <bookViews>
    <workbookView xWindow="0" yWindow="500" windowWidth="25600" windowHeight="15500" tabRatio="697" activeTab="1" xr2:uid="{00000000-000D-0000-FFFF-FFFF00000000}"/>
  </bookViews>
  <sheets>
    <sheet name="PS pilot" sheetId="1" r:id="rId1"/>
    <sheet name="PS pilot (base)" sheetId="3" r:id="rId2"/>
    <sheet name="PS pilot (cellulose)" sheetId="4" r:id="rId3"/>
    <sheet name="PS pilot (mannitol)" sheetId="5" r:id="rId4"/>
    <sheet name="PS pilot (PLA5)" sheetId="6" r:id="rId5"/>
    <sheet name="PS pilot (PLA30)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4" l="1"/>
  <c r="L24" i="5"/>
  <c r="M15" i="5"/>
  <c r="N15" i="5"/>
  <c r="L15" i="5"/>
  <c r="M15" i="4"/>
  <c r="L15" i="4"/>
  <c r="N7" i="5"/>
  <c r="M7" i="5"/>
  <c r="L7" i="5"/>
  <c r="N6" i="5"/>
  <c r="M6" i="5"/>
  <c r="L6" i="5"/>
  <c r="N6" i="4"/>
  <c r="N7" i="4"/>
  <c r="M7" i="4"/>
  <c r="M6" i="4"/>
  <c r="L6" i="4"/>
  <c r="L7" i="4"/>
  <c r="H41" i="5"/>
  <c r="H40" i="5"/>
  <c r="H26" i="5"/>
  <c r="H25" i="5"/>
  <c r="H40" i="4"/>
  <c r="H26" i="4"/>
  <c r="H25" i="4"/>
  <c r="N13" i="3" l="1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16" i="4"/>
  <c r="M16" i="4"/>
  <c r="L16" i="4"/>
  <c r="N14" i="4"/>
  <c r="M14" i="4"/>
  <c r="L14" i="4"/>
  <c r="N13" i="4"/>
  <c r="M13" i="4"/>
  <c r="L13" i="4"/>
  <c r="N11" i="4"/>
  <c r="M11" i="4"/>
  <c r="L11" i="4"/>
  <c r="N10" i="4"/>
  <c r="M10" i="4"/>
  <c r="L10" i="4"/>
  <c r="N9" i="4"/>
  <c r="M9" i="4"/>
  <c r="L9" i="4"/>
  <c r="N8" i="4"/>
  <c r="M8" i="4"/>
  <c r="L8" i="4"/>
  <c r="N5" i="4"/>
  <c r="M5" i="4"/>
  <c r="L5" i="4"/>
  <c r="N4" i="4"/>
  <c r="M4" i="4"/>
  <c r="L4" i="4"/>
  <c r="N3" i="4"/>
  <c r="M3" i="4"/>
  <c r="L3" i="4"/>
  <c r="N13" i="5"/>
  <c r="M13" i="5"/>
  <c r="L13" i="5"/>
  <c r="N16" i="5"/>
  <c r="M16" i="5"/>
  <c r="L16" i="5"/>
  <c r="N14" i="5"/>
  <c r="M14" i="5"/>
  <c r="L14" i="5"/>
  <c r="N11" i="5"/>
  <c r="M11" i="5"/>
  <c r="L11" i="5"/>
  <c r="N10" i="5"/>
  <c r="M10" i="5"/>
  <c r="L10" i="5"/>
  <c r="N9" i="5"/>
  <c r="M9" i="5"/>
  <c r="L9" i="5"/>
  <c r="N8" i="5"/>
  <c r="M8" i="5"/>
  <c r="L8" i="5"/>
  <c r="N5" i="5"/>
  <c r="M5" i="5"/>
  <c r="L5" i="5"/>
  <c r="N4" i="5"/>
  <c r="M4" i="5"/>
  <c r="L4" i="5"/>
  <c r="N3" i="5"/>
  <c r="M3" i="5"/>
  <c r="L3" i="5"/>
  <c r="N15" i="6"/>
  <c r="M15" i="6"/>
  <c r="L15" i="6"/>
  <c r="N14" i="6"/>
  <c r="M14" i="6"/>
  <c r="L14" i="6"/>
  <c r="N13" i="6"/>
  <c r="M13" i="6"/>
  <c r="L13" i="6"/>
  <c r="N12" i="6"/>
  <c r="M12" i="6"/>
  <c r="L12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15" i="7"/>
  <c r="M15" i="7"/>
  <c r="L15" i="7"/>
  <c r="N14" i="7"/>
  <c r="M14" i="7"/>
  <c r="L14" i="7"/>
  <c r="N13" i="7"/>
  <c r="M13" i="7"/>
  <c r="L13" i="7"/>
  <c r="N12" i="7"/>
  <c r="M12" i="7"/>
  <c r="L12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M40" i="7"/>
  <c r="M39" i="7"/>
  <c r="M38" i="7"/>
  <c r="N37" i="7"/>
  <c r="M37" i="7"/>
  <c r="L37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M25" i="7"/>
  <c r="M24" i="7"/>
  <c r="N23" i="7"/>
  <c r="M23" i="7"/>
  <c r="L23" i="7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M40" i="6"/>
  <c r="M39" i="6"/>
  <c r="M38" i="6"/>
  <c r="N37" i="6"/>
  <c r="M37" i="6"/>
  <c r="L37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M25" i="6"/>
  <c r="M24" i="6"/>
  <c r="N23" i="6"/>
  <c r="M23" i="6"/>
  <c r="L23" i="6"/>
  <c r="N160" i="5"/>
  <c r="M160" i="5"/>
  <c r="L160" i="5"/>
  <c r="N159" i="5"/>
  <c r="M159" i="5"/>
  <c r="L159" i="5"/>
  <c r="N158" i="5"/>
  <c r="M158" i="5"/>
  <c r="L158" i="5"/>
  <c r="N157" i="5"/>
  <c r="M157" i="5"/>
  <c r="L157" i="5"/>
  <c r="N156" i="5"/>
  <c r="M156" i="5"/>
  <c r="L156" i="5"/>
  <c r="N155" i="5"/>
  <c r="M155" i="5"/>
  <c r="L155" i="5"/>
  <c r="N154" i="5"/>
  <c r="M154" i="5"/>
  <c r="L154" i="5"/>
  <c r="N153" i="5"/>
  <c r="M153" i="5"/>
  <c r="L153" i="5"/>
  <c r="N152" i="5"/>
  <c r="M152" i="5"/>
  <c r="L152" i="5"/>
  <c r="N151" i="5"/>
  <c r="M151" i="5"/>
  <c r="L151" i="5"/>
  <c r="N150" i="5"/>
  <c r="M150" i="5"/>
  <c r="L150" i="5"/>
  <c r="N149" i="5"/>
  <c r="M149" i="5"/>
  <c r="L149" i="5"/>
  <c r="N148" i="5"/>
  <c r="M148" i="5"/>
  <c r="L148" i="5"/>
  <c r="N147" i="5"/>
  <c r="M147" i="5"/>
  <c r="L147" i="5"/>
  <c r="N146" i="5"/>
  <c r="M146" i="5"/>
  <c r="L146" i="5"/>
  <c r="N145" i="5"/>
  <c r="M145" i="5"/>
  <c r="L145" i="5"/>
  <c r="N144" i="5"/>
  <c r="M144" i="5"/>
  <c r="L144" i="5"/>
  <c r="N143" i="5"/>
  <c r="M143" i="5"/>
  <c r="L143" i="5"/>
  <c r="N142" i="5"/>
  <c r="M142" i="5"/>
  <c r="L142" i="5"/>
  <c r="N141" i="5"/>
  <c r="M141" i="5"/>
  <c r="L141" i="5"/>
  <c r="N140" i="5"/>
  <c r="M140" i="5"/>
  <c r="L140" i="5"/>
  <c r="N139" i="5"/>
  <c r="M139" i="5"/>
  <c r="L139" i="5"/>
  <c r="N138" i="5"/>
  <c r="M138" i="5"/>
  <c r="L138" i="5"/>
  <c r="N137" i="5"/>
  <c r="M137" i="5"/>
  <c r="L137" i="5"/>
  <c r="N136" i="5"/>
  <c r="M136" i="5"/>
  <c r="L136" i="5"/>
  <c r="N135" i="5"/>
  <c r="M135" i="5"/>
  <c r="L135" i="5"/>
  <c r="N134" i="5"/>
  <c r="M134" i="5"/>
  <c r="L134" i="5"/>
  <c r="N133" i="5"/>
  <c r="M133" i="5"/>
  <c r="L133" i="5"/>
  <c r="N132" i="5"/>
  <c r="M132" i="5"/>
  <c r="L132" i="5"/>
  <c r="N131" i="5"/>
  <c r="M131" i="5"/>
  <c r="L131" i="5"/>
  <c r="N130" i="5"/>
  <c r="M130" i="5"/>
  <c r="L130" i="5"/>
  <c r="N129" i="5"/>
  <c r="M129" i="5"/>
  <c r="L129" i="5"/>
  <c r="N128" i="5"/>
  <c r="M128" i="5"/>
  <c r="L128" i="5"/>
  <c r="N127" i="5"/>
  <c r="M127" i="5"/>
  <c r="L127" i="5"/>
  <c r="N126" i="5"/>
  <c r="M126" i="5"/>
  <c r="L126" i="5"/>
  <c r="N125" i="5"/>
  <c r="M125" i="5"/>
  <c r="L125" i="5"/>
  <c r="N124" i="5"/>
  <c r="M124" i="5"/>
  <c r="L124" i="5"/>
  <c r="N123" i="5"/>
  <c r="M123" i="5"/>
  <c r="L123" i="5"/>
  <c r="N122" i="5"/>
  <c r="M122" i="5"/>
  <c r="L122" i="5"/>
  <c r="N121" i="5"/>
  <c r="M121" i="5"/>
  <c r="L121" i="5"/>
  <c r="N120" i="5"/>
  <c r="M120" i="5"/>
  <c r="L120" i="5"/>
  <c r="N119" i="5"/>
  <c r="M119" i="5"/>
  <c r="L119" i="5"/>
  <c r="N118" i="5"/>
  <c r="M118" i="5"/>
  <c r="L118" i="5"/>
  <c r="N117" i="5"/>
  <c r="M117" i="5"/>
  <c r="L117" i="5"/>
  <c r="N116" i="5"/>
  <c r="M116" i="5"/>
  <c r="L116" i="5"/>
  <c r="N115" i="5"/>
  <c r="M115" i="5"/>
  <c r="L115" i="5"/>
  <c r="N114" i="5"/>
  <c r="M114" i="5"/>
  <c r="L114" i="5"/>
  <c r="N113" i="5"/>
  <c r="M113" i="5"/>
  <c r="L113" i="5"/>
  <c r="N112" i="5"/>
  <c r="M112" i="5"/>
  <c r="L112" i="5"/>
  <c r="N111" i="5"/>
  <c r="M111" i="5"/>
  <c r="L111" i="5"/>
  <c r="N110" i="5"/>
  <c r="M110" i="5"/>
  <c r="L110" i="5"/>
  <c r="N109" i="5"/>
  <c r="M109" i="5"/>
  <c r="L109" i="5"/>
  <c r="N108" i="5"/>
  <c r="M108" i="5"/>
  <c r="L108" i="5"/>
  <c r="N107" i="5"/>
  <c r="M107" i="5"/>
  <c r="L107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M39" i="5"/>
  <c r="N38" i="5"/>
  <c r="M38" i="5"/>
  <c r="L38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N141" i="4"/>
  <c r="M141" i="4"/>
  <c r="L141" i="4"/>
  <c r="N140" i="4"/>
  <c r="M140" i="4"/>
  <c r="L140" i="4"/>
  <c r="N139" i="4"/>
  <c r="M139" i="4"/>
  <c r="L139" i="4"/>
  <c r="N138" i="4"/>
  <c r="M138" i="4"/>
  <c r="L138" i="4"/>
  <c r="N137" i="4"/>
  <c r="M137" i="4"/>
  <c r="L137" i="4"/>
  <c r="N136" i="4"/>
  <c r="M136" i="4"/>
  <c r="L136" i="4"/>
  <c r="N135" i="4"/>
  <c r="M135" i="4"/>
  <c r="L135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M39" i="4"/>
  <c r="N38" i="4"/>
  <c r="M38" i="4"/>
  <c r="L38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7" i="1" l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9" i="1"/>
  <c r="N8" i="1"/>
  <c r="N7" i="1"/>
  <c r="N6" i="1"/>
  <c r="N5" i="1"/>
  <c r="N4" i="1"/>
  <c r="N3" i="1"/>
  <c r="N34" i="3"/>
  <c r="N36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22" i="3"/>
  <c r="N25" i="3"/>
  <c r="N26" i="3"/>
  <c r="N27" i="3"/>
  <c r="N28" i="3"/>
  <c r="N29" i="3"/>
  <c r="N30" i="3"/>
  <c r="N31" i="3"/>
  <c r="N32" i="3"/>
  <c r="N33" i="3"/>
  <c r="N14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L22" i="3"/>
  <c r="M22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L3" i="1"/>
  <c r="M14" i="3"/>
  <c r="M39" i="3"/>
  <c r="M38" i="3"/>
  <c r="M37" i="3"/>
  <c r="M36" i="3"/>
  <c r="M23" i="3"/>
  <c r="H24" i="7"/>
  <c r="H25" i="7"/>
  <c r="N25" i="7" l="1"/>
  <c r="L25" i="7"/>
  <c r="N24" i="7"/>
  <c r="L24" i="7"/>
  <c r="H40" i="7"/>
  <c r="H39" i="7"/>
  <c r="H38" i="7"/>
  <c r="H40" i="6"/>
  <c r="H39" i="6"/>
  <c r="H38" i="6"/>
  <c r="H25" i="6"/>
  <c r="H24" i="6"/>
  <c r="H39" i="5"/>
  <c r="H39" i="4"/>
  <c r="H39" i="3"/>
  <c r="H38" i="3"/>
  <c r="H37" i="3"/>
  <c r="L36" i="3"/>
  <c r="H24" i="3"/>
  <c r="H23" i="3"/>
  <c r="L14" i="3"/>
  <c r="L27" i="1"/>
  <c r="N24" i="6" l="1"/>
  <c r="L24" i="6"/>
  <c r="L40" i="6"/>
  <c r="N40" i="6"/>
  <c r="N25" i="6"/>
  <c r="L25" i="6"/>
  <c r="N38" i="7"/>
  <c r="L38" i="7"/>
  <c r="N38" i="6"/>
  <c r="L38" i="6"/>
  <c r="L39" i="7"/>
  <c r="N39" i="7"/>
  <c r="L39" i="6"/>
  <c r="N39" i="6"/>
  <c r="L40" i="7"/>
  <c r="N40" i="7"/>
  <c r="N39" i="5"/>
  <c r="L39" i="5"/>
  <c r="N39" i="4"/>
  <c r="L39" i="4"/>
  <c r="L37" i="3"/>
  <c r="N37" i="3"/>
  <c r="L23" i="3"/>
  <c r="N23" i="3"/>
  <c r="L38" i="3"/>
  <c r="N38" i="3"/>
  <c r="N24" i="3"/>
  <c r="L24" i="3"/>
  <c r="L39" i="3"/>
  <c r="N39" i="3"/>
  <c r="L12" i="1"/>
  <c r="L26" i="1"/>
  <c r="L25" i="1"/>
  <c r="L24" i="1"/>
  <c r="L23" i="1"/>
  <c r="L22" i="1"/>
  <c r="L21" i="1"/>
  <c r="L20" i="1"/>
  <c r="L19" i="1"/>
  <c r="L18" i="1"/>
  <c r="L16" i="1"/>
  <c r="L15" i="1"/>
  <c r="L14" i="1"/>
  <c r="L13" i="1"/>
  <c r="L11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<sst xmlns="http://schemas.openxmlformats.org/spreadsheetml/2006/main" count="7635" uniqueCount="260">
  <si>
    <t>technosphere</t>
  </si>
  <si>
    <t>production</t>
  </si>
  <si>
    <t>process</t>
  </si>
  <si>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</si>
  <si>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</si>
  <si>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</si>
  <si>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</si>
  <si>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</si>
  <si>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</si>
  <si>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</si>
  <si>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</si>
  <si>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</si>
  <si>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</si>
  <si>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loc</t>
  </si>
  <si>
    <t>Exchange scale</t>
  </si>
  <si>
    <t>Exchange negative</t>
  </si>
  <si>
    <t>Exchange uncertainty type</t>
  </si>
  <si>
    <t>Notes</t>
  </si>
  <si>
    <t>kilogram</t>
  </si>
  <si>
    <t>kilowatt hour</t>
  </si>
  <si>
    <t>Pesticide, unspecified {GLO}| market for | Conseq, U</t>
  </si>
  <si>
    <t>Transport, passenger car, large size, diesel, EURO 5 {RER}| transport, passenger car, large size, diesel, EURO 5 | Conseq, U</t>
  </si>
  <si>
    <t>Diesel {GLO}| market group for | Conseq, U</t>
  </si>
  <si>
    <t>Aluminium, primary, ingot {IAI Area, EU27 &amp; EFTA}| aluminium, ingot, primary, import from Rest of Europe | Conseq, U</t>
  </si>
  <si>
    <t>Steel, chromium steel 18/8 {RER}| steel production, electric, chromium steel 18/8 | Conseq, U</t>
  </si>
  <si>
    <t>Hydrochloric acid, without water, in 30% solution state {RER}| market for | Conseq, U</t>
  </si>
  <si>
    <t>Sodium bicarbonate {GLO}| market for sodium bicarbonate | Conseq, U</t>
  </si>
  <si>
    <t>Tap water {GLO}| market group for | Conseq, U</t>
  </si>
  <si>
    <t>Electricity, low voltage {NO}| market for | Conseq, U</t>
  </si>
  <si>
    <t>Cellulose fibre, inclusive blowing in {GLO}| market for | Conseq, U</t>
  </si>
  <si>
    <t>Glycerine {RER}| market for glycerine | Conseq, U</t>
  </si>
  <si>
    <t>kilometer</t>
  </si>
  <si>
    <t>liter</t>
  </si>
  <si>
    <t>liters</t>
  </si>
  <si>
    <t>Nutrients</t>
  </si>
  <si>
    <t>Sodium nitrate {GLO}| market for | Conseq, U</t>
  </si>
  <si>
    <t>EDTA, ethylenediaminetetraacetic acid {GLO}| market for | Conseq, U</t>
  </si>
  <si>
    <t>Ammonium sulfate, as N {GLO}| market for | Conseq, U</t>
  </si>
  <si>
    <t>Boric acid, anhydrous, powder {GLO}| market for | Conseq, U</t>
  </si>
  <si>
    <t>Manganese sulfate {GLO}| market for | Conseq, U</t>
  </si>
  <si>
    <t>Zinc monosulfate {RER}| market for zinc monosulfate | Conseq, U</t>
  </si>
  <si>
    <t>Tap water {Europe without Switzerland}| market for | Conseq, U</t>
  </si>
  <si>
    <t>Ultraviolet lamp {GLO}| market for | Conseq, U</t>
  </si>
  <si>
    <t>Polypropylene, granulate {GLO}| market for | Conseq, U</t>
  </si>
  <si>
    <t>Polyethylene, high density, granulate {GLO}| market for | Conseq, U</t>
  </si>
  <si>
    <t>Polyvinylchloride, bulk polymerised {GLO}| market for | Conseq, U</t>
  </si>
  <si>
    <t>Maleic unsaturated polyester resin {GLO}| market for | Conseq, U</t>
  </si>
  <si>
    <t>0e1ca7c50134d9d3aa2f420ee840fee3</t>
  </si>
  <si>
    <t>649c82cccc172e113517042ee36f369a</t>
  </si>
  <si>
    <t>19318e90f31d3d67dac4621a1a6164fc</t>
  </si>
  <si>
    <t>b22336155ceff499ba9fa61c7cc38832</t>
  </si>
  <si>
    <t>63e4bf97ac1960a51fd62fe58db1ebf2</t>
  </si>
  <si>
    <t>3f548052e03b03e92ef14722e6340ee0</t>
  </si>
  <si>
    <t>b3cbd051ea6d4cf58005c19765ac1408</t>
  </si>
  <si>
    <t>ce852da10d8d72cfb70581641d78dd57</t>
  </si>
  <si>
    <t>Sodium hypochlorite, without water, in 15% solution state {RER}| market for | Conseq, U</t>
  </si>
  <si>
    <t>cbd294d432b327b2ceb717ca85806eaf</t>
  </si>
  <si>
    <t>150929e0d1b94033738e3f0273decae5</t>
  </si>
  <si>
    <t>7332124191468b9817a973bb2e4dbd62</t>
  </si>
  <si>
    <t>transport, passenger car, large size, diesel, EURO 5' (kilometer, RER, None)</t>
  </si>
  <si>
    <t>babd83b422168043a8feb03f46213eab</t>
  </si>
  <si>
    <t>market group for diesel' (kilogram, GLO, None)</t>
  </si>
  <si>
    <t>d53d35b30c48de8df4d2552e8061402f</t>
  </si>
  <si>
    <t>aluminium production, primary, ingot' (kilogram, IAI Area, EU27 &amp; EFTA, None)</t>
  </si>
  <si>
    <t>market for nylon 6-6' (kilogram, RER, None)</t>
  </si>
  <si>
    <t>35ccf2545c33d3b08e243356418b9288</t>
  </si>
  <si>
    <t>Nylon 6-6 {RER}| market for | Conseq, U</t>
  </si>
  <si>
    <t>steel production, electric, chromium steel 18/8' (kilogram, RER, None)</t>
  </si>
  <si>
    <t>f87f80daf1707ee4028bc75664bd2c6c</t>
  </si>
  <si>
    <t>market for polypropylene, granulate' (kilogram, GLO, None)</t>
  </si>
  <si>
    <t>10c3a72b5ef50c6006e851c89558405c</t>
  </si>
  <si>
    <t>market for polyethylene, high density, granulate, recycled' (kilogram, Europe without Switzerland, None)</t>
  </si>
  <si>
    <t>adf0fd64bf1e4e49fab517a45b2b7afd</t>
  </si>
  <si>
    <t>market for polyvinylchloride, bulk polymerised' (kilogram, GLO, None)</t>
  </si>
  <si>
    <t>3f14db30602c28165a0adcd9d12b3f33</t>
  </si>
  <si>
    <t>market for maleic unsaturated polyester resin' (kilogram, GLO, None)</t>
  </si>
  <si>
    <t>7722e5d6dd0ff9d2714e2fcebd5c7492</t>
  </si>
  <si>
    <t>8da1e8e4332727e6ac6f067b047bb1ac</t>
  </si>
  <si>
    <t>market for hydrochloric acid, without water, in 30% solution state' (kilogram, RER, None)</t>
  </si>
  <si>
    <t>market for sodium bicarbonate' (kilogram, GLO, None)</t>
  </si>
  <si>
    <t>7df754d1c99b055bf9ebece460a06f9a</t>
  </si>
  <si>
    <t>market group for tap water' (kilogram, GLO, None)</t>
  </si>
  <si>
    <t>ada58167a614ae6d084e8d88913414e0</t>
  </si>
  <si>
    <t>market for electricity, low voltage' (kilowatt hour, NO, None)</t>
  </si>
  <si>
    <t>a26f5a54b40905bd7a8911bafa8d6b66</t>
  </si>
  <si>
    <t>market for cellulose fibre' (kilogram, CH, None)</t>
  </si>
  <si>
    <t>049320f512ff7d495d137a1643c792e8</t>
  </si>
  <si>
    <t>market for glycerine' (kilogram, RER, None)</t>
  </si>
  <si>
    <t>3885b1d1e05cc5605b8ec9175f763586</t>
  </si>
  <si>
    <t>biosphere3</t>
  </si>
  <si>
    <t>Pedigree Reliability</t>
  </si>
  <si>
    <t>Pedigree Completeness</t>
  </si>
  <si>
    <t>Pedigree Temporal correlation</t>
  </si>
  <si>
    <t>Pedigree geographical correlation</t>
  </si>
  <si>
    <t>Further technological correlation</t>
  </si>
  <si>
    <t>ecoinvent 3.8_conseq</t>
  </si>
  <si>
    <t>Wastewater, average {Europe without Switzerland}| market for wastewater, average | Conseq, U</t>
  </si>
  <si>
    <t>Simapro name</t>
  </si>
  <si>
    <t>b409ec97832050bf1436e975946cf4ff</t>
  </si>
  <si>
    <t>cubic meter</t>
  </si>
  <si>
    <t>Use and biowaste</t>
  </si>
  <si>
    <t>Use and incineration</t>
  </si>
  <si>
    <t>Carbon dioxide biogenic</t>
  </si>
  <si>
    <t>Carbon dioxide fossil</t>
  </si>
  <si>
    <t>349b29d1-3e58-4c66-98b9-9d1a076efd2e</t>
  </si>
  <si>
    <t>eba59fd6-f37e-41dc-9ca3-c7ea22d602c7</t>
  </si>
  <si>
    <t>Heat, district or industrial, natural gas {Europe without Switzerland}| market for heat, district or industrial, natural gas | Conseq, U</t>
  </si>
  <si>
    <t>3257cc7ecf104d61e5d66d62f064d254</t>
  </si>
  <si>
    <t>megajoule</t>
  </si>
  <si>
    <t>73ed05cc-9727-4abf-9516-4b5c0fe54a16</t>
  </si>
  <si>
    <t>Sporelings in ropes, hatchery</t>
  </si>
  <si>
    <t>Crude extract, biorefinery</t>
  </si>
  <si>
    <t>Seaweed, offshore farm</t>
  </si>
  <si>
    <t>Bioplastic, crosslinking</t>
  </si>
  <si>
    <t>PS pilot</t>
  </si>
  <si>
    <t>Treatment, biowaste</t>
  </si>
  <si>
    <t>Treatment, incineration</t>
  </si>
  <si>
    <t>biosphere</t>
  </si>
  <si>
    <t>unit</t>
  </si>
  <si>
    <t>dea94fc24d1eb94cb479ca814bce9390</t>
  </si>
  <si>
    <t>15434571c8c24ab283f8f7a57737c1b5</t>
  </si>
  <si>
    <t>4fa8a88f8a62a1d93ca2139e8f46ff30</t>
  </si>
  <si>
    <t>hour</t>
  </si>
  <si>
    <t>832dbc933378d16472d6588151617c62</t>
  </si>
  <si>
    <t>e8273e42961880321b4c186739205244</t>
  </si>
  <si>
    <t>e3cfaa07-9b68-4461-a06f-a0e4e59d41d3</t>
  </si>
  <si>
    <t>9990b51b-7023-4700-bca0-1a32ef921f74</t>
  </si>
  <si>
    <t>baf58fc9-573c-419c-8c16-831ac03203b9</t>
  </si>
  <si>
    <t>6dc1b46f-ee89-4495-95c4-b8a637bcd6cb</t>
  </si>
  <si>
    <t>075e433b-4be4-448e-9510-9a5029c1ce94</t>
  </si>
  <si>
    <t>4aaff9bc222a7dc1968ab3cf3d037ae5</t>
  </si>
  <si>
    <t>32bc5486c2a52077d3e231255326f2e0</t>
  </si>
  <si>
    <t>100e911287cc02197c942f3c8f7d3ebd</t>
  </si>
  <si>
    <t>0f420a3c81017526e2880cb0f04e6603</t>
  </si>
  <si>
    <t>5370377e68035fe647a7b27c2b6db377</t>
  </si>
  <si>
    <t>5cef7796c4afd26eb7edffd94bf5b4bc</t>
  </si>
  <si>
    <t>a4b1bb54fb034ed7eb22e2bd25c9c035</t>
  </si>
  <si>
    <t>08835f6418e53eeaf1798e42b4db95e9</t>
  </si>
  <si>
    <t>e9a541c32bdf8d24cc0e58082405f688</t>
  </si>
  <si>
    <t>fd62e616b1e4004c0257985ce1cd7c92</t>
  </si>
  <si>
    <t>a309929d9b27b19f44b0034a265fcba8</t>
  </si>
  <si>
    <t>0d5c22debf87e82c602e97e2e91096b4</t>
  </si>
  <si>
    <t>4be7671b5109074ef8cbbc12c3efdd16</t>
  </si>
  <si>
    <t>4b6cb1450dcbfe6e3f3f4173fd38f12e</t>
  </si>
  <si>
    <t>fd103ddbfab00b1b906cab63d1851126</t>
  </si>
  <si>
    <t>ec1177ee712d82327ec6b6ddef339756</t>
  </si>
  <si>
    <t>c44c3a896db58e7929f84416ed11cfc2</t>
  </si>
  <si>
    <t>8734eb08-50cf-4f5a-8d1a-db76d38efe3c</t>
  </si>
  <si>
    <t>2a46e7f4-c66c-43e5-8a8a-d119c4098aff</t>
  </si>
  <si>
    <t>4ce23896-a82f-49f1-a8e3-8848734805a3</t>
  </si>
  <si>
    <t>24e0a9cb-a789-46e2-a25c-0278a90d67e5</t>
  </si>
  <si>
    <t>60a6702f-20ad-444f-a6df-f6374f1e3183</t>
  </si>
  <si>
    <t>19e97bd6-d0ae-4208-bd77-d58e5d46d827</t>
  </si>
  <si>
    <t>af83b42f-a4e6-4457-be74-46a87798f82a</t>
  </si>
  <si>
    <t>f4d0a2c8-efef-4188-85da-5801097389a2</t>
  </si>
  <si>
    <t>276e755c-ed57-466a-b555-4658c791f385</t>
  </si>
  <si>
    <t>8f1b69d9-fc00-4b46-99f9-7a57fd71dad2</t>
  </si>
  <si>
    <t>960c0f37-f34c-4fc1-b77c-22d8b35fd8d5</t>
  </si>
  <si>
    <t>3184c902-c587-4fd7-bd89-769d3cf30072</t>
  </si>
  <si>
    <t>257eacb9-96fe-4a3d-961a-f5e6c7823ff0</t>
  </si>
  <si>
    <t>ebfe261d-ab0d-4ade-8743-183c8c6bdcc6</t>
  </si>
  <si>
    <t>b3ebdcc3-c588-4997-95d2-9785b26b34e1</t>
  </si>
  <si>
    <t>37d35fd0-7f07-4b9b-92eb-de3c27050172</t>
  </si>
  <si>
    <t>a46a250e-297d-43e9-b1c4-052cdcfb79c5</t>
  </si>
  <si>
    <t>40229ebf-9346-4f20-910a-f8ea3bd88d44</t>
  </si>
  <si>
    <t>d068f3e2-b033-417b-a359-ca4f25da9731</t>
  </si>
  <si>
    <t>34b96163-a3df-4bc1-8224-e2a9fe01b23f</t>
  </si>
  <si>
    <t>8c8ffaa5-84ed-4668-ba7d-80fd0f47013f</t>
  </si>
  <si>
    <t>b61057a3-a0bc-4158-882e-b819c4797419</t>
  </si>
  <si>
    <t>9b6d6f07-ebc6-447d-a3c0-f2017d77d852</t>
  </si>
  <si>
    <t>6a903634-c97f-4c49-a7c0-88f0e6ac7a23</t>
  </si>
  <si>
    <t>8216fc31-15a1-4d33-858f-e09650b14c63</t>
  </si>
  <si>
    <t>8c52f40c-69b7-4538-8923-b371523c71f5</t>
  </si>
  <si>
    <t>4295ed5b-9824-4bbf-97a4-fc4cabd87f0d</t>
  </si>
  <si>
    <t>7e9baf19-8fa4-49c6-a3c2-2e875217e60b</t>
  </si>
  <si>
    <t>bfc0bf1c-e5e2-4702-a502-08c892031837</t>
  </si>
  <si>
    <t>98eb1d16-9d7a-4716-9be4-1449341a832f</t>
  </si>
  <si>
    <t>541b633c-17a3-4047-bce6-0c0e4fdb7c10</t>
  </si>
  <si>
    <t>97e498ec-f323-4ec6-bcc0-d8a4c853bae3</t>
  </si>
  <si>
    <t>a8fea8cf-9b09-49fc-aa58-5a732494a2a0</t>
  </si>
  <si>
    <t>19b6e569-85a4-4ea9-a590-d61a21e3c846</t>
  </si>
  <si>
    <t>3ddb2e36-bc1b-43a5-8ef4-cbcdbeeeea70</t>
  </si>
  <si>
    <t>5e050fab-1837-4c42-b597-ed2f376f768f</t>
  </si>
  <si>
    <t>7ae3e6e8-75e6-4566-b18f-6d848086c4e5</t>
  </si>
  <si>
    <t>2cba713d-ab0b-44cb-babb-f8cac262554f</t>
  </si>
  <si>
    <t>20bc9500-2e2f-4cba-9332-8ea17d362aba</t>
  </si>
  <si>
    <t>725c7923-0ed8-43e5-b485-fad7e34bef08</t>
  </si>
  <si>
    <t>9798359e-a3ee-4362-a038-23a188582c6e</t>
  </si>
  <si>
    <t>abb7f444-e74a-46b5-a6a5-080a847cbbc5</t>
  </si>
  <si>
    <t>7c335b9c-a403-47a8-bb6d-2e7d3c3a230e</t>
  </si>
  <si>
    <t>ae28c923-a4a3-4f00-b862-1ae6e748efb9</t>
  </si>
  <si>
    <t>3ea5684a-6d64-4f96-8c09-1d90f997c9d4</t>
  </si>
  <si>
    <t>7705f0e1-5b14-44f4-b330-1245b5c7fc08</t>
  </si>
  <si>
    <t>921df5eb-cde6-40ea-8744-c02746db0a3c</t>
  </si>
  <si>
    <t>ef475b50-9cd0-4e7c-9c59-07868fe16e91</t>
  </si>
  <si>
    <t>a912f450-5233-489b-a2e9-8c029fab480f</t>
  </si>
  <si>
    <t>50deb561-3de9-4b25-9b61-1695ad2dd136</t>
  </si>
  <si>
    <t>70d467b6-115e-43c5-add2-441de9411348</t>
  </si>
  <si>
    <t>7bdab722-11d0-4c42-a099-6f9ed510a44a</t>
  </si>
  <si>
    <t>afcbd980-14c2-4e1d-a0aa-5f6464e5c76b</t>
  </si>
  <si>
    <t>e43a270f-4f88-4789-a0b8-7aba56677743</t>
  </si>
  <si>
    <t>bdce3a7c-e008-4391-be26-285f71a02453</t>
  </si>
  <si>
    <t>f65558fb-61a1-4e48-b4f2-60d62f14b085</t>
  </si>
  <si>
    <t>f8f772bc-7204-4fda-aa97-080fd0f1b34c</t>
  </si>
  <si>
    <t>1fc409bc-b8e7-48b2-92d5-2ced4aa7bae2</t>
  </si>
  <si>
    <t>9f69cb8e-51fe-447b-a1ac-4da74de8ebe4</t>
  </si>
  <si>
    <t>748f22a9-eba4-4726-bef5-92c7442ce189</t>
  </si>
  <si>
    <t>e34d3da4-a3d5-41be-84b5-458afe32c990</t>
  </si>
  <si>
    <t>d4291dd5-dae8-47fa-bf06-466fcecbc210</t>
  </si>
  <si>
    <t>0ff15165-d761-48c9-9814-2d1dcdd56857</t>
  </si>
  <si>
    <t>fc0b5c85-3b49-42c2-a3fd-db7e57b696e3</t>
  </si>
  <si>
    <t>aedea697-930a-4a0e-9e4f-b9c369aa9a33</t>
  </si>
  <si>
    <t>4d54a415-82d7-49ac-88e1-712bd0009363</t>
  </si>
  <si>
    <t>40f89b03-64f8-466d-9480-bca47d8a435c</t>
  </si>
  <si>
    <t>bac53020-1fed-4119-9242-33e4a2597560</t>
  </si>
  <si>
    <t>32cd0492-c0cb-4898-a2b1-675eedc5b688</t>
  </si>
  <si>
    <t>5ffb3576-740f-41ba-814f-8538d83a4b3b</t>
  </si>
  <si>
    <t>00d2fef1-e4d4-4a16-8e81-b8cc514e4c25</t>
  </si>
  <si>
    <t>ce9fd912-233a-4807-a33e-0323b1e4a7a2</t>
  </si>
  <si>
    <t>2c872773-0a29-4831-93b9-d49b116fa7d5</t>
  </si>
  <si>
    <t>544dbea9-1d18-44ff-b92b-7866e3baa6dd</t>
  </si>
  <si>
    <t>fb83d61e-6fe3-4da7-8eb2-b0e2dc85a76d</t>
  </si>
  <si>
    <t>36e53653-1338-42c7-816c-f6667809e0b1</t>
  </si>
  <si>
    <t>ea70cc93-c68c-4228-8b8e-1b189b4c705c</t>
  </si>
  <si>
    <t>7ce56135-2ca5-4fba-ad52-d62a34bfeb35</t>
  </si>
  <si>
    <t>41dbbe1f-06e1-4a34-8497-5986be8f9e51</t>
  </si>
  <si>
    <t>1e904267-caa3-40e6-a3a0-fc104489770b</t>
  </si>
  <si>
    <t>ff36578b-f403-4656-b934-81d8d4e02dc8</t>
  </si>
  <si>
    <t>6edcc2df-88a3-48e1-83d8-ffc38d31c35b</t>
  </si>
  <si>
    <t>6f0b8b7c-3888-4174-b7e3-916d42d678ee</t>
  </si>
  <si>
    <t>01056d4b-f9b0-4dfc-b8d9-8407c8376efb</t>
  </si>
  <si>
    <t>ca04300a-8338-4601-ba7c-66c10a4f6322</t>
  </si>
  <si>
    <t>f532985c-90b7-46fc-aac9-b039b40e22f1</t>
  </si>
  <si>
    <t>a79be2ee-ac83-4328-a136-a34ba1f99089</t>
  </si>
  <si>
    <t>e60edb16-3c74-415b-9aff-a22a6f49fecb</t>
  </si>
  <si>
    <t>88cde01c-df69-40bb-9b14-6eac71bea5b8</t>
  </si>
  <si>
    <t>77c46f0e-c8c0-4bc3-992c-2a9725d49f70</t>
  </si>
  <si>
    <t>83cf77ca-867b-4eef-b0f0-78d71b3d91d5</t>
  </si>
  <si>
    <t>66bfb434-78ab-4183-b1a7-7f87d08974fa</t>
  </si>
  <si>
    <t>5f7aad3d-566c-4d0d-ad59-e765f971aa0f</t>
  </si>
  <si>
    <t>d9008a06-991c-4acc-a33e-5483ffd2491e</t>
  </si>
  <si>
    <t>a850e6de-a007-432f-be7f-ce6e2cf1f2ae</t>
  </si>
  <si>
    <t>6d9550e2-e670-44c1-bad8-c0c4975ffca7</t>
  </si>
  <si>
    <t>b0546417-3064-4878-bd6f-2da75cefdf63</t>
  </si>
  <si>
    <t>835d0907-a668-4d92-b6b6-7b56fa343713</t>
  </si>
  <si>
    <t>ac066c02-b403-407b-a1f0-b29ad0f8188f</t>
  </si>
  <si>
    <t>PS pilot (base)</t>
  </si>
  <si>
    <t>PS pilot (cellulose)</t>
  </si>
  <si>
    <t>PS pilot (mannitol)</t>
  </si>
  <si>
    <t>PS pilot (PLA5)</t>
  </si>
  <si>
    <t>PS pilot (PLA30)</t>
  </si>
  <si>
    <t>8dd24eb7b0aa9acf85c7a586fe63b39c</t>
  </si>
  <si>
    <t>polylactide production, granulate' (kilogram, GLO, None)</t>
  </si>
  <si>
    <t>6e87bb7d92e63fa63b8a22e74a10fef3</t>
  </si>
  <si>
    <t>7504c14f4b1a2e1976b87cd3df984539</t>
  </si>
  <si>
    <t>Ethanol, without water, in 99.7% solution state, from ethylene {RER}| market for ethanol, without water, in 99.7% solution state, from ethylene | Conseq, U</t>
  </si>
  <si>
    <t>market for ethanol, without water, in 99.7% solution state, from ethylene' (kilogram, RER, None)</t>
  </si>
  <si>
    <t>Hydrogen peroxide, without water, in 50% solution state {RER}| market for hydrogen peroxide, without water, in 50% solution state | Conseq, U</t>
  </si>
  <si>
    <t>market for hydrogen peroxide, without water, in 50% solution state' (kilogram, RER, None)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</si>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</sst>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49" fontId="0" fillId="0" borderId="0" xfId="0" applyNumberFormat="1"/>
    <xf numFmtId="0" fontId="0" fillId="2" borderId="0" xfId="0" applyFont="1" applyFill="1" applyAlignment="1"/>
    <xf numFmtId="0" fontId="0" fillId="4" borderId="0" xfId="0" applyFill="1"/>
    <xf numFmtId="0" fontId="0" fillId="5" borderId="0" xfId="0" applyFill="1"/>
    <xf numFmtId="49" fontId="2" fillId="2" borderId="0" xfId="0" applyNumberFormat="1" applyFont="1" applyFill="1"/>
    <xf numFmtId="49" fontId="2" fillId="3" borderId="0" xfId="0" applyNumberFormat="1" applyFont="1" applyFill="1"/>
    <xf numFmtId="0" fontId="2" fillId="3" borderId="0" xfId="0" applyNumberFormat="1" applyFont="1" applyFill="1" applyAlignment="1"/>
    <xf numFmtId="0" fontId="2" fillId="3" borderId="0" xfId="0" applyFont="1" applyFill="1"/>
    <xf numFmtId="0" fontId="2" fillId="3" borderId="0" xfId="0" applyFont="1" applyFill="1" applyAlignment="1"/>
    <xf numFmtId="49" fontId="2" fillId="4" borderId="0" xfId="0" applyNumberFormat="1" applyFont="1" applyFill="1"/>
    <xf numFmtId="0" fontId="2" fillId="4" borderId="0" xfId="0" applyFont="1" applyFill="1" applyAlignment="1"/>
    <xf numFmtId="0" fontId="2" fillId="4" borderId="0" xfId="0" applyFont="1" applyFill="1"/>
    <xf numFmtId="49" fontId="2" fillId="5" borderId="0" xfId="0" applyNumberFormat="1" applyFont="1" applyFill="1"/>
    <xf numFmtId="11" fontId="3" fillId="5" borderId="0" xfId="0" applyNumberFormat="1" applyFont="1" applyFill="1" applyAlignment="1"/>
    <xf numFmtId="0" fontId="2" fillId="5" borderId="0" xfId="0" applyFont="1" applyFill="1"/>
    <xf numFmtId="0" fontId="4" fillId="4" borderId="0" xfId="0" applyFont="1" applyFill="1"/>
    <xf numFmtId="49" fontId="2" fillId="6" borderId="0" xfId="0" applyNumberFormat="1" applyFont="1" applyFill="1"/>
    <xf numFmtId="0" fontId="0" fillId="6" borderId="0" xfId="0" applyFill="1"/>
    <xf numFmtId="49" fontId="0" fillId="6" borderId="0" xfId="0" applyNumberFormat="1" applyFont="1" applyFill="1"/>
    <xf numFmtId="0" fontId="2" fillId="6" borderId="0" xfId="0" applyFont="1" applyFill="1"/>
    <xf numFmtId="0" fontId="4" fillId="5" borderId="0" xfId="0" applyFont="1" applyFill="1"/>
    <xf numFmtId="49" fontId="2" fillId="7" borderId="0" xfId="0" applyNumberFormat="1" applyFont="1" applyFill="1"/>
    <xf numFmtId="0" fontId="2" fillId="7" borderId="0" xfId="0" applyFont="1" applyFill="1" applyAlignment="1"/>
    <xf numFmtId="0" fontId="2" fillId="7" borderId="0" xfId="0" applyFont="1" applyFill="1"/>
    <xf numFmtId="0" fontId="0" fillId="7" borderId="0" xfId="0" applyFont="1" applyFill="1" applyAlignment="1"/>
    <xf numFmtId="0" fontId="1" fillId="3" borderId="0" xfId="0" applyFont="1" applyFill="1"/>
    <xf numFmtId="49" fontId="0" fillId="5" borderId="0" xfId="0" applyNumberFormat="1" applyFont="1" applyFill="1"/>
    <xf numFmtId="0" fontId="0" fillId="5" borderId="0" xfId="0" applyFont="1" applyFill="1" applyAlignment="1"/>
    <xf numFmtId="11" fontId="0" fillId="5" borderId="0" xfId="0" applyNumberFormat="1" applyFont="1" applyFill="1" applyAlignment="1"/>
    <xf numFmtId="49" fontId="0" fillId="4" borderId="0" xfId="0" applyNumberFormat="1" applyFont="1" applyFill="1"/>
    <xf numFmtId="11" fontId="5" fillId="4" borderId="0" xfId="0" applyNumberFormat="1" applyFont="1" applyFill="1" applyAlignment="1"/>
    <xf numFmtId="0" fontId="0" fillId="4" borderId="0" xfId="0" applyFont="1" applyFill="1" applyAlignment="1"/>
    <xf numFmtId="11" fontId="0" fillId="4" borderId="0" xfId="0" applyNumberFormat="1" applyFont="1" applyFill="1" applyAlignment="1"/>
    <xf numFmtId="49" fontId="0" fillId="3" borderId="0" xfId="0" applyNumberFormat="1" applyFont="1" applyFill="1"/>
    <xf numFmtId="0" fontId="0" fillId="3" borderId="0" xfId="0" applyFont="1" applyFill="1" applyAlignment="1"/>
    <xf numFmtId="49" fontId="0" fillId="7" borderId="0" xfId="0" applyNumberFormat="1" applyFont="1" applyFill="1"/>
    <xf numFmtId="0" fontId="0" fillId="7" borderId="0" xfId="0" applyNumberFormat="1" applyFont="1" applyFill="1" applyAlignment="1"/>
    <xf numFmtId="49" fontId="0" fillId="2" borderId="0" xfId="0" applyNumberFormat="1" applyFont="1" applyFill="1"/>
    <xf numFmtId="2" fontId="2" fillId="5" borderId="0" xfId="0" applyNumberFormat="1" applyFont="1" applyFill="1"/>
    <xf numFmtId="2" fontId="2" fillId="4" borderId="0" xfId="0" applyNumberFormat="1" applyFont="1" applyFill="1"/>
    <xf numFmtId="2" fontId="2" fillId="3" borderId="0" xfId="0" applyNumberFormat="1" applyFont="1" applyFill="1"/>
    <xf numFmtId="2" fontId="2" fillId="7" borderId="0" xfId="0" applyNumberFormat="1" applyFont="1" applyFill="1"/>
    <xf numFmtId="0" fontId="0" fillId="0" borderId="0" xfId="0" applyFont="1"/>
    <xf numFmtId="2" fontId="0" fillId="6" borderId="0" xfId="0" applyNumberFormat="1" applyFont="1" applyFill="1"/>
    <xf numFmtId="2" fontId="0" fillId="5" borderId="0" xfId="0" applyNumberFormat="1" applyFont="1" applyFill="1"/>
    <xf numFmtId="2" fontId="0" fillId="4" borderId="0" xfId="0" applyNumberFormat="1" applyFont="1" applyFill="1"/>
    <xf numFmtId="2" fontId="0" fillId="3" borderId="0" xfId="0" applyNumberFormat="1" applyFont="1" applyFill="1"/>
    <xf numFmtId="2" fontId="0" fillId="7" borderId="0" xfId="0" applyNumberFormat="1" applyFont="1" applyFill="1"/>
    <xf numFmtId="2" fontId="0" fillId="2" borderId="0" xfId="0" applyNumberFormat="1" applyFont="1" applyFill="1"/>
    <xf numFmtId="0" fontId="0" fillId="6" borderId="0" xfId="0" applyFont="1" applyFill="1"/>
    <xf numFmtId="0" fontId="0" fillId="5" borderId="0" xfId="0" applyFont="1" applyFill="1"/>
    <xf numFmtId="0" fontId="0" fillId="4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2" borderId="0" xfId="0" applyFont="1" applyFill="1"/>
    <xf numFmtId="0" fontId="1" fillId="5" borderId="0" xfId="0" applyFont="1" applyFill="1" applyAlignment="1"/>
    <xf numFmtId="164" fontId="5" fillId="5" borderId="0" xfId="0" applyNumberFormat="1" applyFont="1" applyFill="1" applyAlignment="1"/>
    <xf numFmtId="164" fontId="0" fillId="5" borderId="0" xfId="0" applyNumberFormat="1" applyFont="1" applyFill="1" applyAlignment="1"/>
    <xf numFmtId="165" fontId="0" fillId="5" borderId="0" xfId="0" applyNumberFormat="1" applyFont="1" applyFill="1" applyAlignment="1"/>
    <xf numFmtId="49" fontId="0" fillId="0" borderId="0" xfId="0" applyNumberFormat="1" applyFont="1"/>
    <xf numFmtId="0" fontId="0" fillId="5" borderId="0" xfId="0" quotePrefix="1" applyFont="1" applyFill="1"/>
    <xf numFmtId="0" fontId="0" fillId="4" borderId="0" xfId="0" quotePrefix="1" applyFont="1" applyFill="1"/>
    <xf numFmtId="0" fontId="0" fillId="3" borderId="0" xfId="0" quotePrefix="1" applyFont="1" applyFill="1"/>
    <xf numFmtId="0" fontId="1" fillId="2" borderId="0" xfId="0" applyFont="1" applyFill="1"/>
    <xf numFmtId="0" fontId="0" fillId="2" borderId="0" xfId="0" quotePrefix="1" applyFont="1" applyFill="1"/>
    <xf numFmtId="0" fontId="2" fillId="2" borderId="0" xfId="0" applyFont="1" applyFill="1" applyAlignment="1"/>
    <xf numFmtId="0" fontId="0" fillId="8" borderId="0" xfId="0" applyFont="1" applyFill="1"/>
    <xf numFmtId="2" fontId="0" fillId="8" borderId="0" xfId="0" applyNumberFormat="1" applyFont="1" applyFill="1"/>
    <xf numFmtId="49" fontId="0" fillId="8" borderId="0" xfId="0" applyNumberFormat="1" applyFont="1" applyFill="1"/>
    <xf numFmtId="0" fontId="0" fillId="8" borderId="0" xfId="0" applyFont="1" applyFill="1" applyAlignment="1"/>
    <xf numFmtId="0" fontId="1" fillId="8" borderId="0" xfId="0" applyFont="1" applyFill="1"/>
    <xf numFmtId="0" fontId="0" fillId="8" borderId="0" xfId="0" quotePrefix="1" applyFont="1" applyFill="1"/>
    <xf numFmtId="49" fontId="0" fillId="9" borderId="0" xfId="0" applyNumberFormat="1" applyFont="1" applyFill="1"/>
    <xf numFmtId="0" fontId="1" fillId="9" borderId="0" xfId="0" applyFont="1" applyFill="1"/>
    <xf numFmtId="166" fontId="0" fillId="8" borderId="0" xfId="0" applyNumberFormat="1" applyFont="1" applyFill="1" applyAlignment="1"/>
    <xf numFmtId="11" fontId="0" fillId="0" borderId="0" xfId="0" applyNumberFormat="1"/>
    <xf numFmtId="49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ill="1"/>
    <xf numFmtId="49" fontId="2" fillId="0" borderId="0" xfId="0" applyNumberFormat="1" applyFont="1" applyFill="1"/>
    <xf numFmtId="0" fontId="2" fillId="0" borderId="0" xfId="0" applyFont="1" applyFill="1" applyAlignment="1"/>
    <xf numFmtId="0" fontId="2" fillId="0" borderId="0" xfId="0" applyFont="1" applyFill="1"/>
    <xf numFmtId="0" fontId="0" fillId="3" borderId="1" xfId="0" applyFont="1" applyFill="1" applyBorder="1" applyAlignment="1"/>
    <xf numFmtId="0" fontId="2" fillId="7" borderId="1" xfId="0" applyFont="1" applyFill="1" applyBorder="1" applyAlignment="1"/>
    <xf numFmtId="0" fontId="0" fillId="7" borderId="2" xfId="0" applyFont="1" applyFill="1" applyBorder="1" applyAlignment="1"/>
    <xf numFmtId="0" fontId="0" fillId="7" borderId="3" xfId="0" applyFont="1" applyFill="1" applyBorder="1" applyAlignment="1"/>
    <xf numFmtId="0" fontId="6" fillId="3" borderId="0" xfId="0" applyFont="1" applyFill="1"/>
    <xf numFmtId="0" fontId="0" fillId="9" borderId="2" xfId="0" applyFont="1" applyFill="1" applyBorder="1" applyAlignment="1"/>
    <xf numFmtId="0" fontId="0" fillId="9" borderId="3" xfId="0" applyFont="1" applyFill="1" applyBorder="1" applyAlignment="1"/>
    <xf numFmtId="11" fontId="0" fillId="0" borderId="0" xfId="0" applyNumberFormat="1" applyFill="1"/>
    <xf numFmtId="0" fontId="1" fillId="0" borderId="0" xfId="0" applyFont="1" applyFill="1"/>
    <xf numFmtId="0" fontId="0" fillId="8" borderId="2" xfId="0" applyFont="1" applyFill="1" applyBorder="1" applyAlignment="1"/>
    <xf numFmtId="0" fontId="0" fillId="8" borderId="3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5643</xdr:colOff>
      <xdr:row>2</xdr:row>
      <xdr:rowOff>53621</xdr:rowOff>
    </xdr:from>
    <xdr:to>
      <xdr:col>35</xdr:col>
      <xdr:colOff>537228</xdr:colOff>
      <xdr:row>23</xdr:row>
      <xdr:rowOff>146754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5EFF2-2008-1041-A59E-9DE7F5A1D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2643" y="460021"/>
          <a:ext cx="9446985" cy="4360333"/>
        </a:xfrm>
        <a:prstGeom prst="rect">
          <a:avLst/>
        </a:prstGeom>
      </xdr:spPr>
    </xdr:pic>
    <xdr:clientData/>
  </xdr:twoCellAnchor>
  <xdr:twoCellAnchor editAs="oneCell">
    <xdr:from>
      <xdr:col>21</xdr:col>
      <xdr:colOff>681276</xdr:colOff>
      <xdr:row>24</xdr:row>
      <xdr:rowOff>50800</xdr:rowOff>
    </xdr:from>
    <xdr:to>
      <xdr:col>35</xdr:col>
      <xdr:colOff>589189</xdr:colOff>
      <xdr:row>47</xdr:row>
      <xdr:rowOff>134408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96EA26-13E8-FC49-A9CF-69BC4017F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2476" y="4927600"/>
          <a:ext cx="9509113" cy="4757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zoomScale="80" zoomScaleNormal="80" workbookViewId="0">
      <selection activeCell="L36" sqref="F29:L36"/>
    </sheetView>
  </sheetViews>
  <sheetFormatPr baseColWidth="10" defaultColWidth="9" defaultRowHeight="16" x14ac:dyDescent="0.2"/>
  <cols>
    <col min="4" max="4" width="9" style="1"/>
    <col min="8" max="8" width="9.83203125" bestFit="1" customWidth="1"/>
    <col min="9" max="10" width="9" style="1"/>
    <col min="11" max="13" width="9.1640625" style="43" bestFit="1" customWidth="1"/>
    <col min="14" max="14" width="9" style="1"/>
    <col min="17" max="21" width="9.1640625" bestFit="1" customWidth="1"/>
  </cols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s="20" customFormat="1" x14ac:dyDescent="0.2">
      <c r="A2" s="17" t="s">
        <v>114</v>
      </c>
      <c r="B2" s="17" t="s">
        <v>34</v>
      </c>
      <c r="C2" s="17" t="s">
        <v>34</v>
      </c>
      <c r="D2" s="17" t="s">
        <v>32</v>
      </c>
      <c r="E2" s="17" t="s">
        <v>2</v>
      </c>
      <c r="F2" s="17" t="s">
        <v>114</v>
      </c>
      <c r="G2" s="17" t="s">
        <v>34</v>
      </c>
      <c r="H2" s="20">
        <v>1</v>
      </c>
      <c r="I2" s="17" t="s">
        <v>32</v>
      </c>
      <c r="J2" s="17" t="s">
        <v>1</v>
      </c>
      <c r="N2" s="17"/>
    </row>
    <row r="3" spans="1:21" s="18" customFormat="1" x14ac:dyDescent="0.2">
      <c r="A3" s="19" t="s">
        <v>114</v>
      </c>
      <c r="B3" s="19" t="s">
        <v>34</v>
      </c>
      <c r="C3" s="19" t="s">
        <v>34</v>
      </c>
      <c r="D3" s="19" t="s">
        <v>32</v>
      </c>
      <c r="E3" s="19" t="s">
        <v>2</v>
      </c>
      <c r="F3" s="19" t="s">
        <v>95</v>
      </c>
      <c r="G3" s="19" t="s">
        <v>47</v>
      </c>
      <c r="H3" s="50">
        <v>3.8500000000000001E-3</v>
      </c>
      <c r="I3" s="19" t="s">
        <v>18</v>
      </c>
      <c r="J3" s="19" t="s">
        <v>0</v>
      </c>
      <c r="K3" s="50">
        <v>2</v>
      </c>
      <c r="L3" s="44">
        <f>LN(ABS(H3))</f>
        <v>-5.559682130682444</v>
      </c>
      <c r="M3" s="44">
        <f>((LN(Q3)^2+LN(R3)^2+LN(S3)^2+LN(T3)^2+LN(U3)^2)^0.5)</f>
        <v>7.6961041136128394E-2</v>
      </c>
      <c r="N3" s="19" t="str">
        <f>IF(H3&gt;0,"false","true")</f>
        <v>false</v>
      </c>
      <c r="O3" s="50" t="s">
        <v>35</v>
      </c>
      <c r="P3" s="50"/>
      <c r="Q3" s="50">
        <v>1</v>
      </c>
      <c r="R3" s="18">
        <v>1.08</v>
      </c>
      <c r="S3" s="50">
        <v>1</v>
      </c>
      <c r="T3" s="50">
        <v>1</v>
      </c>
      <c r="U3" s="50">
        <v>1</v>
      </c>
    </row>
    <row r="4" spans="1:21" s="18" customFormat="1" x14ac:dyDescent="0.2">
      <c r="A4" s="19" t="s">
        <v>114</v>
      </c>
      <c r="B4" s="19" t="s">
        <v>34</v>
      </c>
      <c r="C4" s="19" t="s">
        <v>34</v>
      </c>
      <c r="D4" s="19" t="s">
        <v>32</v>
      </c>
      <c r="E4" s="19" t="s">
        <v>2</v>
      </c>
      <c r="F4" s="19" t="s">
        <v>95</v>
      </c>
      <c r="G4" s="19" t="s">
        <v>48</v>
      </c>
      <c r="H4" s="50">
        <v>5.096E-5</v>
      </c>
      <c r="I4" s="19" t="s">
        <v>18</v>
      </c>
      <c r="J4" s="19" t="s">
        <v>0</v>
      </c>
      <c r="K4" s="50">
        <v>2</v>
      </c>
      <c r="L4" s="44">
        <f t="shared" ref="L4:L27" si="0">LN(ABS(H4))</f>
        <v>-9.884469546700366</v>
      </c>
      <c r="M4" s="44">
        <f t="shared" ref="M4:M9" si="1">((LN(Q4)^2+LN(R4)^2+LN(S4)^2+LN(T4)^2+LN(U4)^2)^0.5)</f>
        <v>7.6961041136128394E-2</v>
      </c>
      <c r="N4" s="19" t="str">
        <f t="shared" ref="N4:N27" si="2">IF(H4&gt;0,"false","true")</f>
        <v>false</v>
      </c>
      <c r="O4" s="50" t="s">
        <v>36</v>
      </c>
      <c r="P4" s="50"/>
      <c r="Q4" s="50">
        <v>1</v>
      </c>
      <c r="R4" s="18">
        <v>1.08</v>
      </c>
      <c r="S4" s="50">
        <v>1</v>
      </c>
      <c r="T4" s="50">
        <v>1</v>
      </c>
      <c r="U4" s="50">
        <v>1</v>
      </c>
    </row>
    <row r="5" spans="1:21" s="18" customFormat="1" x14ac:dyDescent="0.2">
      <c r="A5" s="19" t="s">
        <v>114</v>
      </c>
      <c r="B5" s="19" t="s">
        <v>34</v>
      </c>
      <c r="C5" s="19" t="s">
        <v>34</v>
      </c>
      <c r="D5" s="19" t="s">
        <v>32</v>
      </c>
      <c r="E5" s="19" t="s">
        <v>2</v>
      </c>
      <c r="F5" s="19" t="s">
        <v>95</v>
      </c>
      <c r="G5" s="19" t="s">
        <v>49</v>
      </c>
      <c r="H5" s="50">
        <v>6.9999999999999999E-4</v>
      </c>
      <c r="I5" s="19" t="s">
        <v>18</v>
      </c>
      <c r="J5" s="19" t="s">
        <v>0</v>
      </c>
      <c r="K5" s="50">
        <v>2</v>
      </c>
      <c r="L5" s="44">
        <f t="shared" si="0"/>
        <v>-7.2644302229208693</v>
      </c>
      <c r="M5" s="44">
        <f t="shared" si="1"/>
        <v>7.6961041136128394E-2</v>
      </c>
      <c r="N5" s="19" t="str">
        <f t="shared" si="2"/>
        <v>false</v>
      </c>
      <c r="O5" s="50" t="s">
        <v>37</v>
      </c>
      <c r="P5" s="50"/>
      <c r="Q5" s="50">
        <v>1</v>
      </c>
      <c r="R5" s="18">
        <v>1.08</v>
      </c>
      <c r="S5" s="50">
        <v>1</v>
      </c>
      <c r="T5" s="50">
        <v>1</v>
      </c>
      <c r="U5" s="50">
        <v>1</v>
      </c>
    </row>
    <row r="6" spans="1:21" s="18" customFormat="1" x14ac:dyDescent="0.2">
      <c r="A6" s="19" t="s">
        <v>114</v>
      </c>
      <c r="B6" s="19" t="s">
        <v>34</v>
      </c>
      <c r="C6" s="19" t="s">
        <v>34</v>
      </c>
      <c r="D6" s="19" t="s">
        <v>32</v>
      </c>
      <c r="E6" s="19" t="s">
        <v>2</v>
      </c>
      <c r="F6" s="19" t="s">
        <v>95</v>
      </c>
      <c r="G6" s="19" t="s">
        <v>50</v>
      </c>
      <c r="H6" s="50">
        <v>4.4799999999999998E-5</v>
      </c>
      <c r="I6" s="19" t="s">
        <v>18</v>
      </c>
      <c r="J6" s="19" t="s">
        <v>0</v>
      </c>
      <c r="K6" s="50">
        <v>2</v>
      </c>
      <c r="L6" s="44">
        <f t="shared" si="0"/>
        <v>-10.013302418543335</v>
      </c>
      <c r="M6" s="44">
        <f t="shared" si="1"/>
        <v>7.6961041136128394E-2</v>
      </c>
      <c r="N6" s="19" t="str">
        <f t="shared" si="2"/>
        <v>false</v>
      </c>
      <c r="O6" s="50" t="s">
        <v>38</v>
      </c>
      <c r="P6" s="50"/>
      <c r="Q6" s="50">
        <v>1</v>
      </c>
      <c r="R6" s="18">
        <v>1.08</v>
      </c>
      <c r="S6" s="50">
        <v>1</v>
      </c>
      <c r="T6" s="50">
        <v>1</v>
      </c>
      <c r="U6" s="50">
        <v>1</v>
      </c>
    </row>
    <row r="7" spans="1:21" s="18" customFormat="1" x14ac:dyDescent="0.2">
      <c r="A7" s="19" t="s">
        <v>114</v>
      </c>
      <c r="B7" s="19" t="s">
        <v>34</v>
      </c>
      <c r="C7" s="19" t="s">
        <v>34</v>
      </c>
      <c r="D7" s="19" t="s">
        <v>32</v>
      </c>
      <c r="E7" s="19" t="s">
        <v>2</v>
      </c>
      <c r="F7" s="19" t="s">
        <v>95</v>
      </c>
      <c r="G7" s="19" t="s">
        <v>51</v>
      </c>
      <c r="H7" s="50">
        <v>4.7999999999999998E-6</v>
      </c>
      <c r="I7" s="19" t="s">
        <v>18</v>
      </c>
      <c r="J7" s="19" t="s">
        <v>0</v>
      </c>
      <c r="K7" s="50">
        <v>2</v>
      </c>
      <c r="L7" s="44">
        <f t="shared" si="0"/>
        <v>-12.24689464005043</v>
      </c>
      <c r="M7" s="44">
        <f t="shared" si="1"/>
        <v>7.6961041136128394E-2</v>
      </c>
      <c r="N7" s="19" t="str">
        <f t="shared" si="2"/>
        <v>false</v>
      </c>
      <c r="O7" s="50" t="s">
        <v>39</v>
      </c>
      <c r="P7" s="50"/>
      <c r="Q7" s="50">
        <v>1</v>
      </c>
      <c r="R7" s="18">
        <v>1.08</v>
      </c>
      <c r="S7" s="50">
        <v>1</v>
      </c>
      <c r="T7" s="50">
        <v>1</v>
      </c>
      <c r="U7" s="50">
        <v>1</v>
      </c>
    </row>
    <row r="8" spans="1:21" s="18" customFormat="1" x14ac:dyDescent="0.2">
      <c r="A8" s="19" t="s">
        <v>114</v>
      </c>
      <c r="B8" s="19" t="s">
        <v>34</v>
      </c>
      <c r="C8" s="19" t="s">
        <v>34</v>
      </c>
      <c r="D8" s="19" t="s">
        <v>32</v>
      </c>
      <c r="E8" s="19" t="s">
        <v>2</v>
      </c>
      <c r="F8" s="19" t="s">
        <v>95</v>
      </c>
      <c r="G8" s="19" t="s">
        <v>52</v>
      </c>
      <c r="H8" s="50">
        <v>8.8000000000000004E-7</v>
      </c>
      <c r="I8" s="19" t="s">
        <v>18</v>
      </c>
      <c r="J8" s="19" t="s">
        <v>0</v>
      </c>
      <c r="K8" s="50">
        <v>2</v>
      </c>
      <c r="L8" s="44">
        <f t="shared" si="0"/>
        <v>-13.943343929474159</v>
      </c>
      <c r="M8" s="44">
        <f t="shared" si="1"/>
        <v>7.6961041136128394E-2</v>
      </c>
      <c r="N8" s="19" t="str">
        <f t="shared" si="2"/>
        <v>false</v>
      </c>
      <c r="O8" s="50" t="s">
        <v>40</v>
      </c>
      <c r="P8" s="50"/>
      <c r="Q8" s="50">
        <v>1</v>
      </c>
      <c r="R8" s="18">
        <v>1.08</v>
      </c>
      <c r="S8" s="50">
        <v>1</v>
      </c>
      <c r="T8" s="50">
        <v>1</v>
      </c>
      <c r="U8" s="50">
        <v>1</v>
      </c>
    </row>
    <row r="9" spans="1:21" s="18" customFormat="1" x14ac:dyDescent="0.2">
      <c r="A9" s="19" t="s">
        <v>114</v>
      </c>
      <c r="B9" s="19" t="s">
        <v>34</v>
      </c>
      <c r="C9" s="19" t="s">
        <v>34</v>
      </c>
      <c r="D9" s="19" t="s">
        <v>32</v>
      </c>
      <c r="E9" s="19" t="s">
        <v>2</v>
      </c>
      <c r="F9" s="19" t="s">
        <v>95</v>
      </c>
      <c r="G9" s="19" t="s">
        <v>53</v>
      </c>
      <c r="H9" s="50">
        <v>1</v>
      </c>
      <c r="I9" s="19" t="s">
        <v>18</v>
      </c>
      <c r="J9" s="19" t="s">
        <v>0</v>
      </c>
      <c r="K9" s="50">
        <v>2</v>
      </c>
      <c r="L9" s="44">
        <f t="shared" si="0"/>
        <v>0</v>
      </c>
      <c r="M9" s="44">
        <f t="shared" si="1"/>
        <v>7.6961041136128394E-2</v>
      </c>
      <c r="N9" s="19" t="str">
        <f t="shared" si="2"/>
        <v>false</v>
      </c>
      <c r="O9" s="50" t="s">
        <v>41</v>
      </c>
      <c r="P9" s="50"/>
      <c r="Q9" s="50">
        <v>1</v>
      </c>
      <c r="R9" s="18">
        <v>1.08</v>
      </c>
      <c r="S9" s="50">
        <v>1</v>
      </c>
      <c r="T9" s="50">
        <v>1</v>
      </c>
      <c r="U9" s="50">
        <v>1</v>
      </c>
    </row>
    <row r="10" spans="1:21" s="15" customFormat="1" x14ac:dyDescent="0.2">
      <c r="A10" s="13" t="s">
        <v>114</v>
      </c>
      <c r="B10" s="13" t="s">
        <v>110</v>
      </c>
      <c r="C10" s="13" t="s">
        <v>110</v>
      </c>
      <c r="D10" s="13" t="s">
        <v>31</v>
      </c>
      <c r="E10" s="13" t="s">
        <v>2</v>
      </c>
      <c r="F10" s="13" t="s">
        <v>114</v>
      </c>
      <c r="G10" s="13" t="s">
        <v>110</v>
      </c>
      <c r="H10" s="14">
        <v>3.3300000000000002E-4</v>
      </c>
      <c r="I10" s="13" t="s">
        <v>31</v>
      </c>
      <c r="J10" s="13" t="s">
        <v>1</v>
      </c>
      <c r="L10" s="39"/>
      <c r="M10" s="39"/>
      <c r="N10" s="13"/>
    </row>
    <row r="11" spans="1:21" s="21" customFormat="1" x14ac:dyDescent="0.2">
      <c r="A11" s="27" t="s">
        <v>114</v>
      </c>
      <c r="B11" s="27" t="s">
        <v>110</v>
      </c>
      <c r="C11" s="27" t="s">
        <v>110</v>
      </c>
      <c r="D11" s="27" t="s">
        <v>31</v>
      </c>
      <c r="E11" s="27" t="s">
        <v>2</v>
      </c>
      <c r="F11" s="27" t="s">
        <v>114</v>
      </c>
      <c r="G11" s="27" t="s">
        <v>34</v>
      </c>
      <c r="H11" s="57">
        <v>2.5300000000000001E-3</v>
      </c>
      <c r="I11" s="27" t="s">
        <v>32</v>
      </c>
      <c r="J11" s="27" t="s">
        <v>0</v>
      </c>
      <c r="K11" s="51">
        <v>2</v>
      </c>
      <c r="L11" s="45">
        <f t="shared" si="0"/>
        <v>-5.9795359762427083</v>
      </c>
      <c r="M11" s="45">
        <f t="shared" ref="M11:M16" si="3">((LN(Q11)^2+LN(R11)^2+LN(S11)^2+LN(T11)^2+LN(U11)^2)^0.5)</f>
        <v>7.6961041136128394E-2</v>
      </c>
      <c r="N11" s="27" t="str">
        <f t="shared" si="2"/>
        <v>false</v>
      </c>
      <c r="O11" s="51"/>
      <c r="P11" s="51"/>
      <c r="Q11" s="51">
        <v>1</v>
      </c>
      <c r="R11" s="4">
        <v>1.08</v>
      </c>
      <c r="S11" s="51">
        <v>1</v>
      </c>
      <c r="T11" s="51">
        <v>1</v>
      </c>
      <c r="U11" s="51">
        <v>1</v>
      </c>
    </row>
    <row r="12" spans="1:21" s="4" customFormat="1" x14ac:dyDescent="0.2">
      <c r="A12" s="27" t="s">
        <v>114</v>
      </c>
      <c r="B12" s="27" t="s">
        <v>110</v>
      </c>
      <c r="C12" s="27" t="s">
        <v>110</v>
      </c>
      <c r="D12" s="27" t="s">
        <v>31</v>
      </c>
      <c r="E12" s="27" t="s">
        <v>2</v>
      </c>
      <c r="F12" s="27" t="s">
        <v>95</v>
      </c>
      <c r="G12" s="27" t="s">
        <v>84</v>
      </c>
      <c r="H12" s="59">
        <v>1.1000000000000001</v>
      </c>
      <c r="I12" s="27" t="s">
        <v>19</v>
      </c>
      <c r="J12" s="27" t="s">
        <v>0</v>
      </c>
      <c r="K12" s="51">
        <v>2</v>
      </c>
      <c r="L12" s="45">
        <f t="shared" ref="L12" si="4">LN(ABS(H12))</f>
        <v>9.5310179804324935E-2</v>
      </c>
      <c r="M12" s="45">
        <f t="shared" si="3"/>
        <v>7.6961041136128394E-2</v>
      </c>
      <c r="N12" s="27" t="str">
        <f t="shared" si="2"/>
        <v>false</v>
      </c>
      <c r="O12" s="56" t="s">
        <v>28</v>
      </c>
      <c r="P12" s="51"/>
      <c r="Q12" s="51">
        <v>1</v>
      </c>
      <c r="R12" s="4">
        <v>1.08</v>
      </c>
      <c r="S12" s="51">
        <v>1</v>
      </c>
      <c r="T12" s="51">
        <v>1</v>
      </c>
      <c r="U12" s="51">
        <v>1</v>
      </c>
    </row>
    <row r="13" spans="1:21" s="4" customFormat="1" x14ac:dyDescent="0.2">
      <c r="A13" s="27" t="s">
        <v>114</v>
      </c>
      <c r="B13" s="27" t="s">
        <v>110</v>
      </c>
      <c r="C13" s="27" t="s">
        <v>110</v>
      </c>
      <c r="D13" s="27" t="s">
        <v>31</v>
      </c>
      <c r="E13" s="27" t="s">
        <v>2</v>
      </c>
      <c r="F13" s="27" t="s">
        <v>95</v>
      </c>
      <c r="G13" s="27" t="s">
        <v>54</v>
      </c>
      <c r="H13" s="29">
        <v>1.46E-6</v>
      </c>
      <c r="I13" s="27" t="s">
        <v>18</v>
      </c>
      <c r="J13" s="27" t="s">
        <v>0</v>
      </c>
      <c r="K13" s="51">
        <v>2</v>
      </c>
      <c r="L13" s="45">
        <f t="shared" si="0"/>
        <v>-13.437074122244029</v>
      </c>
      <c r="M13" s="45">
        <f t="shared" si="3"/>
        <v>7.6961041136128394E-2</v>
      </c>
      <c r="N13" s="27" t="str">
        <f t="shared" si="2"/>
        <v>false</v>
      </c>
      <c r="O13" s="28" t="s">
        <v>20</v>
      </c>
      <c r="P13" s="51"/>
      <c r="Q13" s="51">
        <v>1</v>
      </c>
      <c r="R13" s="4">
        <v>1.08</v>
      </c>
      <c r="S13" s="51">
        <v>1</v>
      </c>
      <c r="T13" s="51">
        <v>1</v>
      </c>
      <c r="U13" s="51">
        <v>1</v>
      </c>
    </row>
    <row r="14" spans="1:21" s="4" customFormat="1" x14ac:dyDescent="0.2">
      <c r="A14" s="27" t="s">
        <v>114</v>
      </c>
      <c r="B14" s="27" t="s">
        <v>110</v>
      </c>
      <c r="C14" s="27" t="s">
        <v>110</v>
      </c>
      <c r="D14" s="27" t="s">
        <v>31</v>
      </c>
      <c r="E14" s="27" t="s">
        <v>2</v>
      </c>
      <c r="F14" s="27" t="s">
        <v>95</v>
      </c>
      <c r="G14" s="27" t="s">
        <v>56</v>
      </c>
      <c r="H14" s="29">
        <v>8.3300000000000008E-9</v>
      </c>
      <c r="I14" s="27" t="s">
        <v>18</v>
      </c>
      <c r="J14" s="27" t="s">
        <v>0</v>
      </c>
      <c r="K14" s="51">
        <v>2</v>
      </c>
      <c r="L14" s="45">
        <f t="shared" si="0"/>
        <v>-18.603402380767658</v>
      </c>
      <c r="M14" s="45">
        <f t="shared" si="3"/>
        <v>7.6961041136128394E-2</v>
      </c>
      <c r="N14" s="27" t="str">
        <f t="shared" si="2"/>
        <v>false</v>
      </c>
      <c r="O14" s="28" t="s">
        <v>55</v>
      </c>
      <c r="P14" s="51"/>
      <c r="Q14" s="51">
        <v>1</v>
      </c>
      <c r="R14" s="4">
        <v>1.08</v>
      </c>
      <c r="S14" s="51">
        <v>1</v>
      </c>
      <c r="T14" s="51">
        <v>1</v>
      </c>
      <c r="U14" s="51">
        <v>1</v>
      </c>
    </row>
    <row r="15" spans="1:21" s="4" customFormat="1" x14ac:dyDescent="0.2">
      <c r="A15" s="27" t="s">
        <v>114</v>
      </c>
      <c r="B15" s="27" t="s">
        <v>110</v>
      </c>
      <c r="C15" s="27" t="s">
        <v>110</v>
      </c>
      <c r="D15" s="27" t="s">
        <v>31</v>
      </c>
      <c r="E15" s="27" t="s">
        <v>2</v>
      </c>
      <c r="F15" s="27" t="s">
        <v>95</v>
      </c>
      <c r="G15" s="27" t="s">
        <v>57</v>
      </c>
      <c r="H15" s="29">
        <v>8.3299999999999999E-6</v>
      </c>
      <c r="I15" s="27" t="s">
        <v>118</v>
      </c>
      <c r="J15" s="27" t="s">
        <v>0</v>
      </c>
      <c r="K15" s="51">
        <v>2</v>
      </c>
      <c r="L15" s="45">
        <f t="shared" si="0"/>
        <v>-11.695647101785523</v>
      </c>
      <c r="M15" s="45">
        <f t="shared" si="3"/>
        <v>7.6961041136128394E-2</v>
      </c>
      <c r="N15" s="27" t="str">
        <f t="shared" si="2"/>
        <v>false</v>
      </c>
      <c r="O15" s="28" t="s">
        <v>42</v>
      </c>
      <c r="P15" s="51"/>
      <c r="Q15" s="51">
        <v>1</v>
      </c>
      <c r="R15" s="4">
        <v>1.08</v>
      </c>
      <c r="S15" s="51">
        <v>1</v>
      </c>
      <c r="T15" s="51">
        <v>1</v>
      </c>
      <c r="U15" s="51">
        <v>1</v>
      </c>
    </row>
    <row r="16" spans="1:21" s="4" customFormat="1" x14ac:dyDescent="0.2">
      <c r="A16" s="27" t="s">
        <v>114</v>
      </c>
      <c r="B16" s="27" t="s">
        <v>110</v>
      </c>
      <c r="C16" s="27" t="s">
        <v>110</v>
      </c>
      <c r="D16" s="27" t="s">
        <v>31</v>
      </c>
      <c r="E16" s="27" t="s">
        <v>2</v>
      </c>
      <c r="F16" s="27" t="s">
        <v>95</v>
      </c>
      <c r="G16" s="27" t="s">
        <v>58</v>
      </c>
      <c r="H16" s="58">
        <v>2.6700000000000002E-2</v>
      </c>
      <c r="I16" s="27" t="s">
        <v>31</v>
      </c>
      <c r="J16" s="27" t="s">
        <v>0</v>
      </c>
      <c r="K16" s="51">
        <v>2</v>
      </c>
      <c r="L16" s="45">
        <f t="shared" si="0"/>
        <v>-3.6230917135759331</v>
      </c>
      <c r="M16" s="45">
        <f t="shared" si="3"/>
        <v>7.6961041136128394E-2</v>
      </c>
      <c r="N16" s="27" t="str">
        <f t="shared" si="2"/>
        <v>false</v>
      </c>
      <c r="O16" s="28" t="s">
        <v>21</v>
      </c>
      <c r="P16" s="61" t="s">
        <v>59</v>
      </c>
      <c r="Q16" s="51">
        <v>1</v>
      </c>
      <c r="R16" s="4">
        <v>1.08</v>
      </c>
      <c r="S16" s="51">
        <v>1</v>
      </c>
      <c r="T16" s="51">
        <v>1</v>
      </c>
      <c r="U16" s="51">
        <v>1</v>
      </c>
    </row>
    <row r="17" spans="1:21" s="12" customFormat="1" x14ac:dyDescent="0.2">
      <c r="A17" s="10" t="s">
        <v>114</v>
      </c>
      <c r="B17" s="10" t="s">
        <v>112</v>
      </c>
      <c r="C17" s="10" t="s">
        <v>112</v>
      </c>
      <c r="D17" s="10" t="s">
        <v>18</v>
      </c>
      <c r="E17" s="10" t="s">
        <v>2</v>
      </c>
      <c r="F17" s="10" t="s">
        <v>114</v>
      </c>
      <c r="G17" s="10" t="s">
        <v>112</v>
      </c>
      <c r="H17" s="11">
        <v>1</v>
      </c>
      <c r="I17" s="10" t="s">
        <v>18</v>
      </c>
      <c r="J17" s="10" t="s">
        <v>1</v>
      </c>
      <c r="L17" s="40"/>
      <c r="M17" s="40"/>
      <c r="N17" s="10"/>
      <c r="O17" s="11"/>
    </row>
    <row r="18" spans="1:21" s="16" customFormat="1" x14ac:dyDescent="0.2">
      <c r="A18" s="30" t="s">
        <v>114</v>
      </c>
      <c r="B18" s="30" t="s">
        <v>112</v>
      </c>
      <c r="C18" s="30" t="s">
        <v>112</v>
      </c>
      <c r="D18" s="30" t="s">
        <v>18</v>
      </c>
      <c r="E18" s="30" t="s">
        <v>2</v>
      </c>
      <c r="F18" s="30" t="s">
        <v>114</v>
      </c>
      <c r="G18" s="30" t="s">
        <v>110</v>
      </c>
      <c r="H18" s="31">
        <v>3.3300000000000002E-4</v>
      </c>
      <c r="I18" s="30" t="s">
        <v>31</v>
      </c>
      <c r="J18" s="30" t="s">
        <v>0</v>
      </c>
      <c r="K18" s="52">
        <v>2</v>
      </c>
      <c r="L18" s="46">
        <f t="shared" si="0"/>
        <v>-8.0073680679838297</v>
      </c>
      <c r="M18" s="46">
        <f t="shared" ref="M18:M27" si="5">((LN(Q18)^2+LN(R18)^2+LN(S18)^2+LN(T18)^2+LN(U18)^2)^0.5)</f>
        <v>7.6961041136128394E-2</v>
      </c>
      <c r="N18" s="30" t="str">
        <f t="shared" si="2"/>
        <v>false</v>
      </c>
      <c r="O18" s="52"/>
      <c r="P18" s="52"/>
      <c r="Q18" s="52">
        <v>1</v>
      </c>
      <c r="R18" s="3">
        <v>1.08</v>
      </c>
      <c r="S18" s="52">
        <v>1</v>
      </c>
      <c r="T18" s="52">
        <v>1</v>
      </c>
      <c r="U18" s="52">
        <v>1</v>
      </c>
    </row>
    <row r="19" spans="1:21" s="3" customFormat="1" x14ac:dyDescent="0.2">
      <c r="A19" s="30" t="s">
        <v>114</v>
      </c>
      <c r="B19" s="30" t="s">
        <v>112</v>
      </c>
      <c r="C19" s="30" t="s">
        <v>112</v>
      </c>
      <c r="D19" s="30" t="s">
        <v>18</v>
      </c>
      <c r="E19" s="30" t="s">
        <v>2</v>
      </c>
      <c r="F19" s="30" t="s">
        <v>95</v>
      </c>
      <c r="G19" s="30" t="s">
        <v>60</v>
      </c>
      <c r="H19" s="32">
        <v>0.05</v>
      </c>
      <c r="I19" s="30" t="s">
        <v>18</v>
      </c>
      <c r="J19" s="30" t="s">
        <v>0</v>
      </c>
      <c r="K19" s="52">
        <v>2</v>
      </c>
      <c r="L19" s="46">
        <f t="shared" si="0"/>
        <v>-2.9957322735539909</v>
      </c>
      <c r="M19" s="46">
        <f t="shared" si="5"/>
        <v>7.6961041136128394E-2</v>
      </c>
      <c r="N19" s="30" t="str">
        <f t="shared" si="2"/>
        <v>false</v>
      </c>
      <c r="O19" s="32" t="s">
        <v>22</v>
      </c>
      <c r="P19" s="62" t="s">
        <v>61</v>
      </c>
      <c r="Q19" s="52">
        <v>1</v>
      </c>
      <c r="R19" s="3">
        <v>1.08</v>
      </c>
      <c r="S19" s="52">
        <v>1</v>
      </c>
      <c r="T19" s="52">
        <v>1</v>
      </c>
      <c r="U19" s="52">
        <v>1</v>
      </c>
    </row>
    <row r="20" spans="1:21" s="3" customFormat="1" x14ac:dyDescent="0.2">
      <c r="A20" s="30" t="s">
        <v>114</v>
      </c>
      <c r="B20" s="30" t="s">
        <v>112</v>
      </c>
      <c r="C20" s="30" t="s">
        <v>112</v>
      </c>
      <c r="D20" s="30" t="s">
        <v>18</v>
      </c>
      <c r="E20" s="30" t="s">
        <v>2</v>
      </c>
      <c r="F20" s="30" t="s">
        <v>95</v>
      </c>
      <c r="G20" s="30" t="s">
        <v>62</v>
      </c>
      <c r="H20" s="33">
        <v>1.67E-3</v>
      </c>
      <c r="I20" s="30" t="s">
        <v>18</v>
      </c>
      <c r="J20" s="30" t="s">
        <v>0</v>
      </c>
      <c r="K20" s="52">
        <v>2</v>
      </c>
      <c r="L20" s="46">
        <f t="shared" si="0"/>
        <v>-6.3949316525534732</v>
      </c>
      <c r="M20" s="46">
        <f t="shared" si="5"/>
        <v>7.6961041136128394E-2</v>
      </c>
      <c r="N20" s="30" t="str">
        <f t="shared" si="2"/>
        <v>false</v>
      </c>
      <c r="O20" s="32" t="s">
        <v>23</v>
      </c>
      <c r="P20" s="62" t="s">
        <v>63</v>
      </c>
      <c r="Q20" s="52">
        <v>1</v>
      </c>
      <c r="R20" s="3">
        <v>1.08</v>
      </c>
      <c r="S20" s="52">
        <v>1</v>
      </c>
      <c r="T20" s="52">
        <v>1</v>
      </c>
      <c r="U20" s="52">
        <v>1</v>
      </c>
    </row>
    <row r="21" spans="1:21" s="3" customFormat="1" x14ac:dyDescent="0.2">
      <c r="A21" s="30" t="s">
        <v>114</v>
      </c>
      <c r="B21" s="30" t="s">
        <v>112</v>
      </c>
      <c r="C21" s="30" t="s">
        <v>112</v>
      </c>
      <c r="D21" s="30" t="s">
        <v>18</v>
      </c>
      <c r="E21" s="30" t="s">
        <v>2</v>
      </c>
      <c r="F21" s="30" t="s">
        <v>95</v>
      </c>
      <c r="G21" s="30" t="s">
        <v>65</v>
      </c>
      <c r="H21" s="33">
        <v>5.0000000000000001E-4</v>
      </c>
      <c r="I21" s="30" t="s">
        <v>18</v>
      </c>
      <c r="J21" s="30" t="s">
        <v>0</v>
      </c>
      <c r="K21" s="52">
        <v>2</v>
      </c>
      <c r="L21" s="46">
        <f t="shared" si="0"/>
        <v>-7.6009024595420822</v>
      </c>
      <c r="M21" s="46">
        <f t="shared" si="5"/>
        <v>7.6961041136128394E-2</v>
      </c>
      <c r="N21" s="30" t="str">
        <f t="shared" si="2"/>
        <v>false</v>
      </c>
      <c r="O21" s="32" t="s">
        <v>66</v>
      </c>
      <c r="P21" s="62" t="s">
        <v>64</v>
      </c>
      <c r="Q21" s="52">
        <v>1</v>
      </c>
      <c r="R21" s="3">
        <v>1.08</v>
      </c>
      <c r="S21" s="52">
        <v>1</v>
      </c>
      <c r="T21" s="52">
        <v>1</v>
      </c>
      <c r="U21" s="52">
        <v>1</v>
      </c>
    </row>
    <row r="22" spans="1:21" s="3" customFormat="1" x14ac:dyDescent="0.2">
      <c r="A22" s="30" t="s">
        <v>114</v>
      </c>
      <c r="B22" s="30" t="s">
        <v>112</v>
      </c>
      <c r="C22" s="30" t="s">
        <v>112</v>
      </c>
      <c r="D22" s="30" t="s">
        <v>18</v>
      </c>
      <c r="E22" s="30" t="s">
        <v>2</v>
      </c>
      <c r="F22" s="30" t="s">
        <v>95</v>
      </c>
      <c r="G22" s="30" t="s">
        <v>68</v>
      </c>
      <c r="H22" s="33">
        <v>5.1549999999999999E-3</v>
      </c>
      <c r="I22" s="30" t="s">
        <v>18</v>
      </c>
      <c r="J22" s="30" t="s">
        <v>0</v>
      </c>
      <c r="K22" s="52">
        <v>2</v>
      </c>
      <c r="L22" s="46">
        <f t="shared" si="0"/>
        <v>-5.2677881615132138</v>
      </c>
      <c r="M22" s="46">
        <f t="shared" si="5"/>
        <v>7.6961041136128394E-2</v>
      </c>
      <c r="N22" s="30" t="str">
        <f t="shared" si="2"/>
        <v>false</v>
      </c>
      <c r="O22" s="32" t="s">
        <v>24</v>
      </c>
      <c r="P22" s="62" t="s">
        <v>67</v>
      </c>
      <c r="Q22" s="52">
        <v>1</v>
      </c>
      <c r="R22" s="3">
        <v>1.08</v>
      </c>
      <c r="S22" s="52">
        <v>1</v>
      </c>
      <c r="T22" s="52">
        <v>1</v>
      </c>
      <c r="U22" s="52">
        <v>1</v>
      </c>
    </row>
    <row r="23" spans="1:21" s="3" customFormat="1" x14ac:dyDescent="0.2">
      <c r="A23" s="30" t="s">
        <v>114</v>
      </c>
      <c r="B23" s="30" t="s">
        <v>112</v>
      </c>
      <c r="C23" s="30" t="s">
        <v>112</v>
      </c>
      <c r="D23" s="30" t="s">
        <v>18</v>
      </c>
      <c r="E23" s="30" t="s">
        <v>2</v>
      </c>
      <c r="F23" s="30" t="s">
        <v>95</v>
      </c>
      <c r="G23" s="30" t="s">
        <v>70</v>
      </c>
      <c r="H23" s="33">
        <v>3.0299999999999998E-6</v>
      </c>
      <c r="I23" s="30" t="s">
        <v>18</v>
      </c>
      <c r="J23" s="30" t="s">
        <v>0</v>
      </c>
      <c r="K23" s="52">
        <v>2</v>
      </c>
      <c r="L23" s="46">
        <f t="shared" si="0"/>
        <v>-12.706947938442996</v>
      </c>
      <c r="M23" s="46">
        <f t="shared" si="5"/>
        <v>7.6961041136128394E-2</v>
      </c>
      <c r="N23" s="30" t="str">
        <f t="shared" si="2"/>
        <v>false</v>
      </c>
      <c r="O23" s="32" t="s">
        <v>43</v>
      </c>
      <c r="P23" s="62" t="s">
        <v>69</v>
      </c>
      <c r="Q23" s="52">
        <v>1</v>
      </c>
      <c r="R23" s="3">
        <v>1.08</v>
      </c>
      <c r="S23" s="52">
        <v>1</v>
      </c>
      <c r="T23" s="52">
        <v>1</v>
      </c>
      <c r="U23" s="52">
        <v>1</v>
      </c>
    </row>
    <row r="24" spans="1:21" s="3" customFormat="1" x14ac:dyDescent="0.2">
      <c r="A24" s="30" t="s">
        <v>114</v>
      </c>
      <c r="B24" s="30" t="s">
        <v>112</v>
      </c>
      <c r="C24" s="30" t="s">
        <v>112</v>
      </c>
      <c r="D24" s="30" t="s">
        <v>18</v>
      </c>
      <c r="E24" s="30" t="s">
        <v>2</v>
      </c>
      <c r="F24" s="30" t="s">
        <v>95</v>
      </c>
      <c r="G24" s="30" t="s">
        <v>72</v>
      </c>
      <c r="H24" s="33">
        <v>6.2500000000000001E-4</v>
      </c>
      <c r="I24" s="30" t="s">
        <v>18</v>
      </c>
      <c r="J24" s="30" t="s">
        <v>0</v>
      </c>
      <c r="K24" s="52">
        <v>2</v>
      </c>
      <c r="L24" s="46">
        <f t="shared" si="0"/>
        <v>-7.3777589082278725</v>
      </c>
      <c r="M24" s="46">
        <f t="shared" si="5"/>
        <v>7.6961041136128394E-2</v>
      </c>
      <c r="N24" s="30" t="str">
        <f t="shared" si="2"/>
        <v>false</v>
      </c>
      <c r="O24" s="32" t="s">
        <v>44</v>
      </c>
      <c r="P24" s="62" t="s">
        <v>71</v>
      </c>
      <c r="Q24" s="52">
        <v>1</v>
      </c>
      <c r="R24" s="3">
        <v>1.08</v>
      </c>
      <c r="S24" s="52">
        <v>1</v>
      </c>
      <c r="T24" s="52">
        <v>1</v>
      </c>
      <c r="U24" s="52">
        <v>1</v>
      </c>
    </row>
    <row r="25" spans="1:21" s="3" customFormat="1" x14ac:dyDescent="0.2">
      <c r="A25" s="30" t="s">
        <v>114</v>
      </c>
      <c r="B25" s="30" t="s">
        <v>112</v>
      </c>
      <c r="C25" s="30" t="s">
        <v>112</v>
      </c>
      <c r="D25" s="30" t="s">
        <v>18</v>
      </c>
      <c r="E25" s="30" t="s">
        <v>2</v>
      </c>
      <c r="F25" s="30" t="s">
        <v>95</v>
      </c>
      <c r="G25" s="30" t="s">
        <v>74</v>
      </c>
      <c r="H25" s="33">
        <v>3.3300000000000002E-4</v>
      </c>
      <c r="I25" s="30" t="s">
        <v>18</v>
      </c>
      <c r="J25" s="30" t="s">
        <v>0</v>
      </c>
      <c r="K25" s="52">
        <v>2</v>
      </c>
      <c r="L25" s="46">
        <f t="shared" si="0"/>
        <v>-8.0073680679838297</v>
      </c>
      <c r="M25" s="46">
        <f t="shared" si="5"/>
        <v>7.6961041136128394E-2</v>
      </c>
      <c r="N25" s="30" t="str">
        <f t="shared" si="2"/>
        <v>false</v>
      </c>
      <c r="O25" s="32" t="s">
        <v>45</v>
      </c>
      <c r="P25" s="62" t="s">
        <v>73</v>
      </c>
      <c r="Q25" s="52">
        <v>1</v>
      </c>
      <c r="R25" s="3">
        <v>1.08</v>
      </c>
      <c r="S25" s="52">
        <v>1</v>
      </c>
      <c r="T25" s="52">
        <v>1</v>
      </c>
      <c r="U25" s="52">
        <v>1</v>
      </c>
    </row>
    <row r="26" spans="1:21" s="3" customFormat="1" x14ac:dyDescent="0.2">
      <c r="A26" s="30" t="s">
        <v>114</v>
      </c>
      <c r="B26" s="30" t="s">
        <v>112</v>
      </c>
      <c r="C26" s="30" t="s">
        <v>112</v>
      </c>
      <c r="D26" s="30" t="s">
        <v>18</v>
      </c>
      <c r="E26" s="30" t="s">
        <v>2</v>
      </c>
      <c r="F26" s="30" t="s">
        <v>95</v>
      </c>
      <c r="G26" s="30" t="s">
        <v>76</v>
      </c>
      <c r="H26" s="33">
        <v>1.4399999999999999E-5</v>
      </c>
      <c r="I26" s="30" t="s">
        <v>18</v>
      </c>
      <c r="J26" s="30" t="s">
        <v>0</v>
      </c>
      <c r="K26" s="52">
        <v>2</v>
      </c>
      <c r="L26" s="46">
        <f t="shared" si="0"/>
        <v>-11.148282351382319</v>
      </c>
      <c r="M26" s="46">
        <f t="shared" si="5"/>
        <v>7.6961041136128394E-2</v>
      </c>
      <c r="N26" s="30" t="str">
        <f t="shared" si="2"/>
        <v>false</v>
      </c>
      <c r="O26" s="32" t="s">
        <v>46</v>
      </c>
      <c r="P26" s="62" t="s">
        <v>75</v>
      </c>
      <c r="Q26" s="52">
        <v>1</v>
      </c>
      <c r="R26" s="3">
        <v>1.08</v>
      </c>
      <c r="S26" s="52">
        <v>1</v>
      </c>
      <c r="T26" s="52">
        <v>1</v>
      </c>
      <c r="U26" s="52">
        <v>1</v>
      </c>
    </row>
    <row r="27" spans="1:21" s="3" customFormat="1" x14ac:dyDescent="0.2">
      <c r="A27" s="30" t="s">
        <v>114</v>
      </c>
      <c r="B27" s="30" t="s">
        <v>112</v>
      </c>
      <c r="C27" s="30" t="s">
        <v>112</v>
      </c>
      <c r="D27" s="30" t="s">
        <v>18</v>
      </c>
      <c r="E27" s="30" t="s">
        <v>2</v>
      </c>
      <c r="F27" s="30" t="s">
        <v>89</v>
      </c>
      <c r="G27" s="30" t="s">
        <v>105</v>
      </c>
      <c r="H27" s="33">
        <v>-1.5</v>
      </c>
      <c r="I27" s="30" t="s">
        <v>18</v>
      </c>
      <c r="J27" s="30" t="s">
        <v>117</v>
      </c>
      <c r="K27" s="52">
        <v>2</v>
      </c>
      <c r="L27" s="46">
        <f t="shared" si="0"/>
        <v>0.40546510810816438</v>
      </c>
      <c r="M27" s="46">
        <f t="shared" si="5"/>
        <v>7.6961041136128394E-2</v>
      </c>
      <c r="N27" s="30" t="str">
        <f t="shared" si="2"/>
        <v>true</v>
      </c>
      <c r="O27" s="32" t="s">
        <v>102</v>
      </c>
      <c r="P27" s="62"/>
      <c r="Q27" s="52">
        <v>1</v>
      </c>
      <c r="R27" s="3">
        <v>1.08</v>
      </c>
      <c r="S27" s="52">
        <v>1</v>
      </c>
      <c r="T27" s="52">
        <v>1</v>
      </c>
      <c r="U27" s="5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2EF9-7392-E744-A312-478901CE2CDF}">
  <dimension ref="A1:U158"/>
  <sheetViews>
    <sheetView tabSelected="1" zoomScale="80" zoomScaleNormal="80" workbookViewId="0">
      <selection activeCell="F36" sqref="F36"/>
    </sheetView>
  </sheetViews>
  <sheetFormatPr baseColWidth="10" defaultColWidth="13.1640625" defaultRowHeight="16" x14ac:dyDescent="0.2"/>
  <cols>
    <col min="1" max="21" width="13.1640625" customWidth="1"/>
  </cols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x14ac:dyDescent="0.2">
      <c r="A2" s="6" t="s">
        <v>246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246</v>
      </c>
      <c r="G2" s="6" t="s">
        <v>111</v>
      </c>
      <c r="H2" s="7">
        <v>5</v>
      </c>
      <c r="I2" s="6" t="s">
        <v>32</v>
      </c>
      <c r="J2" s="6" t="s">
        <v>1</v>
      </c>
      <c r="K2" s="8"/>
      <c r="L2" s="41"/>
      <c r="M2" s="41"/>
      <c r="N2" s="6"/>
      <c r="O2" s="9"/>
      <c r="P2" s="8"/>
      <c r="Q2" s="8"/>
      <c r="R2" s="8"/>
      <c r="S2" s="8"/>
      <c r="T2" s="8"/>
      <c r="U2" s="8"/>
    </row>
    <row r="3" spans="1:21" x14ac:dyDescent="0.2">
      <c r="A3" s="34" t="s">
        <v>246</v>
      </c>
      <c r="B3" s="34" t="s">
        <v>111</v>
      </c>
      <c r="C3" s="34" t="s">
        <v>111</v>
      </c>
      <c r="D3" s="34" t="s">
        <v>32</v>
      </c>
      <c r="E3" s="34" t="s">
        <v>2</v>
      </c>
      <c r="F3" s="34" t="s">
        <v>114</v>
      </c>
      <c r="G3" s="34" t="s">
        <v>112</v>
      </c>
      <c r="H3" s="35">
        <v>10</v>
      </c>
      <c r="I3" s="34" t="s">
        <v>18</v>
      </c>
      <c r="J3" s="34" t="s">
        <v>0</v>
      </c>
      <c r="K3" s="53">
        <v>2</v>
      </c>
      <c r="L3" s="47">
        <f t="shared" ref="L3:L13" si="0">LN(ABS(H3))</f>
        <v>2.3025850929940459</v>
      </c>
      <c r="M3" s="47">
        <f t="shared" ref="M3:M13" si="1">((LN(Q3)^2+LN(R3)^2+LN(S3)^2+LN(T3)^2+LN(U3)^2)^0.5)</f>
        <v>0.73640052525422939</v>
      </c>
      <c r="N3" s="34" t="str">
        <f t="shared" ref="N3:N13" si="2">IF(H3&gt;0,"false","true")</f>
        <v>false</v>
      </c>
      <c r="O3" s="35"/>
      <c r="P3" s="53"/>
      <c r="Q3" s="53">
        <v>1</v>
      </c>
      <c r="R3" s="53">
        <v>1.08</v>
      </c>
      <c r="S3" s="53">
        <v>1</v>
      </c>
      <c r="T3" s="53">
        <v>1</v>
      </c>
      <c r="U3" s="53">
        <v>2.08</v>
      </c>
    </row>
    <row r="4" spans="1:21" x14ac:dyDescent="0.2">
      <c r="A4" s="34" t="s">
        <v>246</v>
      </c>
      <c r="B4" s="34" t="s">
        <v>111</v>
      </c>
      <c r="C4" s="34" t="s">
        <v>111</v>
      </c>
      <c r="D4" s="34" t="s">
        <v>32</v>
      </c>
      <c r="E4" s="34" t="s">
        <v>2</v>
      </c>
      <c r="F4" s="34" t="s">
        <v>95</v>
      </c>
      <c r="G4" s="34" t="s">
        <v>77</v>
      </c>
      <c r="H4" s="35">
        <v>0.14799999999999999</v>
      </c>
      <c r="I4" s="34" t="s">
        <v>18</v>
      </c>
      <c r="J4" s="34" t="s">
        <v>0</v>
      </c>
      <c r="K4" s="53">
        <v>2</v>
      </c>
      <c r="L4" s="47">
        <f t="shared" si="0"/>
        <v>-1.9105430052180221</v>
      </c>
      <c r="M4" s="47">
        <f t="shared" si="1"/>
        <v>0.73640052525422939</v>
      </c>
      <c r="N4" s="34" t="str">
        <f t="shared" si="2"/>
        <v>false</v>
      </c>
      <c r="O4" s="35" t="s">
        <v>25</v>
      </c>
      <c r="P4" s="53" t="s">
        <v>78</v>
      </c>
      <c r="Q4" s="53">
        <v>1</v>
      </c>
      <c r="R4" s="53">
        <v>1.08</v>
      </c>
      <c r="S4" s="53">
        <v>1</v>
      </c>
      <c r="T4" s="53">
        <v>1</v>
      </c>
      <c r="U4" s="53">
        <v>2.08</v>
      </c>
    </row>
    <row r="5" spans="1:21" x14ac:dyDescent="0.2">
      <c r="A5" s="34" t="s">
        <v>246</v>
      </c>
      <c r="B5" s="34" t="s">
        <v>111</v>
      </c>
      <c r="C5" s="34" t="s">
        <v>111</v>
      </c>
      <c r="D5" s="34" t="s">
        <v>32</v>
      </c>
      <c r="E5" s="34" t="s">
        <v>2</v>
      </c>
      <c r="F5" s="34" t="s">
        <v>95</v>
      </c>
      <c r="G5" s="34" t="s">
        <v>80</v>
      </c>
      <c r="H5" s="35">
        <v>0.33600000000000002</v>
      </c>
      <c r="I5" s="34" t="s">
        <v>18</v>
      </c>
      <c r="J5" s="34" t="s">
        <v>0</v>
      </c>
      <c r="K5" s="53">
        <v>2</v>
      </c>
      <c r="L5" s="47">
        <f t="shared" si="0"/>
        <v>-1.0906441190189327</v>
      </c>
      <c r="M5" s="47">
        <f t="shared" si="1"/>
        <v>0.73640052525422939</v>
      </c>
      <c r="N5" s="34" t="str">
        <f t="shared" si="2"/>
        <v>false</v>
      </c>
      <c r="O5" s="35" t="s">
        <v>26</v>
      </c>
      <c r="P5" s="53" t="s">
        <v>79</v>
      </c>
      <c r="Q5" s="53">
        <v>1</v>
      </c>
      <c r="R5" s="53">
        <v>1.08</v>
      </c>
      <c r="S5" s="53">
        <v>1</v>
      </c>
      <c r="T5" s="53">
        <v>1</v>
      </c>
      <c r="U5" s="53">
        <v>2.08</v>
      </c>
    </row>
    <row r="6" spans="1:21" x14ac:dyDescent="0.2">
      <c r="A6" s="34" t="s">
        <v>246</v>
      </c>
      <c r="B6" s="34" t="s">
        <v>111</v>
      </c>
      <c r="C6" s="34" t="s">
        <v>111</v>
      </c>
      <c r="D6" s="34" t="s">
        <v>32</v>
      </c>
      <c r="E6" s="34" t="s">
        <v>2</v>
      </c>
      <c r="F6" s="34" t="s">
        <v>95</v>
      </c>
      <c r="G6" s="34" t="s">
        <v>82</v>
      </c>
      <c r="H6" s="35">
        <v>40</v>
      </c>
      <c r="I6" s="34" t="s">
        <v>18</v>
      </c>
      <c r="J6" s="34" t="s">
        <v>0</v>
      </c>
      <c r="K6" s="53">
        <v>2</v>
      </c>
      <c r="L6" s="47">
        <f t="shared" si="0"/>
        <v>3.6888794541139363</v>
      </c>
      <c r="M6" s="47">
        <f t="shared" si="1"/>
        <v>0.73640052525422939</v>
      </c>
      <c r="N6" s="34" t="str">
        <f t="shared" si="2"/>
        <v>false</v>
      </c>
      <c r="O6" s="35" t="s">
        <v>27</v>
      </c>
      <c r="P6" s="63" t="s">
        <v>81</v>
      </c>
      <c r="Q6" s="53">
        <v>1</v>
      </c>
      <c r="R6" s="53">
        <v>1.08</v>
      </c>
      <c r="S6" s="53">
        <v>1</v>
      </c>
      <c r="T6" s="53">
        <v>1</v>
      </c>
      <c r="U6" s="53">
        <v>2.08</v>
      </c>
    </row>
    <row r="7" spans="1:21" x14ac:dyDescent="0.2">
      <c r="A7" s="34" t="s">
        <v>246</v>
      </c>
      <c r="B7" s="34" t="s">
        <v>111</v>
      </c>
      <c r="C7" s="34" t="s">
        <v>111</v>
      </c>
      <c r="D7" s="34" t="s">
        <v>32</v>
      </c>
      <c r="E7" s="34" t="s">
        <v>2</v>
      </c>
      <c r="F7" s="34" t="s">
        <v>95</v>
      </c>
      <c r="G7" s="34" t="s">
        <v>84</v>
      </c>
      <c r="H7" s="84">
        <v>5.1230000000000002</v>
      </c>
      <c r="I7" s="34" t="s">
        <v>19</v>
      </c>
      <c r="J7" s="34" t="s">
        <v>0</v>
      </c>
      <c r="K7" s="53">
        <v>2</v>
      </c>
      <c r="L7" s="47">
        <f t="shared" si="0"/>
        <v>1.6337402049570653</v>
      </c>
      <c r="M7" s="47">
        <f t="shared" si="1"/>
        <v>0.73640052525422939</v>
      </c>
      <c r="N7" s="34" t="str">
        <f t="shared" si="2"/>
        <v>false</v>
      </c>
      <c r="O7" s="35" t="s">
        <v>28</v>
      </c>
      <c r="P7" s="53" t="s">
        <v>83</v>
      </c>
      <c r="Q7" s="53">
        <v>1</v>
      </c>
      <c r="R7" s="53">
        <v>1.08</v>
      </c>
      <c r="S7" s="53">
        <v>1</v>
      </c>
      <c r="T7" s="53">
        <v>1</v>
      </c>
      <c r="U7" s="53">
        <v>2.08</v>
      </c>
    </row>
    <row r="8" spans="1:21" x14ac:dyDescent="0.2">
      <c r="A8" s="34" t="s">
        <v>246</v>
      </c>
      <c r="B8" s="34" t="s">
        <v>111</v>
      </c>
      <c r="C8" s="34" t="s">
        <v>111</v>
      </c>
      <c r="D8" s="34" t="s">
        <v>32</v>
      </c>
      <c r="E8" s="34" t="s">
        <v>2</v>
      </c>
      <c r="F8" s="34" t="s">
        <v>95</v>
      </c>
      <c r="G8" s="34" t="s">
        <v>98</v>
      </c>
      <c r="H8" s="35">
        <v>0.04</v>
      </c>
      <c r="I8" s="34" t="s">
        <v>99</v>
      </c>
      <c r="J8" s="34" t="s">
        <v>0</v>
      </c>
      <c r="K8" s="53">
        <v>2</v>
      </c>
      <c r="L8" s="47">
        <f t="shared" si="0"/>
        <v>-3.2188758248682006</v>
      </c>
      <c r="M8" s="47">
        <f t="shared" si="1"/>
        <v>0.73640052525422939</v>
      </c>
      <c r="N8" s="34" t="str">
        <f t="shared" si="2"/>
        <v>false</v>
      </c>
      <c r="O8" s="35" t="s">
        <v>96</v>
      </c>
      <c r="P8" s="26"/>
      <c r="Q8" s="53">
        <v>1</v>
      </c>
      <c r="R8" s="53">
        <v>1.08</v>
      </c>
      <c r="S8" s="53">
        <v>1</v>
      </c>
      <c r="T8" s="53">
        <v>1</v>
      </c>
      <c r="U8" s="53">
        <v>2.08</v>
      </c>
    </row>
    <row r="9" spans="1:21" x14ac:dyDescent="0.2">
      <c r="A9" s="34" t="s">
        <v>246</v>
      </c>
      <c r="B9" s="34" t="s">
        <v>111</v>
      </c>
      <c r="C9" s="34" t="s">
        <v>111</v>
      </c>
      <c r="D9" s="34" t="s">
        <v>32</v>
      </c>
      <c r="E9" s="34" t="s">
        <v>2</v>
      </c>
      <c r="F9" s="34" t="s">
        <v>95</v>
      </c>
      <c r="G9" s="34" t="s">
        <v>98</v>
      </c>
      <c r="H9" s="35">
        <v>0.02</v>
      </c>
      <c r="I9" s="34" t="s">
        <v>99</v>
      </c>
      <c r="J9" s="34" t="s">
        <v>0</v>
      </c>
      <c r="K9" s="53">
        <v>2</v>
      </c>
      <c r="L9" s="47">
        <f t="shared" si="0"/>
        <v>-3.912023005428146</v>
      </c>
      <c r="M9" s="47">
        <f t="shared" si="1"/>
        <v>0.73640052525422939</v>
      </c>
      <c r="N9" s="34" t="str">
        <f t="shared" si="2"/>
        <v>false</v>
      </c>
      <c r="O9" s="35" t="s">
        <v>96</v>
      </c>
      <c r="P9" s="26"/>
      <c r="Q9" s="53">
        <v>1</v>
      </c>
      <c r="R9" s="53">
        <v>1.08</v>
      </c>
      <c r="S9" s="53">
        <v>1</v>
      </c>
      <c r="T9" s="53">
        <v>1</v>
      </c>
      <c r="U9" s="53">
        <v>2.08</v>
      </c>
    </row>
    <row r="10" spans="1:21" x14ac:dyDescent="0.2">
      <c r="A10" s="22" t="s">
        <v>246</v>
      </c>
      <c r="B10" s="22" t="s">
        <v>113</v>
      </c>
      <c r="C10" s="22" t="s">
        <v>113</v>
      </c>
      <c r="D10" s="22" t="s">
        <v>18</v>
      </c>
      <c r="E10" s="22" t="s">
        <v>2</v>
      </c>
      <c r="F10" s="22" t="s">
        <v>246</v>
      </c>
      <c r="G10" s="22" t="s">
        <v>113</v>
      </c>
      <c r="H10" s="85">
        <v>3.75</v>
      </c>
      <c r="I10" s="22" t="s">
        <v>18</v>
      </c>
      <c r="J10" s="22" t="s">
        <v>1</v>
      </c>
      <c r="K10" s="24"/>
      <c r="L10" s="42"/>
      <c r="M10" s="42"/>
      <c r="N10" s="22"/>
      <c r="O10" s="23"/>
      <c r="P10" s="24"/>
      <c r="Q10" s="24"/>
      <c r="R10" s="24"/>
      <c r="S10" s="24"/>
      <c r="T10" s="24"/>
      <c r="U10" s="24"/>
    </row>
    <row r="11" spans="1:21" x14ac:dyDescent="0.2">
      <c r="A11" s="36" t="s">
        <v>246</v>
      </c>
      <c r="B11" s="36" t="s">
        <v>113</v>
      </c>
      <c r="C11" s="36" t="s">
        <v>113</v>
      </c>
      <c r="D11" s="36" t="s">
        <v>18</v>
      </c>
      <c r="E11" s="36" t="s">
        <v>2</v>
      </c>
      <c r="F11" s="36" t="s">
        <v>246</v>
      </c>
      <c r="G11" s="36" t="s">
        <v>111</v>
      </c>
      <c r="H11" s="37">
        <v>1.2230000000000001</v>
      </c>
      <c r="I11" s="36" t="s">
        <v>33</v>
      </c>
      <c r="J11" s="36" t="s">
        <v>0</v>
      </c>
      <c r="K11" s="54">
        <v>2</v>
      </c>
      <c r="L11" s="48">
        <f t="shared" ref="L11" si="3">LN(ABS(H11))</f>
        <v>0.20130685670503537</v>
      </c>
      <c r="M11" s="48">
        <f t="shared" ref="M11" si="4">((LN(Q11)^2+LN(R11)^2+LN(S11)^2+LN(T11)^2+LN(U11)^2)^0.5)</f>
        <v>0.73640052525422939</v>
      </c>
      <c r="N11" s="36" t="str">
        <f t="shared" ref="N11" si="5">IF(H11&gt;0,"false","true")</f>
        <v>false</v>
      </c>
      <c r="O11" s="25"/>
      <c r="P11" s="54"/>
      <c r="Q11" s="54">
        <v>1</v>
      </c>
      <c r="R11" s="54">
        <v>1.08</v>
      </c>
      <c r="S11" s="54">
        <v>1</v>
      </c>
      <c r="T11" s="54">
        <v>1</v>
      </c>
      <c r="U11" s="54">
        <v>2.08</v>
      </c>
    </row>
    <row r="12" spans="1:21" x14ac:dyDescent="0.2">
      <c r="A12" s="36" t="s">
        <v>246</v>
      </c>
      <c r="B12" s="36" t="s">
        <v>113</v>
      </c>
      <c r="C12" s="36" t="s">
        <v>113</v>
      </c>
      <c r="D12" s="36" t="s">
        <v>18</v>
      </c>
      <c r="E12" s="36" t="s">
        <v>2</v>
      </c>
      <c r="F12" s="36" t="s">
        <v>95</v>
      </c>
      <c r="G12" s="36" t="s">
        <v>84</v>
      </c>
      <c r="H12" s="25">
        <v>18</v>
      </c>
      <c r="I12" s="36" t="s">
        <v>19</v>
      </c>
      <c r="J12" s="36" t="s">
        <v>0</v>
      </c>
      <c r="K12" s="54">
        <v>2</v>
      </c>
      <c r="L12" s="48">
        <f t="shared" si="0"/>
        <v>2.8903717578961645</v>
      </c>
      <c r="M12" s="48">
        <f t="shared" si="1"/>
        <v>0.73640052525422939</v>
      </c>
      <c r="N12" s="36" t="str">
        <f t="shared" si="2"/>
        <v>false</v>
      </c>
      <c r="O12" s="25" t="s">
        <v>28</v>
      </c>
      <c r="P12" s="54" t="s">
        <v>83</v>
      </c>
      <c r="Q12" s="54">
        <v>1</v>
      </c>
      <c r="R12" s="54">
        <v>1.08</v>
      </c>
      <c r="S12" s="54">
        <v>1</v>
      </c>
      <c r="T12" s="54">
        <v>1</v>
      </c>
      <c r="U12" s="54">
        <v>2.08</v>
      </c>
    </row>
    <row r="13" spans="1:21" x14ac:dyDescent="0.2">
      <c r="A13" s="36" t="s">
        <v>246</v>
      </c>
      <c r="B13" s="36" t="s">
        <v>113</v>
      </c>
      <c r="C13" s="36" t="s">
        <v>113</v>
      </c>
      <c r="D13" s="36" t="s">
        <v>18</v>
      </c>
      <c r="E13" s="36" t="s">
        <v>2</v>
      </c>
      <c r="F13" s="36" t="s">
        <v>95</v>
      </c>
      <c r="G13" s="36" t="s">
        <v>86</v>
      </c>
      <c r="H13" s="86">
        <v>0.109</v>
      </c>
      <c r="I13" s="36" t="s">
        <v>18</v>
      </c>
      <c r="J13" s="36" t="s">
        <v>0</v>
      </c>
      <c r="K13" s="54">
        <v>2</v>
      </c>
      <c r="L13" s="48">
        <f t="shared" si="0"/>
        <v>-2.2164073967529934</v>
      </c>
      <c r="M13" s="48">
        <f t="shared" si="1"/>
        <v>0.73640052525422939</v>
      </c>
      <c r="N13" s="36" t="str">
        <f t="shared" si="2"/>
        <v>false</v>
      </c>
      <c r="O13" s="25" t="s">
        <v>29</v>
      </c>
      <c r="P13" s="54" t="s">
        <v>85</v>
      </c>
      <c r="Q13" s="54">
        <v>1</v>
      </c>
      <c r="R13" s="54">
        <v>1.08</v>
      </c>
      <c r="S13" s="54">
        <v>1</v>
      </c>
      <c r="T13" s="54">
        <v>1</v>
      </c>
      <c r="U13" s="54">
        <v>2.08</v>
      </c>
    </row>
    <row r="14" spans="1:21" x14ac:dyDescent="0.2">
      <c r="A14" s="36" t="s">
        <v>246</v>
      </c>
      <c r="B14" s="36" t="s">
        <v>113</v>
      </c>
      <c r="C14" s="36" t="s">
        <v>113</v>
      </c>
      <c r="D14" s="36" t="s">
        <v>18</v>
      </c>
      <c r="E14" s="36" t="s">
        <v>2</v>
      </c>
      <c r="F14" s="36" t="s">
        <v>95</v>
      </c>
      <c r="G14" s="36" t="s">
        <v>88</v>
      </c>
      <c r="H14" s="87">
        <v>2.4319999999999999</v>
      </c>
      <c r="I14" s="36" t="s">
        <v>18</v>
      </c>
      <c r="J14" s="36" t="s">
        <v>0</v>
      </c>
      <c r="K14" s="54">
        <v>2</v>
      </c>
      <c r="L14" s="48">
        <f t="shared" ref="L14" si="6">LN(ABS(H14))</f>
        <v>0.88871396410392056</v>
      </c>
      <c r="M14" s="48">
        <f t="shared" ref="M14" si="7">((LN(Q14)^2+LN(R14)^2+LN(S14)^2+LN(T14)^2+LN(U14)^2)^0.5)</f>
        <v>0.73640052525422939</v>
      </c>
      <c r="N14" t="str">
        <f t="shared" ref="N14:N67" si="8">IF(H14&gt;0,"false","true")</f>
        <v>false</v>
      </c>
      <c r="O14" s="25" t="s">
        <v>30</v>
      </c>
      <c r="P14" s="54" t="s">
        <v>87</v>
      </c>
      <c r="Q14" s="54">
        <v>1</v>
      </c>
      <c r="R14" s="54">
        <v>1.08</v>
      </c>
      <c r="S14" s="54">
        <v>1</v>
      </c>
      <c r="T14" s="54">
        <v>1</v>
      </c>
      <c r="U14" s="54">
        <v>2.08</v>
      </c>
    </row>
    <row r="15" spans="1:21" x14ac:dyDescent="0.2">
      <c r="A15" s="5" t="s">
        <v>246</v>
      </c>
      <c r="B15" s="5" t="s">
        <v>100</v>
      </c>
      <c r="C15" s="5" t="s">
        <v>100</v>
      </c>
      <c r="D15" s="5" t="s">
        <v>18</v>
      </c>
      <c r="E15" s="5" t="s">
        <v>2</v>
      </c>
      <c r="F15" s="5" t="s">
        <v>246</v>
      </c>
      <c r="G15" s="5" t="s">
        <v>100</v>
      </c>
      <c r="H15" s="66">
        <v>1</v>
      </c>
      <c r="I15" s="5" t="s">
        <v>18</v>
      </c>
      <c r="J15" s="5" t="s">
        <v>1</v>
      </c>
      <c r="K15" s="55"/>
      <c r="L15" s="49"/>
      <c r="M15" s="49"/>
      <c r="O15" s="55"/>
      <c r="P15" s="55"/>
      <c r="Q15" s="55"/>
      <c r="R15" s="55"/>
      <c r="S15" s="55"/>
      <c r="T15" s="55"/>
      <c r="U15" s="55"/>
    </row>
    <row r="16" spans="1:21" x14ac:dyDescent="0.2">
      <c r="A16" s="38" t="s">
        <v>246</v>
      </c>
      <c r="B16" s="38" t="s">
        <v>100</v>
      </c>
      <c r="C16" s="38" t="s">
        <v>100</v>
      </c>
      <c r="D16" s="38" t="s">
        <v>18</v>
      </c>
      <c r="E16" s="38" t="s">
        <v>2</v>
      </c>
      <c r="F16" s="38" t="s">
        <v>246</v>
      </c>
      <c r="G16" s="38" t="s">
        <v>113</v>
      </c>
      <c r="H16" s="2">
        <v>1</v>
      </c>
      <c r="I16" s="38" t="s">
        <v>18</v>
      </c>
      <c r="J16" s="38" t="s">
        <v>0</v>
      </c>
      <c r="K16" s="55"/>
      <c r="L16" s="49"/>
      <c r="M16" s="49"/>
      <c r="O16" s="55"/>
      <c r="P16" s="64"/>
      <c r="Q16" s="55"/>
      <c r="R16" s="55"/>
      <c r="S16" s="55"/>
      <c r="T16" s="55"/>
      <c r="U16" s="55"/>
    </row>
    <row r="17" spans="1:21" x14ac:dyDescent="0.2">
      <c r="A17" s="38" t="s">
        <v>246</v>
      </c>
      <c r="B17" s="38" t="s">
        <v>100</v>
      </c>
      <c r="C17" s="38" t="s">
        <v>100</v>
      </c>
      <c r="D17" s="38" t="s">
        <v>18</v>
      </c>
      <c r="E17" s="38" t="s">
        <v>2</v>
      </c>
      <c r="F17" s="38" t="s">
        <v>246</v>
      </c>
      <c r="G17" s="38" t="s">
        <v>115</v>
      </c>
      <c r="H17" s="2">
        <v>1</v>
      </c>
      <c r="I17" s="38" t="s">
        <v>18</v>
      </c>
      <c r="J17" s="38" t="s">
        <v>0</v>
      </c>
      <c r="K17" s="55"/>
      <c r="L17" s="49"/>
      <c r="M17" s="49"/>
      <c r="O17" s="64"/>
      <c r="P17" s="65"/>
      <c r="Q17" s="55"/>
      <c r="R17" s="55"/>
      <c r="S17" s="55"/>
      <c r="T17" s="55"/>
      <c r="U17" s="55"/>
    </row>
    <row r="18" spans="1:21" x14ac:dyDescent="0.2">
      <c r="A18" s="5" t="s">
        <v>246</v>
      </c>
      <c r="B18" s="5" t="s">
        <v>101</v>
      </c>
      <c r="C18" s="5" t="s">
        <v>101</v>
      </c>
      <c r="D18" s="5" t="s">
        <v>18</v>
      </c>
      <c r="E18" s="5" t="s">
        <v>2</v>
      </c>
      <c r="F18" s="5" t="s">
        <v>246</v>
      </c>
      <c r="G18" s="5" t="s">
        <v>101</v>
      </c>
      <c r="H18" s="66">
        <v>1</v>
      </c>
      <c r="I18" s="5" t="s">
        <v>18</v>
      </c>
      <c r="J18" s="5" t="s">
        <v>1</v>
      </c>
      <c r="K18" s="55"/>
      <c r="L18" s="49"/>
      <c r="M18" s="49"/>
      <c r="O18" s="55"/>
      <c r="P18" s="55"/>
      <c r="Q18" s="55"/>
      <c r="R18" s="55"/>
      <c r="S18" s="55"/>
      <c r="T18" s="55"/>
      <c r="U18" s="55"/>
    </row>
    <row r="19" spans="1:21" x14ac:dyDescent="0.2">
      <c r="A19" s="38" t="s">
        <v>246</v>
      </c>
      <c r="B19" s="38" t="s">
        <v>101</v>
      </c>
      <c r="C19" s="38" t="s">
        <v>101</v>
      </c>
      <c r="D19" s="38" t="s">
        <v>18</v>
      </c>
      <c r="E19" s="38" t="s">
        <v>2</v>
      </c>
      <c r="F19" s="38" t="s">
        <v>246</v>
      </c>
      <c r="G19" s="38" t="s">
        <v>113</v>
      </c>
      <c r="H19" s="2">
        <v>1</v>
      </c>
      <c r="I19" s="38" t="s">
        <v>18</v>
      </c>
      <c r="J19" s="38" t="s">
        <v>0</v>
      </c>
      <c r="K19" s="55"/>
      <c r="L19" s="49"/>
      <c r="M19" s="49"/>
      <c r="O19" s="55"/>
      <c r="P19" s="64"/>
      <c r="Q19" s="55"/>
      <c r="R19" s="55"/>
      <c r="S19" s="55"/>
      <c r="T19" s="55"/>
      <c r="U19" s="55"/>
    </row>
    <row r="20" spans="1:21" x14ac:dyDescent="0.2">
      <c r="A20" s="38" t="s">
        <v>246</v>
      </c>
      <c r="B20" s="38" t="s">
        <v>101</v>
      </c>
      <c r="C20" s="38" t="s">
        <v>101</v>
      </c>
      <c r="D20" s="38" t="s">
        <v>18</v>
      </c>
      <c r="E20" s="38" t="s">
        <v>2</v>
      </c>
      <c r="F20" s="38" t="s">
        <v>246</v>
      </c>
      <c r="G20" s="38" t="s">
        <v>116</v>
      </c>
      <c r="H20" s="2">
        <v>1</v>
      </c>
      <c r="I20" s="38" t="s">
        <v>18</v>
      </c>
      <c r="J20" s="38" t="s">
        <v>0</v>
      </c>
      <c r="K20" s="55"/>
      <c r="L20" s="49"/>
      <c r="M20" s="49"/>
      <c r="O20" s="64"/>
      <c r="P20" s="65"/>
      <c r="Q20" s="55"/>
      <c r="R20" s="55"/>
      <c r="S20" s="55"/>
      <c r="T20" s="55"/>
      <c r="U20" s="55"/>
    </row>
    <row r="21" spans="1:21" x14ac:dyDescent="0.2">
      <c r="A21" s="81" t="s">
        <v>246</v>
      </c>
      <c r="B21" s="81" t="s">
        <v>115</v>
      </c>
      <c r="C21" s="81" t="s">
        <v>115</v>
      </c>
      <c r="D21" s="81" t="s">
        <v>18</v>
      </c>
      <c r="E21" s="81" t="s">
        <v>2</v>
      </c>
      <c r="F21" s="81" t="s">
        <v>246</v>
      </c>
      <c r="G21" s="81" t="s">
        <v>115</v>
      </c>
      <c r="H21" s="82">
        <v>1</v>
      </c>
      <c r="I21" s="81" t="s">
        <v>18</v>
      </c>
      <c r="J21" s="81" t="s">
        <v>1</v>
      </c>
      <c r="K21" s="78"/>
      <c r="L21" s="79"/>
      <c r="M21" s="79"/>
      <c r="O21" s="78"/>
      <c r="P21" s="78"/>
      <c r="Q21" s="78"/>
      <c r="R21" s="78"/>
      <c r="S21" s="78"/>
      <c r="T21" s="78"/>
      <c r="U21" s="78"/>
    </row>
    <row r="22" spans="1:21" x14ac:dyDescent="0.2">
      <c r="A22" s="77" t="s">
        <v>246</v>
      </c>
      <c r="B22" s="77" t="s">
        <v>115</v>
      </c>
      <c r="C22" s="77" t="s">
        <v>115</v>
      </c>
      <c r="D22" s="77" t="s">
        <v>18</v>
      </c>
      <c r="E22" s="77" t="s">
        <v>2</v>
      </c>
      <c r="F22" s="80" t="s">
        <v>95</v>
      </c>
      <c r="G22" s="69" t="s">
        <v>84</v>
      </c>
      <c r="H22" s="80">
        <v>1.18E-2</v>
      </c>
      <c r="I22" s="80" t="s">
        <v>19</v>
      </c>
      <c r="J22" s="80" t="s">
        <v>0</v>
      </c>
      <c r="K22" s="80">
        <v>2</v>
      </c>
      <c r="L22" s="68">
        <f>LN(ABS(H22))</f>
        <v>-4.4396557475105176</v>
      </c>
      <c r="M22" s="68">
        <f>((LN(Q22)^2+LN(R22)^2+LN(S22)^2+LN(T22)^2+LN(U22)^2)^0.5)</f>
        <v>0.12862852159354693</v>
      </c>
      <c r="N22" t="str">
        <f t="shared" si="8"/>
        <v>false</v>
      </c>
      <c r="O22" s="67" t="s">
        <v>28</v>
      </c>
      <c r="P22" s="80"/>
      <c r="Q22" s="67">
        <v>1</v>
      </c>
      <c r="R22" s="67">
        <v>1.08</v>
      </c>
      <c r="S22" s="67">
        <v>1.1000000000000001</v>
      </c>
      <c r="T22" s="67">
        <v>1.04</v>
      </c>
      <c r="U22" s="67">
        <v>1</v>
      </c>
    </row>
    <row r="23" spans="1:21" x14ac:dyDescent="0.2">
      <c r="A23" s="77" t="s">
        <v>246</v>
      </c>
      <c r="B23" s="77" t="s">
        <v>115</v>
      </c>
      <c r="C23" s="77" t="s">
        <v>115</v>
      </c>
      <c r="D23" s="77" t="s">
        <v>18</v>
      </c>
      <c r="E23" s="77" t="s">
        <v>2</v>
      </c>
      <c r="F23" s="80" t="s">
        <v>89</v>
      </c>
      <c r="G23" s="73" t="s">
        <v>109</v>
      </c>
      <c r="H23" s="89">
        <f>0.44*0.22</f>
        <v>9.6799999999999997E-2</v>
      </c>
      <c r="I23" s="80" t="s">
        <v>18</v>
      </c>
      <c r="J23" s="80" t="s">
        <v>117</v>
      </c>
      <c r="K23" s="80">
        <v>2</v>
      </c>
      <c r="L23" s="68">
        <f>LN(ABS(H23))</f>
        <v>-2.3351082846996056</v>
      </c>
      <c r="M23" s="68">
        <f>((LN(Q23)^2+LN(R23)^2+LN(S23)^2+LN(T23)^2+LN(U23)^2)^0.5)</f>
        <v>0.12862852159354693</v>
      </c>
      <c r="N23" t="str">
        <f t="shared" si="8"/>
        <v>false</v>
      </c>
      <c r="O23" s="74" t="s">
        <v>102</v>
      </c>
      <c r="P23" s="80"/>
      <c r="Q23" s="67">
        <v>1</v>
      </c>
      <c r="R23" s="67">
        <v>1.08</v>
      </c>
      <c r="S23" s="67">
        <v>1.1000000000000001</v>
      </c>
      <c r="T23" s="67">
        <v>1.04</v>
      </c>
      <c r="U23" s="67">
        <v>1</v>
      </c>
    </row>
    <row r="24" spans="1:21" x14ac:dyDescent="0.2">
      <c r="A24" s="77" t="s">
        <v>246</v>
      </c>
      <c r="B24" s="77" t="s">
        <v>115</v>
      </c>
      <c r="C24" s="77" t="s">
        <v>115</v>
      </c>
      <c r="D24" s="77" t="s">
        <v>18</v>
      </c>
      <c r="E24" s="77" t="s">
        <v>2</v>
      </c>
      <c r="F24" s="80" t="s">
        <v>89</v>
      </c>
      <c r="G24" s="73" t="s">
        <v>104</v>
      </c>
      <c r="H24" s="90">
        <f>0.56*0.22</f>
        <v>0.12320000000000002</v>
      </c>
      <c r="I24" s="80" t="s">
        <v>18</v>
      </c>
      <c r="J24" s="80" t="s">
        <v>117</v>
      </c>
      <c r="K24" s="80">
        <v>2</v>
      </c>
      <c r="L24" s="68">
        <f t="shared" ref="L24:L34" si="9">LN(ABS(H24))</f>
        <v>-2.0939462278827174</v>
      </c>
      <c r="M24" s="68">
        <f t="shared" ref="M24:M34" si="10">((LN(Q24)^2+LN(R24)^2+LN(S24)^2+LN(T24)^2+LN(U24)^2)^0.5)</f>
        <v>0.12862852159354693</v>
      </c>
      <c r="N24" t="str">
        <f t="shared" si="8"/>
        <v>false</v>
      </c>
      <c r="O24" s="74" t="s">
        <v>103</v>
      </c>
      <c r="P24" s="80"/>
      <c r="Q24" s="67">
        <v>1</v>
      </c>
      <c r="R24" s="67">
        <v>1.08</v>
      </c>
      <c r="S24" s="67">
        <v>1.1000000000000001</v>
      </c>
      <c r="T24" s="67">
        <v>1.04</v>
      </c>
      <c r="U24" s="67">
        <v>1</v>
      </c>
    </row>
    <row r="25" spans="1:21" x14ac:dyDescent="0.2">
      <c r="A25" s="77" t="s">
        <v>246</v>
      </c>
      <c r="B25" s="77" t="s">
        <v>115</v>
      </c>
      <c r="C25" s="77" t="s">
        <v>115</v>
      </c>
      <c r="D25" s="77" t="s">
        <v>18</v>
      </c>
      <c r="E25" s="77" t="s">
        <v>2</v>
      </c>
      <c r="F25" t="s">
        <v>95</v>
      </c>
      <c r="G25" t="s">
        <v>119</v>
      </c>
      <c r="H25" s="80">
        <v>-2.2499999999999999E-4</v>
      </c>
      <c r="I25" s="80" t="s">
        <v>99</v>
      </c>
      <c r="J25" s="80" t="s">
        <v>0</v>
      </c>
      <c r="K25" s="80">
        <v>2</v>
      </c>
      <c r="L25" s="79">
        <f t="shared" si="9"/>
        <v>-8.3994101557598544</v>
      </c>
      <c r="M25" s="79">
        <f t="shared" si="10"/>
        <v>0.12862852159354693</v>
      </c>
      <c r="N25" s="80" t="str">
        <f t="shared" si="8"/>
        <v>true</v>
      </c>
      <c r="O25" s="80"/>
      <c r="P25" s="80"/>
      <c r="Q25" s="67">
        <v>1</v>
      </c>
      <c r="R25" s="67">
        <v>1.08</v>
      </c>
      <c r="S25" s="67">
        <v>1.1000000000000001</v>
      </c>
      <c r="T25" s="67">
        <v>1.04</v>
      </c>
      <c r="U25" s="67">
        <v>1</v>
      </c>
    </row>
    <row r="26" spans="1:21" x14ac:dyDescent="0.2">
      <c r="A26" s="77" t="s">
        <v>246</v>
      </c>
      <c r="B26" s="77" t="s">
        <v>115</v>
      </c>
      <c r="C26" s="77" t="s">
        <v>115</v>
      </c>
      <c r="D26" s="77" t="s">
        <v>18</v>
      </c>
      <c r="E26" s="77" t="s">
        <v>2</v>
      </c>
      <c r="F26" t="s">
        <v>95</v>
      </c>
      <c r="G26" t="s">
        <v>120</v>
      </c>
      <c r="H26" s="91">
        <v>7.4099999999999998E-9</v>
      </c>
      <c r="I26" s="80" t="s">
        <v>118</v>
      </c>
      <c r="J26" s="80" t="s">
        <v>0</v>
      </c>
      <c r="K26" s="80">
        <v>2</v>
      </c>
      <c r="L26" s="79">
        <f t="shared" si="9"/>
        <v>-18.720435397638415</v>
      </c>
      <c r="M26" s="79">
        <f t="shared" si="10"/>
        <v>0.12862852159354693</v>
      </c>
      <c r="N26" s="80" t="str">
        <f t="shared" si="8"/>
        <v>false</v>
      </c>
      <c r="O26" s="92"/>
      <c r="P26" s="80"/>
      <c r="Q26" s="67">
        <v>1</v>
      </c>
      <c r="R26" s="67">
        <v>1.08</v>
      </c>
      <c r="S26" s="67">
        <v>1.1000000000000001</v>
      </c>
      <c r="T26" s="67">
        <v>1.04</v>
      </c>
      <c r="U26" s="67">
        <v>1</v>
      </c>
    </row>
    <row r="27" spans="1:21" x14ac:dyDescent="0.2">
      <c r="A27" s="77" t="s">
        <v>246</v>
      </c>
      <c r="B27" s="77" t="s">
        <v>115</v>
      </c>
      <c r="C27" s="77" t="s">
        <v>115</v>
      </c>
      <c r="D27" s="77" t="s">
        <v>18</v>
      </c>
      <c r="E27" s="77" t="s">
        <v>2</v>
      </c>
      <c r="F27" t="s">
        <v>95</v>
      </c>
      <c r="G27" t="s">
        <v>121</v>
      </c>
      <c r="H27" s="80">
        <v>3.5211267605633799E-4</v>
      </c>
      <c r="I27" s="80" t="s">
        <v>122</v>
      </c>
      <c r="J27" s="80" t="s">
        <v>0</v>
      </c>
      <c r="K27" s="80">
        <v>2</v>
      </c>
      <c r="L27" s="79">
        <f t="shared" si="9"/>
        <v>-7.9515593311552522</v>
      </c>
      <c r="M27" s="79">
        <f t="shared" si="10"/>
        <v>0.12862852159354693</v>
      </c>
      <c r="N27" s="80" t="str">
        <f t="shared" si="8"/>
        <v>false</v>
      </c>
      <c r="O27" s="92"/>
      <c r="P27" s="80"/>
      <c r="Q27" s="67">
        <v>1</v>
      </c>
      <c r="R27" s="67">
        <v>1.08</v>
      </c>
      <c r="S27" s="67">
        <v>1.1000000000000001</v>
      </c>
      <c r="T27" s="67">
        <v>1.04</v>
      </c>
      <c r="U27" s="67">
        <v>1</v>
      </c>
    </row>
    <row r="28" spans="1:21" x14ac:dyDescent="0.2">
      <c r="A28" s="77" t="s">
        <v>246</v>
      </c>
      <c r="B28" s="77" t="s">
        <v>115</v>
      </c>
      <c r="C28" s="77" t="s">
        <v>115</v>
      </c>
      <c r="D28" s="77" t="s">
        <v>18</v>
      </c>
      <c r="E28" s="77" t="s">
        <v>2</v>
      </c>
      <c r="F28" t="s">
        <v>95</v>
      </c>
      <c r="G28" t="s">
        <v>123</v>
      </c>
      <c r="H28" s="80">
        <v>-0.5</v>
      </c>
      <c r="I28" s="80" t="s">
        <v>18</v>
      </c>
      <c r="J28" s="80" t="s">
        <v>0</v>
      </c>
      <c r="K28" s="80">
        <v>2</v>
      </c>
      <c r="L28" s="79">
        <f t="shared" si="9"/>
        <v>-0.69314718055994529</v>
      </c>
      <c r="M28" s="79">
        <f t="shared" si="10"/>
        <v>0.12862852159354693</v>
      </c>
      <c r="N28" s="80" t="str">
        <f t="shared" si="8"/>
        <v>true</v>
      </c>
      <c r="O28" s="92"/>
      <c r="P28" s="80"/>
      <c r="Q28" s="67">
        <v>1</v>
      </c>
      <c r="R28" s="67">
        <v>1.08</v>
      </c>
      <c r="S28" s="67">
        <v>1.1000000000000001</v>
      </c>
      <c r="T28" s="67">
        <v>1.04</v>
      </c>
      <c r="U28" s="67">
        <v>1</v>
      </c>
    </row>
    <row r="29" spans="1:21" x14ac:dyDescent="0.2">
      <c r="A29" s="77" t="s">
        <v>246</v>
      </c>
      <c r="B29" s="77" t="s">
        <v>115</v>
      </c>
      <c r="C29" s="77" t="s">
        <v>115</v>
      </c>
      <c r="D29" s="77" t="s">
        <v>18</v>
      </c>
      <c r="E29" s="77" t="s">
        <v>2</v>
      </c>
      <c r="F29" t="s">
        <v>95</v>
      </c>
      <c r="G29" t="s">
        <v>124</v>
      </c>
      <c r="H29" s="91">
        <v>-1.8499999999999999E-5</v>
      </c>
      <c r="I29" s="80" t="s">
        <v>18</v>
      </c>
      <c r="J29" s="80" t="s">
        <v>0</v>
      </c>
      <c r="K29" s="80">
        <v>2</v>
      </c>
      <c r="L29" s="79">
        <f t="shared" si="9"/>
        <v>-10.897739825879995</v>
      </c>
      <c r="M29" s="79">
        <f t="shared" si="10"/>
        <v>0.12862852159354693</v>
      </c>
      <c r="N29" s="80" t="str">
        <f t="shared" si="8"/>
        <v>true</v>
      </c>
      <c r="O29" s="92"/>
      <c r="P29" s="80"/>
      <c r="Q29" s="67">
        <v>1</v>
      </c>
      <c r="R29" s="67">
        <v>1.08</v>
      </c>
      <c r="S29" s="67">
        <v>1.1000000000000001</v>
      </c>
      <c r="T29" s="67">
        <v>1.04</v>
      </c>
      <c r="U29" s="67">
        <v>1</v>
      </c>
    </row>
    <row r="30" spans="1:21" x14ac:dyDescent="0.2">
      <c r="A30" s="77" t="s">
        <v>246</v>
      </c>
      <c r="B30" s="77" t="s">
        <v>115</v>
      </c>
      <c r="C30" s="77" t="s">
        <v>115</v>
      </c>
      <c r="D30" s="77" t="s">
        <v>18</v>
      </c>
      <c r="E30" s="77" t="s">
        <v>2</v>
      </c>
      <c r="F30" t="s">
        <v>89</v>
      </c>
      <c r="G30" t="s">
        <v>125</v>
      </c>
      <c r="H30" s="80">
        <v>5.2599999999999999E-4</v>
      </c>
      <c r="I30" s="80" t="s">
        <v>18</v>
      </c>
      <c r="J30" s="80" t="s">
        <v>117</v>
      </c>
      <c r="K30" s="80">
        <v>2</v>
      </c>
      <c r="L30" s="79">
        <f t="shared" si="9"/>
        <v>-7.5502093452265644</v>
      </c>
      <c r="M30" s="79">
        <f t="shared" si="10"/>
        <v>0.12862852159354693</v>
      </c>
      <c r="N30" s="80" t="str">
        <f t="shared" si="8"/>
        <v>false</v>
      </c>
      <c r="O30" s="92"/>
      <c r="P30" s="80"/>
      <c r="Q30" s="67">
        <v>1</v>
      </c>
      <c r="R30" s="67">
        <v>1.08</v>
      </c>
      <c r="S30" s="67">
        <v>1.1000000000000001</v>
      </c>
      <c r="T30" s="67">
        <v>1.04</v>
      </c>
      <c r="U30" s="67">
        <v>1</v>
      </c>
    </row>
    <row r="31" spans="1:21" x14ac:dyDescent="0.2">
      <c r="A31" s="77" t="s">
        <v>246</v>
      </c>
      <c r="B31" s="77" t="s">
        <v>115</v>
      </c>
      <c r="C31" s="77" t="s">
        <v>115</v>
      </c>
      <c r="D31" s="77" t="s">
        <v>18</v>
      </c>
      <c r="E31" s="77" t="s">
        <v>2</v>
      </c>
      <c r="F31" t="s">
        <v>89</v>
      </c>
      <c r="G31" t="s">
        <v>126</v>
      </c>
      <c r="H31" s="80">
        <v>6.9999999999999999E-4</v>
      </c>
      <c r="I31" s="80" t="s">
        <v>18</v>
      </c>
      <c r="J31" s="80" t="s">
        <v>117</v>
      </c>
      <c r="K31" s="80">
        <v>2</v>
      </c>
      <c r="L31" s="79">
        <f t="shared" si="9"/>
        <v>-7.2644302229208693</v>
      </c>
      <c r="M31" s="79">
        <f t="shared" si="10"/>
        <v>0.12862852159354693</v>
      </c>
      <c r="N31" s="80" t="str">
        <f t="shared" si="8"/>
        <v>false</v>
      </c>
      <c r="O31" s="92"/>
      <c r="P31" s="80"/>
      <c r="Q31" s="67">
        <v>1</v>
      </c>
      <c r="R31" s="67">
        <v>1.08</v>
      </c>
      <c r="S31" s="67">
        <v>1.1000000000000001</v>
      </c>
      <c r="T31" s="67">
        <v>1.04</v>
      </c>
      <c r="U31" s="67">
        <v>1</v>
      </c>
    </row>
    <row r="32" spans="1:21" x14ac:dyDescent="0.2">
      <c r="A32" s="77" t="s">
        <v>246</v>
      </c>
      <c r="B32" s="77" t="s">
        <v>115</v>
      </c>
      <c r="C32" s="77" t="s">
        <v>115</v>
      </c>
      <c r="D32" s="77" t="s">
        <v>18</v>
      </c>
      <c r="E32" s="77" t="s">
        <v>2</v>
      </c>
      <c r="F32" t="s">
        <v>89</v>
      </c>
      <c r="G32" t="s">
        <v>127</v>
      </c>
      <c r="H32" s="80">
        <v>1E-3</v>
      </c>
      <c r="I32" s="80" t="s">
        <v>18</v>
      </c>
      <c r="J32" s="80" t="s">
        <v>117</v>
      </c>
      <c r="K32" s="80">
        <v>2</v>
      </c>
      <c r="L32" s="79">
        <f t="shared" si="9"/>
        <v>-6.9077552789821368</v>
      </c>
      <c r="M32" s="79">
        <f t="shared" si="10"/>
        <v>0.12862852159354693</v>
      </c>
      <c r="N32" s="80" t="str">
        <f t="shared" si="8"/>
        <v>false</v>
      </c>
      <c r="O32" s="92"/>
      <c r="P32" s="80"/>
      <c r="Q32" s="67">
        <v>1</v>
      </c>
      <c r="R32" s="67">
        <v>1.08</v>
      </c>
      <c r="S32" s="67">
        <v>1.1000000000000001</v>
      </c>
      <c r="T32" s="67">
        <v>1.04</v>
      </c>
      <c r="U32" s="67">
        <v>1</v>
      </c>
    </row>
    <row r="33" spans="1:21" x14ac:dyDescent="0.2">
      <c r="A33" s="77" t="s">
        <v>246</v>
      </c>
      <c r="B33" s="77" t="s">
        <v>115</v>
      </c>
      <c r="C33" s="77" t="s">
        <v>115</v>
      </c>
      <c r="D33" s="77" t="s">
        <v>18</v>
      </c>
      <c r="E33" s="77" t="s">
        <v>2</v>
      </c>
      <c r="F33" t="s">
        <v>89</v>
      </c>
      <c r="G33" t="s">
        <v>128</v>
      </c>
      <c r="H33" s="91">
        <v>2.5000000000000001E-5</v>
      </c>
      <c r="I33" s="80" t="s">
        <v>18</v>
      </c>
      <c r="J33" s="80" t="s">
        <v>117</v>
      </c>
      <c r="K33" s="80">
        <v>2</v>
      </c>
      <c r="L33" s="79">
        <f t="shared" si="9"/>
        <v>-10.596634733096073</v>
      </c>
      <c r="M33" s="79">
        <f t="shared" si="10"/>
        <v>0.12862852159354693</v>
      </c>
      <c r="N33" s="80" t="str">
        <f t="shared" si="8"/>
        <v>false</v>
      </c>
      <c r="O33" s="92"/>
      <c r="P33" s="80"/>
      <c r="Q33" s="67">
        <v>1</v>
      </c>
      <c r="R33" s="67">
        <v>1.08</v>
      </c>
      <c r="S33" s="67">
        <v>1.1000000000000001</v>
      </c>
      <c r="T33" s="67">
        <v>1.04</v>
      </c>
      <c r="U33" s="67">
        <v>1</v>
      </c>
    </row>
    <row r="34" spans="1:21" x14ac:dyDescent="0.2">
      <c r="A34" s="77" t="s">
        <v>246</v>
      </c>
      <c r="B34" s="77" t="s">
        <v>115</v>
      </c>
      <c r="C34" s="77" t="s">
        <v>115</v>
      </c>
      <c r="D34" s="77" t="s">
        <v>18</v>
      </c>
      <c r="E34" s="77" t="s">
        <v>2</v>
      </c>
      <c r="F34" t="s">
        <v>89</v>
      </c>
      <c r="G34" s="76" t="s">
        <v>129</v>
      </c>
      <c r="H34" s="80">
        <v>1.25E-4</v>
      </c>
      <c r="I34" s="80" t="s">
        <v>99</v>
      </c>
      <c r="J34" s="80" t="s">
        <v>117</v>
      </c>
      <c r="K34" s="80">
        <v>2</v>
      </c>
      <c r="L34" s="79">
        <f t="shared" si="9"/>
        <v>-8.987196820661973</v>
      </c>
      <c r="M34" s="79">
        <f t="shared" si="10"/>
        <v>0.12862852159354693</v>
      </c>
      <c r="N34" s="80" t="str">
        <f t="shared" si="8"/>
        <v>false</v>
      </c>
      <c r="O34" s="92"/>
      <c r="P34" s="80"/>
      <c r="Q34" s="67">
        <v>1</v>
      </c>
      <c r="R34" s="67">
        <v>1.08</v>
      </c>
      <c r="S34" s="67">
        <v>1.1000000000000001</v>
      </c>
      <c r="T34" s="67">
        <v>1.04</v>
      </c>
      <c r="U34" s="67">
        <v>1</v>
      </c>
    </row>
    <row r="35" spans="1:21" x14ac:dyDescent="0.2">
      <c r="A35" s="81" t="s">
        <v>246</v>
      </c>
      <c r="B35" s="81" t="s">
        <v>116</v>
      </c>
      <c r="C35" s="81" t="s">
        <v>116</v>
      </c>
      <c r="D35" s="81" t="s">
        <v>18</v>
      </c>
      <c r="E35" s="81" t="s">
        <v>2</v>
      </c>
      <c r="F35" s="81" t="s">
        <v>246</v>
      </c>
      <c r="G35" s="81" t="s">
        <v>116</v>
      </c>
      <c r="H35" s="83">
        <v>1</v>
      </c>
      <c r="I35" s="83" t="s">
        <v>18</v>
      </c>
      <c r="J35" s="83" t="s">
        <v>1</v>
      </c>
      <c r="K35" s="80"/>
    </row>
    <row r="36" spans="1:21" x14ac:dyDescent="0.2">
      <c r="A36" s="77" t="s">
        <v>246</v>
      </c>
      <c r="B36" s="77" t="s">
        <v>116</v>
      </c>
      <c r="C36" s="77" t="s">
        <v>116</v>
      </c>
      <c r="D36" s="77" t="s">
        <v>18</v>
      </c>
      <c r="E36" s="77" t="s">
        <v>2</v>
      </c>
      <c r="F36" s="69" t="s">
        <v>95</v>
      </c>
      <c r="G36" s="69" t="s">
        <v>107</v>
      </c>
      <c r="H36" s="70">
        <v>-10.02</v>
      </c>
      <c r="I36" s="69" t="s">
        <v>108</v>
      </c>
      <c r="J36" s="69" t="s">
        <v>0</v>
      </c>
      <c r="K36" s="67">
        <v>2</v>
      </c>
      <c r="L36" s="68">
        <f t="shared" ref="L36:L37" si="11">LN(ABS(H36))</f>
        <v>2.3045830956567186</v>
      </c>
      <c r="M36" s="68">
        <f t="shared" ref="M36:M39" si="12">((LN(Q36)^2+LN(R36)^2+LN(S36)^2+LN(T36)^2+LN(U36)^2)^0.5)</f>
        <v>0.12862852159354693</v>
      </c>
      <c r="N36" t="str">
        <f t="shared" si="8"/>
        <v>true</v>
      </c>
      <c r="O36" s="67" t="s">
        <v>106</v>
      </c>
      <c r="P36" s="72"/>
      <c r="Q36" s="67">
        <v>1</v>
      </c>
      <c r="R36" s="67">
        <v>1.08</v>
      </c>
      <c r="S36" s="67">
        <v>1.1000000000000001</v>
      </c>
      <c r="T36" s="67">
        <v>1.04</v>
      </c>
      <c r="U36" s="67">
        <v>1</v>
      </c>
    </row>
    <row r="37" spans="1:21" x14ac:dyDescent="0.2">
      <c r="A37" s="77" t="s">
        <v>246</v>
      </c>
      <c r="B37" s="77" t="s">
        <v>116</v>
      </c>
      <c r="C37" s="77" t="s">
        <v>116</v>
      </c>
      <c r="D37" s="77" t="s">
        <v>18</v>
      </c>
      <c r="E37" s="77" t="s">
        <v>2</v>
      </c>
      <c r="F37" s="69" t="s">
        <v>95</v>
      </c>
      <c r="G37" s="69" t="s">
        <v>84</v>
      </c>
      <c r="H37" s="75">
        <f>-5/3.6</f>
        <v>-1.3888888888888888</v>
      </c>
      <c r="I37" s="69" t="s">
        <v>19</v>
      </c>
      <c r="J37" s="69" t="s">
        <v>0</v>
      </c>
      <c r="K37" s="67">
        <v>2</v>
      </c>
      <c r="L37" s="68">
        <f t="shared" si="11"/>
        <v>0.32850406697203605</v>
      </c>
      <c r="M37" s="68">
        <f t="shared" si="12"/>
        <v>0.12862852159354693</v>
      </c>
      <c r="N37" t="str">
        <f t="shared" si="8"/>
        <v>true</v>
      </c>
      <c r="O37" s="67" t="s">
        <v>28</v>
      </c>
      <c r="P37" s="72"/>
      <c r="Q37" s="67">
        <v>1</v>
      </c>
      <c r="R37" s="67">
        <v>1.08</v>
      </c>
      <c r="S37" s="67">
        <v>1.1000000000000001</v>
      </c>
      <c r="T37" s="67">
        <v>1.04</v>
      </c>
      <c r="U37" s="67">
        <v>1</v>
      </c>
    </row>
    <row r="38" spans="1:21" x14ac:dyDescent="0.2">
      <c r="A38" s="77" t="s">
        <v>246</v>
      </c>
      <c r="B38" s="77" t="s">
        <v>116</v>
      </c>
      <c r="C38" s="77" t="s">
        <v>116</v>
      </c>
      <c r="D38" s="77" t="s">
        <v>18</v>
      </c>
      <c r="E38" s="77" t="s">
        <v>2</v>
      </c>
      <c r="F38" s="69" t="s">
        <v>89</v>
      </c>
      <c r="G38" s="69" t="s">
        <v>109</v>
      </c>
      <c r="H38" s="93">
        <f>2.52*0.44</f>
        <v>1.1088</v>
      </c>
      <c r="I38" s="69" t="s">
        <v>18</v>
      </c>
      <c r="J38" s="69" t="s">
        <v>117</v>
      </c>
      <c r="K38" s="67">
        <v>2</v>
      </c>
      <c r="L38" s="68">
        <f>LN(ABS(H38))</f>
        <v>0.10327834945350174</v>
      </c>
      <c r="M38" s="68">
        <f t="shared" si="12"/>
        <v>0.12862852159354693</v>
      </c>
      <c r="N38" t="str">
        <f t="shared" si="8"/>
        <v>false</v>
      </c>
      <c r="O38" s="71" t="s">
        <v>102</v>
      </c>
      <c r="P38" s="72"/>
      <c r="Q38" s="67">
        <v>1</v>
      </c>
      <c r="R38" s="67">
        <v>1.08</v>
      </c>
      <c r="S38" s="67">
        <v>1.1000000000000001</v>
      </c>
      <c r="T38" s="67">
        <v>1.04</v>
      </c>
      <c r="U38" s="67">
        <v>1</v>
      </c>
    </row>
    <row r="39" spans="1:21" x14ac:dyDescent="0.2">
      <c r="A39" s="77" t="s">
        <v>246</v>
      </c>
      <c r="B39" s="77" t="s">
        <v>116</v>
      </c>
      <c r="C39" s="77" t="s">
        <v>116</v>
      </c>
      <c r="D39" s="77" t="s">
        <v>18</v>
      </c>
      <c r="E39" s="77" t="s">
        <v>2</v>
      </c>
      <c r="F39" s="69" t="s">
        <v>89</v>
      </c>
      <c r="G39" s="69" t="s">
        <v>104</v>
      </c>
      <c r="H39" s="94">
        <f>2.52*0.56</f>
        <v>1.4112000000000002</v>
      </c>
      <c r="I39" s="69" t="s">
        <v>18</v>
      </c>
      <c r="J39" s="69" t="s">
        <v>117</v>
      </c>
      <c r="K39" s="67">
        <v>2</v>
      </c>
      <c r="L39" s="68">
        <f t="shared" ref="L39" si="13">LN(ABS(H39))</f>
        <v>0.34444040627038996</v>
      </c>
      <c r="M39" s="68">
        <f t="shared" si="12"/>
        <v>0.12862852159354693</v>
      </c>
      <c r="N39" t="str">
        <f t="shared" si="8"/>
        <v>false</v>
      </c>
      <c r="O39" s="71" t="s">
        <v>103</v>
      </c>
      <c r="P39" s="72"/>
      <c r="Q39" s="67">
        <v>1</v>
      </c>
      <c r="R39" s="67">
        <v>1.08</v>
      </c>
      <c r="S39" s="67">
        <v>1.1000000000000001</v>
      </c>
      <c r="T39" s="67">
        <v>1.04</v>
      </c>
      <c r="U39" s="67">
        <v>1</v>
      </c>
    </row>
    <row r="40" spans="1:21" x14ac:dyDescent="0.2">
      <c r="A40" s="77" t="s">
        <v>246</v>
      </c>
      <c r="B40" s="77" t="s">
        <v>116</v>
      </c>
      <c r="C40" s="77" t="s">
        <v>116</v>
      </c>
      <c r="D40" s="77" t="s">
        <v>18</v>
      </c>
      <c r="E40" s="77" t="s">
        <v>2</v>
      </c>
      <c r="F40" t="s">
        <v>95</v>
      </c>
      <c r="G40" t="s">
        <v>130</v>
      </c>
      <c r="H40">
        <v>1.34E-3</v>
      </c>
      <c r="I40" t="s">
        <v>18</v>
      </c>
      <c r="J40" t="s">
        <v>0</v>
      </c>
      <c r="K40" s="80">
        <v>2</v>
      </c>
      <c r="L40" s="79">
        <f t="shared" ref="L40:L103" si="14">LN(ABS(H40))</f>
        <v>-6.6150856650193166</v>
      </c>
      <c r="M40" s="79">
        <f t="shared" ref="M40:M103" si="15">((LN(Q40)^2+LN(R40)^2+LN(S40)^2+LN(T40)^2+LN(U40)^2)^0.5)</f>
        <v>0.12862852159354693</v>
      </c>
      <c r="N40" s="80" t="str">
        <f t="shared" si="8"/>
        <v>false</v>
      </c>
      <c r="O40" s="80"/>
      <c r="P40" s="80"/>
      <c r="Q40" s="67">
        <v>1</v>
      </c>
      <c r="R40" s="67">
        <v>1.08</v>
      </c>
      <c r="S40" s="67">
        <v>1.1000000000000001</v>
      </c>
      <c r="T40" s="67">
        <v>1.04</v>
      </c>
      <c r="U40" s="67">
        <v>1</v>
      </c>
    </row>
    <row r="41" spans="1:21" x14ac:dyDescent="0.2">
      <c r="A41" s="77" t="s">
        <v>246</v>
      </c>
      <c r="B41" s="77" t="s">
        <v>116</v>
      </c>
      <c r="C41" s="77" t="s">
        <v>116</v>
      </c>
      <c r="D41" s="77" t="s">
        <v>18</v>
      </c>
      <c r="E41" s="77" t="s">
        <v>2</v>
      </c>
      <c r="F41" t="s">
        <v>95</v>
      </c>
      <c r="G41" t="s">
        <v>131</v>
      </c>
      <c r="H41">
        <v>1.1400000000000001E-4</v>
      </c>
      <c r="I41" t="s">
        <v>18</v>
      </c>
      <c r="J41" t="s">
        <v>0</v>
      </c>
      <c r="K41" s="80">
        <v>2</v>
      </c>
      <c r="L41" s="79">
        <f t="shared" si="14"/>
        <v>-9.0793121095697789</v>
      </c>
      <c r="M41" s="79">
        <f t="shared" si="15"/>
        <v>0.12862852159354693</v>
      </c>
      <c r="N41" s="80" t="str">
        <f t="shared" si="8"/>
        <v>false</v>
      </c>
      <c r="O41" s="80"/>
      <c r="P41" s="80"/>
      <c r="Q41" s="67">
        <v>1</v>
      </c>
      <c r="R41" s="67">
        <v>1.08</v>
      </c>
      <c r="S41" s="67">
        <v>1.1000000000000001</v>
      </c>
      <c r="T41" s="67">
        <v>1.04</v>
      </c>
      <c r="U41" s="67">
        <v>1</v>
      </c>
    </row>
    <row r="42" spans="1:21" x14ac:dyDescent="0.2">
      <c r="A42" s="77" t="s">
        <v>246</v>
      </c>
      <c r="B42" s="77" t="s">
        <v>116</v>
      </c>
      <c r="C42" s="77" t="s">
        <v>116</v>
      </c>
      <c r="D42" s="77" t="s">
        <v>18</v>
      </c>
      <c r="E42" s="77" t="s">
        <v>2</v>
      </c>
      <c r="F42" t="s">
        <v>95</v>
      </c>
      <c r="G42" s="76" t="s">
        <v>132</v>
      </c>
      <c r="H42">
        <v>2.14E-4</v>
      </c>
      <c r="I42" t="s">
        <v>18</v>
      </c>
      <c r="J42" t="s">
        <v>0</v>
      </c>
      <c r="K42" s="80">
        <v>2</v>
      </c>
      <c r="L42" s="79">
        <f t="shared" si="14"/>
        <v>-8.4495345429424233</v>
      </c>
      <c r="M42" s="79">
        <f t="shared" si="15"/>
        <v>0.12862852159354693</v>
      </c>
      <c r="N42" s="80" t="str">
        <f t="shared" si="8"/>
        <v>false</v>
      </c>
      <c r="O42" s="80"/>
      <c r="P42" s="80"/>
      <c r="Q42" s="67">
        <v>1</v>
      </c>
      <c r="R42" s="67">
        <v>1.08</v>
      </c>
      <c r="S42" s="67">
        <v>1.1000000000000001</v>
      </c>
      <c r="T42" s="67">
        <v>1.04</v>
      </c>
      <c r="U42" s="67">
        <v>1</v>
      </c>
    </row>
    <row r="43" spans="1:21" x14ac:dyDescent="0.2">
      <c r="A43" s="77" t="s">
        <v>246</v>
      </c>
      <c r="B43" s="77" t="s">
        <v>116</v>
      </c>
      <c r="C43" s="77" t="s">
        <v>116</v>
      </c>
      <c r="D43" s="77" t="s">
        <v>18</v>
      </c>
      <c r="E43" s="77" t="s">
        <v>2</v>
      </c>
      <c r="F43" t="s">
        <v>95</v>
      </c>
      <c r="G43" t="s">
        <v>133</v>
      </c>
      <c r="H43" s="76">
        <v>3.2299999999999998E-8</v>
      </c>
      <c r="I43" t="s">
        <v>18</v>
      </c>
      <c r="J43" t="s">
        <v>0</v>
      </c>
      <c r="K43" s="80">
        <v>2</v>
      </c>
      <c r="L43" s="79">
        <f t="shared" si="14"/>
        <v>-17.2481986067178</v>
      </c>
      <c r="M43" s="79">
        <f t="shared" si="15"/>
        <v>0.12862852159354693</v>
      </c>
      <c r="N43" s="80" t="str">
        <f t="shared" si="8"/>
        <v>false</v>
      </c>
      <c r="O43" s="80"/>
      <c r="P43" s="80"/>
      <c r="Q43" s="67">
        <v>1</v>
      </c>
      <c r="R43" s="67">
        <v>1.08</v>
      </c>
      <c r="S43" s="67">
        <v>1.1000000000000001</v>
      </c>
      <c r="T43" s="67">
        <v>1.04</v>
      </c>
      <c r="U43" s="67">
        <v>1</v>
      </c>
    </row>
    <row r="44" spans="1:21" x14ac:dyDescent="0.2">
      <c r="A44" s="77" t="s">
        <v>246</v>
      </c>
      <c r="B44" s="77" t="s">
        <v>116</v>
      </c>
      <c r="C44" s="77" t="s">
        <v>116</v>
      </c>
      <c r="D44" s="77" t="s">
        <v>18</v>
      </c>
      <c r="E44" s="77" t="s">
        <v>2</v>
      </c>
      <c r="F44" t="s">
        <v>95</v>
      </c>
      <c r="G44" s="76" t="s">
        <v>134</v>
      </c>
      <c r="H44">
        <v>-4.8700000000000002E-3</v>
      </c>
      <c r="I44" t="s">
        <v>18</v>
      </c>
      <c r="J44" t="s">
        <v>0</v>
      </c>
      <c r="K44" s="80">
        <v>2</v>
      </c>
      <c r="L44" s="79">
        <f t="shared" si="14"/>
        <v>-5.324661341887639</v>
      </c>
      <c r="M44" s="79">
        <f t="shared" si="15"/>
        <v>0.12862852159354693</v>
      </c>
      <c r="N44" s="80" t="str">
        <f t="shared" si="8"/>
        <v>true</v>
      </c>
      <c r="O44" s="80"/>
      <c r="P44" s="80"/>
      <c r="Q44" s="67">
        <v>1</v>
      </c>
      <c r="R44" s="67">
        <v>1.08</v>
      </c>
      <c r="S44" s="67">
        <v>1.1000000000000001</v>
      </c>
      <c r="T44" s="67">
        <v>1.04</v>
      </c>
      <c r="U44" s="67">
        <v>1</v>
      </c>
    </row>
    <row r="45" spans="1:21" x14ac:dyDescent="0.2">
      <c r="A45" s="77" t="s">
        <v>246</v>
      </c>
      <c r="B45" s="77" t="s">
        <v>116</v>
      </c>
      <c r="C45" s="77" t="s">
        <v>116</v>
      </c>
      <c r="D45" s="77" t="s">
        <v>18</v>
      </c>
      <c r="E45" s="77" t="s">
        <v>2</v>
      </c>
      <c r="F45" t="s">
        <v>95</v>
      </c>
      <c r="G45" t="s">
        <v>135</v>
      </c>
      <c r="H45">
        <v>4.8700000000000002E-3</v>
      </c>
      <c r="I45" t="s">
        <v>18</v>
      </c>
      <c r="J45" t="s">
        <v>0</v>
      </c>
      <c r="K45" s="80">
        <v>2</v>
      </c>
      <c r="L45" s="79">
        <f t="shared" si="14"/>
        <v>-5.324661341887639</v>
      </c>
      <c r="M45" s="79">
        <f t="shared" si="15"/>
        <v>0.12862852159354693</v>
      </c>
      <c r="N45" s="80" t="str">
        <f t="shared" si="8"/>
        <v>false</v>
      </c>
      <c r="O45" s="80"/>
      <c r="P45" s="80"/>
      <c r="Q45" s="67">
        <v>1</v>
      </c>
      <c r="R45" s="67">
        <v>1.08</v>
      </c>
      <c r="S45" s="67">
        <v>1.1000000000000001</v>
      </c>
      <c r="T45" s="67">
        <v>1.04</v>
      </c>
      <c r="U45" s="67">
        <v>1</v>
      </c>
    </row>
    <row r="46" spans="1:21" x14ac:dyDescent="0.2">
      <c r="A46" s="77" t="s">
        <v>246</v>
      </c>
      <c r="B46" s="77" t="s">
        <v>116</v>
      </c>
      <c r="C46" s="77" t="s">
        <v>116</v>
      </c>
      <c r="D46" s="77" t="s">
        <v>18</v>
      </c>
      <c r="E46" s="77" t="s">
        <v>2</v>
      </c>
      <c r="F46" t="s">
        <v>95</v>
      </c>
      <c r="G46" t="s">
        <v>136</v>
      </c>
      <c r="H46">
        <v>1.6199999999999999E-2</v>
      </c>
      <c r="I46" t="s">
        <v>18</v>
      </c>
      <c r="J46" t="s">
        <v>0</v>
      </c>
      <c r="K46" s="80">
        <v>2</v>
      </c>
      <c r="L46" s="79">
        <f t="shared" si="14"/>
        <v>-4.1227440367437991</v>
      </c>
      <c r="M46" s="79">
        <f t="shared" si="15"/>
        <v>0.12862852159354693</v>
      </c>
      <c r="N46" s="80" t="str">
        <f t="shared" si="8"/>
        <v>false</v>
      </c>
      <c r="O46" s="80"/>
      <c r="P46" s="80"/>
      <c r="Q46" s="67">
        <v>1</v>
      </c>
      <c r="R46" s="67">
        <v>1.08</v>
      </c>
      <c r="S46" s="67">
        <v>1.1000000000000001</v>
      </c>
      <c r="T46" s="67">
        <v>1.04</v>
      </c>
      <c r="U46" s="67">
        <v>1</v>
      </c>
    </row>
    <row r="47" spans="1:21" x14ac:dyDescent="0.2">
      <c r="A47" s="77" t="s">
        <v>246</v>
      </c>
      <c r="B47" s="77" t="s">
        <v>116</v>
      </c>
      <c r="C47" s="77" t="s">
        <v>116</v>
      </c>
      <c r="D47" s="77" t="s">
        <v>18</v>
      </c>
      <c r="E47" s="77" t="s">
        <v>2</v>
      </c>
      <c r="F47" t="s">
        <v>95</v>
      </c>
      <c r="G47" t="s">
        <v>137</v>
      </c>
      <c r="H47" s="76">
        <v>5.41E-5</v>
      </c>
      <c r="I47" t="s">
        <v>18</v>
      </c>
      <c r="J47" t="s">
        <v>0</v>
      </c>
      <c r="K47" s="80">
        <v>2</v>
      </c>
      <c r="L47" s="79">
        <f t="shared" si="14"/>
        <v>-9.8246763721118384</v>
      </c>
      <c r="M47" s="79">
        <f t="shared" si="15"/>
        <v>0.12862852159354693</v>
      </c>
      <c r="N47" s="80" t="str">
        <f t="shared" si="8"/>
        <v>false</v>
      </c>
      <c r="O47" s="80"/>
      <c r="P47" s="80"/>
      <c r="Q47" s="67">
        <v>1</v>
      </c>
      <c r="R47" s="67">
        <v>1.08</v>
      </c>
      <c r="S47" s="67">
        <v>1.1000000000000001</v>
      </c>
      <c r="T47" s="67">
        <v>1.04</v>
      </c>
      <c r="U47" s="67">
        <v>1</v>
      </c>
    </row>
    <row r="48" spans="1:21" x14ac:dyDescent="0.2">
      <c r="A48" s="77" t="s">
        <v>246</v>
      </c>
      <c r="B48" s="77" t="s">
        <v>116</v>
      </c>
      <c r="C48" s="77" t="s">
        <v>116</v>
      </c>
      <c r="D48" s="77" t="s">
        <v>18</v>
      </c>
      <c r="E48" s="77" t="s">
        <v>2</v>
      </c>
      <c r="F48" t="s">
        <v>95</v>
      </c>
      <c r="G48" t="s">
        <v>138</v>
      </c>
      <c r="H48">
        <v>1</v>
      </c>
      <c r="I48" t="s">
        <v>18</v>
      </c>
      <c r="J48" t="s">
        <v>0</v>
      </c>
      <c r="K48" s="80">
        <v>2</v>
      </c>
      <c r="L48" s="79">
        <f t="shared" si="14"/>
        <v>0</v>
      </c>
      <c r="M48" s="79">
        <f t="shared" si="15"/>
        <v>0.12862852159354693</v>
      </c>
      <c r="N48" s="80" t="str">
        <f t="shared" si="8"/>
        <v>false</v>
      </c>
      <c r="O48" s="80"/>
      <c r="P48" s="80"/>
      <c r="Q48" s="67">
        <v>1</v>
      </c>
      <c r="R48" s="67">
        <v>1.08</v>
      </c>
      <c r="S48" s="67">
        <v>1.1000000000000001</v>
      </c>
      <c r="T48" s="67">
        <v>1.04</v>
      </c>
      <c r="U48" s="67">
        <v>1</v>
      </c>
    </row>
    <row r="49" spans="1:21" x14ac:dyDescent="0.2">
      <c r="A49" s="77" t="s">
        <v>246</v>
      </c>
      <c r="B49" s="77" t="s">
        <v>116</v>
      </c>
      <c r="C49" s="77" t="s">
        <v>116</v>
      </c>
      <c r="D49" s="77" t="s">
        <v>18</v>
      </c>
      <c r="E49" s="77" t="s">
        <v>2</v>
      </c>
      <c r="F49" t="s">
        <v>95</v>
      </c>
      <c r="G49" t="s">
        <v>139</v>
      </c>
      <c r="H49" s="76">
        <v>5.5300000000000002E-5</v>
      </c>
      <c r="I49" t="s">
        <v>18</v>
      </c>
      <c r="J49" t="s">
        <v>0</v>
      </c>
      <c r="K49" s="80">
        <v>2</v>
      </c>
      <c r="L49" s="79">
        <f t="shared" si="14"/>
        <v>-9.8027376494359846</v>
      </c>
      <c r="M49" s="79">
        <f t="shared" si="15"/>
        <v>0.12862852159354693</v>
      </c>
      <c r="N49" s="80" t="str">
        <f t="shared" si="8"/>
        <v>false</v>
      </c>
      <c r="O49" s="80"/>
      <c r="P49" s="80"/>
      <c r="Q49" s="67">
        <v>1</v>
      </c>
      <c r="R49" s="67">
        <v>1.08</v>
      </c>
      <c r="S49" s="67">
        <v>1.1000000000000001</v>
      </c>
      <c r="T49" s="67">
        <v>1.04</v>
      </c>
      <c r="U49" s="67">
        <v>1</v>
      </c>
    </row>
    <row r="50" spans="1:21" x14ac:dyDescent="0.2">
      <c r="A50" s="77" t="s">
        <v>246</v>
      </c>
      <c r="B50" s="77" t="s">
        <v>116</v>
      </c>
      <c r="C50" s="77" t="s">
        <v>116</v>
      </c>
      <c r="D50" s="77" t="s">
        <v>18</v>
      </c>
      <c r="E50" s="77" t="s">
        <v>2</v>
      </c>
      <c r="F50" t="s">
        <v>95</v>
      </c>
      <c r="G50" t="s">
        <v>140</v>
      </c>
      <c r="H50" s="76">
        <v>4.2400000000000001E-6</v>
      </c>
      <c r="I50" t="s">
        <v>18</v>
      </c>
      <c r="J50" t="s">
        <v>0</v>
      </c>
      <c r="K50" s="80">
        <v>2</v>
      </c>
      <c r="L50" s="79">
        <f t="shared" si="14"/>
        <v>-12.370947288720407</v>
      </c>
      <c r="M50" s="79">
        <f t="shared" si="15"/>
        <v>0.12862852159354693</v>
      </c>
      <c r="N50" s="80" t="str">
        <f t="shared" si="8"/>
        <v>false</v>
      </c>
      <c r="O50" s="80"/>
      <c r="P50" s="80"/>
      <c r="Q50" s="67">
        <v>1</v>
      </c>
      <c r="R50" s="67">
        <v>1.08</v>
      </c>
      <c r="S50" s="67">
        <v>1.1000000000000001</v>
      </c>
      <c r="T50" s="67">
        <v>1.04</v>
      </c>
      <c r="U50" s="67">
        <v>1</v>
      </c>
    </row>
    <row r="51" spans="1:21" x14ac:dyDescent="0.2">
      <c r="A51" s="77" t="s">
        <v>246</v>
      </c>
      <c r="B51" s="77" t="s">
        <v>116</v>
      </c>
      <c r="C51" s="77" t="s">
        <v>116</v>
      </c>
      <c r="D51" s="77" t="s">
        <v>18</v>
      </c>
      <c r="E51" s="77" t="s">
        <v>2</v>
      </c>
      <c r="F51" t="s">
        <v>95</v>
      </c>
      <c r="G51" t="s">
        <v>141</v>
      </c>
      <c r="H51" s="76">
        <v>2.88E-11</v>
      </c>
      <c r="I51" t="s">
        <v>118</v>
      </c>
      <c r="J51" t="s">
        <v>0</v>
      </c>
      <c r="K51" s="80">
        <v>2</v>
      </c>
      <c r="L51" s="79">
        <f t="shared" si="14"/>
        <v>-24.270645728786647</v>
      </c>
      <c r="M51" s="79">
        <f t="shared" si="15"/>
        <v>0.12862852159354693</v>
      </c>
      <c r="N51" s="80" t="str">
        <f t="shared" si="8"/>
        <v>false</v>
      </c>
      <c r="O51" s="80"/>
      <c r="P51" s="80"/>
      <c r="Q51" s="67">
        <v>1</v>
      </c>
      <c r="R51" s="67">
        <v>1.08</v>
      </c>
      <c r="S51" s="67">
        <v>1.1000000000000001</v>
      </c>
      <c r="T51" s="67">
        <v>1.04</v>
      </c>
      <c r="U51" s="67">
        <v>1</v>
      </c>
    </row>
    <row r="52" spans="1:21" x14ac:dyDescent="0.2">
      <c r="A52" s="77" t="s">
        <v>246</v>
      </c>
      <c r="B52" s="77" t="s">
        <v>116</v>
      </c>
      <c r="C52" s="77" t="s">
        <v>116</v>
      </c>
      <c r="D52" s="77" t="s">
        <v>18</v>
      </c>
      <c r="E52" s="77" t="s">
        <v>2</v>
      </c>
      <c r="F52" t="s">
        <v>95</v>
      </c>
      <c r="G52" t="s">
        <v>142</v>
      </c>
      <c r="H52" s="76">
        <v>1.0099999999999999E-11</v>
      </c>
      <c r="I52" t="s">
        <v>118</v>
      </c>
      <c r="J52" t="s">
        <v>0</v>
      </c>
      <c r="K52" s="80">
        <v>2</v>
      </c>
      <c r="L52" s="79">
        <f t="shared" si="14"/>
        <v>-25.318485692081335</v>
      </c>
      <c r="M52" s="79">
        <f t="shared" si="15"/>
        <v>0.12862852159354693</v>
      </c>
      <c r="N52" s="80" t="str">
        <f t="shared" si="8"/>
        <v>false</v>
      </c>
      <c r="O52" s="80"/>
      <c r="P52" s="80"/>
      <c r="Q52" s="67">
        <v>1</v>
      </c>
      <c r="R52" s="67">
        <v>1.08</v>
      </c>
      <c r="S52" s="67">
        <v>1.1000000000000001</v>
      </c>
      <c r="T52" s="67">
        <v>1.04</v>
      </c>
      <c r="U52" s="67">
        <v>1</v>
      </c>
    </row>
    <row r="53" spans="1:21" x14ac:dyDescent="0.2">
      <c r="A53" s="77" t="s">
        <v>246</v>
      </c>
      <c r="B53" s="77" t="s">
        <v>116</v>
      </c>
      <c r="C53" s="77" t="s">
        <v>116</v>
      </c>
      <c r="D53" s="77" t="s">
        <v>18</v>
      </c>
      <c r="E53" s="77" t="s">
        <v>2</v>
      </c>
      <c r="F53" t="s">
        <v>95</v>
      </c>
      <c r="G53" t="s">
        <v>143</v>
      </c>
      <c r="H53">
        <v>4.8510000000000003E-3</v>
      </c>
      <c r="I53" t="s">
        <v>108</v>
      </c>
      <c r="J53" t="s">
        <v>0</v>
      </c>
      <c r="K53" s="80">
        <v>2</v>
      </c>
      <c r="L53" s="79">
        <f t="shared" si="14"/>
        <v>-5.3285704097190578</v>
      </c>
      <c r="M53" s="79">
        <f t="shared" si="15"/>
        <v>0.12862852159354693</v>
      </c>
      <c r="N53" s="80" t="str">
        <f t="shared" si="8"/>
        <v>false</v>
      </c>
      <c r="O53" s="80"/>
      <c r="P53" s="80"/>
      <c r="Q53" s="67">
        <v>1</v>
      </c>
      <c r="R53" s="67">
        <v>1.08</v>
      </c>
      <c r="S53" s="67">
        <v>1.1000000000000001</v>
      </c>
      <c r="T53" s="67">
        <v>1.04</v>
      </c>
      <c r="U53" s="67">
        <v>1</v>
      </c>
    </row>
    <row r="54" spans="1:21" x14ac:dyDescent="0.2">
      <c r="A54" s="77" t="s">
        <v>246</v>
      </c>
      <c r="B54" s="77" t="s">
        <v>116</v>
      </c>
      <c r="C54" s="77" t="s">
        <v>116</v>
      </c>
      <c r="D54" s="77" t="s">
        <v>18</v>
      </c>
      <c r="E54" s="77" t="s">
        <v>2</v>
      </c>
      <c r="F54" t="s">
        <v>95</v>
      </c>
      <c r="G54" t="s">
        <v>144</v>
      </c>
      <c r="H54" s="76">
        <v>2.5000000000000002E-10</v>
      </c>
      <c r="I54" t="s">
        <v>118</v>
      </c>
      <c r="J54" t="s">
        <v>0</v>
      </c>
      <c r="K54" s="80">
        <v>2</v>
      </c>
      <c r="L54" s="79">
        <f t="shared" si="14"/>
        <v>-22.109560198066301</v>
      </c>
      <c r="M54" s="79">
        <f t="shared" si="15"/>
        <v>0.12862852159354693</v>
      </c>
      <c r="N54" s="80" t="str">
        <f t="shared" si="8"/>
        <v>false</v>
      </c>
      <c r="O54" s="80"/>
      <c r="P54" s="80"/>
      <c r="Q54" s="67">
        <v>1</v>
      </c>
      <c r="R54" s="67">
        <v>1.08</v>
      </c>
      <c r="S54" s="67">
        <v>1.1000000000000001</v>
      </c>
      <c r="T54" s="67">
        <v>1.04</v>
      </c>
      <c r="U54" s="67">
        <v>1</v>
      </c>
    </row>
    <row r="55" spans="1:21" x14ac:dyDescent="0.2">
      <c r="A55" s="77" t="s">
        <v>246</v>
      </c>
      <c r="B55" s="77" t="s">
        <v>116</v>
      </c>
      <c r="C55" s="77" t="s">
        <v>116</v>
      </c>
      <c r="D55" s="77" t="s">
        <v>18</v>
      </c>
      <c r="E55" s="77" t="s">
        <v>2</v>
      </c>
      <c r="F55" t="s">
        <v>95</v>
      </c>
      <c r="G55" t="s">
        <v>77</v>
      </c>
      <c r="H55" s="76">
        <v>2.5399999999999998E-6</v>
      </c>
      <c r="I55" t="s">
        <v>18</v>
      </c>
      <c r="J55" t="s">
        <v>0</v>
      </c>
      <c r="K55" s="80">
        <v>2</v>
      </c>
      <c r="L55" s="79">
        <f t="shared" si="14"/>
        <v>-12.883346476933829</v>
      </c>
      <c r="M55" s="79">
        <f t="shared" si="15"/>
        <v>0.12862852159354693</v>
      </c>
      <c r="N55" s="80" t="str">
        <f t="shared" si="8"/>
        <v>false</v>
      </c>
      <c r="O55" s="80"/>
      <c r="P55" s="80"/>
      <c r="Q55" s="67">
        <v>1</v>
      </c>
      <c r="R55" s="67">
        <v>1.08</v>
      </c>
      <c r="S55" s="67">
        <v>1.1000000000000001</v>
      </c>
      <c r="T55" s="67">
        <v>1.04</v>
      </c>
      <c r="U55" s="67">
        <v>1</v>
      </c>
    </row>
    <row r="56" spans="1:21" x14ac:dyDescent="0.2">
      <c r="A56" s="77" t="s">
        <v>246</v>
      </c>
      <c r="B56" s="77" t="s">
        <v>116</v>
      </c>
      <c r="C56" s="77" t="s">
        <v>116</v>
      </c>
      <c r="D56" s="77" t="s">
        <v>18</v>
      </c>
      <c r="E56" s="77" t="s">
        <v>2</v>
      </c>
      <c r="F56" t="s">
        <v>95</v>
      </c>
      <c r="G56" t="s">
        <v>145</v>
      </c>
      <c r="H56" s="76">
        <v>1.5799999999999999E-6</v>
      </c>
      <c r="I56" t="s">
        <v>18</v>
      </c>
      <c r="J56" t="s">
        <v>0</v>
      </c>
      <c r="K56" s="80">
        <v>2</v>
      </c>
      <c r="L56" s="79">
        <f t="shared" si="14"/>
        <v>-13.358085710925399</v>
      </c>
      <c r="M56" s="79">
        <f t="shared" si="15"/>
        <v>0.12862852159354693</v>
      </c>
      <c r="N56" s="80" t="str">
        <f t="shared" si="8"/>
        <v>false</v>
      </c>
      <c r="O56" s="80"/>
      <c r="P56" s="80"/>
      <c r="Q56" s="67">
        <v>1</v>
      </c>
      <c r="R56" s="67">
        <v>1.08</v>
      </c>
      <c r="S56" s="67">
        <v>1.1000000000000001</v>
      </c>
      <c r="T56" s="67">
        <v>1.04</v>
      </c>
      <c r="U56" s="67">
        <v>1</v>
      </c>
    </row>
    <row r="57" spans="1:21" x14ac:dyDescent="0.2">
      <c r="A57" s="77" t="s">
        <v>246</v>
      </c>
      <c r="B57" s="77" t="s">
        <v>116</v>
      </c>
      <c r="C57" s="77" t="s">
        <v>116</v>
      </c>
      <c r="D57" s="77" t="s">
        <v>18</v>
      </c>
      <c r="E57" s="77" t="s">
        <v>2</v>
      </c>
      <c r="F57" t="s">
        <v>95</v>
      </c>
      <c r="G57" t="s">
        <v>146</v>
      </c>
      <c r="H57">
        <v>1.9499999999999999E-3</v>
      </c>
      <c r="I57" t="s">
        <v>18</v>
      </c>
      <c r="J57" t="s">
        <v>0</v>
      </c>
      <c r="K57" s="80">
        <v>2</v>
      </c>
      <c r="L57" s="79">
        <f t="shared" si="14"/>
        <v>-6.2399259064064818</v>
      </c>
      <c r="M57" s="79">
        <f t="shared" si="15"/>
        <v>0.12862852159354693</v>
      </c>
      <c r="N57" s="80" t="str">
        <f t="shared" si="8"/>
        <v>false</v>
      </c>
      <c r="O57" s="80"/>
      <c r="P57" s="80"/>
      <c r="Q57" s="67">
        <v>1</v>
      </c>
      <c r="R57" s="67">
        <v>1.08</v>
      </c>
      <c r="S57" s="67">
        <v>1.1000000000000001</v>
      </c>
      <c r="T57" s="67">
        <v>1.04</v>
      </c>
      <c r="U57" s="67">
        <v>1</v>
      </c>
    </row>
    <row r="58" spans="1:21" x14ac:dyDescent="0.2">
      <c r="A58" s="77" t="s">
        <v>246</v>
      </c>
      <c r="B58" s="77" t="s">
        <v>116</v>
      </c>
      <c r="C58" s="77" t="s">
        <v>116</v>
      </c>
      <c r="D58" s="77" t="s">
        <v>18</v>
      </c>
      <c r="E58" s="77" t="s">
        <v>2</v>
      </c>
      <c r="F58" t="s">
        <v>89</v>
      </c>
      <c r="G58" t="s">
        <v>147</v>
      </c>
      <c r="H58">
        <v>6.7799999999999996E-3</v>
      </c>
      <c r="I58" t="s">
        <v>18</v>
      </c>
      <c r="J58" t="s">
        <v>117</v>
      </c>
      <c r="K58" s="80">
        <v>2</v>
      </c>
      <c r="L58" s="79">
        <f t="shared" si="14"/>
        <v>-4.9937781770298333</v>
      </c>
      <c r="M58" s="79">
        <f t="shared" si="15"/>
        <v>0.12862852159354693</v>
      </c>
      <c r="N58" s="80" t="str">
        <f t="shared" si="8"/>
        <v>false</v>
      </c>
      <c r="O58" s="80"/>
      <c r="P58" s="80"/>
      <c r="Q58" s="67">
        <v>1</v>
      </c>
      <c r="R58" s="67">
        <v>1.08</v>
      </c>
      <c r="S58" s="67">
        <v>1.1000000000000001</v>
      </c>
      <c r="T58" s="67">
        <v>1.04</v>
      </c>
      <c r="U58" s="67">
        <v>1</v>
      </c>
    </row>
    <row r="59" spans="1:21" x14ac:dyDescent="0.2">
      <c r="A59" s="77" t="s">
        <v>246</v>
      </c>
      <c r="B59" s="77" t="s">
        <v>116</v>
      </c>
      <c r="C59" s="77" t="s">
        <v>116</v>
      </c>
      <c r="D59" s="77" t="s">
        <v>18</v>
      </c>
      <c r="E59" s="77" t="s">
        <v>2</v>
      </c>
      <c r="F59" t="s">
        <v>89</v>
      </c>
      <c r="G59" t="s">
        <v>148</v>
      </c>
      <c r="H59">
        <v>2.43E-4</v>
      </c>
      <c r="I59" t="s">
        <v>18</v>
      </c>
      <c r="J59" t="s">
        <v>117</v>
      </c>
      <c r="K59" s="80">
        <v>2</v>
      </c>
      <c r="L59" s="79">
        <f t="shared" si="14"/>
        <v>-8.3224491146237263</v>
      </c>
      <c r="M59" s="79">
        <f t="shared" si="15"/>
        <v>0.12862852159354693</v>
      </c>
      <c r="N59" s="80" t="str">
        <f t="shared" si="8"/>
        <v>false</v>
      </c>
      <c r="O59" s="80"/>
      <c r="P59" s="80"/>
      <c r="Q59" s="67">
        <v>1</v>
      </c>
      <c r="R59" s="67">
        <v>1.08</v>
      </c>
      <c r="S59" s="67">
        <v>1.1000000000000001</v>
      </c>
      <c r="T59" s="67">
        <v>1.04</v>
      </c>
      <c r="U59" s="67">
        <v>1</v>
      </c>
    </row>
    <row r="60" spans="1:21" x14ac:dyDescent="0.2">
      <c r="A60" s="77" t="s">
        <v>246</v>
      </c>
      <c r="B60" s="77" t="s">
        <v>116</v>
      </c>
      <c r="C60" s="77" t="s">
        <v>116</v>
      </c>
      <c r="D60" s="77" t="s">
        <v>18</v>
      </c>
      <c r="E60" s="77" t="s">
        <v>2</v>
      </c>
      <c r="F60" t="s">
        <v>89</v>
      </c>
      <c r="G60" t="s">
        <v>149</v>
      </c>
      <c r="H60" s="76">
        <v>2.8799999999999998E-7</v>
      </c>
      <c r="I60" t="s">
        <v>18</v>
      </c>
      <c r="J60" t="s">
        <v>117</v>
      </c>
      <c r="K60" s="80">
        <v>2</v>
      </c>
      <c r="L60" s="79">
        <f t="shared" si="14"/>
        <v>-15.060305356810465</v>
      </c>
      <c r="M60" s="79">
        <f t="shared" si="15"/>
        <v>0.12862852159354693</v>
      </c>
      <c r="N60" s="80" t="str">
        <f t="shared" si="8"/>
        <v>false</v>
      </c>
      <c r="O60" s="80"/>
      <c r="P60" s="80"/>
      <c r="Q60" s="67">
        <v>1</v>
      </c>
      <c r="R60" s="67">
        <v>1.08</v>
      </c>
      <c r="S60" s="67">
        <v>1.1000000000000001</v>
      </c>
      <c r="T60" s="67">
        <v>1.04</v>
      </c>
      <c r="U60" s="67">
        <v>1</v>
      </c>
    </row>
    <row r="61" spans="1:21" x14ac:dyDescent="0.2">
      <c r="A61" s="77" t="s">
        <v>246</v>
      </c>
      <c r="B61" s="77" t="s">
        <v>116</v>
      </c>
      <c r="C61" s="77" t="s">
        <v>116</v>
      </c>
      <c r="D61" s="77" t="s">
        <v>18</v>
      </c>
      <c r="E61" s="77" t="s">
        <v>2</v>
      </c>
      <c r="F61" t="s">
        <v>89</v>
      </c>
      <c r="G61" t="s">
        <v>150</v>
      </c>
      <c r="H61" s="76">
        <v>3.2599999999999998E-7</v>
      </c>
      <c r="I61" t="s">
        <v>18</v>
      </c>
      <c r="J61" t="s">
        <v>117</v>
      </c>
      <c r="K61" s="80">
        <v>2</v>
      </c>
      <c r="L61" s="79">
        <f t="shared" si="14"/>
        <v>-14.936368455579704</v>
      </c>
      <c r="M61" s="79">
        <f t="shared" si="15"/>
        <v>0.12862852159354693</v>
      </c>
      <c r="N61" s="80" t="str">
        <f t="shared" si="8"/>
        <v>false</v>
      </c>
      <c r="O61" s="80"/>
      <c r="P61" s="80"/>
      <c r="Q61" s="67">
        <v>1</v>
      </c>
      <c r="R61" s="67">
        <v>1.08</v>
      </c>
      <c r="S61" s="67">
        <v>1.1000000000000001</v>
      </c>
      <c r="T61" s="67">
        <v>1.04</v>
      </c>
      <c r="U61" s="67">
        <v>1</v>
      </c>
    </row>
    <row r="62" spans="1:21" x14ac:dyDescent="0.2">
      <c r="A62" s="77" t="s">
        <v>246</v>
      </c>
      <c r="B62" s="77" t="s">
        <v>116</v>
      </c>
      <c r="C62" s="77" t="s">
        <v>116</v>
      </c>
      <c r="D62" s="77" t="s">
        <v>18</v>
      </c>
      <c r="E62" s="77" t="s">
        <v>2</v>
      </c>
      <c r="F62" t="s">
        <v>89</v>
      </c>
      <c r="G62" t="s">
        <v>151</v>
      </c>
      <c r="H62" s="76">
        <v>1.6199999999999999E-6</v>
      </c>
      <c r="I62" t="s">
        <v>18</v>
      </c>
      <c r="J62" t="s">
        <v>117</v>
      </c>
      <c r="K62" s="80">
        <v>2</v>
      </c>
      <c r="L62" s="79">
        <f t="shared" si="14"/>
        <v>-13.333084408719982</v>
      </c>
      <c r="M62" s="79">
        <f t="shared" si="15"/>
        <v>0.12862852159354693</v>
      </c>
      <c r="N62" s="80" t="str">
        <f t="shared" si="8"/>
        <v>false</v>
      </c>
      <c r="O62" s="80"/>
      <c r="P62" s="80"/>
      <c r="Q62" s="67">
        <v>1</v>
      </c>
      <c r="R62" s="67">
        <v>1.08</v>
      </c>
      <c r="S62" s="67">
        <v>1.1000000000000001</v>
      </c>
      <c r="T62" s="67">
        <v>1.04</v>
      </c>
      <c r="U62" s="67">
        <v>1</v>
      </c>
    </row>
    <row r="63" spans="1:21" x14ac:dyDescent="0.2">
      <c r="A63" s="77" t="s">
        <v>246</v>
      </c>
      <c r="B63" s="77" t="s">
        <v>116</v>
      </c>
      <c r="C63" s="77" t="s">
        <v>116</v>
      </c>
      <c r="D63" s="77" t="s">
        <v>18</v>
      </c>
      <c r="E63" s="77" t="s">
        <v>2</v>
      </c>
      <c r="F63" t="s">
        <v>89</v>
      </c>
      <c r="G63" t="s">
        <v>152</v>
      </c>
      <c r="H63" s="76">
        <v>4.05E-10</v>
      </c>
      <c r="I63" t="s">
        <v>18</v>
      </c>
      <c r="J63" t="s">
        <v>117</v>
      </c>
      <c r="K63" s="80">
        <v>2</v>
      </c>
      <c r="L63" s="79">
        <f t="shared" si="14"/>
        <v>-21.627134048822008</v>
      </c>
      <c r="M63" s="79">
        <f t="shared" si="15"/>
        <v>0.12862852159354693</v>
      </c>
      <c r="N63" s="80" t="str">
        <f t="shared" si="8"/>
        <v>false</v>
      </c>
      <c r="O63" s="80"/>
      <c r="P63" s="80"/>
      <c r="Q63" s="67">
        <v>1</v>
      </c>
      <c r="R63" s="67">
        <v>1.08</v>
      </c>
      <c r="S63" s="67">
        <v>1.1000000000000001</v>
      </c>
      <c r="T63" s="67">
        <v>1.04</v>
      </c>
      <c r="U63" s="67">
        <v>1</v>
      </c>
    </row>
    <row r="64" spans="1:21" x14ac:dyDescent="0.2">
      <c r="A64" s="77" t="s">
        <v>246</v>
      </c>
      <c r="B64" s="77" t="s">
        <v>116</v>
      </c>
      <c r="C64" s="77" t="s">
        <v>116</v>
      </c>
      <c r="D64" s="77" t="s">
        <v>18</v>
      </c>
      <c r="E64" s="77" t="s">
        <v>2</v>
      </c>
      <c r="F64" t="s">
        <v>89</v>
      </c>
      <c r="G64" t="s">
        <v>153</v>
      </c>
      <c r="H64" s="76">
        <v>1.3000000000000001E-8</v>
      </c>
      <c r="I64" t="s">
        <v>18</v>
      </c>
      <c r="J64" t="s">
        <v>117</v>
      </c>
      <c r="K64" s="80">
        <v>2</v>
      </c>
      <c r="L64" s="79">
        <f t="shared" si="14"/>
        <v>-18.158316479484874</v>
      </c>
      <c r="M64" s="79">
        <f t="shared" si="15"/>
        <v>0.12862852159354693</v>
      </c>
      <c r="N64" s="80" t="str">
        <f t="shared" si="8"/>
        <v>false</v>
      </c>
      <c r="O64" s="80"/>
      <c r="P64" s="80"/>
      <c r="Q64" s="67">
        <v>1</v>
      </c>
      <c r="R64" s="67">
        <v>1.08</v>
      </c>
      <c r="S64" s="67">
        <v>1.1000000000000001</v>
      </c>
      <c r="T64" s="67">
        <v>1.04</v>
      </c>
      <c r="U64" s="67">
        <v>1</v>
      </c>
    </row>
    <row r="65" spans="1:21" x14ac:dyDescent="0.2">
      <c r="A65" s="77" t="s">
        <v>246</v>
      </c>
      <c r="B65" s="77" t="s">
        <v>116</v>
      </c>
      <c r="C65" s="77" t="s">
        <v>116</v>
      </c>
      <c r="D65" s="77" t="s">
        <v>18</v>
      </c>
      <c r="E65" s="77" t="s">
        <v>2</v>
      </c>
      <c r="F65" t="s">
        <v>89</v>
      </c>
      <c r="G65" t="s">
        <v>154</v>
      </c>
      <c r="H65" s="76">
        <v>1.5699999999999999E-14</v>
      </c>
      <c r="I65" t="s">
        <v>18</v>
      </c>
      <c r="J65" t="s">
        <v>117</v>
      </c>
      <c r="K65" s="80">
        <v>2</v>
      </c>
      <c r="L65" s="79">
        <f t="shared" si="14"/>
        <v>-31.785115682556423</v>
      </c>
      <c r="M65" s="79">
        <f t="shared" si="15"/>
        <v>0.12862852159354693</v>
      </c>
      <c r="N65" s="80" t="str">
        <f t="shared" si="8"/>
        <v>false</v>
      </c>
      <c r="O65" s="80"/>
      <c r="P65" s="80"/>
      <c r="Q65" s="67">
        <v>1</v>
      </c>
      <c r="R65" s="67">
        <v>1.08</v>
      </c>
      <c r="S65" s="67">
        <v>1.1000000000000001</v>
      </c>
      <c r="T65" s="67">
        <v>1.04</v>
      </c>
      <c r="U65" s="67">
        <v>1</v>
      </c>
    </row>
    <row r="66" spans="1:21" x14ac:dyDescent="0.2">
      <c r="A66" s="77" t="s">
        <v>246</v>
      </c>
      <c r="B66" s="77" t="s">
        <v>116</v>
      </c>
      <c r="C66" s="77" t="s">
        <v>116</v>
      </c>
      <c r="D66" s="77" t="s">
        <v>18</v>
      </c>
      <c r="E66" s="77" t="s">
        <v>2</v>
      </c>
      <c r="F66" t="s">
        <v>89</v>
      </c>
      <c r="G66" s="76" t="s">
        <v>155</v>
      </c>
      <c r="H66" s="76">
        <v>2.5200000000000001E-10</v>
      </c>
      <c r="I66" t="s">
        <v>18</v>
      </c>
      <c r="J66" t="s">
        <v>117</v>
      </c>
      <c r="K66" s="80">
        <v>2</v>
      </c>
      <c r="L66" s="79">
        <f t="shared" si="14"/>
        <v>-22.101592028417127</v>
      </c>
      <c r="M66" s="79">
        <f t="shared" si="15"/>
        <v>0.12862852159354693</v>
      </c>
      <c r="N66" s="80" t="str">
        <f t="shared" si="8"/>
        <v>false</v>
      </c>
      <c r="O66" s="80"/>
      <c r="P66" s="80"/>
      <c r="Q66" s="67">
        <v>1</v>
      </c>
      <c r="R66" s="67">
        <v>1.08</v>
      </c>
      <c r="S66" s="67">
        <v>1.1000000000000001</v>
      </c>
      <c r="T66" s="67">
        <v>1.04</v>
      </c>
      <c r="U66" s="67">
        <v>1</v>
      </c>
    </row>
    <row r="67" spans="1:21" x14ac:dyDescent="0.2">
      <c r="A67" s="77" t="s">
        <v>246</v>
      </c>
      <c r="B67" s="77" t="s">
        <v>116</v>
      </c>
      <c r="C67" s="77" t="s">
        <v>116</v>
      </c>
      <c r="D67" s="77" t="s">
        <v>18</v>
      </c>
      <c r="E67" s="77" t="s">
        <v>2</v>
      </c>
      <c r="F67" t="s">
        <v>89</v>
      </c>
      <c r="G67" t="s">
        <v>156</v>
      </c>
      <c r="H67" s="76">
        <v>7.1600000000000006E-5</v>
      </c>
      <c r="I67" t="s">
        <v>18</v>
      </c>
      <c r="J67" t="s">
        <v>117</v>
      </c>
      <c r="K67" s="80">
        <v>2</v>
      </c>
      <c r="L67" s="79">
        <f t="shared" si="14"/>
        <v>-9.5444154839976747</v>
      </c>
      <c r="M67" s="79">
        <f t="shared" si="15"/>
        <v>0.12862852159354693</v>
      </c>
      <c r="N67" s="80" t="str">
        <f t="shared" si="8"/>
        <v>false</v>
      </c>
      <c r="O67" s="80"/>
      <c r="P67" s="80"/>
      <c r="Q67" s="67">
        <v>1</v>
      </c>
      <c r="R67" s="67">
        <v>1.08</v>
      </c>
      <c r="S67" s="67">
        <v>1.1000000000000001</v>
      </c>
      <c r="T67" s="67">
        <v>1.04</v>
      </c>
      <c r="U67" s="67">
        <v>1</v>
      </c>
    </row>
    <row r="68" spans="1:21" x14ac:dyDescent="0.2">
      <c r="A68" s="77" t="s">
        <v>246</v>
      </c>
      <c r="B68" s="77" t="s">
        <v>116</v>
      </c>
      <c r="C68" s="77" t="s">
        <v>116</v>
      </c>
      <c r="D68" s="77" t="s">
        <v>18</v>
      </c>
      <c r="E68" s="77" t="s">
        <v>2</v>
      </c>
      <c r="F68" t="s">
        <v>89</v>
      </c>
      <c r="G68" t="s">
        <v>157</v>
      </c>
      <c r="H68" s="76">
        <v>1.9000000000000001E-5</v>
      </c>
      <c r="I68" t="s">
        <v>18</v>
      </c>
      <c r="J68" t="s">
        <v>117</v>
      </c>
      <c r="K68" s="80">
        <v>2</v>
      </c>
      <c r="L68" s="79">
        <f t="shared" si="14"/>
        <v>-10.871071578797833</v>
      </c>
      <c r="M68" s="79">
        <f t="shared" si="15"/>
        <v>0.12862852159354693</v>
      </c>
      <c r="N68" s="80" t="str">
        <f t="shared" ref="N68:N131" si="16">IF(H68&gt;0,"false","true")</f>
        <v>false</v>
      </c>
      <c r="O68" s="80"/>
      <c r="P68" s="80"/>
      <c r="Q68" s="67">
        <v>1</v>
      </c>
      <c r="R68" s="67">
        <v>1.08</v>
      </c>
      <c r="S68" s="67">
        <v>1.1000000000000001</v>
      </c>
      <c r="T68" s="67">
        <v>1.04</v>
      </c>
      <c r="U68" s="67">
        <v>1</v>
      </c>
    </row>
    <row r="69" spans="1:21" x14ac:dyDescent="0.2">
      <c r="A69" s="77" t="s">
        <v>246</v>
      </c>
      <c r="B69" s="77" t="s">
        <v>116</v>
      </c>
      <c r="C69" s="77" t="s">
        <v>116</v>
      </c>
      <c r="D69" s="77" t="s">
        <v>18</v>
      </c>
      <c r="E69" s="77" t="s">
        <v>2</v>
      </c>
      <c r="F69" t="s">
        <v>89</v>
      </c>
      <c r="G69" t="s">
        <v>158</v>
      </c>
      <c r="H69">
        <v>1.8000000000000001E-4</v>
      </c>
      <c r="I69" t="s">
        <v>18</v>
      </c>
      <c r="J69" t="s">
        <v>117</v>
      </c>
      <c r="K69" s="80">
        <v>2</v>
      </c>
      <c r="L69" s="79">
        <f t="shared" si="14"/>
        <v>-8.6225537070740632</v>
      </c>
      <c r="M69" s="79">
        <f t="shared" si="15"/>
        <v>0.12862852159354693</v>
      </c>
      <c r="N69" s="80" t="str">
        <f t="shared" si="16"/>
        <v>false</v>
      </c>
      <c r="O69" s="80"/>
      <c r="P69" s="80"/>
      <c r="Q69" s="67">
        <v>1</v>
      </c>
      <c r="R69" s="67">
        <v>1.08</v>
      </c>
      <c r="S69" s="67">
        <v>1.1000000000000001</v>
      </c>
      <c r="T69" s="67">
        <v>1.04</v>
      </c>
      <c r="U69" s="67">
        <v>1</v>
      </c>
    </row>
    <row r="70" spans="1:21" x14ac:dyDescent="0.2">
      <c r="A70" s="77" t="s">
        <v>246</v>
      </c>
      <c r="B70" s="77" t="s">
        <v>116</v>
      </c>
      <c r="C70" s="77" t="s">
        <v>116</v>
      </c>
      <c r="D70" s="77" t="s">
        <v>18</v>
      </c>
      <c r="E70" s="77" t="s">
        <v>2</v>
      </c>
      <c r="F70" t="s">
        <v>89</v>
      </c>
      <c r="G70" t="s">
        <v>159</v>
      </c>
      <c r="H70" s="76">
        <v>6.3899999999999996E-9</v>
      </c>
      <c r="I70" t="s">
        <v>18</v>
      </c>
      <c r="J70" t="s">
        <v>117</v>
      </c>
      <c r="K70" s="80">
        <v>2</v>
      </c>
      <c r="L70" s="79">
        <f t="shared" si="14"/>
        <v>-18.868531568556968</v>
      </c>
      <c r="M70" s="79">
        <f t="shared" si="15"/>
        <v>0.12862852159354693</v>
      </c>
      <c r="N70" s="80" t="str">
        <f t="shared" si="16"/>
        <v>false</v>
      </c>
      <c r="O70" s="80"/>
      <c r="P70" s="80"/>
      <c r="Q70" s="67">
        <v>1</v>
      </c>
      <c r="R70" s="67">
        <v>1.08</v>
      </c>
      <c r="S70" s="67">
        <v>1.1000000000000001</v>
      </c>
      <c r="T70" s="67">
        <v>1.04</v>
      </c>
      <c r="U70" s="67">
        <v>1</v>
      </c>
    </row>
    <row r="71" spans="1:21" x14ac:dyDescent="0.2">
      <c r="A71" s="77" t="s">
        <v>246</v>
      </c>
      <c r="B71" s="77" t="s">
        <v>116</v>
      </c>
      <c r="C71" s="77" t="s">
        <v>116</v>
      </c>
      <c r="D71" s="77" t="s">
        <v>18</v>
      </c>
      <c r="E71" s="77" t="s">
        <v>2</v>
      </c>
      <c r="F71" t="s">
        <v>89</v>
      </c>
      <c r="G71" t="s">
        <v>160</v>
      </c>
      <c r="H71" s="76">
        <v>1.11E-7</v>
      </c>
      <c r="I71" t="s">
        <v>18</v>
      </c>
      <c r="J71" t="s">
        <v>117</v>
      </c>
      <c r="K71" s="80">
        <v>2</v>
      </c>
      <c r="L71" s="79">
        <f t="shared" si="14"/>
        <v>-16.013735635634077</v>
      </c>
      <c r="M71" s="79">
        <f t="shared" si="15"/>
        <v>0.12862852159354693</v>
      </c>
      <c r="N71" s="80" t="str">
        <f t="shared" si="16"/>
        <v>false</v>
      </c>
      <c r="O71" s="80"/>
      <c r="P71" s="80"/>
      <c r="Q71" s="67">
        <v>1</v>
      </c>
      <c r="R71" s="67">
        <v>1.08</v>
      </c>
      <c r="S71" s="67">
        <v>1.1000000000000001</v>
      </c>
      <c r="T71" s="67">
        <v>1.04</v>
      </c>
      <c r="U71" s="67">
        <v>1</v>
      </c>
    </row>
    <row r="72" spans="1:21" x14ac:dyDescent="0.2">
      <c r="A72" s="77" t="s">
        <v>246</v>
      </c>
      <c r="B72" s="77" t="s">
        <v>116</v>
      </c>
      <c r="C72" s="77" t="s">
        <v>116</v>
      </c>
      <c r="D72" s="77" t="s">
        <v>18</v>
      </c>
      <c r="E72" s="77" t="s">
        <v>2</v>
      </c>
      <c r="F72" t="s">
        <v>89</v>
      </c>
      <c r="G72" t="s">
        <v>161</v>
      </c>
      <c r="H72" s="76">
        <v>5.3100000000000003E-10</v>
      </c>
      <c r="I72" t="s">
        <v>18</v>
      </c>
      <c r="J72" t="s">
        <v>117</v>
      </c>
      <c r="K72" s="80">
        <v>2</v>
      </c>
      <c r="L72" s="79">
        <f t="shared" si="14"/>
        <v>-21.35625909468661</v>
      </c>
      <c r="M72" s="79">
        <f t="shared" si="15"/>
        <v>0.12862852159354693</v>
      </c>
      <c r="N72" s="80" t="str">
        <f t="shared" si="16"/>
        <v>false</v>
      </c>
      <c r="O72" s="80"/>
      <c r="P72" s="80"/>
      <c r="Q72" s="67">
        <v>1</v>
      </c>
      <c r="R72" s="67">
        <v>1.08</v>
      </c>
      <c r="S72" s="67">
        <v>1.1000000000000001</v>
      </c>
      <c r="T72" s="67">
        <v>1.04</v>
      </c>
      <c r="U72" s="67">
        <v>1</v>
      </c>
    </row>
    <row r="73" spans="1:21" x14ac:dyDescent="0.2">
      <c r="A73" s="77" t="s">
        <v>246</v>
      </c>
      <c r="B73" s="77" t="s">
        <v>116</v>
      </c>
      <c r="C73" s="77" t="s">
        <v>116</v>
      </c>
      <c r="D73" s="77" t="s">
        <v>18</v>
      </c>
      <c r="E73" s="77" t="s">
        <v>2</v>
      </c>
      <c r="F73" t="s">
        <v>89</v>
      </c>
      <c r="G73" t="s">
        <v>162</v>
      </c>
      <c r="H73">
        <v>1.75E-4</v>
      </c>
      <c r="I73" t="s">
        <v>18</v>
      </c>
      <c r="J73" t="s">
        <v>117</v>
      </c>
      <c r="K73" s="80">
        <v>2</v>
      </c>
      <c r="L73" s="79">
        <f t="shared" si="14"/>
        <v>-8.6507245840407609</v>
      </c>
      <c r="M73" s="79">
        <f t="shared" si="15"/>
        <v>0.12862852159354693</v>
      </c>
      <c r="N73" s="80" t="str">
        <f t="shared" si="16"/>
        <v>false</v>
      </c>
      <c r="O73" s="80"/>
      <c r="P73" s="80"/>
      <c r="Q73" s="67">
        <v>1</v>
      </c>
      <c r="R73" s="67">
        <v>1.08</v>
      </c>
      <c r="S73" s="67">
        <v>1.1000000000000001</v>
      </c>
      <c r="T73" s="67">
        <v>1.04</v>
      </c>
      <c r="U73" s="67">
        <v>1</v>
      </c>
    </row>
    <row r="74" spans="1:21" x14ac:dyDescent="0.2">
      <c r="A74" s="77" t="s">
        <v>246</v>
      </c>
      <c r="B74" s="77" t="s">
        <v>116</v>
      </c>
      <c r="C74" s="77" t="s">
        <v>116</v>
      </c>
      <c r="D74" s="77" t="s">
        <v>18</v>
      </c>
      <c r="E74" s="77" t="s">
        <v>2</v>
      </c>
      <c r="F74" t="s">
        <v>89</v>
      </c>
      <c r="G74" t="s">
        <v>163</v>
      </c>
      <c r="H74" s="76">
        <v>1.26E-6</v>
      </c>
      <c r="I74" t="s">
        <v>18</v>
      </c>
      <c r="J74" t="s">
        <v>117</v>
      </c>
      <c r="K74" s="80">
        <v>2</v>
      </c>
      <c r="L74" s="79">
        <f t="shared" si="14"/>
        <v>-13.584398837000888</v>
      </c>
      <c r="M74" s="79">
        <f t="shared" si="15"/>
        <v>0.12862852159354693</v>
      </c>
      <c r="N74" s="80" t="str">
        <f t="shared" si="16"/>
        <v>false</v>
      </c>
      <c r="O74" s="80"/>
      <c r="P74" s="80"/>
      <c r="Q74" s="67">
        <v>1</v>
      </c>
      <c r="R74" s="67">
        <v>1.08</v>
      </c>
      <c r="S74" s="67">
        <v>1.1000000000000001</v>
      </c>
      <c r="T74" s="67">
        <v>1.04</v>
      </c>
      <c r="U74" s="67">
        <v>1</v>
      </c>
    </row>
    <row r="75" spans="1:21" x14ac:dyDescent="0.2">
      <c r="A75" s="77" t="s">
        <v>246</v>
      </c>
      <c r="B75" s="77" t="s">
        <v>116</v>
      </c>
      <c r="C75" s="77" t="s">
        <v>116</v>
      </c>
      <c r="D75" s="77" t="s">
        <v>18</v>
      </c>
      <c r="E75" s="77" t="s">
        <v>2</v>
      </c>
      <c r="F75" t="s">
        <v>89</v>
      </c>
      <c r="G75" t="s">
        <v>164</v>
      </c>
      <c r="H75" s="76">
        <v>2.8200000000000001E-5</v>
      </c>
      <c r="I75" t="s">
        <v>18</v>
      </c>
      <c r="J75" t="s">
        <v>117</v>
      </c>
      <c r="K75" s="80">
        <v>2</v>
      </c>
      <c r="L75" s="79">
        <f t="shared" si="14"/>
        <v>-10.476188580020207</v>
      </c>
      <c r="M75" s="79">
        <f t="shared" si="15"/>
        <v>0.12862852159354693</v>
      </c>
      <c r="N75" s="80" t="str">
        <f t="shared" si="16"/>
        <v>false</v>
      </c>
      <c r="O75" s="80"/>
      <c r="P75" s="80"/>
      <c r="Q75" s="67">
        <v>1</v>
      </c>
      <c r="R75" s="67">
        <v>1.08</v>
      </c>
      <c r="S75" s="67">
        <v>1.1000000000000001</v>
      </c>
      <c r="T75" s="67">
        <v>1.04</v>
      </c>
      <c r="U75" s="67">
        <v>1</v>
      </c>
    </row>
    <row r="76" spans="1:21" x14ac:dyDescent="0.2">
      <c r="A76" s="77" t="s">
        <v>246</v>
      </c>
      <c r="B76" s="77" t="s">
        <v>116</v>
      </c>
      <c r="C76" s="77" t="s">
        <v>116</v>
      </c>
      <c r="D76" s="77" t="s">
        <v>18</v>
      </c>
      <c r="E76" s="77" t="s">
        <v>2</v>
      </c>
      <c r="F76" t="s">
        <v>89</v>
      </c>
      <c r="G76" t="s">
        <v>165</v>
      </c>
      <c r="H76" s="76">
        <v>3.4799999999999999E-5</v>
      </c>
      <c r="I76" t="s">
        <v>18</v>
      </c>
      <c r="J76" t="s">
        <v>117</v>
      </c>
      <c r="K76" s="80">
        <v>2</v>
      </c>
      <c r="L76" s="79">
        <f t="shared" si="14"/>
        <v>-10.265893171183846</v>
      </c>
      <c r="M76" s="79">
        <f t="shared" si="15"/>
        <v>0.12862852159354693</v>
      </c>
      <c r="N76" s="80" t="str">
        <f t="shared" si="16"/>
        <v>false</v>
      </c>
      <c r="O76" s="80"/>
      <c r="P76" s="80"/>
      <c r="Q76" s="67">
        <v>1</v>
      </c>
      <c r="R76" s="67">
        <v>1.08</v>
      </c>
      <c r="S76" s="67">
        <v>1.1000000000000001</v>
      </c>
      <c r="T76" s="67">
        <v>1.04</v>
      </c>
      <c r="U76" s="67">
        <v>1</v>
      </c>
    </row>
    <row r="77" spans="1:21" x14ac:dyDescent="0.2">
      <c r="A77" s="77" t="s">
        <v>246</v>
      </c>
      <c r="B77" s="77" t="s">
        <v>116</v>
      </c>
      <c r="C77" s="77" t="s">
        <v>116</v>
      </c>
      <c r="D77" s="77" t="s">
        <v>18</v>
      </c>
      <c r="E77" s="77" t="s">
        <v>2</v>
      </c>
      <c r="F77" t="s">
        <v>89</v>
      </c>
      <c r="G77" t="s">
        <v>166</v>
      </c>
      <c r="H77" s="76">
        <v>2.9500000000000001E-6</v>
      </c>
      <c r="I77" t="s">
        <v>18</v>
      </c>
      <c r="J77" t="s">
        <v>117</v>
      </c>
      <c r="K77" s="80">
        <v>2</v>
      </c>
      <c r="L77" s="79">
        <f t="shared" si="14"/>
        <v>-12.733705387612545</v>
      </c>
      <c r="M77" s="79">
        <f t="shared" si="15"/>
        <v>0.12862852159354693</v>
      </c>
      <c r="N77" s="80" t="str">
        <f t="shared" si="16"/>
        <v>false</v>
      </c>
      <c r="O77" s="80"/>
      <c r="P77" s="80"/>
      <c r="Q77" s="67">
        <v>1</v>
      </c>
      <c r="R77" s="67">
        <v>1.08</v>
      </c>
      <c r="S77" s="67">
        <v>1.1000000000000001</v>
      </c>
      <c r="T77" s="67">
        <v>1.04</v>
      </c>
      <c r="U77" s="67">
        <v>1</v>
      </c>
    </row>
    <row r="78" spans="1:21" x14ac:dyDescent="0.2">
      <c r="A78" s="77" t="s">
        <v>246</v>
      </c>
      <c r="B78" s="77" t="s">
        <v>116</v>
      </c>
      <c r="C78" s="77" t="s">
        <v>116</v>
      </c>
      <c r="D78" s="77" t="s">
        <v>18</v>
      </c>
      <c r="E78" s="77" t="s">
        <v>2</v>
      </c>
      <c r="F78" t="s">
        <v>89</v>
      </c>
      <c r="G78" t="s">
        <v>167</v>
      </c>
      <c r="H78" s="76">
        <v>6.9400000000000005E-7</v>
      </c>
      <c r="I78" t="s">
        <v>18</v>
      </c>
      <c r="J78" t="s">
        <v>117</v>
      </c>
      <c r="K78" s="80">
        <v>2</v>
      </c>
      <c r="L78" s="79">
        <f t="shared" si="14"/>
        <v>-14.180793876439607</v>
      </c>
      <c r="M78" s="79">
        <f t="shared" si="15"/>
        <v>0.12862852159354693</v>
      </c>
      <c r="N78" s="80" t="str">
        <f t="shared" si="16"/>
        <v>false</v>
      </c>
      <c r="O78" s="80"/>
      <c r="P78" s="80"/>
      <c r="Q78" s="67">
        <v>1</v>
      </c>
      <c r="R78" s="67">
        <v>1.08</v>
      </c>
      <c r="S78" s="67">
        <v>1.1000000000000001</v>
      </c>
      <c r="T78" s="67">
        <v>1.04</v>
      </c>
      <c r="U78" s="67">
        <v>1</v>
      </c>
    </row>
    <row r="79" spans="1:21" x14ac:dyDescent="0.2">
      <c r="A79" s="77" t="s">
        <v>246</v>
      </c>
      <c r="B79" s="77" t="s">
        <v>116</v>
      </c>
      <c r="C79" s="77" t="s">
        <v>116</v>
      </c>
      <c r="D79" s="77" t="s">
        <v>18</v>
      </c>
      <c r="E79" s="77" t="s">
        <v>2</v>
      </c>
      <c r="F79" t="s">
        <v>89</v>
      </c>
      <c r="G79" t="s">
        <v>168</v>
      </c>
      <c r="H79" s="76">
        <v>3.93E-5</v>
      </c>
      <c r="I79" t="s">
        <v>18</v>
      </c>
      <c r="J79" t="s">
        <v>117</v>
      </c>
      <c r="K79" s="80">
        <v>2</v>
      </c>
      <c r="L79" s="79">
        <f t="shared" si="14"/>
        <v>-10.144286039089058</v>
      </c>
      <c r="M79" s="79">
        <f t="shared" si="15"/>
        <v>0.12862852159354693</v>
      </c>
      <c r="N79" s="80" t="str">
        <f t="shared" si="16"/>
        <v>false</v>
      </c>
      <c r="O79" s="80"/>
      <c r="P79" s="80"/>
      <c r="Q79" s="67">
        <v>1</v>
      </c>
      <c r="R79" s="67">
        <v>1.08</v>
      </c>
      <c r="S79" s="67">
        <v>1.1000000000000001</v>
      </c>
      <c r="T79" s="67">
        <v>1.04</v>
      </c>
      <c r="U79" s="67">
        <v>1</v>
      </c>
    </row>
    <row r="80" spans="1:21" x14ac:dyDescent="0.2">
      <c r="A80" s="77" t="s">
        <v>246</v>
      </c>
      <c r="B80" s="77" t="s">
        <v>116</v>
      </c>
      <c r="C80" s="77" t="s">
        <v>116</v>
      </c>
      <c r="D80" s="77" t="s">
        <v>18</v>
      </c>
      <c r="E80" s="77" t="s">
        <v>2</v>
      </c>
      <c r="F80" t="s">
        <v>89</v>
      </c>
      <c r="G80" t="s">
        <v>169</v>
      </c>
      <c r="H80">
        <v>6.0700000000000001E-4</v>
      </c>
      <c r="I80" t="s">
        <v>18</v>
      </c>
      <c r="J80" t="s">
        <v>117</v>
      </c>
      <c r="K80" s="80">
        <v>2</v>
      </c>
      <c r="L80" s="79">
        <f t="shared" si="14"/>
        <v>-7.4069817669047762</v>
      </c>
      <c r="M80" s="79">
        <f t="shared" si="15"/>
        <v>0.12862852159354693</v>
      </c>
      <c r="N80" s="80" t="str">
        <f t="shared" si="16"/>
        <v>false</v>
      </c>
      <c r="O80" s="80"/>
      <c r="P80" s="80"/>
      <c r="Q80" s="67">
        <v>1</v>
      </c>
      <c r="R80" s="67">
        <v>1.08</v>
      </c>
      <c r="S80" s="67">
        <v>1.1000000000000001</v>
      </c>
      <c r="T80" s="67">
        <v>1.04</v>
      </c>
      <c r="U80" s="67">
        <v>1</v>
      </c>
    </row>
    <row r="81" spans="1:21" x14ac:dyDescent="0.2">
      <c r="A81" s="77" t="s">
        <v>246</v>
      </c>
      <c r="B81" s="77" t="s">
        <v>116</v>
      </c>
      <c r="C81" s="77" t="s">
        <v>116</v>
      </c>
      <c r="D81" s="77" t="s">
        <v>18</v>
      </c>
      <c r="E81" s="77" t="s">
        <v>2</v>
      </c>
      <c r="F81" t="s">
        <v>89</v>
      </c>
      <c r="G81" t="s">
        <v>170</v>
      </c>
      <c r="H81" s="76">
        <v>7.0800000000000004E-10</v>
      </c>
      <c r="I81" t="s">
        <v>18</v>
      </c>
      <c r="J81" t="s">
        <v>117</v>
      </c>
      <c r="K81" s="80">
        <v>2</v>
      </c>
      <c r="L81" s="79">
        <f t="shared" si="14"/>
        <v>-21.068577022234827</v>
      </c>
      <c r="M81" s="79">
        <f t="shared" si="15"/>
        <v>0.12862852159354693</v>
      </c>
      <c r="N81" s="80" t="str">
        <f t="shared" si="16"/>
        <v>false</v>
      </c>
      <c r="O81" s="80"/>
      <c r="P81" s="80"/>
      <c r="Q81" s="67">
        <v>1</v>
      </c>
      <c r="R81" s="67">
        <v>1.08</v>
      </c>
      <c r="S81" s="67">
        <v>1.1000000000000001</v>
      </c>
      <c r="T81" s="67">
        <v>1.04</v>
      </c>
      <c r="U81" s="67">
        <v>1</v>
      </c>
    </row>
    <row r="82" spans="1:21" x14ac:dyDescent="0.2">
      <c r="A82" s="77" t="s">
        <v>246</v>
      </c>
      <c r="B82" s="77" t="s">
        <v>116</v>
      </c>
      <c r="C82" s="77" t="s">
        <v>116</v>
      </c>
      <c r="D82" s="77" t="s">
        <v>18</v>
      </c>
      <c r="E82" s="77" t="s">
        <v>2</v>
      </c>
      <c r="F82" t="s">
        <v>89</v>
      </c>
      <c r="G82" t="s">
        <v>171</v>
      </c>
      <c r="H82" s="76">
        <v>3.4299999999999999E-7</v>
      </c>
      <c r="I82" t="s">
        <v>18</v>
      </c>
      <c r="J82" t="s">
        <v>117</v>
      </c>
      <c r="K82" s="80">
        <v>2</v>
      </c>
      <c r="L82" s="79">
        <f t="shared" si="14"/>
        <v>-14.885535389780472</v>
      </c>
      <c r="M82" s="79">
        <f t="shared" si="15"/>
        <v>0.12862852159354693</v>
      </c>
      <c r="N82" s="80" t="str">
        <f t="shared" si="16"/>
        <v>false</v>
      </c>
      <c r="O82" s="80"/>
      <c r="P82" s="80"/>
      <c r="Q82" s="67">
        <v>1</v>
      </c>
      <c r="R82" s="67">
        <v>1.08</v>
      </c>
      <c r="S82" s="67">
        <v>1.1000000000000001</v>
      </c>
      <c r="T82" s="67">
        <v>1.04</v>
      </c>
      <c r="U82" s="67">
        <v>1</v>
      </c>
    </row>
    <row r="83" spans="1:21" x14ac:dyDescent="0.2">
      <c r="A83" s="77" t="s">
        <v>246</v>
      </c>
      <c r="B83" s="77" t="s">
        <v>116</v>
      </c>
      <c r="C83" s="77" t="s">
        <v>116</v>
      </c>
      <c r="D83" s="77" t="s">
        <v>18</v>
      </c>
      <c r="E83" s="77" t="s">
        <v>2</v>
      </c>
      <c r="F83" t="s">
        <v>89</v>
      </c>
      <c r="G83" t="s">
        <v>172</v>
      </c>
      <c r="H83" s="76">
        <v>1.5400000000000001E-6</v>
      </c>
      <c r="I83" t="s">
        <v>18</v>
      </c>
      <c r="J83" t="s">
        <v>117</v>
      </c>
      <c r="K83" s="80">
        <v>2</v>
      </c>
      <c r="L83" s="79">
        <f t="shared" si="14"/>
        <v>-13.383728141538736</v>
      </c>
      <c r="M83" s="79">
        <f t="shared" si="15"/>
        <v>0.12862852159354693</v>
      </c>
      <c r="N83" s="80" t="str">
        <f t="shared" si="16"/>
        <v>false</v>
      </c>
      <c r="O83" s="80"/>
      <c r="P83" s="80"/>
      <c r="Q83" s="67">
        <v>1</v>
      </c>
      <c r="R83" s="67">
        <v>1.08</v>
      </c>
      <c r="S83" s="67">
        <v>1.1000000000000001</v>
      </c>
      <c r="T83" s="67">
        <v>1.04</v>
      </c>
      <c r="U83" s="67">
        <v>1</v>
      </c>
    </row>
    <row r="84" spans="1:21" x14ac:dyDescent="0.2">
      <c r="A84" s="77" t="s">
        <v>246</v>
      </c>
      <c r="B84" s="77" t="s">
        <v>116</v>
      </c>
      <c r="C84" s="77" t="s">
        <v>116</v>
      </c>
      <c r="D84" s="77" t="s">
        <v>18</v>
      </c>
      <c r="E84" s="77" t="s">
        <v>2</v>
      </c>
      <c r="F84" t="s">
        <v>89</v>
      </c>
      <c r="G84" t="s">
        <v>173</v>
      </c>
      <c r="H84" s="76">
        <v>4.51E-8</v>
      </c>
      <c r="I84" t="s">
        <v>18</v>
      </c>
      <c r="J84" t="s">
        <v>117</v>
      </c>
      <c r="K84" s="80">
        <v>2</v>
      </c>
      <c r="L84" s="79">
        <f t="shared" si="14"/>
        <v>-16.91438359043778</v>
      </c>
      <c r="M84" s="79">
        <f t="shared" si="15"/>
        <v>0.12862852159354693</v>
      </c>
      <c r="N84" s="80" t="str">
        <f t="shared" si="16"/>
        <v>false</v>
      </c>
      <c r="O84" s="80"/>
      <c r="P84" s="80"/>
      <c r="Q84" s="67">
        <v>1</v>
      </c>
      <c r="R84" s="67">
        <v>1.08</v>
      </c>
      <c r="S84" s="67">
        <v>1.1000000000000001</v>
      </c>
      <c r="T84" s="67">
        <v>1.04</v>
      </c>
      <c r="U84" s="67">
        <v>1</v>
      </c>
    </row>
    <row r="85" spans="1:21" x14ac:dyDescent="0.2">
      <c r="A85" s="77" t="s">
        <v>246</v>
      </c>
      <c r="B85" s="77" t="s">
        <v>116</v>
      </c>
      <c r="C85" s="77" t="s">
        <v>116</v>
      </c>
      <c r="D85" s="77" t="s">
        <v>18</v>
      </c>
      <c r="E85" s="77" t="s">
        <v>2</v>
      </c>
      <c r="F85" t="s">
        <v>89</v>
      </c>
      <c r="G85" t="s">
        <v>174</v>
      </c>
      <c r="H85" s="76">
        <v>1.8900000000000001E-7</v>
      </c>
      <c r="I85" t="s">
        <v>18</v>
      </c>
      <c r="J85" t="s">
        <v>117</v>
      </c>
      <c r="K85" s="80">
        <v>2</v>
      </c>
      <c r="L85" s="79">
        <f t="shared" si="14"/>
        <v>-15.481518821886768</v>
      </c>
      <c r="M85" s="79">
        <f t="shared" si="15"/>
        <v>0.12862852159354693</v>
      </c>
      <c r="N85" s="80" t="str">
        <f t="shared" si="16"/>
        <v>false</v>
      </c>
      <c r="O85" s="80"/>
      <c r="P85" s="80"/>
      <c r="Q85" s="67">
        <v>1</v>
      </c>
      <c r="R85" s="67">
        <v>1.08</v>
      </c>
      <c r="S85" s="67">
        <v>1.1000000000000001</v>
      </c>
      <c r="T85" s="67">
        <v>1.04</v>
      </c>
      <c r="U85" s="67">
        <v>1</v>
      </c>
    </row>
    <row r="86" spans="1:21" x14ac:dyDescent="0.2">
      <c r="A86" s="77" t="s">
        <v>246</v>
      </c>
      <c r="B86" s="77" t="s">
        <v>116</v>
      </c>
      <c r="C86" s="77" t="s">
        <v>116</v>
      </c>
      <c r="D86" s="77" t="s">
        <v>18</v>
      </c>
      <c r="E86" s="77" t="s">
        <v>2</v>
      </c>
      <c r="F86" t="s">
        <v>89</v>
      </c>
      <c r="G86" t="s">
        <v>175</v>
      </c>
      <c r="H86">
        <v>9.0399999999999996E-4</v>
      </c>
      <c r="I86" t="s">
        <v>18</v>
      </c>
      <c r="J86" t="s">
        <v>117</v>
      </c>
      <c r="K86" s="80">
        <v>2</v>
      </c>
      <c r="L86" s="79">
        <f t="shared" si="14"/>
        <v>-7.0086811975720975</v>
      </c>
      <c r="M86" s="79">
        <f t="shared" si="15"/>
        <v>0.12862852159354693</v>
      </c>
      <c r="N86" s="80" t="str">
        <f t="shared" si="16"/>
        <v>false</v>
      </c>
      <c r="O86" s="80"/>
      <c r="P86" s="80"/>
      <c r="Q86" s="67">
        <v>1</v>
      </c>
      <c r="R86" s="67">
        <v>1.08</v>
      </c>
      <c r="S86" s="67">
        <v>1.1000000000000001</v>
      </c>
      <c r="T86" s="67">
        <v>1.04</v>
      </c>
      <c r="U86" s="67">
        <v>1</v>
      </c>
    </row>
    <row r="87" spans="1:21" x14ac:dyDescent="0.2">
      <c r="A87" s="77" t="s">
        <v>246</v>
      </c>
      <c r="B87" s="77" t="s">
        <v>116</v>
      </c>
      <c r="C87" s="77" t="s">
        <v>116</v>
      </c>
      <c r="D87" s="77" t="s">
        <v>18</v>
      </c>
      <c r="E87" s="77" t="s">
        <v>2</v>
      </c>
      <c r="F87" t="s">
        <v>89</v>
      </c>
      <c r="G87" t="s">
        <v>176</v>
      </c>
      <c r="H87" s="76">
        <v>1.1199999999999999E-5</v>
      </c>
      <c r="I87" t="s">
        <v>18</v>
      </c>
      <c r="J87" t="s">
        <v>117</v>
      </c>
      <c r="K87" s="80">
        <v>2</v>
      </c>
      <c r="L87" s="79">
        <f t="shared" si="14"/>
        <v>-11.399596779663225</v>
      </c>
      <c r="M87" s="79">
        <f t="shared" si="15"/>
        <v>0.12862852159354693</v>
      </c>
      <c r="N87" s="80" t="str">
        <f t="shared" si="16"/>
        <v>false</v>
      </c>
      <c r="O87" s="80"/>
      <c r="P87" s="80"/>
      <c r="Q87" s="67">
        <v>1</v>
      </c>
      <c r="R87" s="67">
        <v>1.08</v>
      </c>
      <c r="S87" s="67">
        <v>1.1000000000000001</v>
      </c>
      <c r="T87" s="67">
        <v>1.04</v>
      </c>
      <c r="U87" s="67">
        <v>1</v>
      </c>
    </row>
    <row r="88" spans="1:21" x14ac:dyDescent="0.2">
      <c r="A88" s="77" t="s">
        <v>246</v>
      </c>
      <c r="B88" s="77" t="s">
        <v>116</v>
      </c>
      <c r="C88" s="77" t="s">
        <v>116</v>
      </c>
      <c r="D88" s="77" t="s">
        <v>18</v>
      </c>
      <c r="E88" s="77" t="s">
        <v>2</v>
      </c>
      <c r="F88" t="s">
        <v>89</v>
      </c>
      <c r="G88" t="s">
        <v>177</v>
      </c>
      <c r="H88" s="76">
        <v>5.3099999999999999E-8</v>
      </c>
      <c r="I88" t="s">
        <v>18</v>
      </c>
      <c r="J88" t="s">
        <v>117</v>
      </c>
      <c r="K88" s="80">
        <v>2</v>
      </c>
      <c r="L88" s="79">
        <f t="shared" si="14"/>
        <v>-16.751088908698517</v>
      </c>
      <c r="M88" s="79">
        <f t="shared" si="15"/>
        <v>0.12862852159354693</v>
      </c>
      <c r="N88" s="80" t="str">
        <f t="shared" si="16"/>
        <v>false</v>
      </c>
      <c r="O88" s="80"/>
      <c r="P88" s="80"/>
      <c r="Q88" s="67">
        <v>1</v>
      </c>
      <c r="R88" s="67">
        <v>1.08</v>
      </c>
      <c r="S88" s="67">
        <v>1.1000000000000001</v>
      </c>
      <c r="T88" s="67">
        <v>1.04</v>
      </c>
      <c r="U88" s="67">
        <v>1</v>
      </c>
    </row>
    <row r="89" spans="1:21" x14ac:dyDescent="0.2">
      <c r="A89" s="77" t="s">
        <v>246</v>
      </c>
      <c r="B89" s="77" t="s">
        <v>116</v>
      </c>
      <c r="C89" s="77" t="s">
        <v>116</v>
      </c>
      <c r="D89" s="77" t="s">
        <v>18</v>
      </c>
      <c r="E89" s="77" t="s">
        <v>2</v>
      </c>
      <c r="F89" t="s">
        <v>89</v>
      </c>
      <c r="G89" t="s">
        <v>128</v>
      </c>
      <c r="H89" s="76">
        <v>4.6299999999999997E-6</v>
      </c>
      <c r="I89" t="s">
        <v>18</v>
      </c>
      <c r="J89" t="s">
        <v>117</v>
      </c>
      <c r="K89" s="80">
        <v>2</v>
      </c>
      <c r="L89" s="79">
        <f t="shared" si="14"/>
        <v>-12.282953689866131</v>
      </c>
      <c r="M89" s="79">
        <f t="shared" si="15"/>
        <v>0.12862852159354693</v>
      </c>
      <c r="N89" s="80" t="str">
        <f t="shared" si="16"/>
        <v>false</v>
      </c>
      <c r="O89" s="80"/>
      <c r="P89" s="80"/>
      <c r="Q89" s="67">
        <v>1</v>
      </c>
      <c r="R89" s="67">
        <v>1.08</v>
      </c>
      <c r="S89" s="67">
        <v>1.1000000000000001</v>
      </c>
      <c r="T89" s="67">
        <v>1.04</v>
      </c>
      <c r="U89" s="67">
        <v>1</v>
      </c>
    </row>
    <row r="90" spans="1:21" x14ac:dyDescent="0.2">
      <c r="A90" s="77" t="s">
        <v>246</v>
      </c>
      <c r="B90" s="77" t="s">
        <v>116</v>
      </c>
      <c r="C90" s="77" t="s">
        <v>116</v>
      </c>
      <c r="D90" s="77" t="s">
        <v>18</v>
      </c>
      <c r="E90" s="77" t="s">
        <v>2</v>
      </c>
      <c r="F90" t="s">
        <v>89</v>
      </c>
      <c r="G90" s="76" t="s">
        <v>178</v>
      </c>
      <c r="H90" s="76">
        <v>1.35E-8</v>
      </c>
      <c r="I90" t="s">
        <v>18</v>
      </c>
      <c r="J90" t="s">
        <v>117</v>
      </c>
      <c r="K90" s="80">
        <v>2</v>
      </c>
      <c r="L90" s="79">
        <f t="shared" si="14"/>
        <v>-18.120576151502028</v>
      </c>
      <c r="M90" s="79">
        <f t="shared" si="15"/>
        <v>0.12862852159354693</v>
      </c>
      <c r="N90" s="80" t="str">
        <f t="shared" si="16"/>
        <v>false</v>
      </c>
      <c r="O90" s="80"/>
      <c r="P90" s="80"/>
      <c r="Q90" s="67">
        <v>1</v>
      </c>
      <c r="R90" s="67">
        <v>1.08</v>
      </c>
      <c r="S90" s="67">
        <v>1.1000000000000001</v>
      </c>
      <c r="T90" s="67">
        <v>1.04</v>
      </c>
      <c r="U90" s="67">
        <v>1</v>
      </c>
    </row>
    <row r="91" spans="1:21" x14ac:dyDescent="0.2">
      <c r="A91" s="77" t="s">
        <v>246</v>
      </c>
      <c r="B91" s="77" t="s">
        <v>116</v>
      </c>
      <c r="C91" s="77" t="s">
        <v>116</v>
      </c>
      <c r="D91" s="77" t="s">
        <v>18</v>
      </c>
      <c r="E91" s="77" t="s">
        <v>2</v>
      </c>
      <c r="F91" t="s">
        <v>89</v>
      </c>
      <c r="G91" t="s">
        <v>179</v>
      </c>
      <c r="H91">
        <v>1.7100000000000001E-2</v>
      </c>
      <c r="I91" t="s">
        <v>18</v>
      </c>
      <c r="J91" t="s">
        <v>117</v>
      </c>
      <c r="K91" s="80">
        <v>2</v>
      </c>
      <c r="L91" s="79">
        <f t="shared" si="14"/>
        <v>-4.0686768154735224</v>
      </c>
      <c r="M91" s="79">
        <f t="shared" si="15"/>
        <v>0.12862852159354693</v>
      </c>
      <c r="N91" s="80" t="str">
        <f t="shared" si="16"/>
        <v>false</v>
      </c>
      <c r="O91" s="80"/>
      <c r="P91" s="80"/>
      <c r="Q91" s="67">
        <v>1</v>
      </c>
      <c r="R91" s="67">
        <v>1.08</v>
      </c>
      <c r="S91" s="67">
        <v>1.1000000000000001</v>
      </c>
      <c r="T91" s="67">
        <v>1.04</v>
      </c>
      <c r="U91" s="67">
        <v>1</v>
      </c>
    </row>
    <row r="92" spans="1:21" x14ac:dyDescent="0.2">
      <c r="A92" s="77" t="s">
        <v>246</v>
      </c>
      <c r="B92" s="77" t="s">
        <v>116</v>
      </c>
      <c r="C92" s="77" t="s">
        <v>116</v>
      </c>
      <c r="D92" s="77" t="s">
        <v>18</v>
      </c>
      <c r="E92" s="77" t="s">
        <v>2</v>
      </c>
      <c r="F92" t="s">
        <v>89</v>
      </c>
      <c r="G92" t="s">
        <v>180</v>
      </c>
      <c r="H92" s="76">
        <v>4.2700000000000004E-9</v>
      </c>
      <c r="I92" t="s">
        <v>18</v>
      </c>
      <c r="J92" t="s">
        <v>117</v>
      </c>
      <c r="K92" s="80">
        <v>2</v>
      </c>
      <c r="L92" s="79">
        <f t="shared" si="14"/>
        <v>-19.271652009705878</v>
      </c>
      <c r="M92" s="79">
        <f t="shared" si="15"/>
        <v>0.12862852159354693</v>
      </c>
      <c r="N92" s="80" t="str">
        <f t="shared" si="16"/>
        <v>false</v>
      </c>
      <c r="O92" s="80"/>
      <c r="P92" s="80"/>
      <c r="Q92" s="67">
        <v>1</v>
      </c>
      <c r="R92" s="67">
        <v>1.08</v>
      </c>
      <c r="S92" s="67">
        <v>1.1000000000000001</v>
      </c>
      <c r="T92" s="67">
        <v>1.04</v>
      </c>
      <c r="U92" s="67">
        <v>1</v>
      </c>
    </row>
    <row r="93" spans="1:21" x14ac:dyDescent="0.2">
      <c r="A93" s="77" t="s">
        <v>246</v>
      </c>
      <c r="B93" s="77" t="s">
        <v>116</v>
      </c>
      <c r="C93" s="77" t="s">
        <v>116</v>
      </c>
      <c r="D93" s="77" t="s">
        <v>18</v>
      </c>
      <c r="E93" s="77" t="s">
        <v>2</v>
      </c>
      <c r="F93" t="s">
        <v>89</v>
      </c>
      <c r="G93" t="s">
        <v>181</v>
      </c>
      <c r="H93" s="76">
        <v>1.19E-10</v>
      </c>
      <c r="I93" t="s">
        <v>18</v>
      </c>
      <c r="J93" t="s">
        <v>117</v>
      </c>
      <c r="K93" s="80">
        <v>2</v>
      </c>
      <c r="L93" s="79">
        <f t="shared" si="14"/>
        <v>-22.85189762281702</v>
      </c>
      <c r="M93" s="79">
        <f t="shared" si="15"/>
        <v>0.12862852159354693</v>
      </c>
      <c r="N93" s="80" t="str">
        <f t="shared" si="16"/>
        <v>false</v>
      </c>
      <c r="O93" s="80"/>
      <c r="P93" s="80"/>
      <c r="Q93" s="67">
        <v>1</v>
      </c>
      <c r="R93" s="67">
        <v>1.08</v>
      </c>
      <c r="S93" s="67">
        <v>1.1000000000000001</v>
      </c>
      <c r="T93" s="67">
        <v>1.04</v>
      </c>
      <c r="U93" s="67">
        <v>1</v>
      </c>
    </row>
    <row r="94" spans="1:21" x14ac:dyDescent="0.2">
      <c r="A94" s="77" t="s">
        <v>246</v>
      </c>
      <c r="B94" s="77" t="s">
        <v>116</v>
      </c>
      <c r="C94" s="77" t="s">
        <v>116</v>
      </c>
      <c r="D94" s="77" t="s">
        <v>18</v>
      </c>
      <c r="E94" s="77" t="s">
        <v>2</v>
      </c>
      <c r="F94" t="s">
        <v>89</v>
      </c>
      <c r="G94" t="s">
        <v>182</v>
      </c>
      <c r="H94">
        <v>1.1999999999999999E-3</v>
      </c>
      <c r="I94" t="s">
        <v>18</v>
      </c>
      <c r="J94" t="s">
        <v>117</v>
      </c>
      <c r="K94" s="80">
        <v>2</v>
      </c>
      <c r="L94" s="79">
        <f t="shared" si="14"/>
        <v>-6.7254337221881828</v>
      </c>
      <c r="M94" s="79">
        <f t="shared" si="15"/>
        <v>0.12862852159354693</v>
      </c>
      <c r="N94" s="80" t="str">
        <f t="shared" si="16"/>
        <v>false</v>
      </c>
      <c r="O94" s="80"/>
      <c r="P94" s="80"/>
      <c r="Q94" s="67">
        <v>1</v>
      </c>
      <c r="R94" s="67">
        <v>1.08</v>
      </c>
      <c r="S94" s="67">
        <v>1.1000000000000001</v>
      </c>
      <c r="T94" s="67">
        <v>1.04</v>
      </c>
      <c r="U94" s="67">
        <v>1</v>
      </c>
    </row>
    <row r="95" spans="1:21" x14ac:dyDescent="0.2">
      <c r="A95" s="77" t="s">
        <v>246</v>
      </c>
      <c r="B95" s="77" t="s">
        <v>116</v>
      </c>
      <c r="C95" s="77" t="s">
        <v>116</v>
      </c>
      <c r="D95" s="77" t="s">
        <v>18</v>
      </c>
      <c r="E95" s="77" t="s">
        <v>2</v>
      </c>
      <c r="F95" t="s">
        <v>89</v>
      </c>
      <c r="G95" t="s">
        <v>183</v>
      </c>
      <c r="H95" s="76">
        <v>1.08E-5</v>
      </c>
      <c r="I95" t="s">
        <v>18</v>
      </c>
      <c r="J95" t="s">
        <v>117</v>
      </c>
      <c r="K95" s="80">
        <v>2</v>
      </c>
      <c r="L95" s="79">
        <f t="shared" si="14"/>
        <v>-11.435964423834101</v>
      </c>
      <c r="M95" s="79">
        <f t="shared" si="15"/>
        <v>0.12862852159354693</v>
      </c>
      <c r="N95" s="80" t="str">
        <f t="shared" si="16"/>
        <v>false</v>
      </c>
      <c r="O95" s="80"/>
      <c r="P95" s="80"/>
      <c r="Q95" s="67">
        <v>1</v>
      </c>
      <c r="R95" s="67">
        <v>1.08</v>
      </c>
      <c r="S95" s="67">
        <v>1.1000000000000001</v>
      </c>
      <c r="T95" s="67">
        <v>1.04</v>
      </c>
      <c r="U95" s="67">
        <v>1</v>
      </c>
    </row>
    <row r="96" spans="1:21" x14ac:dyDescent="0.2">
      <c r="A96" s="77" t="s">
        <v>246</v>
      </c>
      <c r="B96" s="77" t="s">
        <v>116</v>
      </c>
      <c r="C96" s="77" t="s">
        <v>116</v>
      </c>
      <c r="D96" s="77" t="s">
        <v>18</v>
      </c>
      <c r="E96" s="77" t="s">
        <v>2</v>
      </c>
      <c r="F96" t="s">
        <v>89</v>
      </c>
      <c r="G96" t="s">
        <v>184</v>
      </c>
      <c r="H96" s="76">
        <v>1.86E-7</v>
      </c>
      <c r="I96" t="s">
        <v>18</v>
      </c>
      <c r="J96" t="s">
        <v>117</v>
      </c>
      <c r="K96" s="80">
        <v>2</v>
      </c>
      <c r="L96" s="79">
        <f t="shared" si="14"/>
        <v>-15.497519163233211</v>
      </c>
      <c r="M96" s="79">
        <f t="shared" si="15"/>
        <v>0.12862852159354693</v>
      </c>
      <c r="N96" s="80" t="str">
        <f t="shared" si="16"/>
        <v>false</v>
      </c>
      <c r="O96" s="80"/>
      <c r="P96" s="80"/>
      <c r="Q96" s="67">
        <v>1</v>
      </c>
      <c r="R96" s="67">
        <v>1.08</v>
      </c>
      <c r="S96" s="67">
        <v>1.1000000000000001</v>
      </c>
      <c r="T96" s="67">
        <v>1.04</v>
      </c>
      <c r="U96" s="67">
        <v>1</v>
      </c>
    </row>
    <row r="97" spans="1:21" x14ac:dyDescent="0.2">
      <c r="A97" s="77" t="s">
        <v>246</v>
      </c>
      <c r="B97" s="77" t="s">
        <v>116</v>
      </c>
      <c r="C97" s="77" t="s">
        <v>116</v>
      </c>
      <c r="D97" s="77" t="s">
        <v>18</v>
      </c>
      <c r="E97" s="77" t="s">
        <v>2</v>
      </c>
      <c r="F97" t="s">
        <v>89</v>
      </c>
      <c r="G97" t="s">
        <v>185</v>
      </c>
      <c r="H97" s="76">
        <v>1.42E-6</v>
      </c>
      <c r="I97" t="s">
        <v>18</v>
      </c>
      <c r="J97" t="s">
        <v>117</v>
      </c>
      <c r="K97" s="80">
        <v>2</v>
      </c>
      <c r="L97" s="79">
        <f t="shared" si="14"/>
        <v>-13.464853686351105</v>
      </c>
      <c r="M97" s="79">
        <f t="shared" si="15"/>
        <v>0.12862852159354693</v>
      </c>
      <c r="N97" s="80" t="str">
        <f t="shared" si="16"/>
        <v>false</v>
      </c>
      <c r="O97" s="80"/>
      <c r="P97" s="80"/>
      <c r="Q97" s="67">
        <v>1</v>
      </c>
      <c r="R97" s="67">
        <v>1.08</v>
      </c>
      <c r="S97" s="67">
        <v>1.1000000000000001</v>
      </c>
      <c r="T97" s="67">
        <v>1.04</v>
      </c>
      <c r="U97" s="67">
        <v>1</v>
      </c>
    </row>
    <row r="98" spans="1:21" x14ac:dyDescent="0.2">
      <c r="A98" s="77" t="s">
        <v>246</v>
      </c>
      <c r="B98" s="77" t="s">
        <v>116</v>
      </c>
      <c r="C98" s="77" t="s">
        <v>116</v>
      </c>
      <c r="D98" s="77" t="s">
        <v>18</v>
      </c>
      <c r="E98" s="77" t="s">
        <v>2</v>
      </c>
      <c r="F98" t="s">
        <v>89</v>
      </c>
      <c r="G98" t="s">
        <v>186</v>
      </c>
      <c r="H98">
        <v>6.7799999999999996E-3</v>
      </c>
      <c r="I98" t="s">
        <v>18</v>
      </c>
      <c r="J98" t="s">
        <v>117</v>
      </c>
      <c r="K98" s="80">
        <v>2</v>
      </c>
      <c r="L98" s="79">
        <f t="shared" si="14"/>
        <v>-4.9937781770298333</v>
      </c>
      <c r="M98" s="79">
        <f t="shared" si="15"/>
        <v>0.12862852159354693</v>
      </c>
      <c r="N98" s="80" t="str">
        <f t="shared" si="16"/>
        <v>false</v>
      </c>
      <c r="O98" s="80"/>
      <c r="P98" s="80"/>
      <c r="Q98" s="67">
        <v>1</v>
      </c>
      <c r="R98" s="67">
        <v>1.08</v>
      </c>
      <c r="S98" s="67">
        <v>1.1000000000000001</v>
      </c>
      <c r="T98" s="67">
        <v>1.04</v>
      </c>
      <c r="U98" s="67">
        <v>1</v>
      </c>
    </row>
    <row r="99" spans="1:21" x14ac:dyDescent="0.2">
      <c r="A99" s="77" t="s">
        <v>246</v>
      </c>
      <c r="B99" s="77" t="s">
        <v>116</v>
      </c>
      <c r="C99" s="77" t="s">
        <v>116</v>
      </c>
      <c r="D99" s="77" t="s">
        <v>18</v>
      </c>
      <c r="E99" s="77" t="s">
        <v>2</v>
      </c>
      <c r="F99" t="s">
        <v>89</v>
      </c>
      <c r="G99" t="s">
        <v>187</v>
      </c>
      <c r="H99" s="76">
        <v>5.08E-10</v>
      </c>
      <c r="I99" t="s">
        <v>18</v>
      </c>
      <c r="J99" t="s">
        <v>117</v>
      </c>
      <c r="K99" s="80">
        <v>2</v>
      </c>
      <c r="L99" s="79">
        <f t="shared" si="14"/>
        <v>-21.400539668350067</v>
      </c>
      <c r="M99" s="79">
        <f t="shared" si="15"/>
        <v>0.12862852159354693</v>
      </c>
      <c r="N99" s="80" t="str">
        <f t="shared" si="16"/>
        <v>false</v>
      </c>
      <c r="O99" s="80"/>
      <c r="P99" s="80"/>
      <c r="Q99" s="67">
        <v>1</v>
      </c>
      <c r="R99" s="67">
        <v>1.08</v>
      </c>
      <c r="S99" s="67">
        <v>1.1000000000000001</v>
      </c>
      <c r="T99" s="67">
        <v>1.04</v>
      </c>
      <c r="U99" s="67">
        <v>1</v>
      </c>
    </row>
    <row r="100" spans="1:21" x14ac:dyDescent="0.2">
      <c r="A100" s="77" t="s">
        <v>246</v>
      </c>
      <c r="B100" s="77" t="s">
        <v>116</v>
      </c>
      <c r="C100" s="77" t="s">
        <v>116</v>
      </c>
      <c r="D100" s="77" t="s">
        <v>18</v>
      </c>
      <c r="E100" s="77" t="s">
        <v>2</v>
      </c>
      <c r="F100" t="s">
        <v>89</v>
      </c>
      <c r="G100" t="s">
        <v>188</v>
      </c>
      <c r="H100" s="76">
        <v>7.1699999999999998E-9</v>
      </c>
      <c r="I100" t="s">
        <v>18</v>
      </c>
      <c r="J100" t="s">
        <v>117</v>
      </c>
      <c r="K100" s="80">
        <v>2</v>
      </c>
      <c r="L100" s="79">
        <f t="shared" si="14"/>
        <v>-18.753360182334884</v>
      </c>
      <c r="M100" s="79">
        <f t="shared" si="15"/>
        <v>0.12862852159354693</v>
      </c>
      <c r="N100" s="80" t="str">
        <f t="shared" si="16"/>
        <v>false</v>
      </c>
      <c r="O100" s="80"/>
      <c r="P100" s="80"/>
      <c r="Q100" s="67">
        <v>1</v>
      </c>
      <c r="R100" s="67">
        <v>1.08</v>
      </c>
      <c r="S100" s="67">
        <v>1.1000000000000001</v>
      </c>
      <c r="T100" s="67">
        <v>1.04</v>
      </c>
      <c r="U100" s="67">
        <v>1</v>
      </c>
    </row>
    <row r="101" spans="1:21" x14ac:dyDescent="0.2">
      <c r="A101" s="77" t="s">
        <v>246</v>
      </c>
      <c r="B101" s="77" t="s">
        <v>116</v>
      </c>
      <c r="C101" s="77" t="s">
        <v>116</v>
      </c>
      <c r="D101" s="77" t="s">
        <v>18</v>
      </c>
      <c r="E101" s="77" t="s">
        <v>2</v>
      </c>
      <c r="F101" t="s">
        <v>89</v>
      </c>
      <c r="G101" t="s">
        <v>189</v>
      </c>
      <c r="H101" s="76">
        <v>4.4299999999999998E-7</v>
      </c>
      <c r="I101" t="s">
        <v>18</v>
      </c>
      <c r="J101" t="s">
        <v>117</v>
      </c>
      <c r="K101" s="80">
        <v>2</v>
      </c>
      <c r="L101" s="79">
        <f t="shared" si="14"/>
        <v>-14.629696066901275</v>
      </c>
      <c r="M101" s="79">
        <f t="shared" si="15"/>
        <v>0.12862852159354693</v>
      </c>
      <c r="N101" s="80" t="str">
        <f t="shared" si="16"/>
        <v>false</v>
      </c>
      <c r="O101" s="80"/>
      <c r="P101" s="80"/>
      <c r="Q101" s="67">
        <v>1</v>
      </c>
      <c r="R101" s="67">
        <v>1.08</v>
      </c>
      <c r="S101" s="67">
        <v>1.1000000000000001</v>
      </c>
      <c r="T101" s="67">
        <v>1.04</v>
      </c>
      <c r="U101" s="67">
        <v>1</v>
      </c>
    </row>
    <row r="102" spans="1:21" x14ac:dyDescent="0.2">
      <c r="A102" s="77" t="s">
        <v>246</v>
      </c>
      <c r="B102" s="77" t="s">
        <v>116</v>
      </c>
      <c r="C102" s="77" t="s">
        <v>116</v>
      </c>
      <c r="D102" s="77" t="s">
        <v>18</v>
      </c>
      <c r="E102" s="77" t="s">
        <v>2</v>
      </c>
      <c r="F102" t="s">
        <v>89</v>
      </c>
      <c r="G102" t="s">
        <v>190</v>
      </c>
      <c r="H102">
        <v>1.9E-3</v>
      </c>
      <c r="I102" t="s">
        <v>18</v>
      </c>
      <c r="J102" t="s">
        <v>117</v>
      </c>
      <c r="K102" s="80">
        <v>2</v>
      </c>
      <c r="L102" s="79">
        <f t="shared" si="14"/>
        <v>-6.2659013928097425</v>
      </c>
      <c r="M102" s="79">
        <f t="shared" si="15"/>
        <v>0.12862852159354693</v>
      </c>
      <c r="N102" s="80" t="str">
        <f t="shared" si="16"/>
        <v>false</v>
      </c>
      <c r="O102" s="80"/>
      <c r="P102" s="80"/>
      <c r="Q102" s="67">
        <v>1</v>
      </c>
      <c r="R102" s="67">
        <v>1.08</v>
      </c>
      <c r="S102" s="67">
        <v>1.1000000000000001</v>
      </c>
      <c r="T102" s="67">
        <v>1.04</v>
      </c>
      <c r="U102" s="67">
        <v>1</v>
      </c>
    </row>
    <row r="103" spans="1:21" x14ac:dyDescent="0.2">
      <c r="A103" s="77" t="s">
        <v>246</v>
      </c>
      <c r="B103" s="77" t="s">
        <v>116</v>
      </c>
      <c r="C103" s="77" t="s">
        <v>116</v>
      </c>
      <c r="D103" s="77" t="s">
        <v>18</v>
      </c>
      <c r="E103" s="77" t="s">
        <v>2</v>
      </c>
      <c r="F103" t="s">
        <v>89</v>
      </c>
      <c r="G103" t="s">
        <v>191</v>
      </c>
      <c r="H103" s="76">
        <v>3.3099999999999999E-14</v>
      </c>
      <c r="I103" t="s">
        <v>18</v>
      </c>
      <c r="J103" t="s">
        <v>117</v>
      </c>
      <c r="K103" s="80">
        <v>2</v>
      </c>
      <c r="L103" s="79">
        <f t="shared" si="14"/>
        <v>-31.039243112527668</v>
      </c>
      <c r="M103" s="79">
        <f t="shared" si="15"/>
        <v>0.12862852159354693</v>
      </c>
      <c r="N103" s="80" t="str">
        <f t="shared" si="16"/>
        <v>false</v>
      </c>
      <c r="O103" s="80"/>
      <c r="P103" s="80"/>
      <c r="Q103" s="67">
        <v>1</v>
      </c>
      <c r="R103" s="67">
        <v>1.08</v>
      </c>
      <c r="S103" s="67">
        <v>1.1000000000000001</v>
      </c>
      <c r="T103" s="67">
        <v>1.04</v>
      </c>
      <c r="U103" s="67">
        <v>1</v>
      </c>
    </row>
    <row r="104" spans="1:21" x14ac:dyDescent="0.2">
      <c r="A104" s="77" t="s">
        <v>246</v>
      </c>
      <c r="B104" s="77" t="s">
        <v>116</v>
      </c>
      <c r="C104" s="77" t="s">
        <v>116</v>
      </c>
      <c r="D104" s="77" t="s">
        <v>18</v>
      </c>
      <c r="E104" s="77" t="s">
        <v>2</v>
      </c>
      <c r="F104" t="s">
        <v>89</v>
      </c>
      <c r="G104" t="s">
        <v>192</v>
      </c>
      <c r="H104" s="76">
        <v>7.7800000000000002E-13</v>
      </c>
      <c r="I104" t="s">
        <v>18</v>
      </c>
      <c r="J104" t="s">
        <v>117</v>
      </c>
      <c r="K104" s="80">
        <v>2</v>
      </c>
      <c r="L104" s="79">
        <f t="shared" ref="L104:L158" si="17">LN(ABS(H104))</f>
        <v>-27.882049870732292</v>
      </c>
      <c r="M104" s="79">
        <f t="shared" ref="M104:M158" si="18">((LN(Q104)^2+LN(R104)^2+LN(S104)^2+LN(T104)^2+LN(U104)^2)^0.5)</f>
        <v>0.12862852159354693</v>
      </c>
      <c r="N104" s="80" t="str">
        <f t="shared" si="16"/>
        <v>false</v>
      </c>
      <c r="O104" s="80"/>
      <c r="P104" s="80"/>
      <c r="Q104" s="67">
        <v>1</v>
      </c>
      <c r="R104" s="67">
        <v>1.08</v>
      </c>
      <c r="S104" s="67">
        <v>1.1000000000000001</v>
      </c>
      <c r="T104" s="67">
        <v>1.04</v>
      </c>
      <c r="U104" s="67">
        <v>1</v>
      </c>
    </row>
    <row r="105" spans="1:21" x14ac:dyDescent="0.2">
      <c r="A105" s="77" t="s">
        <v>246</v>
      </c>
      <c r="B105" s="77" t="s">
        <v>116</v>
      </c>
      <c r="C105" s="77" t="s">
        <v>116</v>
      </c>
      <c r="D105" s="77" t="s">
        <v>18</v>
      </c>
      <c r="E105" s="77" t="s">
        <v>2</v>
      </c>
      <c r="F105" t="s">
        <v>89</v>
      </c>
      <c r="G105" t="s">
        <v>193</v>
      </c>
      <c r="H105" s="76">
        <v>9.8599999999999996E-7</v>
      </c>
      <c r="I105" t="s">
        <v>18</v>
      </c>
      <c r="J105" t="s">
        <v>117</v>
      </c>
      <c r="K105" s="80">
        <v>2</v>
      </c>
      <c r="L105" s="79">
        <f t="shared" si="17"/>
        <v>-13.829609482343775</v>
      </c>
      <c r="M105" s="79">
        <f t="shared" si="18"/>
        <v>0.12862852159354693</v>
      </c>
      <c r="N105" s="80" t="str">
        <f t="shared" si="16"/>
        <v>false</v>
      </c>
      <c r="O105" s="80"/>
      <c r="P105" s="80"/>
      <c r="Q105" s="67">
        <v>1</v>
      </c>
      <c r="R105" s="67">
        <v>1.08</v>
      </c>
      <c r="S105" s="67">
        <v>1.1000000000000001</v>
      </c>
      <c r="T105" s="67">
        <v>1.04</v>
      </c>
      <c r="U105" s="67">
        <v>1</v>
      </c>
    </row>
    <row r="106" spans="1:21" x14ac:dyDescent="0.2">
      <c r="A106" s="77" t="s">
        <v>246</v>
      </c>
      <c r="B106" s="77" t="s">
        <v>116</v>
      </c>
      <c r="C106" s="77" t="s">
        <v>116</v>
      </c>
      <c r="D106" s="77" t="s">
        <v>18</v>
      </c>
      <c r="E106" s="77" t="s">
        <v>2</v>
      </c>
      <c r="F106" t="s">
        <v>89</v>
      </c>
      <c r="G106" t="s">
        <v>194</v>
      </c>
      <c r="H106" s="76">
        <v>1.11E-6</v>
      </c>
      <c r="I106" t="s">
        <v>18</v>
      </c>
      <c r="J106" t="s">
        <v>117</v>
      </c>
      <c r="K106" s="80">
        <v>2</v>
      </c>
      <c r="L106" s="79">
        <f t="shared" si="17"/>
        <v>-13.711150542640031</v>
      </c>
      <c r="M106" s="79">
        <f t="shared" si="18"/>
        <v>0.12862852159354693</v>
      </c>
      <c r="N106" s="80" t="str">
        <f t="shared" si="16"/>
        <v>false</v>
      </c>
      <c r="O106" s="80"/>
      <c r="P106" s="80"/>
      <c r="Q106" s="67">
        <v>1</v>
      </c>
      <c r="R106" s="67">
        <v>1.08</v>
      </c>
      <c r="S106" s="67">
        <v>1.1000000000000001</v>
      </c>
      <c r="T106" s="67">
        <v>1.04</v>
      </c>
      <c r="U106" s="67">
        <v>1</v>
      </c>
    </row>
    <row r="107" spans="1:21" x14ac:dyDescent="0.2">
      <c r="A107" s="77" t="s">
        <v>246</v>
      </c>
      <c r="B107" s="77" t="s">
        <v>116</v>
      </c>
      <c r="C107" s="77" t="s">
        <v>116</v>
      </c>
      <c r="D107" s="77" t="s">
        <v>18</v>
      </c>
      <c r="E107" s="77" t="s">
        <v>2</v>
      </c>
      <c r="F107" t="s">
        <v>89</v>
      </c>
      <c r="G107" t="s">
        <v>195</v>
      </c>
      <c r="H107" s="76">
        <v>3.6399999999999999E-6</v>
      </c>
      <c r="I107" t="s">
        <v>18</v>
      </c>
      <c r="J107" t="s">
        <v>117</v>
      </c>
      <c r="K107" s="80">
        <v>2</v>
      </c>
      <c r="L107" s="79">
        <f t="shared" si="17"/>
        <v>-12.523526876315625</v>
      </c>
      <c r="M107" s="79">
        <f t="shared" si="18"/>
        <v>0.12862852159354693</v>
      </c>
      <c r="N107" s="80" t="str">
        <f t="shared" si="16"/>
        <v>false</v>
      </c>
      <c r="O107" s="80"/>
      <c r="P107" s="80"/>
      <c r="Q107" s="67">
        <v>1</v>
      </c>
      <c r="R107" s="67">
        <v>1.08</v>
      </c>
      <c r="S107" s="67">
        <v>1.1000000000000001</v>
      </c>
      <c r="T107" s="67">
        <v>1.04</v>
      </c>
      <c r="U107" s="67">
        <v>1</v>
      </c>
    </row>
    <row r="108" spans="1:21" x14ac:dyDescent="0.2">
      <c r="A108" s="77" t="s">
        <v>246</v>
      </c>
      <c r="B108" s="77" t="s">
        <v>116</v>
      </c>
      <c r="C108" s="77" t="s">
        <v>116</v>
      </c>
      <c r="D108" s="77" t="s">
        <v>18</v>
      </c>
      <c r="E108" s="77" t="s">
        <v>2</v>
      </c>
      <c r="F108" t="s">
        <v>89</v>
      </c>
      <c r="G108" t="s">
        <v>196</v>
      </c>
      <c r="H108" s="76">
        <v>3.2400000000000002E-10</v>
      </c>
      <c r="I108" t="s">
        <v>18</v>
      </c>
      <c r="J108" t="s">
        <v>117</v>
      </c>
      <c r="K108" s="80">
        <v>2</v>
      </c>
      <c r="L108" s="79">
        <f t="shared" si="17"/>
        <v>-21.85027760013622</v>
      </c>
      <c r="M108" s="79">
        <f t="shared" si="18"/>
        <v>0.12862852159354693</v>
      </c>
      <c r="N108" s="80" t="str">
        <f t="shared" si="16"/>
        <v>false</v>
      </c>
      <c r="O108" s="80"/>
      <c r="P108" s="80"/>
      <c r="Q108" s="67">
        <v>1</v>
      </c>
      <c r="R108" s="67">
        <v>1.08</v>
      </c>
      <c r="S108" s="67">
        <v>1.1000000000000001</v>
      </c>
      <c r="T108" s="67">
        <v>1.04</v>
      </c>
      <c r="U108" s="67">
        <v>1</v>
      </c>
    </row>
    <row r="109" spans="1:21" x14ac:dyDescent="0.2">
      <c r="A109" s="77" t="s">
        <v>246</v>
      </c>
      <c r="B109" s="77" t="s">
        <v>116</v>
      </c>
      <c r="C109" s="77" t="s">
        <v>116</v>
      </c>
      <c r="D109" s="77" t="s">
        <v>18</v>
      </c>
      <c r="E109" s="77" t="s">
        <v>2</v>
      </c>
      <c r="F109" t="s">
        <v>89</v>
      </c>
      <c r="G109" t="s">
        <v>197</v>
      </c>
      <c r="H109" s="76">
        <v>2.5999999999999998E-5</v>
      </c>
      <c r="I109" t="s">
        <v>18</v>
      </c>
      <c r="J109" t="s">
        <v>117</v>
      </c>
      <c r="K109" s="80">
        <v>2</v>
      </c>
      <c r="L109" s="79">
        <f t="shared" si="17"/>
        <v>-10.557414019942792</v>
      </c>
      <c r="M109" s="79">
        <f t="shared" si="18"/>
        <v>0.12862852159354693</v>
      </c>
      <c r="N109" s="80" t="str">
        <f t="shared" si="16"/>
        <v>false</v>
      </c>
      <c r="O109" s="80"/>
      <c r="P109" s="80"/>
      <c r="Q109" s="67">
        <v>1</v>
      </c>
      <c r="R109" s="67">
        <v>1.08</v>
      </c>
      <c r="S109" s="67">
        <v>1.1000000000000001</v>
      </c>
      <c r="T109" s="67">
        <v>1.04</v>
      </c>
      <c r="U109" s="67">
        <v>1</v>
      </c>
    </row>
    <row r="110" spans="1:21" x14ac:dyDescent="0.2">
      <c r="A110" s="77" t="s">
        <v>246</v>
      </c>
      <c r="B110" s="77" t="s">
        <v>116</v>
      </c>
      <c r="C110" s="77" t="s">
        <v>116</v>
      </c>
      <c r="D110" s="77" t="s">
        <v>18</v>
      </c>
      <c r="E110" s="77" t="s">
        <v>2</v>
      </c>
      <c r="F110" t="s">
        <v>89</v>
      </c>
      <c r="G110" t="s">
        <v>198</v>
      </c>
      <c r="H110" s="76">
        <v>2.8299999999999998E-7</v>
      </c>
      <c r="I110" t="s">
        <v>18</v>
      </c>
      <c r="J110" t="s">
        <v>117</v>
      </c>
      <c r="K110" s="80">
        <v>2</v>
      </c>
      <c r="L110" s="79">
        <f t="shared" si="17"/>
        <v>-15.077818939303173</v>
      </c>
      <c r="M110" s="79">
        <f t="shared" si="18"/>
        <v>0.12862852159354693</v>
      </c>
      <c r="N110" s="80" t="str">
        <f t="shared" si="16"/>
        <v>false</v>
      </c>
      <c r="O110" s="80"/>
      <c r="P110" s="80"/>
      <c r="Q110" s="67">
        <v>1</v>
      </c>
      <c r="R110" s="67">
        <v>1.08</v>
      </c>
      <c r="S110" s="67">
        <v>1.1000000000000001</v>
      </c>
      <c r="T110" s="67">
        <v>1.04</v>
      </c>
      <c r="U110" s="67">
        <v>1</v>
      </c>
    </row>
    <row r="111" spans="1:21" x14ac:dyDescent="0.2">
      <c r="A111" s="77" t="s">
        <v>246</v>
      </c>
      <c r="B111" s="77" t="s">
        <v>116</v>
      </c>
      <c r="C111" s="77" t="s">
        <v>116</v>
      </c>
      <c r="D111" s="77" t="s">
        <v>18</v>
      </c>
      <c r="E111" s="77" t="s">
        <v>2</v>
      </c>
      <c r="F111" t="s">
        <v>89</v>
      </c>
      <c r="G111" t="s">
        <v>199</v>
      </c>
      <c r="H111" s="76">
        <v>1.37E-8</v>
      </c>
      <c r="I111" t="s">
        <v>18</v>
      </c>
      <c r="J111" t="s">
        <v>117</v>
      </c>
      <c r="K111" s="80">
        <v>2</v>
      </c>
      <c r="L111" s="79">
        <f t="shared" si="17"/>
        <v>-18.105870004112333</v>
      </c>
      <c r="M111" s="79">
        <f t="shared" si="18"/>
        <v>0.12862852159354693</v>
      </c>
      <c r="N111" s="80" t="str">
        <f t="shared" si="16"/>
        <v>false</v>
      </c>
      <c r="O111" s="80"/>
      <c r="P111" s="80"/>
      <c r="Q111" s="67">
        <v>1</v>
      </c>
      <c r="R111" s="67">
        <v>1.08</v>
      </c>
      <c r="S111" s="67">
        <v>1.1000000000000001</v>
      </c>
      <c r="T111" s="67">
        <v>1.04</v>
      </c>
      <c r="U111" s="67">
        <v>1</v>
      </c>
    </row>
    <row r="112" spans="1:21" x14ac:dyDescent="0.2">
      <c r="A112" s="77" t="s">
        <v>246</v>
      </c>
      <c r="B112" s="77" t="s">
        <v>116</v>
      </c>
      <c r="C112" s="77" t="s">
        <v>116</v>
      </c>
      <c r="D112" s="77" t="s">
        <v>18</v>
      </c>
      <c r="E112" s="77" t="s">
        <v>2</v>
      </c>
      <c r="F112" t="s">
        <v>89</v>
      </c>
      <c r="G112" t="s">
        <v>200</v>
      </c>
      <c r="H112" s="76">
        <v>3.4900000000000001E-14</v>
      </c>
      <c r="I112" t="s">
        <v>18</v>
      </c>
      <c r="J112" t="s">
        <v>117</v>
      </c>
      <c r="K112" s="80">
        <v>2</v>
      </c>
      <c r="L112" s="79">
        <f t="shared" si="17"/>
        <v>-30.986289565702304</v>
      </c>
      <c r="M112" s="79">
        <f t="shared" si="18"/>
        <v>0.12862852159354693</v>
      </c>
      <c r="N112" s="80" t="str">
        <f t="shared" si="16"/>
        <v>false</v>
      </c>
      <c r="O112" s="80"/>
      <c r="P112" s="80"/>
      <c r="Q112" s="67">
        <v>1</v>
      </c>
      <c r="R112" s="67">
        <v>1.08</v>
      </c>
      <c r="S112" s="67">
        <v>1.1000000000000001</v>
      </c>
      <c r="T112" s="67">
        <v>1.04</v>
      </c>
      <c r="U112" s="67">
        <v>1</v>
      </c>
    </row>
    <row r="113" spans="1:21" x14ac:dyDescent="0.2">
      <c r="A113" s="77" t="s">
        <v>246</v>
      </c>
      <c r="B113" s="77" t="s">
        <v>116</v>
      </c>
      <c r="C113" s="77" t="s">
        <v>116</v>
      </c>
      <c r="D113" s="77" t="s">
        <v>18</v>
      </c>
      <c r="E113" s="77" t="s">
        <v>2</v>
      </c>
      <c r="F113" t="s">
        <v>89</v>
      </c>
      <c r="G113" t="s">
        <v>201</v>
      </c>
      <c r="H113" s="76">
        <v>4.4800000000000003E-6</v>
      </c>
      <c r="I113" t="s">
        <v>18</v>
      </c>
      <c r="J113" t="s">
        <v>117</v>
      </c>
      <c r="K113" s="80">
        <v>2</v>
      </c>
      <c r="L113" s="79">
        <f t="shared" si="17"/>
        <v>-12.31588751153738</v>
      </c>
      <c r="M113" s="79">
        <f t="shared" si="18"/>
        <v>0.12862852159354693</v>
      </c>
      <c r="N113" s="80" t="str">
        <f t="shared" si="16"/>
        <v>false</v>
      </c>
      <c r="O113" s="80"/>
      <c r="P113" s="80"/>
      <c r="Q113" s="67">
        <v>1</v>
      </c>
      <c r="R113" s="67">
        <v>1.08</v>
      </c>
      <c r="S113" s="67">
        <v>1.1000000000000001</v>
      </c>
      <c r="T113" s="67">
        <v>1.04</v>
      </c>
      <c r="U113" s="67">
        <v>1</v>
      </c>
    </row>
    <row r="114" spans="1:21" x14ac:dyDescent="0.2">
      <c r="A114" s="77" t="s">
        <v>246</v>
      </c>
      <c r="B114" s="77" t="s">
        <v>116</v>
      </c>
      <c r="C114" s="77" t="s">
        <v>116</v>
      </c>
      <c r="D114" s="77" t="s">
        <v>18</v>
      </c>
      <c r="E114" s="77" t="s">
        <v>2</v>
      </c>
      <c r="F114" t="s">
        <v>89</v>
      </c>
      <c r="G114" t="s">
        <v>202</v>
      </c>
      <c r="H114" s="76">
        <v>1.9000000000000001E-5</v>
      </c>
      <c r="I114" t="s">
        <v>18</v>
      </c>
      <c r="J114" t="s">
        <v>117</v>
      </c>
      <c r="K114" s="80">
        <v>2</v>
      </c>
      <c r="L114" s="79">
        <f t="shared" si="17"/>
        <v>-10.871071578797833</v>
      </c>
      <c r="M114" s="79">
        <f t="shared" si="18"/>
        <v>0.12862852159354693</v>
      </c>
      <c r="N114" s="80" t="str">
        <f t="shared" si="16"/>
        <v>false</v>
      </c>
      <c r="O114" s="80"/>
      <c r="P114" s="80"/>
      <c r="Q114" s="67">
        <v>1</v>
      </c>
      <c r="R114" s="67">
        <v>1.08</v>
      </c>
      <c r="S114" s="67">
        <v>1.1000000000000001</v>
      </c>
      <c r="T114" s="67">
        <v>1.04</v>
      </c>
      <c r="U114" s="67">
        <v>1</v>
      </c>
    </row>
    <row r="115" spans="1:21" x14ac:dyDescent="0.2">
      <c r="A115" s="77" t="s">
        <v>246</v>
      </c>
      <c r="B115" s="77" t="s">
        <v>116</v>
      </c>
      <c r="C115" s="77" t="s">
        <v>116</v>
      </c>
      <c r="D115" s="77" t="s">
        <v>18</v>
      </c>
      <c r="E115" s="77" t="s">
        <v>2</v>
      </c>
      <c r="F115" t="s">
        <v>89</v>
      </c>
      <c r="G115" t="s">
        <v>203</v>
      </c>
      <c r="H115" s="76">
        <v>8.0999999999999997E-7</v>
      </c>
      <c r="I115" t="s">
        <v>18</v>
      </c>
      <c r="J115" t="s">
        <v>117</v>
      </c>
      <c r="K115" s="80">
        <v>2</v>
      </c>
      <c r="L115" s="79">
        <f t="shared" si="17"/>
        <v>-14.026231589279927</v>
      </c>
      <c r="M115" s="79">
        <f t="shared" si="18"/>
        <v>0.12862852159354693</v>
      </c>
      <c r="N115" s="80" t="str">
        <f t="shared" si="16"/>
        <v>false</v>
      </c>
      <c r="O115" s="80"/>
      <c r="P115" s="80"/>
      <c r="Q115" s="67">
        <v>1</v>
      </c>
      <c r="R115" s="67">
        <v>1.08</v>
      </c>
      <c r="S115" s="67">
        <v>1.1000000000000001</v>
      </c>
      <c r="T115" s="67">
        <v>1.04</v>
      </c>
      <c r="U115" s="67">
        <v>1</v>
      </c>
    </row>
    <row r="116" spans="1:21" x14ac:dyDescent="0.2">
      <c r="A116" s="77" t="s">
        <v>246</v>
      </c>
      <c r="B116" s="77" t="s">
        <v>116</v>
      </c>
      <c r="C116" s="77" t="s">
        <v>116</v>
      </c>
      <c r="D116" s="77" t="s">
        <v>18</v>
      </c>
      <c r="E116" s="77" t="s">
        <v>2</v>
      </c>
      <c r="F116" t="s">
        <v>89</v>
      </c>
      <c r="G116" t="s">
        <v>204</v>
      </c>
      <c r="H116">
        <v>2.5700000000000001E-4</v>
      </c>
      <c r="I116" t="s">
        <v>18</v>
      </c>
      <c r="J116" t="s">
        <v>117</v>
      </c>
      <c r="K116" s="80">
        <v>2</v>
      </c>
      <c r="L116" s="79">
        <f t="shared" si="17"/>
        <v>-8.2664344730690544</v>
      </c>
      <c r="M116" s="79">
        <f t="shared" si="18"/>
        <v>0.12862852159354693</v>
      </c>
      <c r="N116" s="80" t="str">
        <f t="shared" si="16"/>
        <v>false</v>
      </c>
      <c r="O116" s="80"/>
      <c r="P116" s="80"/>
      <c r="Q116" s="67">
        <v>1</v>
      </c>
      <c r="R116" s="67">
        <v>1.08</v>
      </c>
      <c r="S116" s="67">
        <v>1.1000000000000001</v>
      </c>
      <c r="T116" s="67">
        <v>1.04</v>
      </c>
      <c r="U116" s="67">
        <v>1</v>
      </c>
    </row>
    <row r="117" spans="1:21" x14ac:dyDescent="0.2">
      <c r="A117" s="77" t="s">
        <v>246</v>
      </c>
      <c r="B117" s="77" t="s">
        <v>116</v>
      </c>
      <c r="C117" s="77" t="s">
        <v>116</v>
      </c>
      <c r="D117" s="77" t="s">
        <v>18</v>
      </c>
      <c r="E117" s="77" t="s">
        <v>2</v>
      </c>
      <c r="F117" t="s">
        <v>89</v>
      </c>
      <c r="G117" t="s">
        <v>205</v>
      </c>
      <c r="H117" s="76">
        <v>7.5799999999999998E-7</v>
      </c>
      <c r="I117" t="s">
        <v>18</v>
      </c>
      <c r="J117" t="s">
        <v>117</v>
      </c>
      <c r="K117" s="80">
        <v>2</v>
      </c>
      <c r="L117" s="79">
        <f t="shared" si="17"/>
        <v>-14.09258245130404</v>
      </c>
      <c r="M117" s="79">
        <f t="shared" si="18"/>
        <v>0.12862852159354693</v>
      </c>
      <c r="N117" s="80" t="str">
        <f t="shared" si="16"/>
        <v>false</v>
      </c>
      <c r="O117" s="80"/>
      <c r="P117" s="80"/>
      <c r="Q117" s="67">
        <v>1</v>
      </c>
      <c r="R117" s="67">
        <v>1.08</v>
      </c>
      <c r="S117" s="67">
        <v>1.1000000000000001</v>
      </c>
      <c r="T117" s="67">
        <v>1.04</v>
      </c>
      <c r="U117" s="67">
        <v>1</v>
      </c>
    </row>
    <row r="118" spans="1:21" x14ac:dyDescent="0.2">
      <c r="A118" s="77" t="s">
        <v>246</v>
      </c>
      <c r="B118" s="77" t="s">
        <v>116</v>
      </c>
      <c r="C118" s="77" t="s">
        <v>116</v>
      </c>
      <c r="D118" s="77" t="s">
        <v>18</v>
      </c>
      <c r="E118" s="77" t="s">
        <v>2</v>
      </c>
      <c r="F118" t="s">
        <v>89</v>
      </c>
      <c r="G118" t="s">
        <v>206</v>
      </c>
      <c r="H118" s="76">
        <v>4.7200000000000002E-9</v>
      </c>
      <c r="I118" t="s">
        <v>18</v>
      </c>
      <c r="J118" t="s">
        <v>117</v>
      </c>
      <c r="K118" s="80">
        <v>2</v>
      </c>
      <c r="L118" s="79">
        <f t="shared" si="17"/>
        <v>-19.171457037348947</v>
      </c>
      <c r="M118" s="79">
        <f t="shared" si="18"/>
        <v>0.12862852159354693</v>
      </c>
      <c r="N118" s="80" t="str">
        <f t="shared" si="16"/>
        <v>false</v>
      </c>
      <c r="O118" s="80"/>
      <c r="P118" s="80"/>
      <c r="Q118" s="67">
        <v>1</v>
      </c>
      <c r="R118" s="67">
        <v>1.08</v>
      </c>
      <c r="S118" s="67">
        <v>1.1000000000000001</v>
      </c>
      <c r="T118" s="67">
        <v>1.04</v>
      </c>
      <c r="U118" s="67">
        <v>1</v>
      </c>
    </row>
    <row r="119" spans="1:21" x14ac:dyDescent="0.2">
      <c r="A119" s="77" t="s">
        <v>246</v>
      </c>
      <c r="B119" s="77" t="s">
        <v>116</v>
      </c>
      <c r="C119" s="77" t="s">
        <v>116</v>
      </c>
      <c r="D119" s="77" t="s">
        <v>18</v>
      </c>
      <c r="E119" s="77" t="s">
        <v>2</v>
      </c>
      <c r="F119" t="s">
        <v>89</v>
      </c>
      <c r="G119" t="s">
        <v>207</v>
      </c>
      <c r="H119" s="76">
        <v>3.3500000000000002E-8</v>
      </c>
      <c r="I119" t="s">
        <v>18</v>
      </c>
      <c r="J119" t="s">
        <v>117</v>
      </c>
      <c r="K119" s="80">
        <v>2</v>
      </c>
      <c r="L119" s="79">
        <f t="shared" si="17"/>
        <v>-17.211720398115389</v>
      </c>
      <c r="M119" s="79">
        <f t="shared" si="18"/>
        <v>0.12862852159354693</v>
      </c>
      <c r="N119" s="80" t="str">
        <f t="shared" si="16"/>
        <v>false</v>
      </c>
      <c r="O119" s="80"/>
      <c r="P119" s="80"/>
      <c r="Q119" s="67">
        <v>1</v>
      </c>
      <c r="R119" s="67">
        <v>1.08</v>
      </c>
      <c r="S119" s="67">
        <v>1.1000000000000001</v>
      </c>
      <c r="T119" s="67">
        <v>1.04</v>
      </c>
      <c r="U119" s="67">
        <v>1</v>
      </c>
    </row>
    <row r="120" spans="1:21" x14ac:dyDescent="0.2">
      <c r="A120" s="77" t="s">
        <v>246</v>
      </c>
      <c r="B120" s="77" t="s">
        <v>116</v>
      </c>
      <c r="C120" s="77" t="s">
        <v>116</v>
      </c>
      <c r="D120" s="77" t="s">
        <v>18</v>
      </c>
      <c r="E120" s="77" t="s">
        <v>2</v>
      </c>
      <c r="F120" t="s">
        <v>89</v>
      </c>
      <c r="G120" t="s">
        <v>208</v>
      </c>
      <c r="H120" s="76">
        <v>2.4199999999999999E-10</v>
      </c>
      <c r="I120" t="s">
        <v>18</v>
      </c>
      <c r="J120" t="s">
        <v>117</v>
      </c>
      <c r="K120" s="80">
        <v>2</v>
      </c>
      <c r="L120" s="79">
        <f t="shared" si="17"/>
        <v>-22.142083389771862</v>
      </c>
      <c r="M120" s="79">
        <f t="shared" si="18"/>
        <v>0.12862852159354693</v>
      </c>
      <c r="N120" s="80" t="str">
        <f t="shared" si="16"/>
        <v>false</v>
      </c>
      <c r="O120" s="80"/>
      <c r="P120" s="80"/>
      <c r="Q120" s="67">
        <v>1</v>
      </c>
      <c r="R120" s="67">
        <v>1.08</v>
      </c>
      <c r="S120" s="67">
        <v>1.1000000000000001</v>
      </c>
      <c r="T120" s="67">
        <v>1.04</v>
      </c>
      <c r="U120" s="67">
        <v>1</v>
      </c>
    </row>
    <row r="121" spans="1:21" x14ac:dyDescent="0.2">
      <c r="A121" s="77" t="s">
        <v>246</v>
      </c>
      <c r="B121" s="77" t="s">
        <v>116</v>
      </c>
      <c r="C121" s="77" t="s">
        <v>116</v>
      </c>
      <c r="D121" s="77" t="s">
        <v>18</v>
      </c>
      <c r="E121" s="77" t="s">
        <v>2</v>
      </c>
      <c r="F121" t="s">
        <v>89</v>
      </c>
      <c r="G121" t="s">
        <v>209</v>
      </c>
      <c r="H121" s="76">
        <v>1.3599999999999999E-6</v>
      </c>
      <c r="I121" t="s">
        <v>18</v>
      </c>
      <c r="J121" t="s">
        <v>117</v>
      </c>
      <c r="K121" s="80">
        <v>2</v>
      </c>
      <c r="L121" s="79">
        <f t="shared" si="17"/>
        <v>-13.508025858216314</v>
      </c>
      <c r="M121" s="79">
        <f t="shared" si="18"/>
        <v>0.12862852159354693</v>
      </c>
      <c r="N121" s="80" t="str">
        <f t="shared" si="16"/>
        <v>false</v>
      </c>
      <c r="O121" s="80"/>
      <c r="P121" s="80"/>
      <c r="Q121" s="67">
        <v>1</v>
      </c>
      <c r="R121" s="67">
        <v>1.08</v>
      </c>
      <c r="S121" s="67">
        <v>1.1000000000000001</v>
      </c>
      <c r="T121" s="67">
        <v>1.04</v>
      </c>
      <c r="U121" s="67">
        <v>1</v>
      </c>
    </row>
    <row r="122" spans="1:21" x14ac:dyDescent="0.2">
      <c r="A122" s="77" t="s">
        <v>246</v>
      </c>
      <c r="B122" s="77" t="s">
        <v>116</v>
      </c>
      <c r="C122" s="77" t="s">
        <v>116</v>
      </c>
      <c r="D122" s="77" t="s">
        <v>18</v>
      </c>
      <c r="E122" s="77" t="s">
        <v>2</v>
      </c>
      <c r="F122" t="s">
        <v>89</v>
      </c>
      <c r="G122" t="s">
        <v>210</v>
      </c>
      <c r="H122" s="76">
        <v>4.6400000000000003E-5</v>
      </c>
      <c r="I122" t="s">
        <v>18</v>
      </c>
      <c r="J122" t="s">
        <v>117</v>
      </c>
      <c r="K122" s="80">
        <v>2</v>
      </c>
      <c r="L122" s="79">
        <f t="shared" si="17"/>
        <v>-9.9782110987320642</v>
      </c>
      <c r="M122" s="79">
        <f t="shared" si="18"/>
        <v>0.12862852159354693</v>
      </c>
      <c r="N122" s="80" t="str">
        <f t="shared" si="16"/>
        <v>false</v>
      </c>
      <c r="O122" s="80"/>
      <c r="P122" s="80"/>
      <c r="Q122" s="67">
        <v>1</v>
      </c>
      <c r="R122" s="67">
        <v>1.08</v>
      </c>
      <c r="S122" s="67">
        <v>1.1000000000000001</v>
      </c>
      <c r="T122" s="67">
        <v>1.04</v>
      </c>
      <c r="U122" s="67">
        <v>1</v>
      </c>
    </row>
    <row r="123" spans="1:21" x14ac:dyDescent="0.2">
      <c r="A123" s="77" t="s">
        <v>246</v>
      </c>
      <c r="B123" s="77" t="s">
        <v>116</v>
      </c>
      <c r="C123" s="77" t="s">
        <v>116</v>
      </c>
      <c r="D123" s="77" t="s">
        <v>18</v>
      </c>
      <c r="E123" s="77" t="s">
        <v>2</v>
      </c>
      <c r="F123" t="s">
        <v>89</v>
      </c>
      <c r="G123" t="s">
        <v>211</v>
      </c>
      <c r="H123">
        <v>5.5999999999999999E-3</v>
      </c>
      <c r="I123" t="s">
        <v>18</v>
      </c>
      <c r="J123" t="s">
        <v>117</v>
      </c>
      <c r="K123" s="80">
        <v>2</v>
      </c>
      <c r="L123" s="79">
        <f t="shared" si="17"/>
        <v>-5.1849886812410331</v>
      </c>
      <c r="M123" s="79">
        <f t="shared" si="18"/>
        <v>0.12862852159354693</v>
      </c>
      <c r="N123" s="80" t="str">
        <f t="shared" si="16"/>
        <v>false</v>
      </c>
      <c r="O123" s="80"/>
      <c r="P123" s="80"/>
      <c r="Q123" s="67">
        <v>1</v>
      </c>
      <c r="R123" s="67">
        <v>1.08</v>
      </c>
      <c r="S123" s="67">
        <v>1.1000000000000001</v>
      </c>
      <c r="T123" s="67">
        <v>1.04</v>
      </c>
      <c r="U123" s="67">
        <v>1</v>
      </c>
    </row>
    <row r="124" spans="1:21" x14ac:dyDescent="0.2">
      <c r="A124" s="77" t="s">
        <v>246</v>
      </c>
      <c r="B124" s="77" t="s">
        <v>116</v>
      </c>
      <c r="C124" s="77" t="s">
        <v>116</v>
      </c>
      <c r="D124" s="77" t="s">
        <v>18</v>
      </c>
      <c r="E124" s="77" t="s">
        <v>2</v>
      </c>
      <c r="F124" t="s">
        <v>89</v>
      </c>
      <c r="G124" t="s">
        <v>212</v>
      </c>
      <c r="H124" s="76">
        <v>1.1400000000000001E-6</v>
      </c>
      <c r="I124" t="s">
        <v>18</v>
      </c>
      <c r="J124" t="s">
        <v>117</v>
      </c>
      <c r="K124" s="80">
        <v>2</v>
      </c>
      <c r="L124" s="79">
        <f t="shared" si="17"/>
        <v>-13.684482295557871</v>
      </c>
      <c r="M124" s="79">
        <f t="shared" si="18"/>
        <v>0.12862852159354693</v>
      </c>
      <c r="N124" s="80" t="str">
        <f t="shared" si="16"/>
        <v>false</v>
      </c>
      <c r="O124" s="80"/>
      <c r="P124" s="80"/>
      <c r="Q124" s="67">
        <v>1</v>
      </c>
      <c r="R124" s="67">
        <v>1.08</v>
      </c>
      <c r="S124" s="67">
        <v>1.1000000000000001</v>
      </c>
      <c r="T124" s="67">
        <v>1.04</v>
      </c>
      <c r="U124" s="67">
        <v>1</v>
      </c>
    </row>
    <row r="125" spans="1:21" x14ac:dyDescent="0.2">
      <c r="A125" s="77" t="s">
        <v>246</v>
      </c>
      <c r="B125" s="77" t="s">
        <v>116</v>
      </c>
      <c r="C125" s="77" t="s">
        <v>116</v>
      </c>
      <c r="D125" s="77" t="s">
        <v>18</v>
      </c>
      <c r="E125" s="77" t="s">
        <v>2</v>
      </c>
      <c r="F125" t="s">
        <v>89</v>
      </c>
      <c r="G125" t="s">
        <v>213</v>
      </c>
      <c r="H125" s="76">
        <v>2.11E-9</v>
      </c>
      <c r="I125" t="s">
        <v>18</v>
      </c>
      <c r="J125" t="s">
        <v>117</v>
      </c>
      <c r="K125" s="80">
        <v>2</v>
      </c>
      <c r="L125" s="79">
        <f t="shared" si="17"/>
        <v>-19.976577889458436</v>
      </c>
      <c r="M125" s="79">
        <f t="shared" si="18"/>
        <v>0.12862852159354693</v>
      </c>
      <c r="N125" s="80" t="str">
        <f t="shared" si="16"/>
        <v>false</v>
      </c>
      <c r="O125" s="80"/>
      <c r="P125" s="80"/>
      <c r="Q125" s="67">
        <v>1</v>
      </c>
      <c r="R125" s="67">
        <v>1.08</v>
      </c>
      <c r="S125" s="67">
        <v>1.1000000000000001</v>
      </c>
      <c r="T125" s="67">
        <v>1.04</v>
      </c>
      <c r="U125" s="67">
        <v>1</v>
      </c>
    </row>
    <row r="126" spans="1:21" x14ac:dyDescent="0.2">
      <c r="A126" s="77" t="s">
        <v>246</v>
      </c>
      <c r="B126" s="77" t="s">
        <v>116</v>
      </c>
      <c r="C126" s="77" t="s">
        <v>116</v>
      </c>
      <c r="D126" s="77" t="s">
        <v>18</v>
      </c>
      <c r="E126" s="77" t="s">
        <v>2</v>
      </c>
      <c r="F126" t="s">
        <v>89</v>
      </c>
      <c r="G126" t="s">
        <v>214</v>
      </c>
      <c r="H126" s="76">
        <v>6.6699999999999997E-6</v>
      </c>
      <c r="I126" t="s">
        <v>18</v>
      </c>
      <c r="J126" t="s">
        <v>117</v>
      </c>
      <c r="K126" s="80">
        <v>2</v>
      </c>
      <c r="L126" s="79">
        <f t="shared" si="17"/>
        <v>-11.917890698036741</v>
      </c>
      <c r="M126" s="79">
        <f t="shared" si="18"/>
        <v>0.12862852159354693</v>
      </c>
      <c r="N126" s="80" t="str">
        <f t="shared" si="16"/>
        <v>false</v>
      </c>
      <c r="O126" s="80"/>
      <c r="P126" s="80"/>
      <c r="Q126" s="67">
        <v>1</v>
      </c>
      <c r="R126" s="67">
        <v>1.08</v>
      </c>
      <c r="S126" s="67">
        <v>1.1000000000000001</v>
      </c>
      <c r="T126" s="67">
        <v>1.04</v>
      </c>
      <c r="U126" s="67">
        <v>1</v>
      </c>
    </row>
    <row r="127" spans="1:21" x14ac:dyDescent="0.2">
      <c r="A127" s="77" t="s">
        <v>246</v>
      </c>
      <c r="B127" s="77" t="s">
        <v>116</v>
      </c>
      <c r="C127" s="77" t="s">
        <v>116</v>
      </c>
      <c r="D127" s="77" t="s">
        <v>18</v>
      </c>
      <c r="E127" s="77" t="s">
        <v>2</v>
      </c>
      <c r="F127" t="s">
        <v>89</v>
      </c>
      <c r="G127" t="s">
        <v>215</v>
      </c>
      <c r="H127" s="76">
        <v>4.3299999999999997E-8</v>
      </c>
      <c r="I127" t="s">
        <v>18</v>
      </c>
      <c r="J127" t="s">
        <v>117</v>
      </c>
      <c r="K127" s="80">
        <v>2</v>
      </c>
      <c r="L127" s="79">
        <f t="shared" si="17"/>
        <v>-16.955113201937966</v>
      </c>
      <c r="M127" s="79">
        <f t="shared" si="18"/>
        <v>0.12862852159354693</v>
      </c>
      <c r="N127" s="80" t="str">
        <f t="shared" si="16"/>
        <v>false</v>
      </c>
      <c r="O127" s="80"/>
      <c r="P127" s="80"/>
      <c r="Q127" s="67">
        <v>1</v>
      </c>
      <c r="R127" s="67">
        <v>1.08</v>
      </c>
      <c r="S127" s="67">
        <v>1.1000000000000001</v>
      </c>
      <c r="T127" s="67">
        <v>1.04</v>
      </c>
      <c r="U127" s="67">
        <v>1</v>
      </c>
    </row>
    <row r="128" spans="1:21" x14ac:dyDescent="0.2">
      <c r="A128" s="77" t="s">
        <v>246</v>
      </c>
      <c r="B128" s="77" t="s">
        <v>116</v>
      </c>
      <c r="C128" s="77" t="s">
        <v>116</v>
      </c>
      <c r="D128" s="77" t="s">
        <v>18</v>
      </c>
      <c r="E128" s="77" t="s">
        <v>2</v>
      </c>
      <c r="F128" t="s">
        <v>89</v>
      </c>
      <c r="G128" t="s">
        <v>216</v>
      </c>
      <c r="H128" s="76">
        <v>2.0200000000000001E-7</v>
      </c>
      <c r="I128" t="s">
        <v>18</v>
      </c>
      <c r="J128" t="s">
        <v>117</v>
      </c>
      <c r="K128" s="80">
        <v>2</v>
      </c>
      <c r="L128" s="79">
        <f t="shared" si="17"/>
        <v>-15.414998139545206</v>
      </c>
      <c r="M128" s="79">
        <f t="shared" si="18"/>
        <v>0.12862852159354693</v>
      </c>
      <c r="N128" s="80" t="str">
        <f t="shared" si="16"/>
        <v>false</v>
      </c>
      <c r="O128" s="80"/>
      <c r="P128" s="80"/>
      <c r="Q128" s="67">
        <v>1</v>
      </c>
      <c r="R128" s="67">
        <v>1.08</v>
      </c>
      <c r="S128" s="67">
        <v>1.1000000000000001</v>
      </c>
      <c r="T128" s="67">
        <v>1.04</v>
      </c>
      <c r="U128" s="67">
        <v>1</v>
      </c>
    </row>
    <row r="129" spans="1:21" x14ac:dyDescent="0.2">
      <c r="A129" s="77" t="s">
        <v>246</v>
      </c>
      <c r="B129" s="77" t="s">
        <v>116</v>
      </c>
      <c r="C129" s="77" t="s">
        <v>116</v>
      </c>
      <c r="D129" s="77" t="s">
        <v>18</v>
      </c>
      <c r="E129" s="77" t="s">
        <v>2</v>
      </c>
      <c r="F129" t="s">
        <v>89</v>
      </c>
      <c r="G129" t="s">
        <v>217</v>
      </c>
      <c r="H129" s="76">
        <v>9.3399999999999997E-7</v>
      </c>
      <c r="I129" t="s">
        <v>18</v>
      </c>
      <c r="J129" t="s">
        <v>117</v>
      </c>
      <c r="K129" s="80">
        <v>2</v>
      </c>
      <c r="L129" s="79">
        <f t="shared" si="17"/>
        <v>-13.883789398717569</v>
      </c>
      <c r="M129" s="79">
        <f t="shared" si="18"/>
        <v>0.12862852159354693</v>
      </c>
      <c r="N129" s="80" t="str">
        <f t="shared" si="16"/>
        <v>false</v>
      </c>
      <c r="O129" s="80"/>
      <c r="P129" s="80"/>
      <c r="Q129" s="67">
        <v>1</v>
      </c>
      <c r="R129" s="67">
        <v>1.08</v>
      </c>
      <c r="S129" s="67">
        <v>1.1000000000000001</v>
      </c>
      <c r="T129" s="67">
        <v>1.04</v>
      </c>
      <c r="U129" s="67">
        <v>1</v>
      </c>
    </row>
    <row r="130" spans="1:21" x14ac:dyDescent="0.2">
      <c r="A130" s="77" t="s">
        <v>246</v>
      </c>
      <c r="B130" s="77" t="s">
        <v>116</v>
      </c>
      <c r="C130" s="77" t="s">
        <v>116</v>
      </c>
      <c r="D130" s="77" t="s">
        <v>18</v>
      </c>
      <c r="E130" s="77" t="s">
        <v>2</v>
      </c>
      <c r="F130" t="s">
        <v>89</v>
      </c>
      <c r="G130" t="s">
        <v>218</v>
      </c>
      <c r="H130" s="76">
        <v>7.47E-5</v>
      </c>
      <c r="I130" t="s">
        <v>18</v>
      </c>
      <c r="J130" t="s">
        <v>117</v>
      </c>
      <c r="K130" s="80">
        <v>2</v>
      </c>
      <c r="L130" s="79">
        <f t="shared" si="17"/>
        <v>-9.5020304658255021</v>
      </c>
      <c r="M130" s="79">
        <f t="shared" si="18"/>
        <v>0.12862852159354693</v>
      </c>
      <c r="N130" s="80" t="str">
        <f t="shared" si="16"/>
        <v>false</v>
      </c>
      <c r="O130" s="80"/>
      <c r="P130" s="80"/>
      <c r="Q130" s="67">
        <v>1</v>
      </c>
      <c r="R130" s="67">
        <v>1.08</v>
      </c>
      <c r="S130" s="67">
        <v>1.1000000000000001</v>
      </c>
      <c r="T130" s="67">
        <v>1.04</v>
      </c>
      <c r="U130" s="67">
        <v>1</v>
      </c>
    </row>
    <row r="131" spans="1:21" x14ac:dyDescent="0.2">
      <c r="A131" s="77" t="s">
        <v>246</v>
      </c>
      <c r="B131" s="77" t="s">
        <v>116</v>
      </c>
      <c r="C131" s="77" t="s">
        <v>116</v>
      </c>
      <c r="D131" s="77" t="s">
        <v>18</v>
      </c>
      <c r="E131" s="77" t="s">
        <v>2</v>
      </c>
      <c r="F131" t="s">
        <v>89</v>
      </c>
      <c r="G131" t="s">
        <v>219</v>
      </c>
      <c r="H131" s="76">
        <v>2.7800000000000001E-8</v>
      </c>
      <c r="I131" t="s">
        <v>18</v>
      </c>
      <c r="J131" t="s">
        <v>117</v>
      </c>
      <c r="K131" s="80">
        <v>2</v>
      </c>
      <c r="L131" s="79">
        <f t="shared" si="17"/>
        <v>-17.39822981624982</v>
      </c>
      <c r="M131" s="79">
        <f t="shared" si="18"/>
        <v>0.12862852159354693</v>
      </c>
      <c r="N131" s="80" t="str">
        <f t="shared" si="16"/>
        <v>false</v>
      </c>
      <c r="O131" s="80"/>
      <c r="P131" s="80"/>
      <c r="Q131" s="67">
        <v>1</v>
      </c>
      <c r="R131" s="67">
        <v>1.08</v>
      </c>
      <c r="S131" s="67">
        <v>1.1000000000000001</v>
      </c>
      <c r="T131" s="67">
        <v>1.04</v>
      </c>
      <c r="U131" s="67">
        <v>1</v>
      </c>
    </row>
    <row r="132" spans="1:21" x14ac:dyDescent="0.2">
      <c r="A132" s="77" t="s">
        <v>246</v>
      </c>
      <c r="B132" s="77" t="s">
        <v>116</v>
      </c>
      <c r="C132" s="77" t="s">
        <v>116</v>
      </c>
      <c r="D132" s="77" t="s">
        <v>18</v>
      </c>
      <c r="E132" s="77" t="s">
        <v>2</v>
      </c>
      <c r="F132" t="s">
        <v>89</v>
      </c>
      <c r="G132" t="s">
        <v>220</v>
      </c>
      <c r="H132" s="76">
        <v>5.5400000000000001E-7</v>
      </c>
      <c r="I132" t="s">
        <v>18</v>
      </c>
      <c r="J132" t="s">
        <v>117</v>
      </c>
      <c r="K132" s="80">
        <v>2</v>
      </c>
      <c r="L132" s="79">
        <f t="shared" si="17"/>
        <v>-14.406101150199127</v>
      </c>
      <c r="M132" s="79">
        <f t="shared" si="18"/>
        <v>0.12862852159354693</v>
      </c>
      <c r="N132" s="80" t="str">
        <f t="shared" ref="N132:N158" si="19">IF(H132&gt;0,"false","true")</f>
        <v>false</v>
      </c>
      <c r="O132" s="80"/>
      <c r="P132" s="80"/>
      <c r="Q132" s="67">
        <v>1</v>
      </c>
      <c r="R132" s="67">
        <v>1.08</v>
      </c>
      <c r="S132" s="67">
        <v>1.1000000000000001</v>
      </c>
      <c r="T132" s="67">
        <v>1.04</v>
      </c>
      <c r="U132" s="67">
        <v>1</v>
      </c>
    </row>
    <row r="133" spans="1:21" x14ac:dyDescent="0.2">
      <c r="A133" s="77" t="s">
        <v>246</v>
      </c>
      <c r="B133" s="77" t="s">
        <v>116</v>
      </c>
      <c r="C133" s="77" t="s">
        <v>116</v>
      </c>
      <c r="D133" s="77" t="s">
        <v>18</v>
      </c>
      <c r="E133" s="77" t="s">
        <v>2</v>
      </c>
      <c r="F133" t="s">
        <v>89</v>
      </c>
      <c r="G133" t="s">
        <v>221</v>
      </c>
      <c r="H133">
        <v>9.19E-4</v>
      </c>
      <c r="I133" t="s">
        <v>18</v>
      </c>
      <c r="J133" t="s">
        <v>117</v>
      </c>
      <c r="K133" s="80">
        <v>2</v>
      </c>
      <c r="L133" s="79">
        <f t="shared" si="17"/>
        <v>-6.9922244356085868</v>
      </c>
      <c r="M133" s="79">
        <f t="shared" si="18"/>
        <v>0.12862852159354693</v>
      </c>
      <c r="N133" s="80" t="str">
        <f t="shared" si="19"/>
        <v>false</v>
      </c>
      <c r="O133" s="80"/>
      <c r="P133" s="80"/>
      <c r="Q133" s="67">
        <v>1</v>
      </c>
      <c r="R133" s="67">
        <v>1.08</v>
      </c>
      <c r="S133" s="67">
        <v>1.1000000000000001</v>
      </c>
      <c r="T133" s="67">
        <v>1.04</v>
      </c>
      <c r="U133" s="67">
        <v>1</v>
      </c>
    </row>
    <row r="134" spans="1:21" x14ac:dyDescent="0.2">
      <c r="A134" s="77" t="s">
        <v>246</v>
      </c>
      <c r="B134" s="77" t="s">
        <v>116</v>
      </c>
      <c r="C134" s="77" t="s">
        <v>116</v>
      </c>
      <c r="D134" s="77" t="s">
        <v>18</v>
      </c>
      <c r="E134" s="77" t="s">
        <v>2</v>
      </c>
      <c r="F134" t="s">
        <v>89</v>
      </c>
      <c r="G134" s="76" t="s">
        <v>222</v>
      </c>
      <c r="H134" s="76">
        <v>1.5799999999999999E-9</v>
      </c>
      <c r="I134" t="s">
        <v>18</v>
      </c>
      <c r="J134" t="s">
        <v>117</v>
      </c>
      <c r="K134" s="80">
        <v>2</v>
      </c>
      <c r="L134" s="79">
        <f t="shared" si="17"/>
        <v>-20.265840989907534</v>
      </c>
      <c r="M134" s="79">
        <f t="shared" si="18"/>
        <v>0.12862852159354693</v>
      </c>
      <c r="N134" s="80" t="str">
        <f t="shared" si="19"/>
        <v>false</v>
      </c>
      <c r="O134" s="80"/>
      <c r="P134" s="80"/>
      <c r="Q134" s="67">
        <v>1</v>
      </c>
      <c r="R134" s="67">
        <v>1.08</v>
      </c>
      <c r="S134" s="67">
        <v>1.1000000000000001</v>
      </c>
      <c r="T134" s="67">
        <v>1.04</v>
      </c>
      <c r="U134" s="67">
        <v>1</v>
      </c>
    </row>
    <row r="135" spans="1:21" x14ac:dyDescent="0.2">
      <c r="A135" s="77" t="s">
        <v>246</v>
      </c>
      <c r="B135" s="77" t="s">
        <v>116</v>
      </c>
      <c r="C135" s="77" t="s">
        <v>116</v>
      </c>
      <c r="D135" s="77" t="s">
        <v>18</v>
      </c>
      <c r="E135" s="77" t="s">
        <v>2</v>
      </c>
      <c r="F135" t="s">
        <v>89</v>
      </c>
      <c r="G135" t="s">
        <v>223</v>
      </c>
      <c r="H135" s="76">
        <v>2.9099999999999999E-5</v>
      </c>
      <c r="I135" t="s">
        <v>18</v>
      </c>
      <c r="J135" t="s">
        <v>117</v>
      </c>
      <c r="K135" s="80">
        <v>2</v>
      </c>
      <c r="L135" s="79">
        <f t="shared" si="17"/>
        <v>-10.444772383786827</v>
      </c>
      <c r="M135" s="79">
        <f t="shared" si="18"/>
        <v>0.12862852159354693</v>
      </c>
      <c r="N135" s="80" t="str">
        <f t="shared" si="19"/>
        <v>false</v>
      </c>
      <c r="O135" s="80"/>
      <c r="P135" s="80"/>
      <c r="Q135" s="67">
        <v>1</v>
      </c>
      <c r="R135" s="67">
        <v>1.08</v>
      </c>
      <c r="S135" s="67">
        <v>1.1000000000000001</v>
      </c>
      <c r="T135" s="67">
        <v>1.04</v>
      </c>
      <c r="U135" s="67">
        <v>1</v>
      </c>
    </row>
    <row r="136" spans="1:21" x14ac:dyDescent="0.2">
      <c r="A136" s="77" t="s">
        <v>246</v>
      </c>
      <c r="B136" s="77" t="s">
        <v>116</v>
      </c>
      <c r="C136" s="77" t="s">
        <v>116</v>
      </c>
      <c r="D136" s="77" t="s">
        <v>18</v>
      </c>
      <c r="E136" s="77" t="s">
        <v>2</v>
      </c>
      <c r="F136" t="s">
        <v>89</v>
      </c>
      <c r="G136" t="s">
        <v>224</v>
      </c>
      <c r="H136" s="76">
        <v>1.4E-5</v>
      </c>
      <c r="I136" t="s">
        <v>18</v>
      </c>
      <c r="J136" t="s">
        <v>117</v>
      </c>
      <c r="K136" s="80">
        <v>2</v>
      </c>
      <c r="L136" s="79">
        <f t="shared" si="17"/>
        <v>-11.176453228349015</v>
      </c>
      <c r="M136" s="79">
        <f t="shared" si="18"/>
        <v>0.12862852159354693</v>
      </c>
      <c r="N136" s="80" t="str">
        <f t="shared" si="19"/>
        <v>false</v>
      </c>
      <c r="O136" s="80"/>
      <c r="P136" s="80"/>
      <c r="Q136" s="67">
        <v>1</v>
      </c>
      <c r="R136" s="67">
        <v>1.08</v>
      </c>
      <c r="S136" s="67">
        <v>1.1000000000000001</v>
      </c>
      <c r="T136" s="67">
        <v>1.04</v>
      </c>
      <c r="U136" s="67">
        <v>1</v>
      </c>
    </row>
    <row r="137" spans="1:21" x14ac:dyDescent="0.2">
      <c r="A137" s="77" t="s">
        <v>246</v>
      </c>
      <c r="B137" s="77" t="s">
        <v>116</v>
      </c>
      <c r="C137" s="77" t="s">
        <v>116</v>
      </c>
      <c r="D137" s="77" t="s">
        <v>18</v>
      </c>
      <c r="E137" s="77" t="s">
        <v>2</v>
      </c>
      <c r="F137" t="s">
        <v>89</v>
      </c>
      <c r="G137" t="s">
        <v>225</v>
      </c>
      <c r="H137">
        <v>3.19E-4</v>
      </c>
      <c r="I137" t="s">
        <v>18</v>
      </c>
      <c r="J137" t="s">
        <v>117</v>
      </c>
      <c r="K137" s="80">
        <v>2</v>
      </c>
      <c r="L137" s="79">
        <f t="shared" si="17"/>
        <v>-8.0503194551794302</v>
      </c>
      <c r="M137" s="79">
        <f t="shared" si="18"/>
        <v>0.12862852159354693</v>
      </c>
      <c r="N137" s="80" t="str">
        <f t="shared" si="19"/>
        <v>false</v>
      </c>
      <c r="O137" s="80"/>
      <c r="P137" s="80"/>
      <c r="Q137" s="67">
        <v>1</v>
      </c>
      <c r="R137" s="67">
        <v>1.08</v>
      </c>
      <c r="S137" s="67">
        <v>1.1000000000000001</v>
      </c>
      <c r="T137" s="67">
        <v>1.04</v>
      </c>
      <c r="U137" s="67">
        <v>1</v>
      </c>
    </row>
    <row r="138" spans="1:21" x14ac:dyDescent="0.2">
      <c r="A138" s="77" t="s">
        <v>246</v>
      </c>
      <c r="B138" s="77" t="s">
        <v>116</v>
      </c>
      <c r="C138" s="77" t="s">
        <v>116</v>
      </c>
      <c r="D138" s="77" t="s">
        <v>18</v>
      </c>
      <c r="E138" s="77" t="s">
        <v>2</v>
      </c>
      <c r="F138" t="s">
        <v>89</v>
      </c>
      <c r="G138" s="76" t="s">
        <v>226</v>
      </c>
      <c r="H138" s="76">
        <v>1.24E-6</v>
      </c>
      <c r="I138" t="s">
        <v>18</v>
      </c>
      <c r="J138" t="s">
        <v>117</v>
      </c>
      <c r="K138" s="80">
        <v>2</v>
      </c>
      <c r="L138" s="79">
        <f t="shared" si="17"/>
        <v>-13.600399178347329</v>
      </c>
      <c r="M138" s="79">
        <f t="shared" si="18"/>
        <v>0.12862852159354693</v>
      </c>
      <c r="N138" s="80" t="str">
        <f t="shared" si="19"/>
        <v>false</v>
      </c>
      <c r="O138" s="80"/>
      <c r="P138" s="80"/>
      <c r="Q138" s="67">
        <v>1</v>
      </c>
      <c r="R138" s="67">
        <v>1.08</v>
      </c>
      <c r="S138" s="67">
        <v>1.1000000000000001</v>
      </c>
      <c r="T138" s="67">
        <v>1.04</v>
      </c>
      <c r="U138" s="67">
        <v>1</v>
      </c>
    </row>
    <row r="139" spans="1:21" x14ac:dyDescent="0.2">
      <c r="A139" s="77" t="s">
        <v>246</v>
      </c>
      <c r="B139" s="77" t="s">
        <v>116</v>
      </c>
      <c r="C139" s="77" t="s">
        <v>116</v>
      </c>
      <c r="D139" s="77" t="s">
        <v>18</v>
      </c>
      <c r="E139" s="77" t="s">
        <v>2</v>
      </c>
      <c r="F139" t="s">
        <v>89</v>
      </c>
      <c r="G139" t="s">
        <v>227</v>
      </c>
      <c r="H139" s="76">
        <v>3.9000000000000002E-9</v>
      </c>
      <c r="I139" t="s">
        <v>18</v>
      </c>
      <c r="J139" t="s">
        <v>117</v>
      </c>
      <c r="K139" s="80">
        <v>2</v>
      </c>
      <c r="L139" s="79">
        <f t="shared" si="17"/>
        <v>-19.36228928381081</v>
      </c>
      <c r="M139" s="79">
        <f t="shared" si="18"/>
        <v>0.12862852159354693</v>
      </c>
      <c r="N139" s="80" t="str">
        <f t="shared" si="19"/>
        <v>false</v>
      </c>
      <c r="O139" s="80"/>
      <c r="P139" s="80"/>
      <c r="Q139" s="67">
        <v>1</v>
      </c>
      <c r="R139" s="67">
        <v>1.08</v>
      </c>
      <c r="S139" s="67">
        <v>1.1000000000000001</v>
      </c>
      <c r="T139" s="67">
        <v>1.04</v>
      </c>
      <c r="U139" s="67">
        <v>1</v>
      </c>
    </row>
    <row r="140" spans="1:21" x14ac:dyDescent="0.2">
      <c r="A140" s="77" t="s">
        <v>246</v>
      </c>
      <c r="B140" s="77" t="s">
        <v>116</v>
      </c>
      <c r="C140" s="77" t="s">
        <v>116</v>
      </c>
      <c r="D140" s="77" t="s">
        <v>18</v>
      </c>
      <c r="E140" s="77" t="s">
        <v>2</v>
      </c>
      <c r="F140" t="s">
        <v>89</v>
      </c>
      <c r="G140" t="s">
        <v>228</v>
      </c>
      <c r="H140">
        <v>2.23E-4</v>
      </c>
      <c r="I140" t="s">
        <v>18</v>
      </c>
      <c r="J140" t="s">
        <v>117</v>
      </c>
      <c r="K140" s="80">
        <v>2</v>
      </c>
      <c r="L140" s="79">
        <f t="shared" si="17"/>
        <v>-8.4083387865041548</v>
      </c>
      <c r="M140" s="79">
        <f t="shared" si="18"/>
        <v>0.12862852159354693</v>
      </c>
      <c r="N140" s="80" t="str">
        <f t="shared" si="19"/>
        <v>false</v>
      </c>
      <c r="O140" s="80"/>
      <c r="P140" s="80"/>
      <c r="Q140" s="67">
        <v>1</v>
      </c>
      <c r="R140" s="67">
        <v>1.08</v>
      </c>
      <c r="S140" s="67">
        <v>1.1000000000000001</v>
      </c>
      <c r="T140" s="67">
        <v>1.04</v>
      </c>
      <c r="U140" s="67">
        <v>1</v>
      </c>
    </row>
    <row r="141" spans="1:21" x14ac:dyDescent="0.2">
      <c r="A141" s="77" t="s">
        <v>246</v>
      </c>
      <c r="B141" s="77" t="s">
        <v>116</v>
      </c>
      <c r="C141" s="77" t="s">
        <v>116</v>
      </c>
      <c r="D141" s="77" t="s">
        <v>18</v>
      </c>
      <c r="E141" s="77" t="s">
        <v>2</v>
      </c>
      <c r="F141" t="s">
        <v>89</v>
      </c>
      <c r="G141" t="s">
        <v>229</v>
      </c>
      <c r="H141" s="76">
        <v>2.53E-7</v>
      </c>
      <c r="I141" t="s">
        <v>18</v>
      </c>
      <c r="J141" t="s">
        <v>117</v>
      </c>
      <c r="K141" s="80">
        <v>2</v>
      </c>
      <c r="L141" s="79">
        <f t="shared" si="17"/>
        <v>-15.18987634821889</v>
      </c>
      <c r="M141" s="79">
        <f t="shared" si="18"/>
        <v>0.12862852159354693</v>
      </c>
      <c r="N141" s="80" t="str">
        <f t="shared" si="19"/>
        <v>false</v>
      </c>
      <c r="O141" s="80"/>
      <c r="P141" s="80"/>
      <c r="Q141" s="67">
        <v>1</v>
      </c>
      <c r="R141" s="67">
        <v>1.08</v>
      </c>
      <c r="S141" s="67">
        <v>1.1000000000000001</v>
      </c>
      <c r="T141" s="67">
        <v>1.04</v>
      </c>
      <c r="U141" s="67">
        <v>1</v>
      </c>
    </row>
    <row r="142" spans="1:21" x14ac:dyDescent="0.2">
      <c r="A142" s="77" t="s">
        <v>246</v>
      </c>
      <c r="B142" s="77" t="s">
        <v>116</v>
      </c>
      <c r="C142" s="77" t="s">
        <v>116</v>
      </c>
      <c r="D142" s="77" t="s">
        <v>18</v>
      </c>
      <c r="E142" s="77" t="s">
        <v>2</v>
      </c>
      <c r="F142" t="s">
        <v>89</v>
      </c>
      <c r="G142" t="s">
        <v>230</v>
      </c>
      <c r="H142">
        <v>1.2E-4</v>
      </c>
      <c r="I142" t="s">
        <v>18</v>
      </c>
      <c r="J142" t="s">
        <v>117</v>
      </c>
      <c r="K142" s="80">
        <v>2</v>
      </c>
      <c r="L142" s="79">
        <f t="shared" si="17"/>
        <v>-9.0280188151822287</v>
      </c>
      <c r="M142" s="79">
        <f t="shared" si="18"/>
        <v>0.12862852159354693</v>
      </c>
      <c r="N142" s="80" t="str">
        <f t="shared" si="19"/>
        <v>false</v>
      </c>
      <c r="O142" s="80"/>
      <c r="P142" s="80"/>
      <c r="Q142" s="67">
        <v>1</v>
      </c>
      <c r="R142" s="67">
        <v>1.08</v>
      </c>
      <c r="S142" s="67">
        <v>1.1000000000000001</v>
      </c>
      <c r="T142" s="67">
        <v>1.04</v>
      </c>
      <c r="U142" s="67">
        <v>1</v>
      </c>
    </row>
    <row r="143" spans="1:21" x14ac:dyDescent="0.2">
      <c r="A143" s="77" t="s">
        <v>246</v>
      </c>
      <c r="B143" s="77" t="s">
        <v>116</v>
      </c>
      <c r="C143" s="77" t="s">
        <v>116</v>
      </c>
      <c r="D143" s="77" t="s">
        <v>18</v>
      </c>
      <c r="E143" s="77" t="s">
        <v>2</v>
      </c>
      <c r="F143" t="s">
        <v>89</v>
      </c>
      <c r="G143" t="s">
        <v>231</v>
      </c>
      <c r="H143" s="76">
        <v>4.4999999999999998E-14</v>
      </c>
      <c r="I143" t="s">
        <v>18</v>
      </c>
      <c r="J143" t="s">
        <v>117</v>
      </c>
      <c r="K143" s="80">
        <v>2</v>
      </c>
      <c r="L143" s="79">
        <f t="shared" si="17"/>
        <v>-30.732113905140366</v>
      </c>
      <c r="M143" s="79">
        <f t="shared" si="18"/>
        <v>0.12862852159354693</v>
      </c>
      <c r="N143" s="80" t="str">
        <f t="shared" si="19"/>
        <v>false</v>
      </c>
      <c r="O143" s="80"/>
      <c r="P143" s="80"/>
      <c r="Q143" s="67">
        <v>1</v>
      </c>
      <c r="R143" s="67">
        <v>1.08</v>
      </c>
      <c r="S143" s="67">
        <v>1.1000000000000001</v>
      </c>
      <c r="T143" s="67">
        <v>1.04</v>
      </c>
      <c r="U143" s="67">
        <v>1</v>
      </c>
    </row>
    <row r="144" spans="1:21" x14ac:dyDescent="0.2">
      <c r="A144" s="77" t="s">
        <v>246</v>
      </c>
      <c r="B144" s="77" t="s">
        <v>116</v>
      </c>
      <c r="C144" s="77" t="s">
        <v>116</v>
      </c>
      <c r="D144" s="77" t="s">
        <v>18</v>
      </c>
      <c r="E144" s="77" t="s">
        <v>2</v>
      </c>
      <c r="F144" t="s">
        <v>89</v>
      </c>
      <c r="G144" t="s">
        <v>232</v>
      </c>
      <c r="H144" s="76">
        <v>1.4200000000000001E-9</v>
      </c>
      <c r="I144" t="s">
        <v>18</v>
      </c>
      <c r="J144" t="s">
        <v>117</v>
      </c>
      <c r="K144" s="80">
        <v>2</v>
      </c>
      <c r="L144" s="79">
        <f t="shared" si="17"/>
        <v>-20.372608965333242</v>
      </c>
      <c r="M144" s="79">
        <f t="shared" si="18"/>
        <v>0.12862852159354693</v>
      </c>
      <c r="N144" s="80" t="str">
        <f t="shared" si="19"/>
        <v>false</v>
      </c>
      <c r="O144" s="80"/>
      <c r="P144" s="80"/>
      <c r="Q144" s="67">
        <v>1</v>
      </c>
      <c r="R144" s="67">
        <v>1.08</v>
      </c>
      <c r="S144" s="67">
        <v>1.1000000000000001</v>
      </c>
      <c r="T144" s="67">
        <v>1.04</v>
      </c>
      <c r="U144" s="67">
        <v>1</v>
      </c>
    </row>
    <row r="145" spans="1:21" x14ac:dyDescent="0.2">
      <c r="A145" s="77" t="s">
        <v>246</v>
      </c>
      <c r="B145" s="77" t="s">
        <v>116</v>
      </c>
      <c r="C145" s="77" t="s">
        <v>116</v>
      </c>
      <c r="D145" s="77" t="s">
        <v>18</v>
      </c>
      <c r="E145" s="77" t="s">
        <v>2</v>
      </c>
      <c r="F145" t="s">
        <v>89</v>
      </c>
      <c r="G145" t="s">
        <v>233</v>
      </c>
      <c r="H145" s="76">
        <v>8.5500000000000005E-15</v>
      </c>
      <c r="I145" t="s">
        <v>18</v>
      </c>
      <c r="J145" t="s">
        <v>117</v>
      </c>
      <c r="K145" s="80">
        <v>2</v>
      </c>
      <c r="L145" s="79">
        <f t="shared" si="17"/>
        <v>-32.392845111962018</v>
      </c>
      <c r="M145" s="79">
        <f t="shared" si="18"/>
        <v>0.12862852159354693</v>
      </c>
      <c r="N145" s="80" t="str">
        <f t="shared" si="19"/>
        <v>false</v>
      </c>
      <c r="O145" s="80"/>
      <c r="P145" s="80"/>
      <c r="Q145" s="67">
        <v>1</v>
      </c>
      <c r="R145" s="67">
        <v>1.08</v>
      </c>
      <c r="S145" s="67">
        <v>1.1000000000000001</v>
      </c>
      <c r="T145" s="67">
        <v>1.04</v>
      </c>
      <c r="U145" s="67">
        <v>1</v>
      </c>
    </row>
    <row r="146" spans="1:21" x14ac:dyDescent="0.2">
      <c r="A146" s="77" t="s">
        <v>246</v>
      </c>
      <c r="B146" s="77" t="s">
        <v>116</v>
      </c>
      <c r="C146" s="77" t="s">
        <v>116</v>
      </c>
      <c r="D146" s="77" t="s">
        <v>18</v>
      </c>
      <c r="E146" s="77" t="s">
        <v>2</v>
      </c>
      <c r="F146" t="s">
        <v>89</v>
      </c>
      <c r="G146" t="s">
        <v>234</v>
      </c>
      <c r="H146" s="76">
        <v>8.4499999999999996E-7</v>
      </c>
      <c r="I146" t="s">
        <v>18</v>
      </c>
      <c r="J146" t="s">
        <v>117</v>
      </c>
      <c r="K146" s="80">
        <v>2</v>
      </c>
      <c r="L146" s="79">
        <f t="shared" si="17"/>
        <v>-13.983929209589238</v>
      </c>
      <c r="M146" s="79">
        <f t="shared" si="18"/>
        <v>0.12862852159354693</v>
      </c>
      <c r="N146" s="80" t="str">
        <f t="shared" si="19"/>
        <v>false</v>
      </c>
      <c r="O146" s="80"/>
      <c r="P146" s="80"/>
      <c r="Q146" s="67">
        <v>1</v>
      </c>
      <c r="R146" s="67">
        <v>1.08</v>
      </c>
      <c r="S146" s="67">
        <v>1.1000000000000001</v>
      </c>
      <c r="T146" s="67">
        <v>1.04</v>
      </c>
      <c r="U146" s="67">
        <v>1</v>
      </c>
    </row>
    <row r="147" spans="1:21" x14ac:dyDescent="0.2">
      <c r="A147" s="77" t="s">
        <v>246</v>
      </c>
      <c r="B147" s="77" t="s">
        <v>116</v>
      </c>
      <c r="C147" s="77" t="s">
        <v>116</v>
      </c>
      <c r="D147" s="77" t="s">
        <v>18</v>
      </c>
      <c r="E147" s="77" t="s">
        <v>2</v>
      </c>
      <c r="F147" t="s">
        <v>89</v>
      </c>
      <c r="G147" t="s">
        <v>126</v>
      </c>
      <c r="H147" s="76">
        <v>8.6799999999999999E-7</v>
      </c>
      <c r="I147" t="s">
        <v>18</v>
      </c>
      <c r="J147" t="s">
        <v>117</v>
      </c>
      <c r="K147" s="80">
        <v>2</v>
      </c>
      <c r="L147" s="79">
        <f t="shared" si="17"/>
        <v>-13.957074122286061</v>
      </c>
      <c r="M147" s="79">
        <f t="shared" si="18"/>
        <v>0.12862852159354693</v>
      </c>
      <c r="N147" s="80" t="str">
        <f t="shared" si="19"/>
        <v>false</v>
      </c>
      <c r="O147" s="80"/>
      <c r="P147" s="80"/>
      <c r="Q147" s="67">
        <v>1</v>
      </c>
      <c r="R147" s="67">
        <v>1.08</v>
      </c>
      <c r="S147" s="67">
        <v>1.1000000000000001</v>
      </c>
      <c r="T147" s="67">
        <v>1.04</v>
      </c>
      <c r="U147" s="67">
        <v>1</v>
      </c>
    </row>
    <row r="148" spans="1:21" x14ac:dyDescent="0.2">
      <c r="A148" s="77" t="s">
        <v>246</v>
      </c>
      <c r="B148" s="77" t="s">
        <v>116</v>
      </c>
      <c r="C148" s="77" t="s">
        <v>116</v>
      </c>
      <c r="D148" s="77" t="s">
        <v>18</v>
      </c>
      <c r="E148" s="77" t="s">
        <v>2</v>
      </c>
      <c r="F148" t="s">
        <v>89</v>
      </c>
      <c r="G148" t="s">
        <v>235</v>
      </c>
      <c r="H148" s="76">
        <v>2.5799999999999999E-10</v>
      </c>
      <c r="I148" t="s">
        <v>18</v>
      </c>
      <c r="J148" t="s">
        <v>117</v>
      </c>
      <c r="K148" s="80">
        <v>2</v>
      </c>
      <c r="L148" s="79">
        <f t="shared" si="17"/>
        <v>-22.078061531006931</v>
      </c>
      <c r="M148" s="79">
        <f t="shared" si="18"/>
        <v>0.12862852159354693</v>
      </c>
      <c r="N148" s="80" t="str">
        <f t="shared" si="19"/>
        <v>false</v>
      </c>
      <c r="O148" s="80"/>
      <c r="P148" s="80"/>
      <c r="Q148" s="67">
        <v>1</v>
      </c>
      <c r="R148" s="67">
        <v>1.08</v>
      </c>
      <c r="S148" s="67">
        <v>1.1000000000000001</v>
      </c>
      <c r="T148" s="67">
        <v>1.04</v>
      </c>
      <c r="U148" s="67">
        <v>1</v>
      </c>
    </row>
    <row r="149" spans="1:21" x14ac:dyDescent="0.2">
      <c r="A149" s="77" t="s">
        <v>246</v>
      </c>
      <c r="B149" s="77" t="s">
        <v>116</v>
      </c>
      <c r="C149" s="77" t="s">
        <v>116</v>
      </c>
      <c r="D149" s="77" t="s">
        <v>18</v>
      </c>
      <c r="E149" s="77" t="s">
        <v>2</v>
      </c>
      <c r="F149" t="s">
        <v>89</v>
      </c>
      <c r="G149" t="s">
        <v>236</v>
      </c>
      <c r="H149" s="76">
        <v>2.4299999999999999E-8</v>
      </c>
      <c r="I149" t="s">
        <v>18</v>
      </c>
      <c r="J149" t="s">
        <v>117</v>
      </c>
      <c r="K149" s="80">
        <v>2</v>
      </c>
      <c r="L149" s="79">
        <f t="shared" si="17"/>
        <v>-17.53278948659991</v>
      </c>
      <c r="M149" s="79">
        <f t="shared" si="18"/>
        <v>0.12862852159354693</v>
      </c>
      <c r="N149" s="80" t="str">
        <f t="shared" si="19"/>
        <v>false</v>
      </c>
      <c r="O149" s="80"/>
      <c r="P149" s="80"/>
      <c r="Q149" s="67">
        <v>1</v>
      </c>
      <c r="R149" s="67">
        <v>1.08</v>
      </c>
      <c r="S149" s="67">
        <v>1.1000000000000001</v>
      </c>
      <c r="T149" s="67">
        <v>1.04</v>
      </c>
      <c r="U149" s="67">
        <v>1</v>
      </c>
    </row>
    <row r="150" spans="1:21" x14ac:dyDescent="0.2">
      <c r="A150" s="77" t="s">
        <v>246</v>
      </c>
      <c r="B150" s="77" t="s">
        <v>116</v>
      </c>
      <c r="C150" s="77" t="s">
        <v>116</v>
      </c>
      <c r="D150" s="77" t="s">
        <v>18</v>
      </c>
      <c r="E150" s="77" t="s">
        <v>2</v>
      </c>
      <c r="F150" t="s">
        <v>89</v>
      </c>
      <c r="G150" t="s">
        <v>237</v>
      </c>
      <c r="H150" s="76">
        <v>5.4299999999999997E-6</v>
      </c>
      <c r="I150" t="s">
        <v>18</v>
      </c>
      <c r="J150" t="s">
        <v>117</v>
      </c>
      <c r="K150" s="80">
        <v>2</v>
      </c>
      <c r="L150" s="79">
        <f t="shared" si="17"/>
        <v>-12.123571424018429</v>
      </c>
      <c r="M150" s="79">
        <f t="shared" si="18"/>
        <v>0.12862852159354693</v>
      </c>
      <c r="N150" s="80" t="str">
        <f t="shared" si="19"/>
        <v>false</v>
      </c>
      <c r="O150" s="80"/>
      <c r="P150" s="80"/>
      <c r="Q150" s="67">
        <v>1</v>
      </c>
      <c r="R150" s="67">
        <v>1.08</v>
      </c>
      <c r="S150" s="67">
        <v>1.1000000000000001</v>
      </c>
      <c r="T150" s="67">
        <v>1.04</v>
      </c>
      <c r="U150" s="67">
        <v>1</v>
      </c>
    </row>
    <row r="151" spans="1:21" x14ac:dyDescent="0.2">
      <c r="A151" s="77" t="s">
        <v>246</v>
      </c>
      <c r="B151" s="77" t="s">
        <v>116</v>
      </c>
      <c r="C151" s="77" t="s">
        <v>116</v>
      </c>
      <c r="D151" s="77" t="s">
        <v>18</v>
      </c>
      <c r="E151" s="77" t="s">
        <v>2</v>
      </c>
      <c r="F151" t="s">
        <v>89</v>
      </c>
      <c r="G151" t="s">
        <v>238</v>
      </c>
      <c r="H151" s="76">
        <v>4.33E-10</v>
      </c>
      <c r="I151" t="s">
        <v>18</v>
      </c>
      <c r="J151" t="s">
        <v>117</v>
      </c>
      <c r="K151" s="80">
        <v>2</v>
      </c>
      <c r="L151" s="79">
        <f t="shared" si="17"/>
        <v>-21.560283387926059</v>
      </c>
      <c r="M151" s="79">
        <f t="shared" si="18"/>
        <v>0.12862852159354693</v>
      </c>
      <c r="N151" s="80" t="str">
        <f t="shared" si="19"/>
        <v>false</v>
      </c>
      <c r="O151" s="80"/>
      <c r="P151" s="80"/>
      <c r="Q151" s="67">
        <v>1</v>
      </c>
      <c r="R151" s="67">
        <v>1.08</v>
      </c>
      <c r="S151" s="67">
        <v>1.1000000000000001</v>
      </c>
      <c r="T151" s="67">
        <v>1.04</v>
      </c>
      <c r="U151" s="67">
        <v>1</v>
      </c>
    </row>
    <row r="152" spans="1:21" x14ac:dyDescent="0.2">
      <c r="A152" s="77" t="s">
        <v>246</v>
      </c>
      <c r="B152" s="77" t="s">
        <v>116</v>
      </c>
      <c r="C152" s="77" t="s">
        <v>116</v>
      </c>
      <c r="D152" s="77" t="s">
        <v>18</v>
      </c>
      <c r="E152" s="77" t="s">
        <v>2</v>
      </c>
      <c r="F152" t="s">
        <v>89</v>
      </c>
      <c r="G152" t="s">
        <v>239</v>
      </c>
      <c r="H152" s="76">
        <v>6.3799999999999999E-6</v>
      </c>
      <c r="I152" t="s">
        <v>18</v>
      </c>
      <c r="J152" t="s">
        <v>117</v>
      </c>
      <c r="K152" s="80">
        <v>2</v>
      </c>
      <c r="L152" s="79">
        <f t="shared" si="17"/>
        <v>-11.962342460607575</v>
      </c>
      <c r="M152" s="79">
        <f t="shared" si="18"/>
        <v>0.12862852159354693</v>
      </c>
      <c r="N152" s="80" t="str">
        <f t="shared" si="19"/>
        <v>false</v>
      </c>
      <c r="O152" s="80"/>
      <c r="P152" s="80"/>
      <c r="Q152" s="67">
        <v>1</v>
      </c>
      <c r="R152" s="67">
        <v>1.08</v>
      </c>
      <c r="S152" s="67">
        <v>1.1000000000000001</v>
      </c>
      <c r="T152" s="67">
        <v>1.04</v>
      </c>
      <c r="U152" s="67">
        <v>1</v>
      </c>
    </row>
    <row r="153" spans="1:21" x14ac:dyDescent="0.2">
      <c r="A153" s="77" t="s">
        <v>246</v>
      </c>
      <c r="B153" s="77" t="s">
        <v>116</v>
      </c>
      <c r="C153" s="77" t="s">
        <v>116</v>
      </c>
      <c r="D153" s="77" t="s">
        <v>18</v>
      </c>
      <c r="E153" s="77" t="s">
        <v>2</v>
      </c>
      <c r="F153" t="s">
        <v>89</v>
      </c>
      <c r="G153" t="s">
        <v>240</v>
      </c>
      <c r="H153" s="76">
        <v>1.9799999999999999E-10</v>
      </c>
      <c r="I153" t="s">
        <v>18</v>
      </c>
      <c r="J153" t="s">
        <v>117</v>
      </c>
      <c r="K153" s="80">
        <v>2</v>
      </c>
      <c r="L153" s="79">
        <f t="shared" si="17"/>
        <v>-22.342754085234013</v>
      </c>
      <c r="M153" s="79">
        <f t="shared" si="18"/>
        <v>0.12862852159354693</v>
      </c>
      <c r="N153" s="80" t="str">
        <f t="shared" si="19"/>
        <v>false</v>
      </c>
      <c r="O153" s="80"/>
      <c r="P153" s="80"/>
      <c r="Q153" s="67">
        <v>1</v>
      </c>
      <c r="R153" s="67">
        <v>1.08</v>
      </c>
      <c r="S153" s="67">
        <v>1.1000000000000001</v>
      </c>
      <c r="T153" s="67">
        <v>1.04</v>
      </c>
      <c r="U153" s="67">
        <v>1</v>
      </c>
    </row>
    <row r="154" spans="1:21" x14ac:dyDescent="0.2">
      <c r="A154" s="77" t="s">
        <v>246</v>
      </c>
      <c r="B154" s="77" t="s">
        <v>116</v>
      </c>
      <c r="C154" s="77" t="s">
        <v>116</v>
      </c>
      <c r="D154" s="77" t="s">
        <v>18</v>
      </c>
      <c r="E154" s="77" t="s">
        <v>2</v>
      </c>
      <c r="F154" t="s">
        <v>89</v>
      </c>
      <c r="G154" t="s">
        <v>241</v>
      </c>
      <c r="H154" s="76">
        <v>1.4000000000000001E-15</v>
      </c>
      <c r="I154" t="s">
        <v>18</v>
      </c>
      <c r="J154" t="s">
        <v>117</v>
      </c>
      <c r="K154" s="80">
        <v>2</v>
      </c>
      <c r="L154" s="79">
        <f t="shared" si="17"/>
        <v>-34.202304158289472</v>
      </c>
      <c r="M154" s="79">
        <f t="shared" si="18"/>
        <v>0.12862852159354693</v>
      </c>
      <c r="N154" s="80" t="str">
        <f t="shared" si="19"/>
        <v>false</v>
      </c>
      <c r="O154" s="80"/>
      <c r="P154" s="80"/>
      <c r="Q154" s="67">
        <v>1</v>
      </c>
      <c r="R154" s="67">
        <v>1.08</v>
      </c>
      <c r="S154" s="67">
        <v>1.1000000000000001</v>
      </c>
      <c r="T154" s="67">
        <v>1.04</v>
      </c>
      <c r="U154" s="67">
        <v>1</v>
      </c>
    </row>
    <row r="155" spans="1:21" x14ac:dyDescent="0.2">
      <c r="A155" s="77" t="s">
        <v>246</v>
      </c>
      <c r="B155" s="77" t="s">
        <v>116</v>
      </c>
      <c r="C155" s="77" t="s">
        <v>116</v>
      </c>
      <c r="D155" s="77" t="s">
        <v>18</v>
      </c>
      <c r="E155" s="77" t="s">
        <v>2</v>
      </c>
      <c r="F155" t="s">
        <v>89</v>
      </c>
      <c r="G155" t="s">
        <v>242</v>
      </c>
      <c r="H155" s="76">
        <v>1.4200000000000001E-9</v>
      </c>
      <c r="I155" t="s">
        <v>18</v>
      </c>
      <c r="J155" t="s">
        <v>117</v>
      </c>
      <c r="K155" s="80">
        <v>2</v>
      </c>
      <c r="L155" s="79">
        <f t="shared" si="17"/>
        <v>-20.372608965333242</v>
      </c>
      <c r="M155" s="79">
        <f t="shared" si="18"/>
        <v>0.12862852159354693</v>
      </c>
      <c r="N155" s="80" t="str">
        <f t="shared" si="19"/>
        <v>false</v>
      </c>
      <c r="O155" s="80"/>
      <c r="P155" s="80"/>
      <c r="Q155" s="67">
        <v>1</v>
      </c>
      <c r="R155" s="67">
        <v>1.08</v>
      </c>
      <c r="S155" s="67">
        <v>1.1000000000000001</v>
      </c>
      <c r="T155" s="67">
        <v>1.04</v>
      </c>
      <c r="U155" s="67">
        <v>1</v>
      </c>
    </row>
    <row r="156" spans="1:21" x14ac:dyDescent="0.2">
      <c r="A156" s="77" t="s">
        <v>246</v>
      </c>
      <c r="B156" s="77" t="s">
        <v>116</v>
      </c>
      <c r="C156" s="77" t="s">
        <v>116</v>
      </c>
      <c r="D156" s="77" t="s">
        <v>18</v>
      </c>
      <c r="E156" s="77" t="s">
        <v>2</v>
      </c>
      <c r="F156" t="s">
        <v>89</v>
      </c>
      <c r="G156" t="s">
        <v>243</v>
      </c>
      <c r="H156" s="76">
        <v>1.3799999999999999E-13</v>
      </c>
      <c r="I156" t="s">
        <v>18</v>
      </c>
      <c r="J156" t="s">
        <v>117</v>
      </c>
      <c r="K156" s="80">
        <v>2</v>
      </c>
      <c r="L156" s="79">
        <f t="shared" si="17"/>
        <v>-29.61152270975348</v>
      </c>
      <c r="M156" s="79">
        <f t="shared" si="18"/>
        <v>0.12862852159354693</v>
      </c>
      <c r="N156" s="80" t="str">
        <f t="shared" si="19"/>
        <v>false</v>
      </c>
      <c r="O156" s="80"/>
      <c r="P156" s="80"/>
      <c r="Q156" s="67">
        <v>1</v>
      </c>
      <c r="R156" s="67">
        <v>1.08</v>
      </c>
      <c r="S156" s="67">
        <v>1.1000000000000001</v>
      </c>
      <c r="T156" s="67">
        <v>1.04</v>
      </c>
      <c r="U156" s="67">
        <v>1</v>
      </c>
    </row>
    <row r="157" spans="1:21" x14ac:dyDescent="0.2">
      <c r="A157" s="77" t="s">
        <v>246</v>
      </c>
      <c r="B157" s="77" t="s">
        <v>116</v>
      </c>
      <c r="C157" s="77" t="s">
        <v>116</v>
      </c>
      <c r="D157" s="77" t="s">
        <v>18</v>
      </c>
      <c r="E157" s="77" t="s">
        <v>2</v>
      </c>
      <c r="F157" t="s">
        <v>89</v>
      </c>
      <c r="G157" t="s">
        <v>244</v>
      </c>
      <c r="H157" s="76">
        <v>2.1800000000000001E-5</v>
      </c>
      <c r="I157" t="s">
        <v>18</v>
      </c>
      <c r="J157" t="s">
        <v>117</v>
      </c>
      <c r="K157" s="80">
        <v>2</v>
      </c>
      <c r="L157" s="79">
        <f t="shared" si="17"/>
        <v>-10.733600588169232</v>
      </c>
      <c r="M157" s="79">
        <f t="shared" si="18"/>
        <v>0.12862852159354693</v>
      </c>
      <c r="N157" s="80" t="str">
        <f t="shared" si="19"/>
        <v>false</v>
      </c>
      <c r="O157" s="80"/>
      <c r="P157" s="80"/>
      <c r="Q157" s="67">
        <v>1</v>
      </c>
      <c r="R157" s="67">
        <v>1.08</v>
      </c>
      <c r="S157" s="67">
        <v>1.1000000000000001</v>
      </c>
      <c r="T157" s="67">
        <v>1.04</v>
      </c>
      <c r="U157" s="67">
        <v>1</v>
      </c>
    </row>
    <row r="158" spans="1:21" x14ac:dyDescent="0.2">
      <c r="A158" s="77" t="s">
        <v>246</v>
      </c>
      <c r="B158" s="77" t="s">
        <v>116</v>
      </c>
      <c r="C158" s="77" t="s">
        <v>116</v>
      </c>
      <c r="D158" s="77" t="s">
        <v>18</v>
      </c>
      <c r="E158" s="77" t="s">
        <v>2</v>
      </c>
      <c r="F158" t="s">
        <v>89</v>
      </c>
      <c r="G158" t="s">
        <v>245</v>
      </c>
      <c r="H158" s="76">
        <v>8.2600000000000005E-6</v>
      </c>
      <c r="I158" t="s">
        <v>18</v>
      </c>
      <c r="J158" t="s">
        <v>117</v>
      </c>
      <c r="K158" s="80">
        <v>2</v>
      </c>
      <c r="L158" s="79">
        <f t="shared" si="17"/>
        <v>-11.704085970431388</v>
      </c>
      <c r="M158" s="79">
        <f t="shared" si="18"/>
        <v>0.12862852159354693</v>
      </c>
      <c r="N158" s="80" t="str">
        <f t="shared" si="19"/>
        <v>false</v>
      </c>
      <c r="O158" s="80"/>
      <c r="P158" s="80"/>
      <c r="Q158" s="67">
        <v>1</v>
      </c>
      <c r="R158" s="67">
        <v>1.08</v>
      </c>
      <c r="S158" s="67">
        <v>1.1000000000000001</v>
      </c>
      <c r="T158" s="67">
        <v>1.04</v>
      </c>
      <c r="U158" s="6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AC49-2CE3-4044-9628-BDE0B6767D56}">
  <dimension ref="A1:U160"/>
  <sheetViews>
    <sheetView zoomScale="80" zoomScaleNormal="80" workbookViewId="0">
      <selection activeCell="E37" sqref="E37"/>
    </sheetView>
  </sheetViews>
  <sheetFormatPr baseColWidth="10" defaultColWidth="16.1640625" defaultRowHeight="16" x14ac:dyDescent="0.2"/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x14ac:dyDescent="0.2">
      <c r="A2" s="6" t="s">
        <v>247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247</v>
      </c>
      <c r="G2" s="6" t="s">
        <v>111</v>
      </c>
      <c r="H2" s="7">
        <v>5</v>
      </c>
      <c r="I2" s="6" t="s">
        <v>32</v>
      </c>
      <c r="J2" s="6" t="s">
        <v>1</v>
      </c>
      <c r="K2" s="8"/>
      <c r="L2" s="41"/>
      <c r="M2" s="41"/>
      <c r="N2" s="6"/>
      <c r="O2" s="9"/>
      <c r="P2" s="8"/>
      <c r="Q2" s="8"/>
      <c r="R2" s="8"/>
      <c r="S2" s="8"/>
      <c r="T2" s="8"/>
      <c r="U2" s="8"/>
    </row>
    <row r="3" spans="1:21" x14ac:dyDescent="0.2">
      <c r="A3" s="34" t="s">
        <v>247</v>
      </c>
      <c r="B3" s="34" t="s">
        <v>111</v>
      </c>
      <c r="C3" s="34" t="s">
        <v>111</v>
      </c>
      <c r="D3" s="34" t="s">
        <v>32</v>
      </c>
      <c r="E3" s="34" t="s">
        <v>2</v>
      </c>
      <c r="F3" s="34" t="s">
        <v>114</v>
      </c>
      <c r="G3" s="34" t="s">
        <v>112</v>
      </c>
      <c r="H3" s="35">
        <v>10</v>
      </c>
      <c r="I3" s="34" t="s">
        <v>18</v>
      </c>
      <c r="J3" s="34" t="s">
        <v>0</v>
      </c>
      <c r="K3" s="53">
        <v>2</v>
      </c>
      <c r="L3" s="47">
        <f t="shared" ref="L3:L16" si="0">LN(ABS(H3))</f>
        <v>2.3025850929940459</v>
      </c>
      <c r="M3" s="47">
        <f t="shared" ref="M3:M16" si="1">((LN(Q3)^2+LN(R3)^2+LN(S3)^2+LN(T3)^2+LN(U3)^2)^0.5)</f>
        <v>0.73640052525422939</v>
      </c>
      <c r="N3" s="34" t="str">
        <f t="shared" ref="N3:N16" si="2">IF(H3&gt;0,"false","true")</f>
        <v>false</v>
      </c>
      <c r="O3" s="35"/>
      <c r="P3" s="53"/>
      <c r="Q3" s="53">
        <v>1</v>
      </c>
      <c r="R3" s="53">
        <v>1.08</v>
      </c>
      <c r="S3" s="53">
        <v>1</v>
      </c>
      <c r="T3" s="53">
        <v>1</v>
      </c>
      <c r="U3" s="53">
        <v>2.08</v>
      </c>
    </row>
    <row r="4" spans="1:21" x14ac:dyDescent="0.2">
      <c r="A4" s="34" t="s">
        <v>247</v>
      </c>
      <c r="B4" s="34" t="s">
        <v>111</v>
      </c>
      <c r="C4" s="34" t="s">
        <v>111</v>
      </c>
      <c r="D4" s="34" t="s">
        <v>32</v>
      </c>
      <c r="E4" s="34" t="s">
        <v>2</v>
      </c>
      <c r="F4" s="34" t="s">
        <v>95</v>
      </c>
      <c r="G4" s="34" t="s">
        <v>77</v>
      </c>
      <c r="H4" s="35">
        <v>0.14799999999999999</v>
      </c>
      <c r="I4" s="34" t="s">
        <v>18</v>
      </c>
      <c r="J4" s="34" t="s">
        <v>0</v>
      </c>
      <c r="K4" s="53">
        <v>2</v>
      </c>
      <c r="L4" s="47">
        <f t="shared" si="0"/>
        <v>-1.9105430052180221</v>
      </c>
      <c r="M4" s="47">
        <f t="shared" si="1"/>
        <v>0.73640052525422939</v>
      </c>
      <c r="N4" s="34" t="str">
        <f t="shared" si="2"/>
        <v>false</v>
      </c>
      <c r="O4" s="35" t="s">
        <v>25</v>
      </c>
      <c r="P4" s="53" t="s">
        <v>78</v>
      </c>
      <c r="Q4" s="53">
        <v>1</v>
      </c>
      <c r="R4" s="53">
        <v>1.08</v>
      </c>
      <c r="S4" s="53">
        <v>1</v>
      </c>
      <c r="T4" s="53">
        <v>1</v>
      </c>
      <c r="U4" s="53">
        <v>2.08</v>
      </c>
    </row>
    <row r="5" spans="1:21" x14ac:dyDescent="0.2">
      <c r="A5" s="34" t="s">
        <v>247</v>
      </c>
      <c r="B5" s="34" t="s">
        <v>111</v>
      </c>
      <c r="C5" s="34" t="s">
        <v>111</v>
      </c>
      <c r="D5" s="34" t="s">
        <v>32</v>
      </c>
      <c r="E5" s="34" t="s">
        <v>2</v>
      </c>
      <c r="F5" s="34" t="s">
        <v>95</v>
      </c>
      <c r="G5" s="34" t="s">
        <v>80</v>
      </c>
      <c r="H5" s="35">
        <v>0.33600000000000002</v>
      </c>
      <c r="I5" s="34" t="s">
        <v>18</v>
      </c>
      <c r="J5" s="34" t="s">
        <v>0</v>
      </c>
      <c r="K5" s="53">
        <v>2</v>
      </c>
      <c r="L5" s="47">
        <f t="shared" si="0"/>
        <v>-1.0906441190189327</v>
      </c>
      <c r="M5" s="47">
        <f t="shared" si="1"/>
        <v>0.73640052525422939</v>
      </c>
      <c r="N5" s="34" t="str">
        <f t="shared" si="2"/>
        <v>false</v>
      </c>
      <c r="O5" s="35" t="s">
        <v>26</v>
      </c>
      <c r="P5" s="53" t="s">
        <v>79</v>
      </c>
      <c r="Q5" s="53">
        <v>1</v>
      </c>
      <c r="R5" s="53">
        <v>1.08</v>
      </c>
      <c r="S5" s="53">
        <v>1</v>
      </c>
      <c r="T5" s="53">
        <v>1</v>
      </c>
      <c r="U5" s="53">
        <v>2.08</v>
      </c>
    </row>
    <row r="6" spans="1:21" x14ac:dyDescent="0.2">
      <c r="A6" s="34" t="s">
        <v>247</v>
      </c>
      <c r="B6" s="34" t="s">
        <v>111</v>
      </c>
      <c r="C6" s="34" t="s">
        <v>111</v>
      </c>
      <c r="D6" s="34" t="s">
        <v>32</v>
      </c>
      <c r="E6" s="34" t="s">
        <v>2</v>
      </c>
      <c r="F6" s="34" t="s">
        <v>95</v>
      </c>
      <c r="G6" s="34" t="s">
        <v>253</v>
      </c>
      <c r="H6" s="35">
        <v>0.9</v>
      </c>
      <c r="I6" s="34" t="s">
        <v>18</v>
      </c>
      <c r="J6" s="34" t="s">
        <v>0</v>
      </c>
      <c r="K6" s="53">
        <v>2</v>
      </c>
      <c r="L6" s="47">
        <f t="shared" si="0"/>
        <v>-0.10536051565782628</v>
      </c>
      <c r="M6" s="47">
        <f t="shared" si="1"/>
        <v>0.73640052525422939</v>
      </c>
      <c r="N6" s="34" t="str">
        <f t="shared" si="2"/>
        <v>false</v>
      </c>
      <c r="O6" s="35" t="s">
        <v>255</v>
      </c>
      <c r="P6" s="63" t="s">
        <v>256</v>
      </c>
      <c r="Q6" s="53">
        <v>1</v>
      </c>
      <c r="R6" s="53">
        <v>1.08</v>
      </c>
      <c r="S6" s="53">
        <v>1</v>
      </c>
      <c r="T6" s="53">
        <v>1</v>
      </c>
      <c r="U6" s="53">
        <v>2.08</v>
      </c>
    </row>
    <row r="7" spans="1:21" x14ac:dyDescent="0.2">
      <c r="A7" s="34" t="s">
        <v>247</v>
      </c>
      <c r="B7" s="34" t="s">
        <v>111</v>
      </c>
      <c r="C7" s="34" t="s">
        <v>111</v>
      </c>
      <c r="D7" s="34" t="s">
        <v>32</v>
      </c>
      <c r="E7" s="34" t="s">
        <v>2</v>
      </c>
      <c r="F7" s="34" t="s">
        <v>95</v>
      </c>
      <c r="G7" s="34" t="s">
        <v>254</v>
      </c>
      <c r="H7" s="35">
        <v>0.09</v>
      </c>
      <c r="I7" s="34" t="s">
        <v>18</v>
      </c>
      <c r="J7" s="34" t="s">
        <v>0</v>
      </c>
      <c r="K7" s="53">
        <v>2</v>
      </c>
      <c r="L7" s="47">
        <f t="shared" si="0"/>
        <v>-2.4079456086518722</v>
      </c>
      <c r="M7" s="47">
        <f>((LN(Q7)^2+LN(R7)^2+LN(S7)^2+LN(T7)^2+LN(U7)^2)^0.5)</f>
        <v>0.73640052525422939</v>
      </c>
      <c r="N7" s="34" t="str">
        <f t="shared" si="2"/>
        <v>false</v>
      </c>
      <c r="O7" s="35" t="s">
        <v>257</v>
      </c>
      <c r="P7" s="63" t="s">
        <v>258</v>
      </c>
      <c r="Q7" s="53">
        <v>1</v>
      </c>
      <c r="R7" s="53">
        <v>1.08</v>
      </c>
      <c r="S7" s="53">
        <v>1</v>
      </c>
      <c r="T7" s="53">
        <v>1</v>
      </c>
      <c r="U7" s="53">
        <v>2.08</v>
      </c>
    </row>
    <row r="8" spans="1:21" x14ac:dyDescent="0.2">
      <c r="A8" s="34" t="s">
        <v>247</v>
      </c>
      <c r="B8" s="34" t="s">
        <v>111</v>
      </c>
      <c r="C8" s="34" t="s">
        <v>111</v>
      </c>
      <c r="D8" s="34" t="s">
        <v>32</v>
      </c>
      <c r="E8" s="34" t="s">
        <v>2</v>
      </c>
      <c r="F8" s="34" t="s">
        <v>95</v>
      </c>
      <c r="G8" s="34" t="s">
        <v>82</v>
      </c>
      <c r="H8" s="35">
        <v>40</v>
      </c>
      <c r="I8" s="34" t="s">
        <v>18</v>
      </c>
      <c r="J8" s="34" t="s">
        <v>0</v>
      </c>
      <c r="K8" s="53">
        <v>2</v>
      </c>
      <c r="L8" s="47">
        <f t="shared" si="0"/>
        <v>3.6888794541139363</v>
      </c>
      <c r="M8" s="47">
        <f t="shared" si="1"/>
        <v>0.73640052525422939</v>
      </c>
      <c r="N8" s="34" t="str">
        <f t="shared" si="2"/>
        <v>false</v>
      </c>
      <c r="O8" s="35" t="s">
        <v>27</v>
      </c>
      <c r="P8" s="63" t="s">
        <v>81</v>
      </c>
      <c r="Q8" s="53">
        <v>1</v>
      </c>
      <c r="R8" s="53">
        <v>1.08</v>
      </c>
      <c r="S8" s="53">
        <v>1</v>
      </c>
      <c r="T8" s="53">
        <v>1</v>
      </c>
      <c r="U8" s="53">
        <v>2.08</v>
      </c>
    </row>
    <row r="9" spans="1:21" x14ac:dyDescent="0.2">
      <c r="A9" s="34" t="s">
        <v>247</v>
      </c>
      <c r="B9" s="34" t="s">
        <v>111</v>
      </c>
      <c r="C9" s="34" t="s">
        <v>111</v>
      </c>
      <c r="D9" s="34" t="s">
        <v>32</v>
      </c>
      <c r="E9" s="34" t="s">
        <v>2</v>
      </c>
      <c r="F9" s="34" t="s">
        <v>95</v>
      </c>
      <c r="G9" s="34" t="s">
        <v>84</v>
      </c>
      <c r="H9" s="84">
        <v>5.4859999999999998</v>
      </c>
      <c r="I9" s="34" t="s">
        <v>19</v>
      </c>
      <c r="J9" s="34" t="s">
        <v>0</v>
      </c>
      <c r="K9" s="53">
        <v>2</v>
      </c>
      <c r="L9" s="47">
        <f t="shared" si="0"/>
        <v>1.7021993925154115</v>
      </c>
      <c r="M9" s="47">
        <f t="shared" si="1"/>
        <v>0.73640052525422939</v>
      </c>
      <c r="N9" s="34" t="str">
        <f t="shared" si="2"/>
        <v>false</v>
      </c>
      <c r="O9" s="35" t="s">
        <v>28</v>
      </c>
      <c r="P9" s="53" t="s">
        <v>83</v>
      </c>
      <c r="Q9" s="53">
        <v>1</v>
      </c>
      <c r="R9" s="53">
        <v>1.08</v>
      </c>
      <c r="S9" s="53">
        <v>1</v>
      </c>
      <c r="T9" s="53">
        <v>1</v>
      </c>
      <c r="U9" s="53">
        <v>2.08</v>
      </c>
    </row>
    <row r="10" spans="1:21" x14ac:dyDescent="0.2">
      <c r="A10" s="34" t="s">
        <v>247</v>
      </c>
      <c r="B10" s="34" t="s">
        <v>111</v>
      </c>
      <c r="C10" s="34" t="s">
        <v>111</v>
      </c>
      <c r="D10" s="34" t="s">
        <v>32</v>
      </c>
      <c r="E10" s="34" t="s">
        <v>2</v>
      </c>
      <c r="F10" s="34" t="s">
        <v>95</v>
      </c>
      <c r="G10" s="34" t="s">
        <v>98</v>
      </c>
      <c r="H10" s="35">
        <v>0.04</v>
      </c>
      <c r="I10" s="34" t="s">
        <v>99</v>
      </c>
      <c r="J10" s="34" t="s">
        <v>0</v>
      </c>
      <c r="K10" s="53">
        <v>2</v>
      </c>
      <c r="L10" s="47">
        <f t="shared" si="0"/>
        <v>-3.2188758248682006</v>
      </c>
      <c r="M10" s="47">
        <f t="shared" si="1"/>
        <v>0.73640052525422939</v>
      </c>
      <c r="N10" s="34" t="str">
        <f t="shared" si="2"/>
        <v>false</v>
      </c>
      <c r="O10" s="35" t="s">
        <v>96</v>
      </c>
      <c r="P10" s="26"/>
      <c r="Q10" s="26">
        <v>1</v>
      </c>
      <c r="R10" s="53">
        <v>1.08</v>
      </c>
      <c r="S10" s="26">
        <v>1</v>
      </c>
      <c r="T10" s="26">
        <v>1</v>
      </c>
      <c r="U10" s="53">
        <v>2.08</v>
      </c>
    </row>
    <row r="11" spans="1:21" x14ac:dyDescent="0.2">
      <c r="A11" s="34" t="s">
        <v>247</v>
      </c>
      <c r="B11" s="34" t="s">
        <v>111</v>
      </c>
      <c r="C11" s="34" t="s">
        <v>111</v>
      </c>
      <c r="D11" s="34" t="s">
        <v>32</v>
      </c>
      <c r="E11" s="34" t="s">
        <v>2</v>
      </c>
      <c r="F11" s="34" t="s">
        <v>95</v>
      </c>
      <c r="G11" s="34" t="s">
        <v>98</v>
      </c>
      <c r="H11" s="35">
        <v>0.02</v>
      </c>
      <c r="I11" s="34" t="s">
        <v>99</v>
      </c>
      <c r="J11" s="34" t="s">
        <v>0</v>
      </c>
      <c r="K11" s="53">
        <v>2</v>
      </c>
      <c r="L11" s="47">
        <f t="shared" si="0"/>
        <v>-3.912023005428146</v>
      </c>
      <c r="M11" s="47">
        <f t="shared" si="1"/>
        <v>0.73640052525422939</v>
      </c>
      <c r="N11" s="34" t="str">
        <f t="shared" si="2"/>
        <v>false</v>
      </c>
      <c r="O11" s="35" t="s">
        <v>96</v>
      </c>
      <c r="P11" s="26"/>
      <c r="Q11" s="26">
        <v>1</v>
      </c>
      <c r="R11" s="53">
        <v>1.08</v>
      </c>
      <c r="S11" s="26">
        <v>1</v>
      </c>
      <c r="T11" s="26">
        <v>1</v>
      </c>
      <c r="U11" s="53">
        <v>2.08</v>
      </c>
    </row>
    <row r="12" spans="1:21" x14ac:dyDescent="0.2">
      <c r="A12" s="22" t="s">
        <v>247</v>
      </c>
      <c r="B12" s="22" t="s">
        <v>113</v>
      </c>
      <c r="C12" s="22" t="s">
        <v>113</v>
      </c>
      <c r="D12" s="22" t="s">
        <v>18</v>
      </c>
      <c r="E12" s="22" t="s">
        <v>2</v>
      </c>
      <c r="F12" s="22" t="s">
        <v>247</v>
      </c>
      <c r="G12" s="22" t="s">
        <v>113</v>
      </c>
      <c r="H12" s="23">
        <v>3.75</v>
      </c>
      <c r="I12" s="22" t="s">
        <v>18</v>
      </c>
      <c r="J12" s="22" t="s">
        <v>1</v>
      </c>
      <c r="K12" s="24"/>
      <c r="L12" s="42"/>
      <c r="M12" s="42"/>
      <c r="N12" s="22"/>
      <c r="O12" s="23"/>
      <c r="P12" s="24"/>
      <c r="Q12" s="24"/>
      <c r="R12" s="24"/>
      <c r="S12" s="24"/>
      <c r="T12" s="24"/>
      <c r="U12" s="24"/>
    </row>
    <row r="13" spans="1:21" x14ac:dyDescent="0.2">
      <c r="A13" s="36" t="s">
        <v>247</v>
      </c>
      <c r="B13" s="36" t="s">
        <v>113</v>
      </c>
      <c r="C13" s="36" t="s">
        <v>113</v>
      </c>
      <c r="D13" s="36" t="s">
        <v>18</v>
      </c>
      <c r="E13" s="36" t="s">
        <v>2</v>
      </c>
      <c r="F13" s="36" t="s">
        <v>247</v>
      </c>
      <c r="G13" s="36" t="s">
        <v>111</v>
      </c>
      <c r="H13" s="37">
        <v>1.2230000000000001</v>
      </c>
      <c r="I13" s="36" t="s">
        <v>33</v>
      </c>
      <c r="J13" s="36" t="s">
        <v>0</v>
      </c>
      <c r="K13" s="54">
        <v>2</v>
      </c>
      <c r="L13" s="48">
        <f t="shared" ref="L13" si="3">LN(ABS(H13))</f>
        <v>0.20130685670503537</v>
      </c>
      <c r="M13" s="48">
        <f t="shared" ref="M13" si="4">((LN(Q13)^2+LN(R13)^2+LN(S13)^2+LN(T13)^2+LN(U13)^2)^0.5)</f>
        <v>0.73640052525422939</v>
      </c>
      <c r="N13" s="36" t="str">
        <f t="shared" ref="N13" si="5">IF(H13&gt;0,"false","true")</f>
        <v>false</v>
      </c>
      <c r="O13" s="25"/>
      <c r="P13" s="54"/>
      <c r="Q13" s="54">
        <v>1</v>
      </c>
      <c r="R13" s="54">
        <v>1.08</v>
      </c>
      <c r="S13" s="54">
        <v>1</v>
      </c>
      <c r="T13" s="54">
        <v>1</v>
      </c>
      <c r="U13" s="54">
        <v>2.08</v>
      </c>
    </row>
    <row r="14" spans="1:21" x14ac:dyDescent="0.2">
      <c r="A14" s="36" t="s">
        <v>247</v>
      </c>
      <c r="B14" s="36" t="s">
        <v>113</v>
      </c>
      <c r="C14" s="36" t="s">
        <v>113</v>
      </c>
      <c r="D14" s="36" t="s">
        <v>18</v>
      </c>
      <c r="E14" s="36" t="s">
        <v>2</v>
      </c>
      <c r="F14" s="36" t="s">
        <v>95</v>
      </c>
      <c r="G14" s="36" t="s">
        <v>84</v>
      </c>
      <c r="H14" s="25">
        <v>18</v>
      </c>
      <c r="I14" s="36" t="s">
        <v>19</v>
      </c>
      <c r="J14" s="36" t="s">
        <v>0</v>
      </c>
      <c r="K14" s="54">
        <v>2</v>
      </c>
      <c r="L14" s="48">
        <f t="shared" si="0"/>
        <v>2.8903717578961645</v>
      </c>
      <c r="M14" s="48">
        <f t="shared" si="1"/>
        <v>0.73640052525422939</v>
      </c>
      <c r="N14" s="36" t="str">
        <f t="shared" si="2"/>
        <v>false</v>
      </c>
      <c r="O14" s="25" t="s">
        <v>28</v>
      </c>
      <c r="P14" s="54" t="s">
        <v>83</v>
      </c>
      <c r="Q14" s="54">
        <v>1</v>
      </c>
      <c r="R14" s="54">
        <v>1.08</v>
      </c>
      <c r="S14" s="54">
        <v>1</v>
      </c>
      <c r="T14" s="54">
        <v>1</v>
      </c>
      <c r="U14" s="54">
        <v>2.08</v>
      </c>
    </row>
    <row r="15" spans="1:21" x14ac:dyDescent="0.2">
      <c r="A15" s="36" t="s">
        <v>247</v>
      </c>
      <c r="B15" s="36" t="s">
        <v>113</v>
      </c>
      <c r="C15" s="36" t="s">
        <v>113</v>
      </c>
      <c r="D15" s="36" t="s">
        <v>18</v>
      </c>
      <c r="E15" s="36" t="s">
        <v>2</v>
      </c>
      <c r="F15" s="36" t="s">
        <v>95</v>
      </c>
      <c r="G15" s="36" t="s">
        <v>86</v>
      </c>
      <c r="H15" s="86">
        <v>9.7000000000000003E-2</v>
      </c>
      <c r="I15" s="36" t="s">
        <v>18</v>
      </c>
      <c r="J15" s="36" t="s">
        <v>0</v>
      </c>
      <c r="K15" s="54">
        <v>2</v>
      </c>
      <c r="L15" s="48">
        <f t="shared" si="0"/>
        <v>-2.333044300478754</v>
      </c>
      <c r="M15" s="48">
        <f t="shared" si="1"/>
        <v>0.73640052525422939</v>
      </c>
      <c r="N15" s="36" t="s">
        <v>259</v>
      </c>
      <c r="O15" s="25" t="s">
        <v>29</v>
      </c>
      <c r="P15" s="54" t="s">
        <v>85</v>
      </c>
      <c r="Q15" s="54">
        <v>1</v>
      </c>
      <c r="R15" s="54">
        <v>1.08</v>
      </c>
      <c r="S15" s="54">
        <v>1</v>
      </c>
      <c r="T15" s="54">
        <v>1</v>
      </c>
      <c r="U15" s="54">
        <v>2.08</v>
      </c>
    </row>
    <row r="16" spans="1:21" x14ac:dyDescent="0.2">
      <c r="A16" s="36" t="s">
        <v>247</v>
      </c>
      <c r="B16" s="36" t="s">
        <v>113</v>
      </c>
      <c r="C16" s="36" t="s">
        <v>113</v>
      </c>
      <c r="D16" s="36" t="s">
        <v>18</v>
      </c>
      <c r="E16" s="36" t="s">
        <v>2</v>
      </c>
      <c r="F16" s="36" t="s">
        <v>95</v>
      </c>
      <c r="G16" s="36" t="s">
        <v>88</v>
      </c>
      <c r="H16" s="87">
        <v>2.4319999999999999</v>
      </c>
      <c r="I16" s="36" t="s">
        <v>18</v>
      </c>
      <c r="J16" s="36" t="s">
        <v>0</v>
      </c>
      <c r="K16" s="54">
        <v>2</v>
      </c>
      <c r="L16" s="48">
        <f t="shared" si="0"/>
        <v>0.88871396410392056</v>
      </c>
      <c r="M16" s="48">
        <f t="shared" si="1"/>
        <v>0.73640052525422939</v>
      </c>
      <c r="N16" s="36" t="str">
        <f t="shared" si="2"/>
        <v>false</v>
      </c>
      <c r="O16" s="25" t="s">
        <v>30</v>
      </c>
      <c r="P16" s="54" t="s">
        <v>87</v>
      </c>
      <c r="Q16" s="54">
        <v>1</v>
      </c>
      <c r="R16" s="54">
        <v>1.08</v>
      </c>
      <c r="S16" s="54">
        <v>1</v>
      </c>
      <c r="T16" s="54">
        <v>1</v>
      </c>
      <c r="U16" s="54">
        <v>2.08</v>
      </c>
    </row>
    <row r="17" spans="1:21" x14ac:dyDescent="0.2">
      <c r="A17" s="5" t="s">
        <v>247</v>
      </c>
      <c r="B17" s="5" t="s">
        <v>100</v>
      </c>
      <c r="C17" s="5" t="s">
        <v>100</v>
      </c>
      <c r="D17" s="5" t="s">
        <v>18</v>
      </c>
      <c r="E17" s="5" t="s">
        <v>2</v>
      </c>
      <c r="F17" s="5" t="s">
        <v>247</v>
      </c>
      <c r="G17" s="5" t="s">
        <v>100</v>
      </c>
      <c r="H17" s="66">
        <v>1</v>
      </c>
      <c r="I17" s="5" t="s">
        <v>18</v>
      </c>
      <c r="J17" s="5" t="s">
        <v>1</v>
      </c>
      <c r="K17" s="55"/>
      <c r="L17" s="49"/>
      <c r="M17" s="49"/>
      <c r="N17" s="38"/>
      <c r="O17" s="55"/>
      <c r="P17" s="55"/>
      <c r="Q17" s="55"/>
      <c r="R17" s="55"/>
      <c r="S17" s="55"/>
      <c r="T17" s="55"/>
      <c r="U17" s="55"/>
    </row>
    <row r="18" spans="1:21" x14ac:dyDescent="0.2">
      <c r="A18" s="38" t="s">
        <v>247</v>
      </c>
      <c r="B18" s="38" t="s">
        <v>100</v>
      </c>
      <c r="C18" s="38" t="s">
        <v>100</v>
      </c>
      <c r="D18" s="38" t="s">
        <v>18</v>
      </c>
      <c r="E18" s="38" t="s">
        <v>2</v>
      </c>
      <c r="F18" s="38" t="s">
        <v>247</v>
      </c>
      <c r="G18" s="38" t="s">
        <v>113</v>
      </c>
      <c r="H18" s="2">
        <v>1</v>
      </c>
      <c r="I18" s="38" t="s">
        <v>18</v>
      </c>
      <c r="J18" s="38" t="s">
        <v>0</v>
      </c>
      <c r="K18" s="55"/>
      <c r="L18" s="49"/>
      <c r="M18" s="49"/>
      <c r="N18" s="38"/>
      <c r="O18" s="55"/>
      <c r="P18" s="64"/>
      <c r="Q18" s="55"/>
      <c r="R18" s="55"/>
      <c r="S18" s="55"/>
      <c r="T18" s="55"/>
      <c r="U18" s="55"/>
    </row>
    <row r="19" spans="1:21" x14ac:dyDescent="0.2">
      <c r="A19" s="38" t="s">
        <v>247</v>
      </c>
      <c r="B19" s="38" t="s">
        <v>100</v>
      </c>
      <c r="C19" s="38" t="s">
        <v>100</v>
      </c>
      <c r="D19" s="38" t="s">
        <v>18</v>
      </c>
      <c r="E19" s="38" t="s">
        <v>2</v>
      </c>
      <c r="F19" s="38" t="s">
        <v>247</v>
      </c>
      <c r="G19" s="38" t="s">
        <v>115</v>
      </c>
      <c r="H19" s="2">
        <v>1</v>
      </c>
      <c r="I19" s="38" t="s">
        <v>18</v>
      </c>
      <c r="J19" s="38" t="s">
        <v>0</v>
      </c>
      <c r="K19" s="55"/>
      <c r="L19" s="49"/>
      <c r="M19" s="49"/>
      <c r="N19" s="38"/>
      <c r="O19" s="64"/>
      <c r="P19" s="65"/>
      <c r="Q19" s="55"/>
      <c r="R19" s="55"/>
      <c r="S19" s="55"/>
      <c r="T19" s="55"/>
      <c r="U19" s="55"/>
    </row>
    <row r="20" spans="1:21" x14ac:dyDescent="0.2">
      <c r="A20" s="5" t="s">
        <v>247</v>
      </c>
      <c r="B20" s="5" t="s">
        <v>101</v>
      </c>
      <c r="C20" s="5" t="s">
        <v>101</v>
      </c>
      <c r="D20" s="5" t="s">
        <v>18</v>
      </c>
      <c r="E20" s="5" t="s">
        <v>2</v>
      </c>
      <c r="F20" s="5" t="s">
        <v>247</v>
      </c>
      <c r="G20" s="5" t="s">
        <v>101</v>
      </c>
      <c r="H20" s="66">
        <v>1</v>
      </c>
      <c r="I20" s="5" t="s">
        <v>18</v>
      </c>
      <c r="J20" s="5" t="s">
        <v>1</v>
      </c>
      <c r="K20" s="55"/>
      <c r="L20" s="49"/>
      <c r="M20" s="49"/>
      <c r="N20" s="38"/>
      <c r="O20" s="55"/>
      <c r="P20" s="55"/>
      <c r="Q20" s="55"/>
      <c r="R20" s="55"/>
      <c r="S20" s="55"/>
      <c r="T20" s="55"/>
      <c r="U20" s="55"/>
    </row>
    <row r="21" spans="1:21" x14ac:dyDescent="0.2">
      <c r="A21" s="38" t="s">
        <v>247</v>
      </c>
      <c r="B21" s="38" t="s">
        <v>101</v>
      </c>
      <c r="C21" s="38" t="s">
        <v>101</v>
      </c>
      <c r="D21" s="38" t="s">
        <v>18</v>
      </c>
      <c r="E21" s="38" t="s">
        <v>2</v>
      </c>
      <c r="F21" s="38" t="s">
        <v>247</v>
      </c>
      <c r="G21" s="38" t="s">
        <v>113</v>
      </c>
      <c r="H21" s="2">
        <v>1</v>
      </c>
      <c r="I21" s="38" t="s">
        <v>18</v>
      </c>
      <c r="J21" s="38" t="s">
        <v>0</v>
      </c>
      <c r="K21" s="55"/>
      <c r="L21" s="49"/>
      <c r="M21" s="49"/>
      <c r="N21" s="38"/>
      <c r="O21" s="55"/>
      <c r="P21" s="64"/>
      <c r="Q21" s="55"/>
      <c r="R21" s="55"/>
      <c r="S21" s="55"/>
      <c r="T21" s="55"/>
      <c r="U21" s="55"/>
    </row>
    <row r="22" spans="1:21" x14ac:dyDescent="0.2">
      <c r="A22" s="38" t="s">
        <v>247</v>
      </c>
      <c r="B22" s="38" t="s">
        <v>101</v>
      </c>
      <c r="C22" s="38" t="s">
        <v>101</v>
      </c>
      <c r="D22" s="38" t="s">
        <v>18</v>
      </c>
      <c r="E22" s="38" t="s">
        <v>2</v>
      </c>
      <c r="F22" s="38" t="s">
        <v>247</v>
      </c>
      <c r="G22" s="38" t="s">
        <v>116</v>
      </c>
      <c r="H22" s="2">
        <v>1</v>
      </c>
      <c r="I22" s="38" t="s">
        <v>18</v>
      </c>
      <c r="J22" s="38" t="s">
        <v>0</v>
      </c>
      <c r="K22" s="55"/>
      <c r="L22" s="49"/>
      <c r="M22" s="49"/>
      <c r="N22" s="38"/>
      <c r="O22" s="64"/>
      <c r="P22" s="65"/>
      <c r="Q22" s="55"/>
      <c r="R22" s="55"/>
      <c r="S22" s="55"/>
      <c r="T22" s="55"/>
      <c r="U22" s="55"/>
    </row>
    <row r="23" spans="1:21" x14ac:dyDescent="0.2">
      <c r="A23" s="81" t="s">
        <v>247</v>
      </c>
      <c r="B23" s="81" t="s">
        <v>115</v>
      </c>
      <c r="C23" s="81" t="s">
        <v>115</v>
      </c>
      <c r="D23" s="81" t="s">
        <v>18</v>
      </c>
      <c r="E23" s="81" t="s">
        <v>2</v>
      </c>
      <c r="F23" s="81" t="s">
        <v>247</v>
      </c>
      <c r="G23" s="81" t="s">
        <v>115</v>
      </c>
      <c r="H23" s="82">
        <v>1</v>
      </c>
      <c r="I23" s="81" t="s">
        <v>18</v>
      </c>
      <c r="J23" s="81" t="s">
        <v>1</v>
      </c>
      <c r="K23" s="78"/>
      <c r="L23" s="79"/>
      <c r="M23" s="79"/>
      <c r="N23" s="77"/>
      <c r="O23" s="78"/>
      <c r="P23" s="78"/>
      <c r="Q23" s="78"/>
      <c r="R23" s="78"/>
      <c r="S23" s="78"/>
      <c r="T23" s="78"/>
      <c r="U23" s="78"/>
    </row>
    <row r="24" spans="1:21" x14ac:dyDescent="0.2">
      <c r="A24" s="77" t="s">
        <v>247</v>
      </c>
      <c r="B24" s="77" t="s">
        <v>115</v>
      </c>
      <c r="C24" s="77" t="s">
        <v>115</v>
      </c>
      <c r="D24" s="77" t="s">
        <v>18</v>
      </c>
      <c r="E24" s="77" t="s">
        <v>2</v>
      </c>
      <c r="F24" s="80" t="s">
        <v>95</v>
      </c>
      <c r="G24" s="69" t="s">
        <v>84</v>
      </c>
      <c r="H24" s="80">
        <v>1.18E-2</v>
      </c>
      <c r="I24" s="80" t="s">
        <v>19</v>
      </c>
      <c r="J24" s="80" t="s">
        <v>0</v>
      </c>
      <c r="K24" s="80">
        <v>2</v>
      </c>
      <c r="L24" s="68">
        <f>LN(ABS(H24))</f>
        <v>-4.4396557475105176</v>
      </c>
      <c r="M24" s="68">
        <f>((LN(Q24)^2+LN(R24)^2+LN(S24)^2+LN(T24)^2+LN(U24)^2)^0.5)</f>
        <v>0.12862852159354693</v>
      </c>
      <c r="N24" t="str">
        <f t="shared" ref="N24:N87" si="6">IF(H24&gt;0,"false","true")</f>
        <v>false</v>
      </c>
      <c r="O24" s="67" t="s">
        <v>28</v>
      </c>
      <c r="P24" s="80"/>
      <c r="Q24" s="67">
        <v>1</v>
      </c>
      <c r="R24" s="67">
        <v>1.08</v>
      </c>
      <c r="S24" s="67">
        <v>1.1000000000000001</v>
      </c>
      <c r="T24" s="67">
        <v>1.04</v>
      </c>
      <c r="U24" s="67">
        <v>1</v>
      </c>
    </row>
    <row r="25" spans="1:21" x14ac:dyDescent="0.2">
      <c r="A25" s="77" t="s">
        <v>247</v>
      </c>
      <c r="B25" s="77" t="s">
        <v>115</v>
      </c>
      <c r="C25" s="77" t="s">
        <v>115</v>
      </c>
      <c r="D25" s="77" t="s">
        <v>18</v>
      </c>
      <c r="E25" s="77" t="s">
        <v>2</v>
      </c>
      <c r="F25" s="80" t="s">
        <v>89</v>
      </c>
      <c r="G25" s="73" t="s">
        <v>109</v>
      </c>
      <c r="H25" s="89">
        <f>0.441*0.22</f>
        <v>9.7019999999999995E-2</v>
      </c>
      <c r="I25" s="80" t="s">
        <v>18</v>
      </c>
      <c r="J25" s="80" t="s">
        <v>117</v>
      </c>
      <c r="K25" s="80">
        <v>2</v>
      </c>
      <c r="L25" s="68">
        <f>LN(ABS(H25))</f>
        <v>-2.3328381361650665</v>
      </c>
      <c r="M25" s="68">
        <f>((LN(Q25)^2+LN(R25)^2+LN(S25)^2+LN(T25)^2+LN(U25)^2)^0.5)</f>
        <v>0.12862852159354693</v>
      </c>
      <c r="N25" t="str">
        <f t="shared" si="6"/>
        <v>false</v>
      </c>
      <c r="O25" s="74" t="s">
        <v>102</v>
      </c>
      <c r="P25" s="80"/>
      <c r="Q25" s="67">
        <v>1</v>
      </c>
      <c r="R25" s="67">
        <v>1.08</v>
      </c>
      <c r="S25" s="67">
        <v>1.1000000000000001</v>
      </c>
      <c r="T25" s="67">
        <v>1.04</v>
      </c>
      <c r="U25" s="67">
        <v>1</v>
      </c>
    </row>
    <row r="26" spans="1:21" x14ac:dyDescent="0.2">
      <c r="A26" s="77" t="s">
        <v>247</v>
      </c>
      <c r="B26" s="77" t="s">
        <v>115</v>
      </c>
      <c r="C26" s="77" t="s">
        <v>115</v>
      </c>
      <c r="D26" s="77" t="s">
        <v>18</v>
      </c>
      <c r="E26" s="77" t="s">
        <v>2</v>
      </c>
      <c r="F26" s="80" t="s">
        <v>89</v>
      </c>
      <c r="G26" s="73" t="s">
        <v>104</v>
      </c>
      <c r="H26" s="90">
        <f>0.559*0.22</f>
        <v>0.12298000000000001</v>
      </c>
      <c r="I26" s="80" t="s">
        <v>18</v>
      </c>
      <c r="J26" s="80" t="s">
        <v>117</v>
      </c>
      <c r="K26" s="80">
        <v>2</v>
      </c>
      <c r="L26" s="68">
        <f t="shared" ref="L26:L36" si="7">LN(ABS(H26))</f>
        <v>-2.0957335384568134</v>
      </c>
      <c r="M26" s="68">
        <f t="shared" ref="M26:M36" si="8">((LN(Q26)^2+LN(R26)^2+LN(S26)^2+LN(T26)^2+LN(U26)^2)^0.5)</f>
        <v>0.12862852159354693</v>
      </c>
      <c r="N26" t="str">
        <f t="shared" si="6"/>
        <v>false</v>
      </c>
      <c r="O26" s="74" t="s">
        <v>103</v>
      </c>
      <c r="P26" s="80"/>
      <c r="Q26" s="67">
        <v>1</v>
      </c>
      <c r="R26" s="67">
        <v>1.08</v>
      </c>
      <c r="S26" s="67">
        <v>1.1000000000000001</v>
      </c>
      <c r="T26" s="67">
        <v>1.04</v>
      </c>
      <c r="U26" s="67">
        <v>1</v>
      </c>
    </row>
    <row r="27" spans="1:21" x14ac:dyDescent="0.2">
      <c r="A27" s="77" t="s">
        <v>247</v>
      </c>
      <c r="B27" s="77" t="s">
        <v>115</v>
      </c>
      <c r="C27" s="77" t="s">
        <v>115</v>
      </c>
      <c r="D27" s="77" t="s">
        <v>18</v>
      </c>
      <c r="E27" s="77" t="s">
        <v>2</v>
      </c>
      <c r="F27" t="s">
        <v>95</v>
      </c>
      <c r="G27" t="s">
        <v>119</v>
      </c>
      <c r="H27">
        <v>-2.2499999999999999E-4</v>
      </c>
      <c r="I27" t="s">
        <v>99</v>
      </c>
      <c r="J27" t="s">
        <v>0</v>
      </c>
      <c r="K27" s="80">
        <v>2</v>
      </c>
      <c r="L27" s="79">
        <f t="shared" si="7"/>
        <v>-8.3994101557598544</v>
      </c>
      <c r="M27" s="79">
        <f t="shared" si="8"/>
        <v>0.12862852159354693</v>
      </c>
      <c r="N27" s="80" t="str">
        <f t="shared" si="6"/>
        <v>true</v>
      </c>
      <c r="O27" s="74"/>
      <c r="P27" s="80"/>
      <c r="Q27" s="67">
        <v>1</v>
      </c>
      <c r="R27" s="67">
        <v>1.08</v>
      </c>
      <c r="S27" s="67">
        <v>1.1000000000000001</v>
      </c>
      <c r="T27" s="67">
        <v>1.04</v>
      </c>
      <c r="U27" s="67">
        <v>1</v>
      </c>
    </row>
    <row r="28" spans="1:21" x14ac:dyDescent="0.2">
      <c r="A28" s="77" t="s">
        <v>247</v>
      </c>
      <c r="B28" s="77" t="s">
        <v>115</v>
      </c>
      <c r="C28" s="77" t="s">
        <v>115</v>
      </c>
      <c r="D28" s="77" t="s">
        <v>18</v>
      </c>
      <c r="E28" s="77" t="s">
        <v>2</v>
      </c>
      <c r="F28" t="s">
        <v>95</v>
      </c>
      <c r="G28" t="s">
        <v>120</v>
      </c>
      <c r="H28" s="76">
        <v>7.4099999999999998E-9</v>
      </c>
      <c r="I28" t="s">
        <v>118</v>
      </c>
      <c r="J28" t="s">
        <v>0</v>
      </c>
      <c r="K28" s="80">
        <v>2</v>
      </c>
      <c r="L28" s="79">
        <f t="shared" si="7"/>
        <v>-18.720435397638415</v>
      </c>
      <c r="M28" s="79">
        <f t="shared" si="8"/>
        <v>0.12862852159354693</v>
      </c>
      <c r="N28" s="80" t="str">
        <f t="shared" si="6"/>
        <v>false</v>
      </c>
      <c r="O28" s="74"/>
      <c r="P28" s="80"/>
      <c r="Q28" s="67">
        <v>1</v>
      </c>
      <c r="R28" s="67">
        <v>1.08</v>
      </c>
      <c r="S28" s="67">
        <v>1.1000000000000001</v>
      </c>
      <c r="T28" s="67">
        <v>1.04</v>
      </c>
      <c r="U28" s="67">
        <v>1</v>
      </c>
    </row>
    <row r="29" spans="1:21" x14ac:dyDescent="0.2">
      <c r="A29" s="77" t="s">
        <v>247</v>
      </c>
      <c r="B29" s="77" t="s">
        <v>115</v>
      </c>
      <c r="C29" s="77" t="s">
        <v>115</v>
      </c>
      <c r="D29" s="77" t="s">
        <v>18</v>
      </c>
      <c r="E29" s="77" t="s">
        <v>2</v>
      </c>
      <c r="F29" t="s">
        <v>95</v>
      </c>
      <c r="G29" t="s">
        <v>121</v>
      </c>
      <c r="H29">
        <v>3.5211267605633799E-4</v>
      </c>
      <c r="I29" t="s">
        <v>122</v>
      </c>
      <c r="J29" t="s">
        <v>0</v>
      </c>
      <c r="K29" s="80">
        <v>2</v>
      </c>
      <c r="L29" s="79">
        <f t="shared" si="7"/>
        <v>-7.9515593311552522</v>
      </c>
      <c r="M29" s="79">
        <f t="shared" si="8"/>
        <v>0.12862852159354693</v>
      </c>
      <c r="N29" s="80" t="str">
        <f t="shared" si="6"/>
        <v>false</v>
      </c>
      <c r="O29" s="74"/>
      <c r="P29" s="80"/>
      <c r="Q29" s="67">
        <v>1</v>
      </c>
      <c r="R29" s="67">
        <v>1.08</v>
      </c>
      <c r="S29" s="67">
        <v>1.1000000000000001</v>
      </c>
      <c r="T29" s="67">
        <v>1.04</v>
      </c>
      <c r="U29" s="67">
        <v>1</v>
      </c>
    </row>
    <row r="30" spans="1:21" x14ac:dyDescent="0.2">
      <c r="A30" s="77" t="s">
        <v>247</v>
      </c>
      <c r="B30" s="77" t="s">
        <v>115</v>
      </c>
      <c r="C30" s="77" t="s">
        <v>115</v>
      </c>
      <c r="D30" s="77" t="s">
        <v>18</v>
      </c>
      <c r="E30" s="77" t="s">
        <v>2</v>
      </c>
      <c r="F30" t="s">
        <v>95</v>
      </c>
      <c r="G30" t="s">
        <v>123</v>
      </c>
      <c r="H30">
        <v>-0.5</v>
      </c>
      <c r="I30" t="s">
        <v>18</v>
      </c>
      <c r="J30" t="s">
        <v>0</v>
      </c>
      <c r="K30" s="80">
        <v>2</v>
      </c>
      <c r="L30" s="79">
        <f t="shared" si="7"/>
        <v>-0.69314718055994529</v>
      </c>
      <c r="M30" s="79">
        <f t="shared" si="8"/>
        <v>0.12862852159354693</v>
      </c>
      <c r="N30" s="80" t="str">
        <f t="shared" si="6"/>
        <v>true</v>
      </c>
      <c r="O30" s="74"/>
      <c r="P30" s="80"/>
      <c r="Q30" s="67">
        <v>1</v>
      </c>
      <c r="R30" s="67">
        <v>1.08</v>
      </c>
      <c r="S30" s="67">
        <v>1.1000000000000001</v>
      </c>
      <c r="T30" s="67">
        <v>1.04</v>
      </c>
      <c r="U30" s="67">
        <v>1</v>
      </c>
    </row>
    <row r="31" spans="1:21" x14ac:dyDescent="0.2">
      <c r="A31" s="77" t="s">
        <v>247</v>
      </c>
      <c r="B31" s="77" t="s">
        <v>115</v>
      </c>
      <c r="C31" s="77" t="s">
        <v>115</v>
      </c>
      <c r="D31" s="77" t="s">
        <v>18</v>
      </c>
      <c r="E31" s="77" t="s">
        <v>2</v>
      </c>
      <c r="F31" t="s">
        <v>95</v>
      </c>
      <c r="G31" t="s">
        <v>124</v>
      </c>
      <c r="H31" s="76">
        <v>-1.8499999999999999E-5</v>
      </c>
      <c r="I31" t="s">
        <v>18</v>
      </c>
      <c r="J31" t="s">
        <v>0</v>
      </c>
      <c r="K31" s="80">
        <v>2</v>
      </c>
      <c r="L31" s="79">
        <f t="shared" si="7"/>
        <v>-10.897739825879995</v>
      </c>
      <c r="M31" s="79">
        <f t="shared" si="8"/>
        <v>0.12862852159354693</v>
      </c>
      <c r="N31" s="80" t="str">
        <f t="shared" si="6"/>
        <v>true</v>
      </c>
      <c r="O31" s="74"/>
      <c r="P31" s="80"/>
      <c r="Q31" s="67">
        <v>1</v>
      </c>
      <c r="R31" s="67">
        <v>1.08</v>
      </c>
      <c r="S31" s="67">
        <v>1.1000000000000001</v>
      </c>
      <c r="T31" s="67">
        <v>1.04</v>
      </c>
      <c r="U31" s="67">
        <v>1</v>
      </c>
    </row>
    <row r="32" spans="1:21" x14ac:dyDescent="0.2">
      <c r="A32" s="77" t="s">
        <v>247</v>
      </c>
      <c r="B32" s="77" t="s">
        <v>115</v>
      </c>
      <c r="C32" s="77" t="s">
        <v>115</v>
      </c>
      <c r="D32" s="77" t="s">
        <v>18</v>
      </c>
      <c r="E32" s="77" t="s">
        <v>2</v>
      </c>
      <c r="F32" t="s">
        <v>89</v>
      </c>
      <c r="G32" t="s">
        <v>125</v>
      </c>
      <c r="H32">
        <v>5.2599999999999999E-4</v>
      </c>
      <c r="I32" t="s">
        <v>18</v>
      </c>
      <c r="J32" t="s">
        <v>117</v>
      </c>
      <c r="K32" s="80">
        <v>2</v>
      </c>
      <c r="L32" s="79">
        <f t="shared" si="7"/>
        <v>-7.5502093452265644</v>
      </c>
      <c r="M32" s="79">
        <f t="shared" si="8"/>
        <v>0.12862852159354693</v>
      </c>
      <c r="N32" s="80" t="str">
        <f t="shared" si="6"/>
        <v>false</v>
      </c>
      <c r="O32" s="74"/>
      <c r="P32" s="80"/>
      <c r="Q32" s="67">
        <v>1</v>
      </c>
      <c r="R32" s="67">
        <v>1.08</v>
      </c>
      <c r="S32" s="67">
        <v>1.1000000000000001</v>
      </c>
      <c r="T32" s="67">
        <v>1.04</v>
      </c>
      <c r="U32" s="67">
        <v>1</v>
      </c>
    </row>
    <row r="33" spans="1:21" x14ac:dyDescent="0.2">
      <c r="A33" s="77" t="s">
        <v>247</v>
      </c>
      <c r="B33" s="77" t="s">
        <v>115</v>
      </c>
      <c r="C33" s="77" t="s">
        <v>115</v>
      </c>
      <c r="D33" s="77" t="s">
        <v>18</v>
      </c>
      <c r="E33" s="77" t="s">
        <v>2</v>
      </c>
      <c r="F33" t="s">
        <v>89</v>
      </c>
      <c r="G33" t="s">
        <v>126</v>
      </c>
      <c r="H33">
        <v>6.9999999999999999E-4</v>
      </c>
      <c r="I33" t="s">
        <v>18</v>
      </c>
      <c r="J33" t="s">
        <v>117</v>
      </c>
      <c r="K33" s="80">
        <v>2</v>
      </c>
      <c r="L33" s="79">
        <f t="shared" si="7"/>
        <v>-7.2644302229208693</v>
      </c>
      <c r="M33" s="79">
        <f t="shared" si="8"/>
        <v>0.12862852159354693</v>
      </c>
      <c r="N33" s="80" t="str">
        <f t="shared" si="6"/>
        <v>false</v>
      </c>
      <c r="O33" s="74"/>
      <c r="P33" s="80"/>
      <c r="Q33" s="67">
        <v>1</v>
      </c>
      <c r="R33" s="67">
        <v>1.08</v>
      </c>
      <c r="S33" s="67">
        <v>1.1000000000000001</v>
      </c>
      <c r="T33" s="67">
        <v>1.04</v>
      </c>
      <c r="U33" s="67">
        <v>1</v>
      </c>
    </row>
    <row r="34" spans="1:21" x14ac:dyDescent="0.2">
      <c r="A34" s="77" t="s">
        <v>247</v>
      </c>
      <c r="B34" s="77" t="s">
        <v>115</v>
      </c>
      <c r="C34" s="77" t="s">
        <v>115</v>
      </c>
      <c r="D34" s="77" t="s">
        <v>18</v>
      </c>
      <c r="E34" s="77" t="s">
        <v>2</v>
      </c>
      <c r="F34" t="s">
        <v>89</v>
      </c>
      <c r="G34" t="s">
        <v>127</v>
      </c>
      <c r="H34">
        <v>1E-3</v>
      </c>
      <c r="I34" t="s">
        <v>18</v>
      </c>
      <c r="J34" t="s">
        <v>117</v>
      </c>
      <c r="K34" s="80">
        <v>2</v>
      </c>
      <c r="L34" s="79">
        <f t="shared" si="7"/>
        <v>-6.9077552789821368</v>
      </c>
      <c r="M34" s="79">
        <f t="shared" si="8"/>
        <v>0.12862852159354693</v>
      </c>
      <c r="N34" s="80" t="str">
        <f t="shared" si="6"/>
        <v>false</v>
      </c>
      <c r="O34" s="74"/>
      <c r="P34" s="80"/>
      <c r="Q34" s="67">
        <v>1</v>
      </c>
      <c r="R34" s="67">
        <v>1.08</v>
      </c>
      <c r="S34" s="67">
        <v>1.1000000000000001</v>
      </c>
      <c r="T34" s="67">
        <v>1.04</v>
      </c>
      <c r="U34" s="67">
        <v>1</v>
      </c>
    </row>
    <row r="35" spans="1:21" x14ac:dyDescent="0.2">
      <c r="A35" s="77" t="s">
        <v>247</v>
      </c>
      <c r="B35" s="77" t="s">
        <v>115</v>
      </c>
      <c r="C35" s="77" t="s">
        <v>115</v>
      </c>
      <c r="D35" s="77" t="s">
        <v>18</v>
      </c>
      <c r="E35" s="77" t="s">
        <v>2</v>
      </c>
      <c r="F35" t="s">
        <v>89</v>
      </c>
      <c r="G35" t="s">
        <v>128</v>
      </c>
      <c r="H35" s="76">
        <v>2.5000000000000001E-5</v>
      </c>
      <c r="I35" t="s">
        <v>18</v>
      </c>
      <c r="J35" t="s">
        <v>117</v>
      </c>
      <c r="K35" s="80">
        <v>2</v>
      </c>
      <c r="L35" s="79">
        <f t="shared" si="7"/>
        <v>-10.596634733096073</v>
      </c>
      <c r="M35" s="79">
        <f t="shared" si="8"/>
        <v>0.12862852159354693</v>
      </c>
      <c r="N35" s="80" t="str">
        <f t="shared" si="6"/>
        <v>false</v>
      </c>
      <c r="O35" s="74"/>
      <c r="P35" s="80"/>
      <c r="Q35" s="67">
        <v>1</v>
      </c>
      <c r="R35" s="67">
        <v>1.08</v>
      </c>
      <c r="S35" s="67">
        <v>1.1000000000000001</v>
      </c>
      <c r="T35" s="67">
        <v>1.04</v>
      </c>
      <c r="U35" s="67">
        <v>1</v>
      </c>
    </row>
    <row r="36" spans="1:21" x14ac:dyDescent="0.2">
      <c r="A36" s="77" t="s">
        <v>247</v>
      </c>
      <c r="B36" s="77" t="s">
        <v>115</v>
      </c>
      <c r="C36" s="77" t="s">
        <v>115</v>
      </c>
      <c r="D36" s="77" t="s">
        <v>18</v>
      </c>
      <c r="E36" s="77" t="s">
        <v>2</v>
      </c>
      <c r="F36" t="s">
        <v>89</v>
      </c>
      <c r="G36" s="76" t="s">
        <v>129</v>
      </c>
      <c r="H36">
        <v>1.25E-4</v>
      </c>
      <c r="I36" t="s">
        <v>99</v>
      </c>
      <c r="J36" t="s">
        <v>117</v>
      </c>
      <c r="K36" s="80">
        <v>2</v>
      </c>
      <c r="L36" s="79">
        <f t="shared" si="7"/>
        <v>-8.987196820661973</v>
      </c>
      <c r="M36" s="79">
        <f t="shared" si="8"/>
        <v>0.12862852159354693</v>
      </c>
      <c r="N36" s="80" t="str">
        <f t="shared" si="6"/>
        <v>false</v>
      </c>
      <c r="O36" s="74"/>
      <c r="P36" s="80"/>
      <c r="Q36" s="67">
        <v>1</v>
      </c>
      <c r="R36" s="67">
        <v>1.08</v>
      </c>
      <c r="S36" s="67">
        <v>1.1000000000000001</v>
      </c>
      <c r="T36" s="67">
        <v>1.04</v>
      </c>
      <c r="U36" s="67">
        <v>1</v>
      </c>
    </row>
    <row r="37" spans="1:21" x14ac:dyDescent="0.2">
      <c r="A37" s="81" t="s">
        <v>247</v>
      </c>
      <c r="B37" s="81" t="s">
        <v>116</v>
      </c>
      <c r="C37" s="81" t="s">
        <v>116</v>
      </c>
      <c r="D37" s="81" t="s">
        <v>18</v>
      </c>
      <c r="E37" s="81" t="s">
        <v>2</v>
      </c>
      <c r="F37" s="81" t="s">
        <v>247</v>
      </c>
      <c r="G37" s="81" t="s">
        <v>116</v>
      </c>
      <c r="H37" s="83">
        <v>1</v>
      </c>
      <c r="I37" s="83" t="s">
        <v>18</v>
      </c>
      <c r="J37" s="83" t="s">
        <v>1</v>
      </c>
      <c r="K37" s="80"/>
    </row>
    <row r="38" spans="1:21" x14ac:dyDescent="0.2">
      <c r="A38" s="77" t="s">
        <v>247</v>
      </c>
      <c r="B38" s="77" t="s">
        <v>116</v>
      </c>
      <c r="C38" s="77" t="s">
        <v>116</v>
      </c>
      <c r="D38" s="77" t="s">
        <v>18</v>
      </c>
      <c r="E38" s="77" t="s">
        <v>2</v>
      </c>
      <c r="F38" s="69" t="s">
        <v>95</v>
      </c>
      <c r="G38" s="69" t="s">
        <v>107</v>
      </c>
      <c r="H38" s="70">
        <v>-10.02</v>
      </c>
      <c r="I38" s="69" t="s">
        <v>108</v>
      </c>
      <c r="J38" s="69" t="s">
        <v>0</v>
      </c>
      <c r="K38" s="67">
        <v>2</v>
      </c>
      <c r="L38" s="68">
        <f t="shared" ref="L38:L39" si="9">LN(ABS(H38))</f>
        <v>2.3045830956567186</v>
      </c>
      <c r="M38" s="68">
        <f t="shared" ref="M38:M101" si="10">((LN(Q38)^2+LN(R38)^2+LN(S38)^2+LN(T38)^2+LN(U38)^2)^0.5)</f>
        <v>0.12862852159354693</v>
      </c>
      <c r="N38" t="str">
        <f t="shared" si="6"/>
        <v>true</v>
      </c>
      <c r="O38" s="67" t="s">
        <v>106</v>
      </c>
      <c r="P38" s="72"/>
      <c r="Q38" s="67">
        <v>1</v>
      </c>
      <c r="R38" s="67">
        <v>1.08</v>
      </c>
      <c r="S38" s="67">
        <v>1.1000000000000001</v>
      </c>
      <c r="T38" s="67">
        <v>1.04</v>
      </c>
      <c r="U38" s="67">
        <v>1</v>
      </c>
    </row>
    <row r="39" spans="1:21" x14ac:dyDescent="0.2">
      <c r="A39" s="77" t="s">
        <v>247</v>
      </c>
      <c r="B39" s="77" t="s">
        <v>116</v>
      </c>
      <c r="C39" s="77" t="s">
        <v>116</v>
      </c>
      <c r="D39" s="77" t="s">
        <v>18</v>
      </c>
      <c r="E39" s="77" t="s">
        <v>2</v>
      </c>
      <c r="F39" s="69" t="s">
        <v>95</v>
      </c>
      <c r="G39" s="69" t="s">
        <v>84</v>
      </c>
      <c r="H39" s="75">
        <f>-5/3.6</f>
        <v>-1.3888888888888888</v>
      </c>
      <c r="I39" s="69" t="s">
        <v>19</v>
      </c>
      <c r="J39" s="69" t="s">
        <v>0</v>
      </c>
      <c r="K39" s="67">
        <v>2</v>
      </c>
      <c r="L39" s="68">
        <f t="shared" si="9"/>
        <v>0.32850406697203605</v>
      </c>
      <c r="M39" s="68">
        <f t="shared" si="10"/>
        <v>0.12862852159354693</v>
      </c>
      <c r="N39" t="str">
        <f t="shared" si="6"/>
        <v>true</v>
      </c>
      <c r="O39" s="67" t="s">
        <v>28</v>
      </c>
      <c r="P39" s="72"/>
      <c r="Q39" s="67">
        <v>1</v>
      </c>
      <c r="R39" s="67">
        <v>1.08</v>
      </c>
      <c r="S39" s="67">
        <v>1.1000000000000001</v>
      </c>
      <c r="T39" s="67">
        <v>1.04</v>
      </c>
      <c r="U39" s="67">
        <v>1</v>
      </c>
    </row>
    <row r="40" spans="1:21" x14ac:dyDescent="0.2">
      <c r="A40" s="77" t="s">
        <v>247</v>
      </c>
      <c r="B40" s="77" t="s">
        <v>116</v>
      </c>
      <c r="C40" s="77" t="s">
        <v>116</v>
      </c>
      <c r="D40" s="77" t="s">
        <v>18</v>
      </c>
      <c r="E40" s="77" t="s">
        <v>2</v>
      </c>
      <c r="F40" s="69" t="s">
        <v>89</v>
      </c>
      <c r="G40" s="69" t="s">
        <v>109</v>
      </c>
      <c r="H40" s="93">
        <f>0.441*2.52</f>
        <v>1.1113200000000001</v>
      </c>
      <c r="I40" s="69" t="s">
        <v>18</v>
      </c>
      <c r="J40" s="69" t="s">
        <v>117</v>
      </c>
      <c r="K40" s="67">
        <v>2</v>
      </c>
      <c r="L40" s="68">
        <f>LN(ABS(H40))</f>
        <v>0.10554849798804096</v>
      </c>
      <c r="M40" s="68">
        <f t="shared" si="10"/>
        <v>0.12862852159354693</v>
      </c>
      <c r="N40" t="str">
        <f t="shared" si="6"/>
        <v>false</v>
      </c>
      <c r="O40" s="71" t="s">
        <v>102</v>
      </c>
      <c r="P40" s="72"/>
      <c r="Q40" s="67">
        <v>1</v>
      </c>
      <c r="R40" s="67">
        <v>1.08</v>
      </c>
      <c r="S40" s="67">
        <v>1.1000000000000001</v>
      </c>
      <c r="T40" s="67">
        <v>1.04</v>
      </c>
      <c r="U40" s="67">
        <v>1</v>
      </c>
    </row>
    <row r="41" spans="1:21" x14ac:dyDescent="0.2">
      <c r="A41" s="77" t="s">
        <v>247</v>
      </c>
      <c r="B41" s="77" t="s">
        <v>116</v>
      </c>
      <c r="C41" s="77" t="s">
        <v>116</v>
      </c>
      <c r="D41" s="77" t="s">
        <v>18</v>
      </c>
      <c r="E41" s="77" t="s">
        <v>2</v>
      </c>
      <c r="F41" s="69" t="s">
        <v>89</v>
      </c>
      <c r="G41" s="69" t="s">
        <v>104</v>
      </c>
      <c r="H41" s="94">
        <f>0.559*2.52</f>
        <v>1.4086800000000002</v>
      </c>
      <c r="I41" s="69" t="s">
        <v>18</v>
      </c>
      <c r="J41" s="69" t="s">
        <v>117</v>
      </c>
      <c r="K41" s="67">
        <v>2</v>
      </c>
      <c r="L41" s="68">
        <f t="shared" ref="L41:L104" si="11">LN(ABS(H41))</f>
        <v>0.34265309569629415</v>
      </c>
      <c r="M41" s="68">
        <f t="shared" si="10"/>
        <v>0.12862852159354693</v>
      </c>
      <c r="N41" t="str">
        <f t="shared" si="6"/>
        <v>false</v>
      </c>
      <c r="O41" s="71" t="s">
        <v>103</v>
      </c>
      <c r="P41" s="72"/>
      <c r="Q41" s="67">
        <v>1</v>
      </c>
      <c r="R41" s="67">
        <v>1.08</v>
      </c>
      <c r="S41" s="67">
        <v>1.1000000000000001</v>
      </c>
      <c r="T41" s="67">
        <v>1.04</v>
      </c>
      <c r="U41" s="67">
        <v>1</v>
      </c>
    </row>
    <row r="42" spans="1:21" x14ac:dyDescent="0.2">
      <c r="A42" s="77" t="s">
        <v>247</v>
      </c>
      <c r="B42" s="77" t="s">
        <v>116</v>
      </c>
      <c r="C42" s="77" t="s">
        <v>116</v>
      </c>
      <c r="D42" s="77" t="s">
        <v>18</v>
      </c>
      <c r="E42" s="77" t="s">
        <v>2</v>
      </c>
      <c r="F42" t="s">
        <v>95</v>
      </c>
      <c r="G42" t="s">
        <v>130</v>
      </c>
      <c r="H42">
        <v>1.34E-3</v>
      </c>
      <c r="I42" t="s">
        <v>18</v>
      </c>
      <c r="J42" t="s">
        <v>0</v>
      </c>
      <c r="K42" s="80">
        <v>2</v>
      </c>
      <c r="L42" s="79">
        <f t="shared" si="11"/>
        <v>-6.6150856650193166</v>
      </c>
      <c r="M42" s="79">
        <f t="shared" si="10"/>
        <v>0.12862852159354693</v>
      </c>
      <c r="N42" s="80" t="str">
        <f t="shared" si="6"/>
        <v>false</v>
      </c>
      <c r="Q42" s="67">
        <v>1</v>
      </c>
      <c r="R42" s="67">
        <v>1.08</v>
      </c>
      <c r="S42" s="67">
        <v>1.1000000000000001</v>
      </c>
      <c r="T42" s="67">
        <v>1.04</v>
      </c>
      <c r="U42" s="67">
        <v>1</v>
      </c>
    </row>
    <row r="43" spans="1:21" x14ac:dyDescent="0.2">
      <c r="A43" s="77" t="s">
        <v>247</v>
      </c>
      <c r="B43" s="77" t="s">
        <v>116</v>
      </c>
      <c r="C43" s="77" t="s">
        <v>116</v>
      </c>
      <c r="D43" s="77" t="s">
        <v>18</v>
      </c>
      <c r="E43" s="77" t="s">
        <v>2</v>
      </c>
      <c r="F43" t="s">
        <v>95</v>
      </c>
      <c r="G43" t="s">
        <v>131</v>
      </c>
      <c r="H43">
        <v>1.1400000000000001E-4</v>
      </c>
      <c r="I43" t="s">
        <v>18</v>
      </c>
      <c r="J43" t="s">
        <v>0</v>
      </c>
      <c r="K43" s="80">
        <v>2</v>
      </c>
      <c r="L43" s="79">
        <f t="shared" si="11"/>
        <v>-9.0793121095697789</v>
      </c>
      <c r="M43" s="79">
        <f t="shared" si="10"/>
        <v>0.12862852159354693</v>
      </c>
      <c r="N43" s="80" t="str">
        <f t="shared" si="6"/>
        <v>false</v>
      </c>
      <c r="Q43" s="67">
        <v>1</v>
      </c>
      <c r="R43" s="67">
        <v>1.08</v>
      </c>
      <c r="S43" s="67">
        <v>1.1000000000000001</v>
      </c>
      <c r="T43" s="67">
        <v>1.04</v>
      </c>
      <c r="U43" s="67">
        <v>1</v>
      </c>
    </row>
    <row r="44" spans="1:21" x14ac:dyDescent="0.2">
      <c r="A44" s="77" t="s">
        <v>247</v>
      </c>
      <c r="B44" s="77" t="s">
        <v>116</v>
      </c>
      <c r="C44" s="77" t="s">
        <v>116</v>
      </c>
      <c r="D44" s="77" t="s">
        <v>18</v>
      </c>
      <c r="E44" s="77" t="s">
        <v>2</v>
      </c>
      <c r="F44" t="s">
        <v>95</v>
      </c>
      <c r="G44" s="76" t="s">
        <v>132</v>
      </c>
      <c r="H44">
        <v>2.14E-4</v>
      </c>
      <c r="I44" t="s">
        <v>18</v>
      </c>
      <c r="J44" t="s">
        <v>0</v>
      </c>
      <c r="K44" s="80">
        <v>2</v>
      </c>
      <c r="L44" s="79">
        <f t="shared" si="11"/>
        <v>-8.4495345429424233</v>
      </c>
      <c r="M44" s="79">
        <f t="shared" si="10"/>
        <v>0.12862852159354693</v>
      </c>
      <c r="N44" s="80" t="str">
        <f t="shared" si="6"/>
        <v>false</v>
      </c>
      <c r="Q44" s="67">
        <v>1</v>
      </c>
      <c r="R44" s="67">
        <v>1.08</v>
      </c>
      <c r="S44" s="67">
        <v>1.1000000000000001</v>
      </c>
      <c r="T44" s="67">
        <v>1.04</v>
      </c>
      <c r="U44" s="67">
        <v>1</v>
      </c>
    </row>
    <row r="45" spans="1:21" x14ac:dyDescent="0.2">
      <c r="A45" s="77" t="s">
        <v>247</v>
      </c>
      <c r="B45" s="77" t="s">
        <v>116</v>
      </c>
      <c r="C45" s="77" t="s">
        <v>116</v>
      </c>
      <c r="D45" s="77" t="s">
        <v>18</v>
      </c>
      <c r="E45" s="77" t="s">
        <v>2</v>
      </c>
      <c r="F45" t="s">
        <v>95</v>
      </c>
      <c r="G45" t="s">
        <v>133</v>
      </c>
      <c r="H45" s="76">
        <v>3.2299999999999998E-8</v>
      </c>
      <c r="I45" t="s">
        <v>18</v>
      </c>
      <c r="J45" t="s">
        <v>0</v>
      </c>
      <c r="K45" s="80">
        <v>2</v>
      </c>
      <c r="L45" s="79">
        <f t="shared" si="11"/>
        <v>-17.2481986067178</v>
      </c>
      <c r="M45" s="79">
        <f t="shared" si="10"/>
        <v>0.12862852159354693</v>
      </c>
      <c r="N45" s="80" t="str">
        <f t="shared" si="6"/>
        <v>false</v>
      </c>
      <c r="Q45" s="67">
        <v>1</v>
      </c>
      <c r="R45" s="67">
        <v>1.08</v>
      </c>
      <c r="S45" s="67">
        <v>1.1000000000000001</v>
      </c>
      <c r="T45" s="67">
        <v>1.04</v>
      </c>
      <c r="U45" s="67">
        <v>1</v>
      </c>
    </row>
    <row r="46" spans="1:21" x14ac:dyDescent="0.2">
      <c r="A46" s="77" t="s">
        <v>247</v>
      </c>
      <c r="B46" s="77" t="s">
        <v>116</v>
      </c>
      <c r="C46" s="77" t="s">
        <v>116</v>
      </c>
      <c r="D46" s="77" t="s">
        <v>18</v>
      </c>
      <c r="E46" s="77" t="s">
        <v>2</v>
      </c>
      <c r="F46" t="s">
        <v>95</v>
      </c>
      <c r="G46" s="76" t="s">
        <v>134</v>
      </c>
      <c r="H46">
        <v>-4.8700000000000002E-3</v>
      </c>
      <c r="I46" t="s">
        <v>18</v>
      </c>
      <c r="J46" t="s">
        <v>0</v>
      </c>
      <c r="K46" s="80">
        <v>2</v>
      </c>
      <c r="L46" s="79">
        <f t="shared" si="11"/>
        <v>-5.324661341887639</v>
      </c>
      <c r="M46" s="79">
        <f t="shared" si="10"/>
        <v>0.12862852159354693</v>
      </c>
      <c r="N46" s="80" t="str">
        <f t="shared" si="6"/>
        <v>true</v>
      </c>
      <c r="Q46" s="67">
        <v>1</v>
      </c>
      <c r="R46" s="67">
        <v>1.08</v>
      </c>
      <c r="S46" s="67">
        <v>1.1000000000000001</v>
      </c>
      <c r="T46" s="67">
        <v>1.04</v>
      </c>
      <c r="U46" s="67">
        <v>1</v>
      </c>
    </row>
    <row r="47" spans="1:21" x14ac:dyDescent="0.2">
      <c r="A47" s="77" t="s">
        <v>247</v>
      </c>
      <c r="B47" s="77" t="s">
        <v>116</v>
      </c>
      <c r="C47" s="77" t="s">
        <v>116</v>
      </c>
      <c r="D47" s="77" t="s">
        <v>18</v>
      </c>
      <c r="E47" s="77" t="s">
        <v>2</v>
      </c>
      <c r="F47" t="s">
        <v>95</v>
      </c>
      <c r="G47" t="s">
        <v>135</v>
      </c>
      <c r="H47">
        <v>4.8700000000000002E-3</v>
      </c>
      <c r="I47" t="s">
        <v>18</v>
      </c>
      <c r="J47" t="s">
        <v>0</v>
      </c>
      <c r="K47" s="80">
        <v>2</v>
      </c>
      <c r="L47" s="79">
        <f t="shared" si="11"/>
        <v>-5.324661341887639</v>
      </c>
      <c r="M47" s="79">
        <f t="shared" si="10"/>
        <v>0.12862852159354693</v>
      </c>
      <c r="N47" s="80" t="str">
        <f t="shared" si="6"/>
        <v>false</v>
      </c>
      <c r="Q47" s="67">
        <v>1</v>
      </c>
      <c r="R47" s="67">
        <v>1.08</v>
      </c>
      <c r="S47" s="67">
        <v>1.1000000000000001</v>
      </c>
      <c r="T47" s="67">
        <v>1.04</v>
      </c>
      <c r="U47" s="67">
        <v>1</v>
      </c>
    </row>
    <row r="48" spans="1:21" x14ac:dyDescent="0.2">
      <c r="A48" s="77" t="s">
        <v>247</v>
      </c>
      <c r="B48" s="77" t="s">
        <v>116</v>
      </c>
      <c r="C48" s="77" t="s">
        <v>116</v>
      </c>
      <c r="D48" s="77" t="s">
        <v>18</v>
      </c>
      <c r="E48" s="77" t="s">
        <v>2</v>
      </c>
      <c r="F48" t="s">
        <v>95</v>
      </c>
      <c r="G48" t="s">
        <v>136</v>
      </c>
      <c r="H48">
        <v>1.6199999999999999E-2</v>
      </c>
      <c r="I48" t="s">
        <v>18</v>
      </c>
      <c r="J48" t="s">
        <v>0</v>
      </c>
      <c r="K48" s="80">
        <v>2</v>
      </c>
      <c r="L48" s="79">
        <f t="shared" si="11"/>
        <v>-4.1227440367437991</v>
      </c>
      <c r="M48" s="79">
        <f t="shared" si="10"/>
        <v>0.12862852159354693</v>
      </c>
      <c r="N48" s="80" t="str">
        <f t="shared" si="6"/>
        <v>false</v>
      </c>
      <c r="Q48" s="67">
        <v>1</v>
      </c>
      <c r="R48" s="67">
        <v>1.08</v>
      </c>
      <c r="S48" s="67">
        <v>1.1000000000000001</v>
      </c>
      <c r="T48" s="67">
        <v>1.04</v>
      </c>
      <c r="U48" s="67">
        <v>1</v>
      </c>
    </row>
    <row r="49" spans="1:21" x14ac:dyDescent="0.2">
      <c r="A49" s="77" t="s">
        <v>247</v>
      </c>
      <c r="B49" s="77" t="s">
        <v>116</v>
      </c>
      <c r="C49" s="77" t="s">
        <v>116</v>
      </c>
      <c r="D49" s="77" t="s">
        <v>18</v>
      </c>
      <c r="E49" s="77" t="s">
        <v>2</v>
      </c>
      <c r="F49" t="s">
        <v>95</v>
      </c>
      <c r="G49" t="s">
        <v>137</v>
      </c>
      <c r="H49" s="76">
        <v>5.41E-5</v>
      </c>
      <c r="I49" t="s">
        <v>18</v>
      </c>
      <c r="J49" t="s">
        <v>0</v>
      </c>
      <c r="K49" s="80">
        <v>2</v>
      </c>
      <c r="L49" s="79">
        <f t="shared" si="11"/>
        <v>-9.8246763721118384</v>
      </c>
      <c r="M49" s="79">
        <f t="shared" si="10"/>
        <v>0.12862852159354693</v>
      </c>
      <c r="N49" s="80" t="str">
        <f t="shared" si="6"/>
        <v>false</v>
      </c>
      <c r="Q49" s="67">
        <v>1</v>
      </c>
      <c r="R49" s="67">
        <v>1.08</v>
      </c>
      <c r="S49" s="67">
        <v>1.1000000000000001</v>
      </c>
      <c r="T49" s="67">
        <v>1.04</v>
      </c>
      <c r="U49" s="67">
        <v>1</v>
      </c>
    </row>
    <row r="50" spans="1:21" x14ac:dyDescent="0.2">
      <c r="A50" s="77" t="s">
        <v>247</v>
      </c>
      <c r="B50" s="77" t="s">
        <v>116</v>
      </c>
      <c r="C50" s="77" t="s">
        <v>116</v>
      </c>
      <c r="D50" s="77" t="s">
        <v>18</v>
      </c>
      <c r="E50" s="77" t="s">
        <v>2</v>
      </c>
      <c r="F50" t="s">
        <v>95</v>
      </c>
      <c r="G50" t="s">
        <v>138</v>
      </c>
      <c r="H50">
        <v>1</v>
      </c>
      <c r="I50" t="s">
        <v>18</v>
      </c>
      <c r="J50" t="s">
        <v>0</v>
      </c>
      <c r="K50" s="80">
        <v>2</v>
      </c>
      <c r="L50" s="79">
        <f t="shared" si="11"/>
        <v>0</v>
      </c>
      <c r="M50" s="79">
        <f t="shared" si="10"/>
        <v>0.12862852159354693</v>
      </c>
      <c r="N50" s="80" t="str">
        <f t="shared" si="6"/>
        <v>false</v>
      </c>
      <c r="Q50" s="67">
        <v>1</v>
      </c>
      <c r="R50" s="67">
        <v>1.08</v>
      </c>
      <c r="S50" s="67">
        <v>1.1000000000000001</v>
      </c>
      <c r="T50" s="67">
        <v>1.04</v>
      </c>
      <c r="U50" s="67">
        <v>1</v>
      </c>
    </row>
    <row r="51" spans="1:21" x14ac:dyDescent="0.2">
      <c r="A51" s="77" t="s">
        <v>247</v>
      </c>
      <c r="B51" s="77" t="s">
        <v>116</v>
      </c>
      <c r="C51" s="77" t="s">
        <v>116</v>
      </c>
      <c r="D51" s="77" t="s">
        <v>18</v>
      </c>
      <c r="E51" s="77" t="s">
        <v>2</v>
      </c>
      <c r="F51" t="s">
        <v>95</v>
      </c>
      <c r="G51" t="s">
        <v>139</v>
      </c>
      <c r="H51" s="76">
        <v>5.5300000000000002E-5</v>
      </c>
      <c r="I51" t="s">
        <v>18</v>
      </c>
      <c r="J51" t="s">
        <v>0</v>
      </c>
      <c r="K51" s="80">
        <v>2</v>
      </c>
      <c r="L51" s="79">
        <f t="shared" si="11"/>
        <v>-9.8027376494359846</v>
      </c>
      <c r="M51" s="79">
        <f t="shared" si="10"/>
        <v>0.12862852159354693</v>
      </c>
      <c r="N51" s="80" t="str">
        <f t="shared" si="6"/>
        <v>false</v>
      </c>
      <c r="Q51" s="67">
        <v>1</v>
      </c>
      <c r="R51" s="67">
        <v>1.08</v>
      </c>
      <c r="S51" s="67">
        <v>1.1000000000000001</v>
      </c>
      <c r="T51" s="67">
        <v>1.04</v>
      </c>
      <c r="U51" s="67">
        <v>1</v>
      </c>
    </row>
    <row r="52" spans="1:21" x14ac:dyDescent="0.2">
      <c r="A52" s="77" t="s">
        <v>247</v>
      </c>
      <c r="B52" s="77" t="s">
        <v>116</v>
      </c>
      <c r="C52" s="77" t="s">
        <v>116</v>
      </c>
      <c r="D52" s="77" t="s">
        <v>18</v>
      </c>
      <c r="E52" s="77" t="s">
        <v>2</v>
      </c>
      <c r="F52" t="s">
        <v>95</v>
      </c>
      <c r="G52" t="s">
        <v>140</v>
      </c>
      <c r="H52" s="76">
        <v>4.2400000000000001E-6</v>
      </c>
      <c r="I52" t="s">
        <v>18</v>
      </c>
      <c r="J52" t="s">
        <v>0</v>
      </c>
      <c r="K52" s="80">
        <v>2</v>
      </c>
      <c r="L52" s="79">
        <f t="shared" si="11"/>
        <v>-12.370947288720407</v>
      </c>
      <c r="M52" s="79">
        <f t="shared" si="10"/>
        <v>0.12862852159354693</v>
      </c>
      <c r="N52" s="80" t="str">
        <f t="shared" si="6"/>
        <v>false</v>
      </c>
      <c r="Q52" s="67">
        <v>1</v>
      </c>
      <c r="R52" s="67">
        <v>1.08</v>
      </c>
      <c r="S52" s="67">
        <v>1.1000000000000001</v>
      </c>
      <c r="T52" s="67">
        <v>1.04</v>
      </c>
      <c r="U52" s="67">
        <v>1</v>
      </c>
    </row>
    <row r="53" spans="1:21" x14ac:dyDescent="0.2">
      <c r="A53" s="77" t="s">
        <v>247</v>
      </c>
      <c r="B53" s="77" t="s">
        <v>116</v>
      </c>
      <c r="C53" s="77" t="s">
        <v>116</v>
      </c>
      <c r="D53" s="77" t="s">
        <v>18</v>
      </c>
      <c r="E53" s="77" t="s">
        <v>2</v>
      </c>
      <c r="F53" t="s">
        <v>95</v>
      </c>
      <c r="G53" t="s">
        <v>141</v>
      </c>
      <c r="H53" s="76">
        <v>2.88E-11</v>
      </c>
      <c r="I53" t="s">
        <v>118</v>
      </c>
      <c r="J53" t="s">
        <v>0</v>
      </c>
      <c r="K53" s="80">
        <v>2</v>
      </c>
      <c r="L53" s="79">
        <f t="shared" si="11"/>
        <v>-24.270645728786647</v>
      </c>
      <c r="M53" s="79">
        <f t="shared" si="10"/>
        <v>0.12862852159354693</v>
      </c>
      <c r="N53" s="80" t="str">
        <f t="shared" si="6"/>
        <v>false</v>
      </c>
      <c r="Q53" s="67">
        <v>1</v>
      </c>
      <c r="R53" s="67">
        <v>1.08</v>
      </c>
      <c r="S53" s="67">
        <v>1.1000000000000001</v>
      </c>
      <c r="T53" s="67">
        <v>1.04</v>
      </c>
      <c r="U53" s="67">
        <v>1</v>
      </c>
    </row>
    <row r="54" spans="1:21" x14ac:dyDescent="0.2">
      <c r="A54" s="77" t="s">
        <v>247</v>
      </c>
      <c r="B54" s="77" t="s">
        <v>116</v>
      </c>
      <c r="C54" s="77" t="s">
        <v>116</v>
      </c>
      <c r="D54" s="77" t="s">
        <v>18</v>
      </c>
      <c r="E54" s="77" t="s">
        <v>2</v>
      </c>
      <c r="F54" t="s">
        <v>95</v>
      </c>
      <c r="G54" t="s">
        <v>142</v>
      </c>
      <c r="H54" s="76">
        <v>1.0099999999999999E-11</v>
      </c>
      <c r="I54" t="s">
        <v>118</v>
      </c>
      <c r="J54" t="s">
        <v>0</v>
      </c>
      <c r="K54" s="80">
        <v>2</v>
      </c>
      <c r="L54" s="79">
        <f t="shared" si="11"/>
        <v>-25.318485692081335</v>
      </c>
      <c r="M54" s="79">
        <f t="shared" si="10"/>
        <v>0.12862852159354693</v>
      </c>
      <c r="N54" s="80" t="str">
        <f t="shared" si="6"/>
        <v>false</v>
      </c>
      <c r="Q54" s="67">
        <v>1</v>
      </c>
      <c r="R54" s="67">
        <v>1.08</v>
      </c>
      <c r="S54" s="67">
        <v>1.1000000000000001</v>
      </c>
      <c r="T54" s="67">
        <v>1.04</v>
      </c>
      <c r="U54" s="67">
        <v>1</v>
      </c>
    </row>
    <row r="55" spans="1:21" x14ac:dyDescent="0.2">
      <c r="A55" s="77" t="s">
        <v>247</v>
      </c>
      <c r="B55" s="77" t="s">
        <v>116</v>
      </c>
      <c r="C55" s="77" t="s">
        <v>116</v>
      </c>
      <c r="D55" s="77" t="s">
        <v>18</v>
      </c>
      <c r="E55" s="77" t="s">
        <v>2</v>
      </c>
      <c r="F55" t="s">
        <v>95</v>
      </c>
      <c r="G55" t="s">
        <v>143</v>
      </c>
      <c r="H55">
        <v>4.8510000000000003E-3</v>
      </c>
      <c r="I55" t="s">
        <v>108</v>
      </c>
      <c r="J55" t="s">
        <v>0</v>
      </c>
      <c r="K55" s="80">
        <v>2</v>
      </c>
      <c r="L55" s="79">
        <f t="shared" si="11"/>
        <v>-5.3285704097190578</v>
      </c>
      <c r="M55" s="79">
        <f t="shared" si="10"/>
        <v>0.12862852159354693</v>
      </c>
      <c r="N55" s="80" t="str">
        <f t="shared" si="6"/>
        <v>false</v>
      </c>
      <c r="Q55" s="67">
        <v>1</v>
      </c>
      <c r="R55" s="67">
        <v>1.08</v>
      </c>
      <c r="S55" s="67">
        <v>1.1000000000000001</v>
      </c>
      <c r="T55" s="67">
        <v>1.04</v>
      </c>
      <c r="U55" s="67">
        <v>1</v>
      </c>
    </row>
    <row r="56" spans="1:21" x14ac:dyDescent="0.2">
      <c r="A56" s="77" t="s">
        <v>247</v>
      </c>
      <c r="B56" s="77" t="s">
        <v>116</v>
      </c>
      <c r="C56" s="77" t="s">
        <v>116</v>
      </c>
      <c r="D56" s="77" t="s">
        <v>18</v>
      </c>
      <c r="E56" s="77" t="s">
        <v>2</v>
      </c>
      <c r="F56" t="s">
        <v>95</v>
      </c>
      <c r="G56" t="s">
        <v>144</v>
      </c>
      <c r="H56" s="76">
        <v>2.5000000000000002E-10</v>
      </c>
      <c r="I56" t="s">
        <v>118</v>
      </c>
      <c r="J56" t="s">
        <v>0</v>
      </c>
      <c r="K56" s="80">
        <v>2</v>
      </c>
      <c r="L56" s="79">
        <f t="shared" si="11"/>
        <v>-22.109560198066301</v>
      </c>
      <c r="M56" s="79">
        <f t="shared" si="10"/>
        <v>0.12862852159354693</v>
      </c>
      <c r="N56" s="80" t="str">
        <f t="shared" si="6"/>
        <v>false</v>
      </c>
      <c r="Q56" s="67">
        <v>1</v>
      </c>
      <c r="R56" s="67">
        <v>1.08</v>
      </c>
      <c r="S56" s="67">
        <v>1.1000000000000001</v>
      </c>
      <c r="T56" s="67">
        <v>1.04</v>
      </c>
      <c r="U56" s="67">
        <v>1</v>
      </c>
    </row>
    <row r="57" spans="1:21" x14ac:dyDescent="0.2">
      <c r="A57" s="77" t="s">
        <v>247</v>
      </c>
      <c r="B57" s="77" t="s">
        <v>116</v>
      </c>
      <c r="C57" s="77" t="s">
        <v>116</v>
      </c>
      <c r="D57" s="77" t="s">
        <v>18</v>
      </c>
      <c r="E57" s="77" t="s">
        <v>2</v>
      </c>
      <c r="F57" t="s">
        <v>95</v>
      </c>
      <c r="G57" t="s">
        <v>77</v>
      </c>
      <c r="H57" s="76">
        <v>2.5399999999999998E-6</v>
      </c>
      <c r="I57" t="s">
        <v>18</v>
      </c>
      <c r="J57" t="s">
        <v>0</v>
      </c>
      <c r="K57" s="80">
        <v>2</v>
      </c>
      <c r="L57" s="79">
        <f t="shared" si="11"/>
        <v>-12.883346476933829</v>
      </c>
      <c r="M57" s="79">
        <f t="shared" si="10"/>
        <v>0.12862852159354693</v>
      </c>
      <c r="N57" s="80" t="str">
        <f t="shared" si="6"/>
        <v>false</v>
      </c>
      <c r="Q57" s="67">
        <v>1</v>
      </c>
      <c r="R57" s="67">
        <v>1.08</v>
      </c>
      <c r="S57" s="67">
        <v>1.1000000000000001</v>
      </c>
      <c r="T57" s="67">
        <v>1.04</v>
      </c>
      <c r="U57" s="67">
        <v>1</v>
      </c>
    </row>
    <row r="58" spans="1:21" x14ac:dyDescent="0.2">
      <c r="A58" s="77" t="s">
        <v>247</v>
      </c>
      <c r="B58" s="77" t="s">
        <v>116</v>
      </c>
      <c r="C58" s="77" t="s">
        <v>116</v>
      </c>
      <c r="D58" s="77" t="s">
        <v>18</v>
      </c>
      <c r="E58" s="77" t="s">
        <v>2</v>
      </c>
      <c r="F58" t="s">
        <v>95</v>
      </c>
      <c r="G58" t="s">
        <v>145</v>
      </c>
      <c r="H58" s="76">
        <v>1.5799999999999999E-6</v>
      </c>
      <c r="I58" t="s">
        <v>18</v>
      </c>
      <c r="J58" t="s">
        <v>0</v>
      </c>
      <c r="K58" s="80">
        <v>2</v>
      </c>
      <c r="L58" s="79">
        <f t="shared" si="11"/>
        <v>-13.358085710925399</v>
      </c>
      <c r="M58" s="79">
        <f t="shared" si="10"/>
        <v>0.12862852159354693</v>
      </c>
      <c r="N58" s="80" t="str">
        <f t="shared" si="6"/>
        <v>false</v>
      </c>
      <c r="Q58" s="67">
        <v>1</v>
      </c>
      <c r="R58" s="67">
        <v>1.08</v>
      </c>
      <c r="S58" s="67">
        <v>1.1000000000000001</v>
      </c>
      <c r="T58" s="67">
        <v>1.04</v>
      </c>
      <c r="U58" s="67">
        <v>1</v>
      </c>
    </row>
    <row r="59" spans="1:21" x14ac:dyDescent="0.2">
      <c r="A59" s="77" t="s">
        <v>247</v>
      </c>
      <c r="B59" s="77" t="s">
        <v>116</v>
      </c>
      <c r="C59" s="77" t="s">
        <v>116</v>
      </c>
      <c r="D59" s="77" t="s">
        <v>18</v>
      </c>
      <c r="E59" s="77" t="s">
        <v>2</v>
      </c>
      <c r="F59" t="s">
        <v>95</v>
      </c>
      <c r="G59" t="s">
        <v>146</v>
      </c>
      <c r="H59">
        <v>1.9499999999999999E-3</v>
      </c>
      <c r="I59" t="s">
        <v>18</v>
      </c>
      <c r="J59" t="s">
        <v>0</v>
      </c>
      <c r="K59" s="80">
        <v>2</v>
      </c>
      <c r="L59" s="79">
        <f t="shared" si="11"/>
        <v>-6.2399259064064818</v>
      </c>
      <c r="M59" s="79">
        <f t="shared" si="10"/>
        <v>0.12862852159354693</v>
      </c>
      <c r="N59" s="80" t="str">
        <f t="shared" si="6"/>
        <v>false</v>
      </c>
      <c r="Q59" s="67">
        <v>1</v>
      </c>
      <c r="R59" s="67">
        <v>1.08</v>
      </c>
      <c r="S59" s="67">
        <v>1.1000000000000001</v>
      </c>
      <c r="T59" s="67">
        <v>1.04</v>
      </c>
      <c r="U59" s="67">
        <v>1</v>
      </c>
    </row>
    <row r="60" spans="1:21" x14ac:dyDescent="0.2">
      <c r="A60" s="77" t="s">
        <v>247</v>
      </c>
      <c r="B60" s="77" t="s">
        <v>116</v>
      </c>
      <c r="C60" s="77" t="s">
        <v>116</v>
      </c>
      <c r="D60" s="77" t="s">
        <v>18</v>
      </c>
      <c r="E60" s="77" t="s">
        <v>2</v>
      </c>
      <c r="F60" t="s">
        <v>89</v>
      </c>
      <c r="G60" t="s">
        <v>147</v>
      </c>
      <c r="H60">
        <v>6.7799999999999996E-3</v>
      </c>
      <c r="I60" t="s">
        <v>18</v>
      </c>
      <c r="J60" t="s">
        <v>117</v>
      </c>
      <c r="K60" s="80">
        <v>2</v>
      </c>
      <c r="L60" s="79">
        <f t="shared" si="11"/>
        <v>-4.9937781770298333</v>
      </c>
      <c r="M60" s="79">
        <f t="shared" si="10"/>
        <v>0.12862852159354693</v>
      </c>
      <c r="N60" s="80" t="str">
        <f t="shared" si="6"/>
        <v>false</v>
      </c>
      <c r="Q60" s="67">
        <v>1</v>
      </c>
      <c r="R60" s="67">
        <v>1.08</v>
      </c>
      <c r="S60" s="67">
        <v>1.1000000000000001</v>
      </c>
      <c r="T60" s="67">
        <v>1.04</v>
      </c>
      <c r="U60" s="67">
        <v>1</v>
      </c>
    </row>
    <row r="61" spans="1:21" x14ac:dyDescent="0.2">
      <c r="A61" s="77" t="s">
        <v>247</v>
      </c>
      <c r="B61" s="77" t="s">
        <v>116</v>
      </c>
      <c r="C61" s="77" t="s">
        <v>116</v>
      </c>
      <c r="D61" s="77" t="s">
        <v>18</v>
      </c>
      <c r="E61" s="77" t="s">
        <v>2</v>
      </c>
      <c r="F61" t="s">
        <v>89</v>
      </c>
      <c r="G61" t="s">
        <v>148</v>
      </c>
      <c r="H61">
        <v>2.43E-4</v>
      </c>
      <c r="I61" t="s">
        <v>18</v>
      </c>
      <c r="J61" t="s">
        <v>117</v>
      </c>
      <c r="K61" s="80">
        <v>2</v>
      </c>
      <c r="L61" s="79">
        <f t="shared" si="11"/>
        <v>-8.3224491146237263</v>
      </c>
      <c r="M61" s="79">
        <f t="shared" si="10"/>
        <v>0.12862852159354693</v>
      </c>
      <c r="N61" s="80" t="str">
        <f t="shared" si="6"/>
        <v>false</v>
      </c>
      <c r="Q61" s="67">
        <v>1</v>
      </c>
      <c r="R61" s="67">
        <v>1.08</v>
      </c>
      <c r="S61" s="67">
        <v>1.1000000000000001</v>
      </c>
      <c r="T61" s="67">
        <v>1.04</v>
      </c>
      <c r="U61" s="67">
        <v>1</v>
      </c>
    </row>
    <row r="62" spans="1:21" x14ac:dyDescent="0.2">
      <c r="A62" s="77" t="s">
        <v>247</v>
      </c>
      <c r="B62" s="77" t="s">
        <v>116</v>
      </c>
      <c r="C62" s="77" t="s">
        <v>116</v>
      </c>
      <c r="D62" s="77" t="s">
        <v>18</v>
      </c>
      <c r="E62" s="77" t="s">
        <v>2</v>
      </c>
      <c r="F62" t="s">
        <v>89</v>
      </c>
      <c r="G62" t="s">
        <v>149</v>
      </c>
      <c r="H62" s="76">
        <v>2.8799999999999998E-7</v>
      </c>
      <c r="I62" t="s">
        <v>18</v>
      </c>
      <c r="J62" t="s">
        <v>117</v>
      </c>
      <c r="K62" s="80">
        <v>2</v>
      </c>
      <c r="L62" s="79">
        <f t="shared" si="11"/>
        <v>-15.060305356810465</v>
      </c>
      <c r="M62" s="79">
        <f t="shared" si="10"/>
        <v>0.12862852159354693</v>
      </c>
      <c r="N62" s="80" t="str">
        <f t="shared" si="6"/>
        <v>false</v>
      </c>
      <c r="Q62" s="67">
        <v>1</v>
      </c>
      <c r="R62" s="67">
        <v>1.08</v>
      </c>
      <c r="S62" s="67">
        <v>1.1000000000000001</v>
      </c>
      <c r="T62" s="67">
        <v>1.04</v>
      </c>
      <c r="U62" s="67">
        <v>1</v>
      </c>
    </row>
    <row r="63" spans="1:21" x14ac:dyDescent="0.2">
      <c r="A63" s="77" t="s">
        <v>247</v>
      </c>
      <c r="B63" s="77" t="s">
        <v>116</v>
      </c>
      <c r="C63" s="77" t="s">
        <v>116</v>
      </c>
      <c r="D63" s="77" t="s">
        <v>18</v>
      </c>
      <c r="E63" s="77" t="s">
        <v>2</v>
      </c>
      <c r="F63" t="s">
        <v>89</v>
      </c>
      <c r="G63" t="s">
        <v>150</v>
      </c>
      <c r="H63" s="76">
        <v>3.2599999999999998E-7</v>
      </c>
      <c r="I63" t="s">
        <v>18</v>
      </c>
      <c r="J63" t="s">
        <v>117</v>
      </c>
      <c r="K63" s="80">
        <v>2</v>
      </c>
      <c r="L63" s="79">
        <f t="shared" si="11"/>
        <v>-14.936368455579704</v>
      </c>
      <c r="M63" s="79">
        <f t="shared" si="10"/>
        <v>0.12862852159354693</v>
      </c>
      <c r="N63" s="80" t="str">
        <f t="shared" si="6"/>
        <v>false</v>
      </c>
      <c r="Q63" s="67">
        <v>1</v>
      </c>
      <c r="R63" s="67">
        <v>1.08</v>
      </c>
      <c r="S63" s="67">
        <v>1.1000000000000001</v>
      </c>
      <c r="T63" s="67">
        <v>1.04</v>
      </c>
      <c r="U63" s="67">
        <v>1</v>
      </c>
    </row>
    <row r="64" spans="1:21" x14ac:dyDescent="0.2">
      <c r="A64" s="77" t="s">
        <v>247</v>
      </c>
      <c r="B64" s="77" t="s">
        <v>116</v>
      </c>
      <c r="C64" s="77" t="s">
        <v>116</v>
      </c>
      <c r="D64" s="77" t="s">
        <v>18</v>
      </c>
      <c r="E64" s="77" t="s">
        <v>2</v>
      </c>
      <c r="F64" t="s">
        <v>89</v>
      </c>
      <c r="G64" t="s">
        <v>151</v>
      </c>
      <c r="H64" s="76">
        <v>1.6199999999999999E-6</v>
      </c>
      <c r="I64" t="s">
        <v>18</v>
      </c>
      <c r="J64" t="s">
        <v>117</v>
      </c>
      <c r="K64" s="80">
        <v>2</v>
      </c>
      <c r="L64" s="79">
        <f t="shared" si="11"/>
        <v>-13.333084408719982</v>
      </c>
      <c r="M64" s="79">
        <f t="shared" si="10"/>
        <v>0.12862852159354693</v>
      </c>
      <c r="N64" s="80" t="str">
        <f t="shared" si="6"/>
        <v>false</v>
      </c>
      <c r="Q64" s="67">
        <v>1</v>
      </c>
      <c r="R64" s="67">
        <v>1.08</v>
      </c>
      <c r="S64" s="67">
        <v>1.1000000000000001</v>
      </c>
      <c r="T64" s="67">
        <v>1.04</v>
      </c>
      <c r="U64" s="67">
        <v>1</v>
      </c>
    </row>
    <row r="65" spans="1:21" x14ac:dyDescent="0.2">
      <c r="A65" s="77" t="s">
        <v>247</v>
      </c>
      <c r="B65" s="77" t="s">
        <v>116</v>
      </c>
      <c r="C65" s="77" t="s">
        <v>116</v>
      </c>
      <c r="D65" s="77" t="s">
        <v>18</v>
      </c>
      <c r="E65" s="77" t="s">
        <v>2</v>
      </c>
      <c r="F65" t="s">
        <v>89</v>
      </c>
      <c r="G65" t="s">
        <v>152</v>
      </c>
      <c r="H65" s="76">
        <v>4.05E-10</v>
      </c>
      <c r="I65" t="s">
        <v>18</v>
      </c>
      <c r="J65" t="s">
        <v>117</v>
      </c>
      <c r="K65" s="80">
        <v>2</v>
      </c>
      <c r="L65" s="79">
        <f t="shared" si="11"/>
        <v>-21.627134048822008</v>
      </c>
      <c r="M65" s="79">
        <f t="shared" si="10"/>
        <v>0.12862852159354693</v>
      </c>
      <c r="N65" s="80" t="str">
        <f t="shared" si="6"/>
        <v>false</v>
      </c>
      <c r="Q65" s="67">
        <v>1</v>
      </c>
      <c r="R65" s="67">
        <v>1.08</v>
      </c>
      <c r="S65" s="67">
        <v>1.1000000000000001</v>
      </c>
      <c r="T65" s="67">
        <v>1.04</v>
      </c>
      <c r="U65" s="67">
        <v>1</v>
      </c>
    </row>
    <row r="66" spans="1:21" x14ac:dyDescent="0.2">
      <c r="A66" s="77" t="s">
        <v>247</v>
      </c>
      <c r="B66" s="77" t="s">
        <v>116</v>
      </c>
      <c r="C66" s="77" t="s">
        <v>116</v>
      </c>
      <c r="D66" s="77" t="s">
        <v>18</v>
      </c>
      <c r="E66" s="77" t="s">
        <v>2</v>
      </c>
      <c r="F66" t="s">
        <v>89</v>
      </c>
      <c r="G66" t="s">
        <v>153</v>
      </c>
      <c r="H66" s="76">
        <v>1.3000000000000001E-8</v>
      </c>
      <c r="I66" t="s">
        <v>18</v>
      </c>
      <c r="J66" t="s">
        <v>117</v>
      </c>
      <c r="K66" s="80">
        <v>2</v>
      </c>
      <c r="L66" s="79">
        <f t="shared" si="11"/>
        <v>-18.158316479484874</v>
      </c>
      <c r="M66" s="79">
        <f t="shared" si="10"/>
        <v>0.12862852159354693</v>
      </c>
      <c r="N66" s="80" t="str">
        <f t="shared" si="6"/>
        <v>false</v>
      </c>
      <c r="Q66" s="67">
        <v>1</v>
      </c>
      <c r="R66" s="67">
        <v>1.08</v>
      </c>
      <c r="S66" s="67">
        <v>1.1000000000000001</v>
      </c>
      <c r="T66" s="67">
        <v>1.04</v>
      </c>
      <c r="U66" s="67">
        <v>1</v>
      </c>
    </row>
    <row r="67" spans="1:21" x14ac:dyDescent="0.2">
      <c r="A67" s="77" t="s">
        <v>247</v>
      </c>
      <c r="B67" s="77" t="s">
        <v>116</v>
      </c>
      <c r="C67" s="77" t="s">
        <v>116</v>
      </c>
      <c r="D67" s="77" t="s">
        <v>18</v>
      </c>
      <c r="E67" s="77" t="s">
        <v>2</v>
      </c>
      <c r="F67" t="s">
        <v>89</v>
      </c>
      <c r="G67" t="s">
        <v>154</v>
      </c>
      <c r="H67" s="76">
        <v>1.5699999999999999E-14</v>
      </c>
      <c r="I67" t="s">
        <v>18</v>
      </c>
      <c r="J67" t="s">
        <v>117</v>
      </c>
      <c r="K67" s="80">
        <v>2</v>
      </c>
      <c r="L67" s="79">
        <f t="shared" si="11"/>
        <v>-31.785115682556423</v>
      </c>
      <c r="M67" s="79">
        <f t="shared" si="10"/>
        <v>0.12862852159354693</v>
      </c>
      <c r="N67" s="80" t="str">
        <f t="shared" si="6"/>
        <v>false</v>
      </c>
      <c r="Q67" s="67">
        <v>1</v>
      </c>
      <c r="R67" s="67">
        <v>1.08</v>
      </c>
      <c r="S67" s="67">
        <v>1.1000000000000001</v>
      </c>
      <c r="T67" s="67">
        <v>1.04</v>
      </c>
      <c r="U67" s="67">
        <v>1</v>
      </c>
    </row>
    <row r="68" spans="1:21" x14ac:dyDescent="0.2">
      <c r="A68" s="77" t="s">
        <v>247</v>
      </c>
      <c r="B68" s="77" t="s">
        <v>116</v>
      </c>
      <c r="C68" s="77" t="s">
        <v>116</v>
      </c>
      <c r="D68" s="77" t="s">
        <v>18</v>
      </c>
      <c r="E68" s="77" t="s">
        <v>2</v>
      </c>
      <c r="F68" t="s">
        <v>89</v>
      </c>
      <c r="G68" s="76" t="s">
        <v>155</v>
      </c>
      <c r="H68" s="76">
        <v>2.5200000000000001E-10</v>
      </c>
      <c r="I68" t="s">
        <v>18</v>
      </c>
      <c r="J68" t="s">
        <v>117</v>
      </c>
      <c r="K68" s="80">
        <v>2</v>
      </c>
      <c r="L68" s="79">
        <f t="shared" si="11"/>
        <v>-22.101592028417127</v>
      </c>
      <c r="M68" s="79">
        <f t="shared" si="10"/>
        <v>0.12862852159354693</v>
      </c>
      <c r="N68" s="80" t="str">
        <f t="shared" si="6"/>
        <v>false</v>
      </c>
      <c r="Q68" s="67">
        <v>1</v>
      </c>
      <c r="R68" s="67">
        <v>1.08</v>
      </c>
      <c r="S68" s="67">
        <v>1.1000000000000001</v>
      </c>
      <c r="T68" s="67">
        <v>1.04</v>
      </c>
      <c r="U68" s="67">
        <v>1</v>
      </c>
    </row>
    <row r="69" spans="1:21" x14ac:dyDescent="0.2">
      <c r="A69" s="77" t="s">
        <v>247</v>
      </c>
      <c r="B69" s="77" t="s">
        <v>116</v>
      </c>
      <c r="C69" s="77" t="s">
        <v>116</v>
      </c>
      <c r="D69" s="77" t="s">
        <v>18</v>
      </c>
      <c r="E69" s="77" t="s">
        <v>2</v>
      </c>
      <c r="F69" t="s">
        <v>89</v>
      </c>
      <c r="G69" t="s">
        <v>156</v>
      </c>
      <c r="H69" s="76">
        <v>7.1600000000000006E-5</v>
      </c>
      <c r="I69" t="s">
        <v>18</v>
      </c>
      <c r="J69" t="s">
        <v>117</v>
      </c>
      <c r="K69" s="80">
        <v>2</v>
      </c>
      <c r="L69" s="79">
        <f t="shared" si="11"/>
        <v>-9.5444154839976747</v>
      </c>
      <c r="M69" s="79">
        <f t="shared" si="10"/>
        <v>0.12862852159354693</v>
      </c>
      <c r="N69" s="80" t="str">
        <f t="shared" si="6"/>
        <v>false</v>
      </c>
      <c r="Q69" s="67">
        <v>1</v>
      </c>
      <c r="R69" s="67">
        <v>1.08</v>
      </c>
      <c r="S69" s="67">
        <v>1.1000000000000001</v>
      </c>
      <c r="T69" s="67">
        <v>1.04</v>
      </c>
      <c r="U69" s="67">
        <v>1</v>
      </c>
    </row>
    <row r="70" spans="1:21" x14ac:dyDescent="0.2">
      <c r="A70" s="77" t="s">
        <v>247</v>
      </c>
      <c r="B70" s="77" t="s">
        <v>116</v>
      </c>
      <c r="C70" s="77" t="s">
        <v>116</v>
      </c>
      <c r="D70" s="77" t="s">
        <v>18</v>
      </c>
      <c r="E70" s="77" t="s">
        <v>2</v>
      </c>
      <c r="F70" t="s">
        <v>89</v>
      </c>
      <c r="G70" t="s">
        <v>157</v>
      </c>
      <c r="H70" s="76">
        <v>1.9000000000000001E-5</v>
      </c>
      <c r="I70" t="s">
        <v>18</v>
      </c>
      <c r="J70" t="s">
        <v>117</v>
      </c>
      <c r="K70" s="80">
        <v>2</v>
      </c>
      <c r="L70" s="79">
        <f t="shared" si="11"/>
        <v>-10.871071578797833</v>
      </c>
      <c r="M70" s="79">
        <f t="shared" si="10"/>
        <v>0.12862852159354693</v>
      </c>
      <c r="N70" s="80" t="str">
        <f t="shared" si="6"/>
        <v>false</v>
      </c>
      <c r="Q70" s="67">
        <v>1</v>
      </c>
      <c r="R70" s="67">
        <v>1.08</v>
      </c>
      <c r="S70" s="67">
        <v>1.1000000000000001</v>
      </c>
      <c r="T70" s="67">
        <v>1.04</v>
      </c>
      <c r="U70" s="67">
        <v>1</v>
      </c>
    </row>
    <row r="71" spans="1:21" x14ac:dyDescent="0.2">
      <c r="A71" s="77" t="s">
        <v>247</v>
      </c>
      <c r="B71" s="77" t="s">
        <v>116</v>
      </c>
      <c r="C71" s="77" t="s">
        <v>116</v>
      </c>
      <c r="D71" s="77" t="s">
        <v>18</v>
      </c>
      <c r="E71" s="77" t="s">
        <v>2</v>
      </c>
      <c r="F71" t="s">
        <v>89</v>
      </c>
      <c r="G71" t="s">
        <v>158</v>
      </c>
      <c r="H71">
        <v>1.8000000000000001E-4</v>
      </c>
      <c r="I71" t="s">
        <v>18</v>
      </c>
      <c r="J71" t="s">
        <v>117</v>
      </c>
      <c r="K71" s="80">
        <v>2</v>
      </c>
      <c r="L71" s="79">
        <f t="shared" si="11"/>
        <v>-8.6225537070740632</v>
      </c>
      <c r="M71" s="79">
        <f t="shared" si="10"/>
        <v>0.12862852159354693</v>
      </c>
      <c r="N71" s="80" t="str">
        <f t="shared" si="6"/>
        <v>false</v>
      </c>
      <c r="Q71" s="67">
        <v>1</v>
      </c>
      <c r="R71" s="67">
        <v>1.08</v>
      </c>
      <c r="S71" s="67">
        <v>1.1000000000000001</v>
      </c>
      <c r="T71" s="67">
        <v>1.04</v>
      </c>
      <c r="U71" s="67">
        <v>1</v>
      </c>
    </row>
    <row r="72" spans="1:21" x14ac:dyDescent="0.2">
      <c r="A72" s="77" t="s">
        <v>247</v>
      </c>
      <c r="B72" s="77" t="s">
        <v>116</v>
      </c>
      <c r="C72" s="77" t="s">
        <v>116</v>
      </c>
      <c r="D72" s="77" t="s">
        <v>18</v>
      </c>
      <c r="E72" s="77" t="s">
        <v>2</v>
      </c>
      <c r="F72" t="s">
        <v>89</v>
      </c>
      <c r="G72" t="s">
        <v>159</v>
      </c>
      <c r="H72" s="76">
        <v>6.3899999999999996E-9</v>
      </c>
      <c r="I72" t="s">
        <v>18</v>
      </c>
      <c r="J72" t="s">
        <v>117</v>
      </c>
      <c r="K72" s="80">
        <v>2</v>
      </c>
      <c r="L72" s="79">
        <f t="shared" si="11"/>
        <v>-18.868531568556968</v>
      </c>
      <c r="M72" s="79">
        <f t="shared" si="10"/>
        <v>0.12862852159354693</v>
      </c>
      <c r="N72" s="80" t="str">
        <f t="shared" si="6"/>
        <v>false</v>
      </c>
      <c r="Q72" s="67">
        <v>1</v>
      </c>
      <c r="R72" s="67">
        <v>1.08</v>
      </c>
      <c r="S72" s="67">
        <v>1.1000000000000001</v>
      </c>
      <c r="T72" s="67">
        <v>1.04</v>
      </c>
      <c r="U72" s="67">
        <v>1</v>
      </c>
    </row>
    <row r="73" spans="1:21" x14ac:dyDescent="0.2">
      <c r="A73" s="77" t="s">
        <v>247</v>
      </c>
      <c r="B73" s="77" t="s">
        <v>116</v>
      </c>
      <c r="C73" s="77" t="s">
        <v>116</v>
      </c>
      <c r="D73" s="77" t="s">
        <v>18</v>
      </c>
      <c r="E73" s="77" t="s">
        <v>2</v>
      </c>
      <c r="F73" t="s">
        <v>89</v>
      </c>
      <c r="G73" t="s">
        <v>160</v>
      </c>
      <c r="H73" s="76">
        <v>1.11E-7</v>
      </c>
      <c r="I73" t="s">
        <v>18</v>
      </c>
      <c r="J73" t="s">
        <v>117</v>
      </c>
      <c r="K73" s="80">
        <v>2</v>
      </c>
      <c r="L73" s="79">
        <f t="shared" si="11"/>
        <v>-16.013735635634077</v>
      </c>
      <c r="M73" s="79">
        <f t="shared" si="10"/>
        <v>0.12862852159354693</v>
      </c>
      <c r="N73" s="80" t="str">
        <f t="shared" si="6"/>
        <v>false</v>
      </c>
      <c r="Q73" s="67">
        <v>1</v>
      </c>
      <c r="R73" s="67">
        <v>1.08</v>
      </c>
      <c r="S73" s="67">
        <v>1.1000000000000001</v>
      </c>
      <c r="T73" s="67">
        <v>1.04</v>
      </c>
      <c r="U73" s="67">
        <v>1</v>
      </c>
    </row>
    <row r="74" spans="1:21" x14ac:dyDescent="0.2">
      <c r="A74" s="77" t="s">
        <v>247</v>
      </c>
      <c r="B74" s="77" t="s">
        <v>116</v>
      </c>
      <c r="C74" s="77" t="s">
        <v>116</v>
      </c>
      <c r="D74" s="77" t="s">
        <v>18</v>
      </c>
      <c r="E74" s="77" t="s">
        <v>2</v>
      </c>
      <c r="F74" t="s">
        <v>89</v>
      </c>
      <c r="G74" t="s">
        <v>161</v>
      </c>
      <c r="H74" s="76">
        <v>5.3100000000000003E-10</v>
      </c>
      <c r="I74" t="s">
        <v>18</v>
      </c>
      <c r="J74" t="s">
        <v>117</v>
      </c>
      <c r="K74" s="80">
        <v>2</v>
      </c>
      <c r="L74" s="79">
        <f t="shared" si="11"/>
        <v>-21.35625909468661</v>
      </c>
      <c r="M74" s="79">
        <f t="shared" si="10"/>
        <v>0.12862852159354693</v>
      </c>
      <c r="N74" s="80" t="str">
        <f t="shared" si="6"/>
        <v>false</v>
      </c>
      <c r="Q74" s="67">
        <v>1</v>
      </c>
      <c r="R74" s="67">
        <v>1.08</v>
      </c>
      <c r="S74" s="67">
        <v>1.1000000000000001</v>
      </c>
      <c r="T74" s="67">
        <v>1.04</v>
      </c>
      <c r="U74" s="67">
        <v>1</v>
      </c>
    </row>
    <row r="75" spans="1:21" x14ac:dyDescent="0.2">
      <c r="A75" s="77" t="s">
        <v>247</v>
      </c>
      <c r="B75" s="77" t="s">
        <v>116</v>
      </c>
      <c r="C75" s="77" t="s">
        <v>116</v>
      </c>
      <c r="D75" s="77" t="s">
        <v>18</v>
      </c>
      <c r="E75" s="77" t="s">
        <v>2</v>
      </c>
      <c r="F75" t="s">
        <v>89</v>
      </c>
      <c r="G75" t="s">
        <v>162</v>
      </c>
      <c r="H75">
        <v>1.75E-4</v>
      </c>
      <c r="I75" t="s">
        <v>18</v>
      </c>
      <c r="J75" t="s">
        <v>117</v>
      </c>
      <c r="K75" s="80">
        <v>2</v>
      </c>
      <c r="L75" s="79">
        <f t="shared" si="11"/>
        <v>-8.6507245840407609</v>
      </c>
      <c r="M75" s="79">
        <f t="shared" si="10"/>
        <v>0.12862852159354693</v>
      </c>
      <c r="N75" s="80" t="str">
        <f t="shared" si="6"/>
        <v>false</v>
      </c>
      <c r="Q75" s="67">
        <v>1</v>
      </c>
      <c r="R75" s="67">
        <v>1.08</v>
      </c>
      <c r="S75" s="67">
        <v>1.1000000000000001</v>
      </c>
      <c r="T75" s="67">
        <v>1.04</v>
      </c>
      <c r="U75" s="67">
        <v>1</v>
      </c>
    </row>
    <row r="76" spans="1:21" x14ac:dyDescent="0.2">
      <c r="A76" s="77" t="s">
        <v>247</v>
      </c>
      <c r="B76" s="77" t="s">
        <v>116</v>
      </c>
      <c r="C76" s="77" t="s">
        <v>116</v>
      </c>
      <c r="D76" s="77" t="s">
        <v>18</v>
      </c>
      <c r="E76" s="77" t="s">
        <v>2</v>
      </c>
      <c r="F76" t="s">
        <v>89</v>
      </c>
      <c r="G76" t="s">
        <v>163</v>
      </c>
      <c r="H76" s="76">
        <v>1.26E-6</v>
      </c>
      <c r="I76" t="s">
        <v>18</v>
      </c>
      <c r="J76" t="s">
        <v>117</v>
      </c>
      <c r="K76" s="80">
        <v>2</v>
      </c>
      <c r="L76" s="79">
        <f t="shared" si="11"/>
        <v>-13.584398837000888</v>
      </c>
      <c r="M76" s="79">
        <f t="shared" si="10"/>
        <v>0.12862852159354693</v>
      </c>
      <c r="N76" s="80" t="str">
        <f t="shared" si="6"/>
        <v>false</v>
      </c>
      <c r="Q76" s="67">
        <v>1</v>
      </c>
      <c r="R76" s="67">
        <v>1.08</v>
      </c>
      <c r="S76" s="67">
        <v>1.1000000000000001</v>
      </c>
      <c r="T76" s="67">
        <v>1.04</v>
      </c>
      <c r="U76" s="67">
        <v>1</v>
      </c>
    </row>
    <row r="77" spans="1:21" x14ac:dyDescent="0.2">
      <c r="A77" s="77" t="s">
        <v>247</v>
      </c>
      <c r="B77" s="77" t="s">
        <v>116</v>
      </c>
      <c r="C77" s="77" t="s">
        <v>116</v>
      </c>
      <c r="D77" s="77" t="s">
        <v>18</v>
      </c>
      <c r="E77" s="77" t="s">
        <v>2</v>
      </c>
      <c r="F77" t="s">
        <v>89</v>
      </c>
      <c r="G77" t="s">
        <v>164</v>
      </c>
      <c r="H77" s="76">
        <v>2.8200000000000001E-5</v>
      </c>
      <c r="I77" t="s">
        <v>18</v>
      </c>
      <c r="J77" t="s">
        <v>117</v>
      </c>
      <c r="K77" s="80">
        <v>2</v>
      </c>
      <c r="L77" s="79">
        <f t="shared" si="11"/>
        <v>-10.476188580020207</v>
      </c>
      <c r="M77" s="79">
        <f t="shared" si="10"/>
        <v>0.12862852159354693</v>
      </c>
      <c r="N77" s="80" t="str">
        <f t="shared" si="6"/>
        <v>false</v>
      </c>
      <c r="Q77" s="67">
        <v>1</v>
      </c>
      <c r="R77" s="67">
        <v>1.08</v>
      </c>
      <c r="S77" s="67">
        <v>1.1000000000000001</v>
      </c>
      <c r="T77" s="67">
        <v>1.04</v>
      </c>
      <c r="U77" s="67">
        <v>1</v>
      </c>
    </row>
    <row r="78" spans="1:21" x14ac:dyDescent="0.2">
      <c r="A78" s="77" t="s">
        <v>247</v>
      </c>
      <c r="B78" s="77" t="s">
        <v>116</v>
      </c>
      <c r="C78" s="77" t="s">
        <v>116</v>
      </c>
      <c r="D78" s="77" t="s">
        <v>18</v>
      </c>
      <c r="E78" s="77" t="s">
        <v>2</v>
      </c>
      <c r="F78" t="s">
        <v>89</v>
      </c>
      <c r="G78" t="s">
        <v>165</v>
      </c>
      <c r="H78" s="76">
        <v>3.4799999999999999E-5</v>
      </c>
      <c r="I78" t="s">
        <v>18</v>
      </c>
      <c r="J78" t="s">
        <v>117</v>
      </c>
      <c r="K78" s="80">
        <v>2</v>
      </c>
      <c r="L78" s="79">
        <f t="shared" si="11"/>
        <v>-10.265893171183846</v>
      </c>
      <c r="M78" s="79">
        <f t="shared" si="10"/>
        <v>0.12862852159354693</v>
      </c>
      <c r="N78" s="80" t="str">
        <f t="shared" si="6"/>
        <v>false</v>
      </c>
      <c r="Q78" s="67">
        <v>1</v>
      </c>
      <c r="R78" s="67">
        <v>1.08</v>
      </c>
      <c r="S78" s="67">
        <v>1.1000000000000001</v>
      </c>
      <c r="T78" s="67">
        <v>1.04</v>
      </c>
      <c r="U78" s="67">
        <v>1</v>
      </c>
    </row>
    <row r="79" spans="1:21" x14ac:dyDescent="0.2">
      <c r="A79" s="77" t="s">
        <v>247</v>
      </c>
      <c r="B79" s="77" t="s">
        <v>116</v>
      </c>
      <c r="C79" s="77" t="s">
        <v>116</v>
      </c>
      <c r="D79" s="77" t="s">
        <v>18</v>
      </c>
      <c r="E79" s="77" t="s">
        <v>2</v>
      </c>
      <c r="F79" t="s">
        <v>89</v>
      </c>
      <c r="G79" t="s">
        <v>166</v>
      </c>
      <c r="H79" s="76">
        <v>2.9500000000000001E-6</v>
      </c>
      <c r="I79" t="s">
        <v>18</v>
      </c>
      <c r="J79" t="s">
        <v>117</v>
      </c>
      <c r="K79" s="80">
        <v>2</v>
      </c>
      <c r="L79" s="79">
        <f t="shared" si="11"/>
        <v>-12.733705387612545</v>
      </c>
      <c r="M79" s="79">
        <f t="shared" si="10"/>
        <v>0.12862852159354693</v>
      </c>
      <c r="N79" s="80" t="str">
        <f t="shared" si="6"/>
        <v>false</v>
      </c>
      <c r="Q79" s="67">
        <v>1</v>
      </c>
      <c r="R79" s="67">
        <v>1.08</v>
      </c>
      <c r="S79" s="67">
        <v>1.1000000000000001</v>
      </c>
      <c r="T79" s="67">
        <v>1.04</v>
      </c>
      <c r="U79" s="67">
        <v>1</v>
      </c>
    </row>
    <row r="80" spans="1:21" x14ac:dyDescent="0.2">
      <c r="A80" s="77" t="s">
        <v>247</v>
      </c>
      <c r="B80" s="77" t="s">
        <v>116</v>
      </c>
      <c r="C80" s="77" t="s">
        <v>116</v>
      </c>
      <c r="D80" s="77" t="s">
        <v>18</v>
      </c>
      <c r="E80" s="77" t="s">
        <v>2</v>
      </c>
      <c r="F80" t="s">
        <v>89</v>
      </c>
      <c r="G80" t="s">
        <v>167</v>
      </c>
      <c r="H80" s="76">
        <v>6.9400000000000005E-7</v>
      </c>
      <c r="I80" t="s">
        <v>18</v>
      </c>
      <c r="J80" t="s">
        <v>117</v>
      </c>
      <c r="K80" s="80">
        <v>2</v>
      </c>
      <c r="L80" s="79">
        <f t="shared" si="11"/>
        <v>-14.180793876439607</v>
      </c>
      <c r="M80" s="79">
        <f t="shared" si="10"/>
        <v>0.12862852159354693</v>
      </c>
      <c r="N80" s="80" t="str">
        <f t="shared" si="6"/>
        <v>false</v>
      </c>
      <c r="Q80" s="67">
        <v>1</v>
      </c>
      <c r="R80" s="67">
        <v>1.08</v>
      </c>
      <c r="S80" s="67">
        <v>1.1000000000000001</v>
      </c>
      <c r="T80" s="67">
        <v>1.04</v>
      </c>
      <c r="U80" s="67">
        <v>1</v>
      </c>
    </row>
    <row r="81" spans="1:21" x14ac:dyDescent="0.2">
      <c r="A81" s="77" t="s">
        <v>247</v>
      </c>
      <c r="B81" s="77" t="s">
        <v>116</v>
      </c>
      <c r="C81" s="77" t="s">
        <v>116</v>
      </c>
      <c r="D81" s="77" t="s">
        <v>18</v>
      </c>
      <c r="E81" s="77" t="s">
        <v>2</v>
      </c>
      <c r="F81" t="s">
        <v>89</v>
      </c>
      <c r="G81" t="s">
        <v>168</v>
      </c>
      <c r="H81" s="76">
        <v>3.93E-5</v>
      </c>
      <c r="I81" t="s">
        <v>18</v>
      </c>
      <c r="J81" t="s">
        <v>117</v>
      </c>
      <c r="K81" s="80">
        <v>2</v>
      </c>
      <c r="L81" s="79">
        <f t="shared" si="11"/>
        <v>-10.144286039089058</v>
      </c>
      <c r="M81" s="79">
        <f t="shared" si="10"/>
        <v>0.12862852159354693</v>
      </c>
      <c r="N81" s="80" t="str">
        <f t="shared" si="6"/>
        <v>false</v>
      </c>
      <c r="Q81" s="67">
        <v>1</v>
      </c>
      <c r="R81" s="67">
        <v>1.08</v>
      </c>
      <c r="S81" s="67">
        <v>1.1000000000000001</v>
      </c>
      <c r="T81" s="67">
        <v>1.04</v>
      </c>
      <c r="U81" s="67">
        <v>1</v>
      </c>
    </row>
    <row r="82" spans="1:21" x14ac:dyDescent="0.2">
      <c r="A82" s="77" t="s">
        <v>247</v>
      </c>
      <c r="B82" s="77" t="s">
        <v>116</v>
      </c>
      <c r="C82" s="77" t="s">
        <v>116</v>
      </c>
      <c r="D82" s="77" t="s">
        <v>18</v>
      </c>
      <c r="E82" s="77" t="s">
        <v>2</v>
      </c>
      <c r="F82" t="s">
        <v>89</v>
      </c>
      <c r="G82" t="s">
        <v>169</v>
      </c>
      <c r="H82">
        <v>6.0700000000000001E-4</v>
      </c>
      <c r="I82" t="s">
        <v>18</v>
      </c>
      <c r="J82" t="s">
        <v>117</v>
      </c>
      <c r="K82" s="80">
        <v>2</v>
      </c>
      <c r="L82" s="79">
        <f t="shared" si="11"/>
        <v>-7.4069817669047762</v>
      </c>
      <c r="M82" s="79">
        <f t="shared" si="10"/>
        <v>0.12862852159354693</v>
      </c>
      <c r="N82" s="80" t="str">
        <f t="shared" si="6"/>
        <v>false</v>
      </c>
      <c r="Q82" s="67">
        <v>1</v>
      </c>
      <c r="R82" s="67">
        <v>1.08</v>
      </c>
      <c r="S82" s="67">
        <v>1.1000000000000001</v>
      </c>
      <c r="T82" s="67">
        <v>1.04</v>
      </c>
      <c r="U82" s="67">
        <v>1</v>
      </c>
    </row>
    <row r="83" spans="1:21" x14ac:dyDescent="0.2">
      <c r="A83" s="77" t="s">
        <v>247</v>
      </c>
      <c r="B83" s="77" t="s">
        <v>116</v>
      </c>
      <c r="C83" s="77" t="s">
        <v>116</v>
      </c>
      <c r="D83" s="77" t="s">
        <v>18</v>
      </c>
      <c r="E83" s="77" t="s">
        <v>2</v>
      </c>
      <c r="F83" t="s">
        <v>89</v>
      </c>
      <c r="G83" t="s">
        <v>170</v>
      </c>
      <c r="H83" s="76">
        <v>7.0800000000000004E-10</v>
      </c>
      <c r="I83" t="s">
        <v>18</v>
      </c>
      <c r="J83" t="s">
        <v>117</v>
      </c>
      <c r="K83" s="80">
        <v>2</v>
      </c>
      <c r="L83" s="79">
        <f t="shared" si="11"/>
        <v>-21.068577022234827</v>
      </c>
      <c r="M83" s="79">
        <f t="shared" si="10"/>
        <v>0.12862852159354693</v>
      </c>
      <c r="N83" s="80" t="str">
        <f t="shared" si="6"/>
        <v>false</v>
      </c>
      <c r="Q83" s="67">
        <v>1</v>
      </c>
      <c r="R83" s="67">
        <v>1.08</v>
      </c>
      <c r="S83" s="67">
        <v>1.1000000000000001</v>
      </c>
      <c r="T83" s="67">
        <v>1.04</v>
      </c>
      <c r="U83" s="67">
        <v>1</v>
      </c>
    </row>
    <row r="84" spans="1:21" x14ac:dyDescent="0.2">
      <c r="A84" s="77" t="s">
        <v>247</v>
      </c>
      <c r="B84" s="77" t="s">
        <v>116</v>
      </c>
      <c r="C84" s="77" t="s">
        <v>116</v>
      </c>
      <c r="D84" s="77" t="s">
        <v>18</v>
      </c>
      <c r="E84" s="77" t="s">
        <v>2</v>
      </c>
      <c r="F84" t="s">
        <v>89</v>
      </c>
      <c r="G84" t="s">
        <v>171</v>
      </c>
      <c r="H84" s="76">
        <v>3.4299999999999999E-7</v>
      </c>
      <c r="I84" t="s">
        <v>18</v>
      </c>
      <c r="J84" t="s">
        <v>117</v>
      </c>
      <c r="K84" s="80">
        <v>2</v>
      </c>
      <c r="L84" s="79">
        <f t="shared" si="11"/>
        <v>-14.885535389780472</v>
      </c>
      <c r="M84" s="79">
        <f t="shared" si="10"/>
        <v>0.12862852159354693</v>
      </c>
      <c r="N84" s="80" t="str">
        <f t="shared" si="6"/>
        <v>false</v>
      </c>
      <c r="Q84" s="67">
        <v>1</v>
      </c>
      <c r="R84" s="67">
        <v>1.08</v>
      </c>
      <c r="S84" s="67">
        <v>1.1000000000000001</v>
      </c>
      <c r="T84" s="67">
        <v>1.04</v>
      </c>
      <c r="U84" s="67">
        <v>1</v>
      </c>
    </row>
    <row r="85" spans="1:21" x14ac:dyDescent="0.2">
      <c r="A85" s="77" t="s">
        <v>247</v>
      </c>
      <c r="B85" s="77" t="s">
        <v>116</v>
      </c>
      <c r="C85" s="77" t="s">
        <v>116</v>
      </c>
      <c r="D85" s="77" t="s">
        <v>18</v>
      </c>
      <c r="E85" s="77" t="s">
        <v>2</v>
      </c>
      <c r="F85" t="s">
        <v>89</v>
      </c>
      <c r="G85" t="s">
        <v>172</v>
      </c>
      <c r="H85" s="76">
        <v>1.5400000000000001E-6</v>
      </c>
      <c r="I85" t="s">
        <v>18</v>
      </c>
      <c r="J85" t="s">
        <v>117</v>
      </c>
      <c r="K85" s="80">
        <v>2</v>
      </c>
      <c r="L85" s="79">
        <f t="shared" si="11"/>
        <v>-13.383728141538736</v>
      </c>
      <c r="M85" s="79">
        <f t="shared" si="10"/>
        <v>0.12862852159354693</v>
      </c>
      <c r="N85" s="80" t="str">
        <f t="shared" si="6"/>
        <v>false</v>
      </c>
      <c r="Q85" s="67">
        <v>1</v>
      </c>
      <c r="R85" s="67">
        <v>1.08</v>
      </c>
      <c r="S85" s="67">
        <v>1.1000000000000001</v>
      </c>
      <c r="T85" s="67">
        <v>1.04</v>
      </c>
      <c r="U85" s="67">
        <v>1</v>
      </c>
    </row>
    <row r="86" spans="1:21" x14ac:dyDescent="0.2">
      <c r="A86" s="77" t="s">
        <v>247</v>
      </c>
      <c r="B86" s="77" t="s">
        <v>116</v>
      </c>
      <c r="C86" s="77" t="s">
        <v>116</v>
      </c>
      <c r="D86" s="77" t="s">
        <v>18</v>
      </c>
      <c r="E86" s="77" t="s">
        <v>2</v>
      </c>
      <c r="F86" t="s">
        <v>89</v>
      </c>
      <c r="G86" t="s">
        <v>173</v>
      </c>
      <c r="H86" s="76">
        <v>4.51E-8</v>
      </c>
      <c r="I86" t="s">
        <v>18</v>
      </c>
      <c r="J86" t="s">
        <v>117</v>
      </c>
      <c r="K86" s="80">
        <v>2</v>
      </c>
      <c r="L86" s="79">
        <f t="shared" si="11"/>
        <v>-16.91438359043778</v>
      </c>
      <c r="M86" s="79">
        <f t="shared" si="10"/>
        <v>0.12862852159354693</v>
      </c>
      <c r="N86" s="80" t="str">
        <f t="shared" si="6"/>
        <v>false</v>
      </c>
      <c r="Q86" s="67">
        <v>1</v>
      </c>
      <c r="R86" s="67">
        <v>1.08</v>
      </c>
      <c r="S86" s="67">
        <v>1.1000000000000001</v>
      </c>
      <c r="T86" s="67">
        <v>1.04</v>
      </c>
      <c r="U86" s="67">
        <v>1</v>
      </c>
    </row>
    <row r="87" spans="1:21" x14ac:dyDescent="0.2">
      <c r="A87" s="77" t="s">
        <v>247</v>
      </c>
      <c r="B87" s="77" t="s">
        <v>116</v>
      </c>
      <c r="C87" s="77" t="s">
        <v>116</v>
      </c>
      <c r="D87" s="77" t="s">
        <v>18</v>
      </c>
      <c r="E87" s="77" t="s">
        <v>2</v>
      </c>
      <c r="F87" t="s">
        <v>89</v>
      </c>
      <c r="G87" t="s">
        <v>174</v>
      </c>
      <c r="H87" s="76">
        <v>1.8900000000000001E-7</v>
      </c>
      <c r="I87" t="s">
        <v>18</v>
      </c>
      <c r="J87" t="s">
        <v>117</v>
      </c>
      <c r="K87" s="80">
        <v>2</v>
      </c>
      <c r="L87" s="79">
        <f t="shared" si="11"/>
        <v>-15.481518821886768</v>
      </c>
      <c r="M87" s="79">
        <f t="shared" si="10"/>
        <v>0.12862852159354693</v>
      </c>
      <c r="N87" s="80" t="str">
        <f t="shared" si="6"/>
        <v>false</v>
      </c>
      <c r="Q87" s="67">
        <v>1</v>
      </c>
      <c r="R87" s="67">
        <v>1.08</v>
      </c>
      <c r="S87" s="67">
        <v>1.1000000000000001</v>
      </c>
      <c r="T87" s="67">
        <v>1.04</v>
      </c>
      <c r="U87" s="67">
        <v>1</v>
      </c>
    </row>
    <row r="88" spans="1:21" x14ac:dyDescent="0.2">
      <c r="A88" s="77" t="s">
        <v>247</v>
      </c>
      <c r="B88" s="77" t="s">
        <v>116</v>
      </c>
      <c r="C88" s="77" t="s">
        <v>116</v>
      </c>
      <c r="D88" s="77" t="s">
        <v>18</v>
      </c>
      <c r="E88" s="77" t="s">
        <v>2</v>
      </c>
      <c r="F88" t="s">
        <v>89</v>
      </c>
      <c r="G88" t="s">
        <v>175</v>
      </c>
      <c r="H88">
        <v>9.0399999999999996E-4</v>
      </c>
      <c r="I88" t="s">
        <v>18</v>
      </c>
      <c r="J88" t="s">
        <v>117</v>
      </c>
      <c r="K88" s="80">
        <v>2</v>
      </c>
      <c r="L88" s="79">
        <f t="shared" si="11"/>
        <v>-7.0086811975720975</v>
      </c>
      <c r="M88" s="79">
        <f t="shared" si="10"/>
        <v>0.12862852159354693</v>
      </c>
      <c r="N88" s="80" t="str">
        <f t="shared" ref="N88:N151" si="12">IF(H88&gt;0,"false","true")</f>
        <v>false</v>
      </c>
      <c r="Q88" s="67">
        <v>1</v>
      </c>
      <c r="R88" s="67">
        <v>1.08</v>
      </c>
      <c r="S88" s="67">
        <v>1.1000000000000001</v>
      </c>
      <c r="T88" s="67">
        <v>1.04</v>
      </c>
      <c r="U88" s="67">
        <v>1</v>
      </c>
    </row>
    <row r="89" spans="1:21" x14ac:dyDescent="0.2">
      <c r="A89" s="77" t="s">
        <v>247</v>
      </c>
      <c r="B89" s="77" t="s">
        <v>116</v>
      </c>
      <c r="C89" s="77" t="s">
        <v>116</v>
      </c>
      <c r="D89" s="77" t="s">
        <v>18</v>
      </c>
      <c r="E89" s="77" t="s">
        <v>2</v>
      </c>
      <c r="F89" t="s">
        <v>89</v>
      </c>
      <c r="G89" t="s">
        <v>176</v>
      </c>
      <c r="H89" s="76">
        <v>1.1199999999999999E-5</v>
      </c>
      <c r="I89" t="s">
        <v>18</v>
      </c>
      <c r="J89" t="s">
        <v>117</v>
      </c>
      <c r="K89" s="80">
        <v>2</v>
      </c>
      <c r="L89" s="79">
        <f t="shared" si="11"/>
        <v>-11.399596779663225</v>
      </c>
      <c r="M89" s="79">
        <f t="shared" si="10"/>
        <v>0.12862852159354693</v>
      </c>
      <c r="N89" s="80" t="str">
        <f t="shared" si="12"/>
        <v>false</v>
      </c>
      <c r="Q89" s="67">
        <v>1</v>
      </c>
      <c r="R89" s="67">
        <v>1.08</v>
      </c>
      <c r="S89" s="67">
        <v>1.1000000000000001</v>
      </c>
      <c r="T89" s="67">
        <v>1.04</v>
      </c>
      <c r="U89" s="67">
        <v>1</v>
      </c>
    </row>
    <row r="90" spans="1:21" x14ac:dyDescent="0.2">
      <c r="A90" s="77" t="s">
        <v>247</v>
      </c>
      <c r="B90" s="77" t="s">
        <v>116</v>
      </c>
      <c r="C90" s="77" t="s">
        <v>116</v>
      </c>
      <c r="D90" s="77" t="s">
        <v>18</v>
      </c>
      <c r="E90" s="77" t="s">
        <v>2</v>
      </c>
      <c r="F90" t="s">
        <v>89</v>
      </c>
      <c r="G90" t="s">
        <v>177</v>
      </c>
      <c r="H90" s="76">
        <v>5.3099999999999999E-8</v>
      </c>
      <c r="I90" t="s">
        <v>18</v>
      </c>
      <c r="J90" t="s">
        <v>117</v>
      </c>
      <c r="K90" s="80">
        <v>2</v>
      </c>
      <c r="L90" s="79">
        <f t="shared" si="11"/>
        <v>-16.751088908698517</v>
      </c>
      <c r="M90" s="79">
        <f t="shared" si="10"/>
        <v>0.12862852159354693</v>
      </c>
      <c r="N90" s="80" t="str">
        <f t="shared" si="12"/>
        <v>false</v>
      </c>
      <c r="Q90" s="67">
        <v>1</v>
      </c>
      <c r="R90" s="67">
        <v>1.08</v>
      </c>
      <c r="S90" s="67">
        <v>1.1000000000000001</v>
      </c>
      <c r="T90" s="67">
        <v>1.04</v>
      </c>
      <c r="U90" s="67">
        <v>1</v>
      </c>
    </row>
    <row r="91" spans="1:21" x14ac:dyDescent="0.2">
      <c r="A91" s="77" t="s">
        <v>247</v>
      </c>
      <c r="B91" s="77" t="s">
        <v>116</v>
      </c>
      <c r="C91" s="77" t="s">
        <v>116</v>
      </c>
      <c r="D91" s="77" t="s">
        <v>18</v>
      </c>
      <c r="E91" s="77" t="s">
        <v>2</v>
      </c>
      <c r="F91" t="s">
        <v>89</v>
      </c>
      <c r="G91" t="s">
        <v>128</v>
      </c>
      <c r="H91" s="76">
        <v>4.6299999999999997E-6</v>
      </c>
      <c r="I91" t="s">
        <v>18</v>
      </c>
      <c r="J91" t="s">
        <v>117</v>
      </c>
      <c r="K91" s="80">
        <v>2</v>
      </c>
      <c r="L91" s="79">
        <f t="shared" si="11"/>
        <v>-12.282953689866131</v>
      </c>
      <c r="M91" s="79">
        <f t="shared" si="10"/>
        <v>0.12862852159354693</v>
      </c>
      <c r="N91" s="80" t="str">
        <f t="shared" si="12"/>
        <v>false</v>
      </c>
      <c r="Q91" s="67">
        <v>1</v>
      </c>
      <c r="R91" s="67">
        <v>1.08</v>
      </c>
      <c r="S91" s="67">
        <v>1.1000000000000001</v>
      </c>
      <c r="T91" s="67">
        <v>1.04</v>
      </c>
      <c r="U91" s="67">
        <v>1</v>
      </c>
    </row>
    <row r="92" spans="1:21" x14ac:dyDescent="0.2">
      <c r="A92" s="77" t="s">
        <v>247</v>
      </c>
      <c r="B92" s="77" t="s">
        <v>116</v>
      </c>
      <c r="C92" s="77" t="s">
        <v>116</v>
      </c>
      <c r="D92" s="77" t="s">
        <v>18</v>
      </c>
      <c r="E92" s="77" t="s">
        <v>2</v>
      </c>
      <c r="F92" t="s">
        <v>89</v>
      </c>
      <c r="G92" s="76" t="s">
        <v>178</v>
      </c>
      <c r="H92" s="76">
        <v>1.35E-8</v>
      </c>
      <c r="I92" t="s">
        <v>18</v>
      </c>
      <c r="J92" t="s">
        <v>117</v>
      </c>
      <c r="K92" s="80">
        <v>2</v>
      </c>
      <c r="L92" s="79">
        <f t="shared" si="11"/>
        <v>-18.120576151502028</v>
      </c>
      <c r="M92" s="79">
        <f t="shared" si="10"/>
        <v>0.12862852159354693</v>
      </c>
      <c r="N92" s="80" t="str">
        <f t="shared" si="12"/>
        <v>false</v>
      </c>
      <c r="Q92" s="67">
        <v>1</v>
      </c>
      <c r="R92" s="67">
        <v>1.08</v>
      </c>
      <c r="S92" s="67">
        <v>1.1000000000000001</v>
      </c>
      <c r="T92" s="67">
        <v>1.04</v>
      </c>
      <c r="U92" s="67">
        <v>1</v>
      </c>
    </row>
    <row r="93" spans="1:21" x14ac:dyDescent="0.2">
      <c r="A93" s="77" t="s">
        <v>247</v>
      </c>
      <c r="B93" s="77" t="s">
        <v>116</v>
      </c>
      <c r="C93" s="77" t="s">
        <v>116</v>
      </c>
      <c r="D93" s="77" t="s">
        <v>18</v>
      </c>
      <c r="E93" s="77" t="s">
        <v>2</v>
      </c>
      <c r="F93" t="s">
        <v>89</v>
      </c>
      <c r="G93" t="s">
        <v>179</v>
      </c>
      <c r="H93">
        <v>1.7100000000000001E-2</v>
      </c>
      <c r="I93" t="s">
        <v>18</v>
      </c>
      <c r="J93" t="s">
        <v>117</v>
      </c>
      <c r="K93" s="80">
        <v>2</v>
      </c>
      <c r="L93" s="79">
        <f t="shared" si="11"/>
        <v>-4.0686768154735224</v>
      </c>
      <c r="M93" s="79">
        <f t="shared" si="10"/>
        <v>0.12862852159354693</v>
      </c>
      <c r="N93" s="80" t="str">
        <f t="shared" si="12"/>
        <v>false</v>
      </c>
      <c r="Q93" s="67">
        <v>1</v>
      </c>
      <c r="R93" s="67">
        <v>1.08</v>
      </c>
      <c r="S93" s="67">
        <v>1.1000000000000001</v>
      </c>
      <c r="T93" s="67">
        <v>1.04</v>
      </c>
      <c r="U93" s="67">
        <v>1</v>
      </c>
    </row>
    <row r="94" spans="1:21" x14ac:dyDescent="0.2">
      <c r="A94" s="77" t="s">
        <v>247</v>
      </c>
      <c r="B94" s="77" t="s">
        <v>116</v>
      </c>
      <c r="C94" s="77" t="s">
        <v>116</v>
      </c>
      <c r="D94" s="77" t="s">
        <v>18</v>
      </c>
      <c r="E94" s="77" t="s">
        <v>2</v>
      </c>
      <c r="F94" t="s">
        <v>89</v>
      </c>
      <c r="G94" t="s">
        <v>180</v>
      </c>
      <c r="H94" s="76">
        <v>4.2700000000000004E-9</v>
      </c>
      <c r="I94" t="s">
        <v>18</v>
      </c>
      <c r="J94" t="s">
        <v>117</v>
      </c>
      <c r="K94" s="80">
        <v>2</v>
      </c>
      <c r="L94" s="79">
        <f t="shared" si="11"/>
        <v>-19.271652009705878</v>
      </c>
      <c r="M94" s="79">
        <f t="shared" si="10"/>
        <v>0.12862852159354693</v>
      </c>
      <c r="N94" s="80" t="str">
        <f t="shared" si="12"/>
        <v>false</v>
      </c>
      <c r="Q94" s="67">
        <v>1</v>
      </c>
      <c r="R94" s="67">
        <v>1.08</v>
      </c>
      <c r="S94" s="67">
        <v>1.1000000000000001</v>
      </c>
      <c r="T94" s="67">
        <v>1.04</v>
      </c>
      <c r="U94" s="67">
        <v>1</v>
      </c>
    </row>
    <row r="95" spans="1:21" x14ac:dyDescent="0.2">
      <c r="A95" s="77" t="s">
        <v>247</v>
      </c>
      <c r="B95" s="77" t="s">
        <v>116</v>
      </c>
      <c r="C95" s="77" t="s">
        <v>116</v>
      </c>
      <c r="D95" s="77" t="s">
        <v>18</v>
      </c>
      <c r="E95" s="77" t="s">
        <v>2</v>
      </c>
      <c r="F95" t="s">
        <v>89</v>
      </c>
      <c r="G95" t="s">
        <v>181</v>
      </c>
      <c r="H95" s="76">
        <v>1.19E-10</v>
      </c>
      <c r="I95" t="s">
        <v>18</v>
      </c>
      <c r="J95" t="s">
        <v>117</v>
      </c>
      <c r="K95" s="80">
        <v>2</v>
      </c>
      <c r="L95" s="79">
        <f t="shared" si="11"/>
        <v>-22.85189762281702</v>
      </c>
      <c r="M95" s="79">
        <f t="shared" si="10"/>
        <v>0.12862852159354693</v>
      </c>
      <c r="N95" s="80" t="str">
        <f t="shared" si="12"/>
        <v>false</v>
      </c>
      <c r="Q95" s="67">
        <v>1</v>
      </c>
      <c r="R95" s="67">
        <v>1.08</v>
      </c>
      <c r="S95" s="67">
        <v>1.1000000000000001</v>
      </c>
      <c r="T95" s="67">
        <v>1.04</v>
      </c>
      <c r="U95" s="67">
        <v>1</v>
      </c>
    </row>
    <row r="96" spans="1:21" x14ac:dyDescent="0.2">
      <c r="A96" s="77" t="s">
        <v>247</v>
      </c>
      <c r="B96" s="77" t="s">
        <v>116</v>
      </c>
      <c r="C96" s="77" t="s">
        <v>116</v>
      </c>
      <c r="D96" s="77" t="s">
        <v>18</v>
      </c>
      <c r="E96" s="77" t="s">
        <v>2</v>
      </c>
      <c r="F96" t="s">
        <v>89</v>
      </c>
      <c r="G96" t="s">
        <v>182</v>
      </c>
      <c r="H96">
        <v>1.1999999999999999E-3</v>
      </c>
      <c r="I96" t="s">
        <v>18</v>
      </c>
      <c r="J96" t="s">
        <v>117</v>
      </c>
      <c r="K96" s="80">
        <v>2</v>
      </c>
      <c r="L96" s="79">
        <f t="shared" si="11"/>
        <v>-6.7254337221881828</v>
      </c>
      <c r="M96" s="79">
        <f t="shared" si="10"/>
        <v>0.12862852159354693</v>
      </c>
      <c r="N96" s="80" t="str">
        <f t="shared" si="12"/>
        <v>false</v>
      </c>
      <c r="Q96" s="67">
        <v>1</v>
      </c>
      <c r="R96" s="67">
        <v>1.08</v>
      </c>
      <c r="S96" s="67">
        <v>1.1000000000000001</v>
      </c>
      <c r="T96" s="67">
        <v>1.04</v>
      </c>
      <c r="U96" s="67">
        <v>1</v>
      </c>
    </row>
    <row r="97" spans="1:21" x14ac:dyDescent="0.2">
      <c r="A97" s="77" t="s">
        <v>247</v>
      </c>
      <c r="B97" s="77" t="s">
        <v>116</v>
      </c>
      <c r="C97" s="77" t="s">
        <v>116</v>
      </c>
      <c r="D97" s="77" t="s">
        <v>18</v>
      </c>
      <c r="E97" s="77" t="s">
        <v>2</v>
      </c>
      <c r="F97" t="s">
        <v>89</v>
      </c>
      <c r="G97" t="s">
        <v>183</v>
      </c>
      <c r="H97" s="76">
        <v>1.08E-5</v>
      </c>
      <c r="I97" t="s">
        <v>18</v>
      </c>
      <c r="J97" t="s">
        <v>117</v>
      </c>
      <c r="K97" s="80">
        <v>2</v>
      </c>
      <c r="L97" s="79">
        <f t="shared" si="11"/>
        <v>-11.435964423834101</v>
      </c>
      <c r="M97" s="79">
        <f t="shared" si="10"/>
        <v>0.12862852159354693</v>
      </c>
      <c r="N97" s="80" t="str">
        <f t="shared" si="12"/>
        <v>false</v>
      </c>
      <c r="Q97" s="67">
        <v>1</v>
      </c>
      <c r="R97" s="67">
        <v>1.08</v>
      </c>
      <c r="S97" s="67">
        <v>1.1000000000000001</v>
      </c>
      <c r="T97" s="67">
        <v>1.04</v>
      </c>
      <c r="U97" s="67">
        <v>1</v>
      </c>
    </row>
    <row r="98" spans="1:21" x14ac:dyDescent="0.2">
      <c r="A98" s="77" t="s">
        <v>247</v>
      </c>
      <c r="B98" s="77" t="s">
        <v>116</v>
      </c>
      <c r="C98" s="77" t="s">
        <v>116</v>
      </c>
      <c r="D98" s="77" t="s">
        <v>18</v>
      </c>
      <c r="E98" s="77" t="s">
        <v>2</v>
      </c>
      <c r="F98" t="s">
        <v>89</v>
      </c>
      <c r="G98" t="s">
        <v>184</v>
      </c>
      <c r="H98" s="76">
        <v>1.86E-7</v>
      </c>
      <c r="I98" t="s">
        <v>18</v>
      </c>
      <c r="J98" t="s">
        <v>117</v>
      </c>
      <c r="K98" s="80">
        <v>2</v>
      </c>
      <c r="L98" s="79">
        <f t="shared" si="11"/>
        <v>-15.497519163233211</v>
      </c>
      <c r="M98" s="79">
        <f t="shared" si="10"/>
        <v>0.12862852159354693</v>
      </c>
      <c r="N98" s="80" t="str">
        <f t="shared" si="12"/>
        <v>false</v>
      </c>
      <c r="Q98" s="67">
        <v>1</v>
      </c>
      <c r="R98" s="67">
        <v>1.08</v>
      </c>
      <c r="S98" s="67">
        <v>1.1000000000000001</v>
      </c>
      <c r="T98" s="67">
        <v>1.04</v>
      </c>
      <c r="U98" s="67">
        <v>1</v>
      </c>
    </row>
    <row r="99" spans="1:21" x14ac:dyDescent="0.2">
      <c r="A99" s="77" t="s">
        <v>247</v>
      </c>
      <c r="B99" s="77" t="s">
        <v>116</v>
      </c>
      <c r="C99" s="77" t="s">
        <v>116</v>
      </c>
      <c r="D99" s="77" t="s">
        <v>18</v>
      </c>
      <c r="E99" s="77" t="s">
        <v>2</v>
      </c>
      <c r="F99" t="s">
        <v>89</v>
      </c>
      <c r="G99" t="s">
        <v>185</v>
      </c>
      <c r="H99" s="76">
        <v>1.42E-6</v>
      </c>
      <c r="I99" t="s">
        <v>18</v>
      </c>
      <c r="J99" t="s">
        <v>117</v>
      </c>
      <c r="K99" s="80">
        <v>2</v>
      </c>
      <c r="L99" s="79">
        <f t="shared" si="11"/>
        <v>-13.464853686351105</v>
      </c>
      <c r="M99" s="79">
        <f t="shared" si="10"/>
        <v>0.12862852159354693</v>
      </c>
      <c r="N99" s="80" t="str">
        <f t="shared" si="12"/>
        <v>false</v>
      </c>
      <c r="Q99" s="67">
        <v>1</v>
      </c>
      <c r="R99" s="67">
        <v>1.08</v>
      </c>
      <c r="S99" s="67">
        <v>1.1000000000000001</v>
      </c>
      <c r="T99" s="67">
        <v>1.04</v>
      </c>
      <c r="U99" s="67">
        <v>1</v>
      </c>
    </row>
    <row r="100" spans="1:21" x14ac:dyDescent="0.2">
      <c r="A100" s="77" t="s">
        <v>247</v>
      </c>
      <c r="B100" s="77" t="s">
        <v>116</v>
      </c>
      <c r="C100" s="77" t="s">
        <v>116</v>
      </c>
      <c r="D100" s="77" t="s">
        <v>18</v>
      </c>
      <c r="E100" s="77" t="s">
        <v>2</v>
      </c>
      <c r="F100" t="s">
        <v>89</v>
      </c>
      <c r="G100" t="s">
        <v>186</v>
      </c>
      <c r="H100">
        <v>6.7799999999999996E-3</v>
      </c>
      <c r="I100" t="s">
        <v>18</v>
      </c>
      <c r="J100" t="s">
        <v>117</v>
      </c>
      <c r="K100" s="80">
        <v>2</v>
      </c>
      <c r="L100" s="79">
        <f t="shared" si="11"/>
        <v>-4.9937781770298333</v>
      </c>
      <c r="M100" s="79">
        <f t="shared" si="10"/>
        <v>0.12862852159354693</v>
      </c>
      <c r="N100" s="80" t="str">
        <f t="shared" si="12"/>
        <v>false</v>
      </c>
      <c r="Q100" s="67">
        <v>1</v>
      </c>
      <c r="R100" s="67">
        <v>1.08</v>
      </c>
      <c r="S100" s="67">
        <v>1.1000000000000001</v>
      </c>
      <c r="T100" s="67">
        <v>1.04</v>
      </c>
      <c r="U100" s="67">
        <v>1</v>
      </c>
    </row>
    <row r="101" spans="1:21" x14ac:dyDescent="0.2">
      <c r="A101" s="77" t="s">
        <v>247</v>
      </c>
      <c r="B101" s="77" t="s">
        <v>116</v>
      </c>
      <c r="C101" s="77" t="s">
        <v>116</v>
      </c>
      <c r="D101" s="77" t="s">
        <v>18</v>
      </c>
      <c r="E101" s="77" t="s">
        <v>2</v>
      </c>
      <c r="F101" t="s">
        <v>89</v>
      </c>
      <c r="G101" t="s">
        <v>187</v>
      </c>
      <c r="H101" s="76">
        <v>5.08E-10</v>
      </c>
      <c r="I101" t="s">
        <v>18</v>
      </c>
      <c r="J101" t="s">
        <v>117</v>
      </c>
      <c r="K101" s="80">
        <v>2</v>
      </c>
      <c r="L101" s="79">
        <f t="shared" si="11"/>
        <v>-21.400539668350067</v>
      </c>
      <c r="M101" s="79">
        <f t="shared" si="10"/>
        <v>0.12862852159354693</v>
      </c>
      <c r="N101" s="80" t="str">
        <f t="shared" si="12"/>
        <v>false</v>
      </c>
      <c r="Q101" s="67">
        <v>1</v>
      </c>
      <c r="R101" s="67">
        <v>1.08</v>
      </c>
      <c r="S101" s="67">
        <v>1.1000000000000001</v>
      </c>
      <c r="T101" s="67">
        <v>1.04</v>
      </c>
      <c r="U101" s="67">
        <v>1</v>
      </c>
    </row>
    <row r="102" spans="1:21" x14ac:dyDescent="0.2">
      <c r="A102" s="77" t="s">
        <v>247</v>
      </c>
      <c r="B102" s="77" t="s">
        <v>116</v>
      </c>
      <c r="C102" s="77" t="s">
        <v>116</v>
      </c>
      <c r="D102" s="77" t="s">
        <v>18</v>
      </c>
      <c r="E102" s="77" t="s">
        <v>2</v>
      </c>
      <c r="F102" t="s">
        <v>89</v>
      </c>
      <c r="G102" t="s">
        <v>188</v>
      </c>
      <c r="H102" s="76">
        <v>7.1699999999999998E-9</v>
      </c>
      <c r="I102" t="s">
        <v>18</v>
      </c>
      <c r="J102" t="s">
        <v>117</v>
      </c>
      <c r="K102" s="80">
        <v>2</v>
      </c>
      <c r="L102" s="79">
        <f t="shared" si="11"/>
        <v>-18.753360182334884</v>
      </c>
      <c r="M102" s="79">
        <f t="shared" ref="M102:M160" si="13">((LN(Q102)^2+LN(R102)^2+LN(S102)^2+LN(T102)^2+LN(U102)^2)^0.5)</f>
        <v>0.12862852159354693</v>
      </c>
      <c r="N102" s="80" t="str">
        <f t="shared" si="12"/>
        <v>false</v>
      </c>
      <c r="Q102" s="67">
        <v>1</v>
      </c>
      <c r="R102" s="67">
        <v>1.08</v>
      </c>
      <c r="S102" s="67">
        <v>1.1000000000000001</v>
      </c>
      <c r="T102" s="67">
        <v>1.04</v>
      </c>
      <c r="U102" s="67">
        <v>1</v>
      </c>
    </row>
    <row r="103" spans="1:21" x14ac:dyDescent="0.2">
      <c r="A103" s="77" t="s">
        <v>247</v>
      </c>
      <c r="B103" s="77" t="s">
        <v>116</v>
      </c>
      <c r="C103" s="77" t="s">
        <v>116</v>
      </c>
      <c r="D103" s="77" t="s">
        <v>18</v>
      </c>
      <c r="E103" s="77" t="s">
        <v>2</v>
      </c>
      <c r="F103" t="s">
        <v>89</v>
      </c>
      <c r="G103" t="s">
        <v>189</v>
      </c>
      <c r="H103" s="76">
        <v>4.4299999999999998E-7</v>
      </c>
      <c r="I103" t="s">
        <v>18</v>
      </c>
      <c r="J103" t="s">
        <v>117</v>
      </c>
      <c r="K103" s="80">
        <v>2</v>
      </c>
      <c r="L103" s="79">
        <f t="shared" si="11"/>
        <v>-14.629696066901275</v>
      </c>
      <c r="M103" s="79">
        <f t="shared" si="13"/>
        <v>0.12862852159354693</v>
      </c>
      <c r="N103" s="80" t="str">
        <f t="shared" si="12"/>
        <v>false</v>
      </c>
      <c r="Q103" s="67">
        <v>1</v>
      </c>
      <c r="R103" s="67">
        <v>1.08</v>
      </c>
      <c r="S103" s="67">
        <v>1.1000000000000001</v>
      </c>
      <c r="T103" s="67">
        <v>1.04</v>
      </c>
      <c r="U103" s="67">
        <v>1</v>
      </c>
    </row>
    <row r="104" spans="1:21" x14ac:dyDescent="0.2">
      <c r="A104" s="77" t="s">
        <v>247</v>
      </c>
      <c r="B104" s="77" t="s">
        <v>116</v>
      </c>
      <c r="C104" s="77" t="s">
        <v>116</v>
      </c>
      <c r="D104" s="77" t="s">
        <v>18</v>
      </c>
      <c r="E104" s="77" t="s">
        <v>2</v>
      </c>
      <c r="F104" t="s">
        <v>89</v>
      </c>
      <c r="G104" t="s">
        <v>190</v>
      </c>
      <c r="H104">
        <v>1.9E-3</v>
      </c>
      <c r="I104" t="s">
        <v>18</v>
      </c>
      <c r="J104" t="s">
        <v>117</v>
      </c>
      <c r="K104" s="80">
        <v>2</v>
      </c>
      <c r="L104" s="79">
        <f t="shared" si="11"/>
        <v>-6.2659013928097425</v>
      </c>
      <c r="M104" s="79">
        <f t="shared" si="13"/>
        <v>0.12862852159354693</v>
      </c>
      <c r="N104" s="80" t="str">
        <f t="shared" si="12"/>
        <v>false</v>
      </c>
      <c r="Q104" s="67">
        <v>1</v>
      </c>
      <c r="R104" s="67">
        <v>1.08</v>
      </c>
      <c r="S104" s="67">
        <v>1.1000000000000001</v>
      </c>
      <c r="T104" s="67">
        <v>1.04</v>
      </c>
      <c r="U104" s="67">
        <v>1</v>
      </c>
    </row>
    <row r="105" spans="1:21" x14ac:dyDescent="0.2">
      <c r="A105" s="77" t="s">
        <v>247</v>
      </c>
      <c r="B105" s="77" t="s">
        <v>116</v>
      </c>
      <c r="C105" s="77" t="s">
        <v>116</v>
      </c>
      <c r="D105" s="77" t="s">
        <v>18</v>
      </c>
      <c r="E105" s="77" t="s">
        <v>2</v>
      </c>
      <c r="F105" t="s">
        <v>89</v>
      </c>
      <c r="G105" t="s">
        <v>191</v>
      </c>
      <c r="H105" s="76">
        <v>3.3099999999999999E-14</v>
      </c>
      <c r="I105" t="s">
        <v>18</v>
      </c>
      <c r="J105" t="s">
        <v>117</v>
      </c>
      <c r="K105" s="80">
        <v>2</v>
      </c>
      <c r="L105" s="79">
        <f t="shared" ref="L105:L160" si="14">LN(ABS(H105))</f>
        <v>-31.039243112527668</v>
      </c>
      <c r="M105" s="79">
        <f t="shared" si="13"/>
        <v>0.12862852159354693</v>
      </c>
      <c r="N105" s="80" t="str">
        <f t="shared" si="12"/>
        <v>false</v>
      </c>
      <c r="Q105" s="67">
        <v>1</v>
      </c>
      <c r="R105" s="67">
        <v>1.08</v>
      </c>
      <c r="S105" s="67">
        <v>1.1000000000000001</v>
      </c>
      <c r="T105" s="67">
        <v>1.04</v>
      </c>
      <c r="U105" s="67">
        <v>1</v>
      </c>
    </row>
    <row r="106" spans="1:21" x14ac:dyDescent="0.2">
      <c r="A106" s="77" t="s">
        <v>247</v>
      </c>
      <c r="B106" s="77" t="s">
        <v>116</v>
      </c>
      <c r="C106" s="77" t="s">
        <v>116</v>
      </c>
      <c r="D106" s="77" t="s">
        <v>18</v>
      </c>
      <c r="E106" s="77" t="s">
        <v>2</v>
      </c>
      <c r="F106" t="s">
        <v>89</v>
      </c>
      <c r="G106" t="s">
        <v>192</v>
      </c>
      <c r="H106" s="76">
        <v>7.7800000000000002E-13</v>
      </c>
      <c r="I106" t="s">
        <v>18</v>
      </c>
      <c r="J106" t="s">
        <v>117</v>
      </c>
      <c r="K106" s="80">
        <v>2</v>
      </c>
      <c r="L106" s="79">
        <f t="shared" si="14"/>
        <v>-27.882049870732292</v>
      </c>
      <c r="M106" s="79">
        <f t="shared" si="13"/>
        <v>0.12862852159354693</v>
      </c>
      <c r="N106" s="80" t="str">
        <f t="shared" si="12"/>
        <v>false</v>
      </c>
      <c r="Q106" s="67">
        <v>1</v>
      </c>
      <c r="R106" s="67">
        <v>1.08</v>
      </c>
      <c r="S106" s="67">
        <v>1.1000000000000001</v>
      </c>
      <c r="T106" s="67">
        <v>1.04</v>
      </c>
      <c r="U106" s="67">
        <v>1</v>
      </c>
    </row>
    <row r="107" spans="1:21" x14ac:dyDescent="0.2">
      <c r="A107" s="77" t="s">
        <v>247</v>
      </c>
      <c r="B107" s="77" t="s">
        <v>116</v>
      </c>
      <c r="C107" s="77" t="s">
        <v>116</v>
      </c>
      <c r="D107" s="77" t="s">
        <v>18</v>
      </c>
      <c r="E107" s="77" t="s">
        <v>2</v>
      </c>
      <c r="F107" t="s">
        <v>89</v>
      </c>
      <c r="G107" t="s">
        <v>193</v>
      </c>
      <c r="H107" s="76">
        <v>9.8599999999999996E-7</v>
      </c>
      <c r="I107" t="s">
        <v>18</v>
      </c>
      <c r="J107" t="s">
        <v>117</v>
      </c>
      <c r="K107" s="80">
        <v>2</v>
      </c>
      <c r="L107" s="79">
        <f t="shared" si="14"/>
        <v>-13.829609482343775</v>
      </c>
      <c r="M107" s="79">
        <f t="shared" si="13"/>
        <v>0.12862852159354693</v>
      </c>
      <c r="N107" s="80" t="str">
        <f t="shared" si="12"/>
        <v>false</v>
      </c>
      <c r="Q107" s="67">
        <v>1</v>
      </c>
      <c r="R107" s="67">
        <v>1.08</v>
      </c>
      <c r="S107" s="67">
        <v>1.1000000000000001</v>
      </c>
      <c r="T107" s="67">
        <v>1.04</v>
      </c>
      <c r="U107" s="67">
        <v>1</v>
      </c>
    </row>
    <row r="108" spans="1:21" x14ac:dyDescent="0.2">
      <c r="A108" s="77" t="s">
        <v>247</v>
      </c>
      <c r="B108" s="77" t="s">
        <v>116</v>
      </c>
      <c r="C108" s="77" t="s">
        <v>116</v>
      </c>
      <c r="D108" s="77" t="s">
        <v>18</v>
      </c>
      <c r="E108" s="77" t="s">
        <v>2</v>
      </c>
      <c r="F108" t="s">
        <v>89</v>
      </c>
      <c r="G108" t="s">
        <v>194</v>
      </c>
      <c r="H108" s="76">
        <v>1.11E-6</v>
      </c>
      <c r="I108" t="s">
        <v>18</v>
      </c>
      <c r="J108" t="s">
        <v>117</v>
      </c>
      <c r="K108" s="80">
        <v>2</v>
      </c>
      <c r="L108" s="79">
        <f t="shared" si="14"/>
        <v>-13.711150542640031</v>
      </c>
      <c r="M108" s="79">
        <f t="shared" si="13"/>
        <v>0.12862852159354693</v>
      </c>
      <c r="N108" s="80" t="str">
        <f t="shared" si="12"/>
        <v>false</v>
      </c>
      <c r="Q108" s="67">
        <v>1</v>
      </c>
      <c r="R108" s="67">
        <v>1.08</v>
      </c>
      <c r="S108" s="67">
        <v>1.1000000000000001</v>
      </c>
      <c r="T108" s="67">
        <v>1.04</v>
      </c>
      <c r="U108" s="67">
        <v>1</v>
      </c>
    </row>
    <row r="109" spans="1:21" x14ac:dyDescent="0.2">
      <c r="A109" s="77" t="s">
        <v>247</v>
      </c>
      <c r="B109" s="77" t="s">
        <v>116</v>
      </c>
      <c r="C109" s="77" t="s">
        <v>116</v>
      </c>
      <c r="D109" s="77" t="s">
        <v>18</v>
      </c>
      <c r="E109" s="77" t="s">
        <v>2</v>
      </c>
      <c r="F109" t="s">
        <v>89</v>
      </c>
      <c r="G109" t="s">
        <v>195</v>
      </c>
      <c r="H109" s="76">
        <v>3.6399999999999999E-6</v>
      </c>
      <c r="I109" t="s">
        <v>18</v>
      </c>
      <c r="J109" t="s">
        <v>117</v>
      </c>
      <c r="K109" s="80">
        <v>2</v>
      </c>
      <c r="L109" s="79">
        <f t="shared" si="14"/>
        <v>-12.523526876315625</v>
      </c>
      <c r="M109" s="79">
        <f t="shared" si="13"/>
        <v>0.12862852159354693</v>
      </c>
      <c r="N109" s="80" t="str">
        <f t="shared" si="12"/>
        <v>false</v>
      </c>
      <c r="Q109" s="67">
        <v>1</v>
      </c>
      <c r="R109" s="67">
        <v>1.08</v>
      </c>
      <c r="S109" s="67">
        <v>1.1000000000000001</v>
      </c>
      <c r="T109" s="67">
        <v>1.04</v>
      </c>
      <c r="U109" s="67">
        <v>1</v>
      </c>
    </row>
    <row r="110" spans="1:21" x14ac:dyDescent="0.2">
      <c r="A110" s="77" t="s">
        <v>247</v>
      </c>
      <c r="B110" s="77" t="s">
        <v>116</v>
      </c>
      <c r="C110" s="77" t="s">
        <v>116</v>
      </c>
      <c r="D110" s="77" t="s">
        <v>18</v>
      </c>
      <c r="E110" s="77" t="s">
        <v>2</v>
      </c>
      <c r="F110" t="s">
        <v>89</v>
      </c>
      <c r="G110" t="s">
        <v>196</v>
      </c>
      <c r="H110" s="76">
        <v>3.2400000000000002E-10</v>
      </c>
      <c r="I110" t="s">
        <v>18</v>
      </c>
      <c r="J110" t="s">
        <v>117</v>
      </c>
      <c r="K110" s="80">
        <v>2</v>
      </c>
      <c r="L110" s="79">
        <f t="shared" si="14"/>
        <v>-21.85027760013622</v>
      </c>
      <c r="M110" s="79">
        <f t="shared" si="13"/>
        <v>0.12862852159354693</v>
      </c>
      <c r="N110" s="80" t="str">
        <f t="shared" si="12"/>
        <v>false</v>
      </c>
      <c r="Q110" s="67">
        <v>1</v>
      </c>
      <c r="R110" s="67">
        <v>1.08</v>
      </c>
      <c r="S110" s="67">
        <v>1.1000000000000001</v>
      </c>
      <c r="T110" s="67">
        <v>1.04</v>
      </c>
      <c r="U110" s="67">
        <v>1</v>
      </c>
    </row>
    <row r="111" spans="1:21" x14ac:dyDescent="0.2">
      <c r="A111" s="77" t="s">
        <v>247</v>
      </c>
      <c r="B111" s="77" t="s">
        <v>116</v>
      </c>
      <c r="C111" s="77" t="s">
        <v>116</v>
      </c>
      <c r="D111" s="77" t="s">
        <v>18</v>
      </c>
      <c r="E111" s="77" t="s">
        <v>2</v>
      </c>
      <c r="F111" t="s">
        <v>89</v>
      </c>
      <c r="G111" t="s">
        <v>197</v>
      </c>
      <c r="H111" s="76">
        <v>2.5999999999999998E-5</v>
      </c>
      <c r="I111" t="s">
        <v>18</v>
      </c>
      <c r="J111" t="s">
        <v>117</v>
      </c>
      <c r="K111" s="80">
        <v>2</v>
      </c>
      <c r="L111" s="79">
        <f t="shared" si="14"/>
        <v>-10.557414019942792</v>
      </c>
      <c r="M111" s="79">
        <f t="shared" si="13"/>
        <v>0.12862852159354693</v>
      </c>
      <c r="N111" s="80" t="str">
        <f t="shared" si="12"/>
        <v>false</v>
      </c>
      <c r="Q111" s="67">
        <v>1</v>
      </c>
      <c r="R111" s="67">
        <v>1.08</v>
      </c>
      <c r="S111" s="67">
        <v>1.1000000000000001</v>
      </c>
      <c r="T111" s="67">
        <v>1.04</v>
      </c>
      <c r="U111" s="67">
        <v>1</v>
      </c>
    </row>
    <row r="112" spans="1:21" x14ac:dyDescent="0.2">
      <c r="A112" s="77" t="s">
        <v>247</v>
      </c>
      <c r="B112" s="77" t="s">
        <v>116</v>
      </c>
      <c r="C112" s="77" t="s">
        <v>116</v>
      </c>
      <c r="D112" s="77" t="s">
        <v>18</v>
      </c>
      <c r="E112" s="77" t="s">
        <v>2</v>
      </c>
      <c r="F112" t="s">
        <v>89</v>
      </c>
      <c r="G112" t="s">
        <v>198</v>
      </c>
      <c r="H112" s="76">
        <v>2.8299999999999998E-7</v>
      </c>
      <c r="I112" t="s">
        <v>18</v>
      </c>
      <c r="J112" t="s">
        <v>117</v>
      </c>
      <c r="K112" s="80">
        <v>2</v>
      </c>
      <c r="L112" s="79">
        <f t="shared" si="14"/>
        <v>-15.077818939303173</v>
      </c>
      <c r="M112" s="79">
        <f t="shared" si="13"/>
        <v>0.12862852159354693</v>
      </c>
      <c r="N112" s="80" t="str">
        <f t="shared" si="12"/>
        <v>false</v>
      </c>
      <c r="Q112" s="67">
        <v>1</v>
      </c>
      <c r="R112" s="67">
        <v>1.08</v>
      </c>
      <c r="S112" s="67">
        <v>1.1000000000000001</v>
      </c>
      <c r="T112" s="67">
        <v>1.04</v>
      </c>
      <c r="U112" s="67">
        <v>1</v>
      </c>
    </row>
    <row r="113" spans="1:21" x14ac:dyDescent="0.2">
      <c r="A113" s="77" t="s">
        <v>247</v>
      </c>
      <c r="B113" s="77" t="s">
        <v>116</v>
      </c>
      <c r="C113" s="77" t="s">
        <v>116</v>
      </c>
      <c r="D113" s="77" t="s">
        <v>18</v>
      </c>
      <c r="E113" s="77" t="s">
        <v>2</v>
      </c>
      <c r="F113" t="s">
        <v>89</v>
      </c>
      <c r="G113" t="s">
        <v>199</v>
      </c>
      <c r="H113" s="76">
        <v>1.37E-8</v>
      </c>
      <c r="I113" t="s">
        <v>18</v>
      </c>
      <c r="J113" t="s">
        <v>117</v>
      </c>
      <c r="K113" s="80">
        <v>2</v>
      </c>
      <c r="L113" s="79">
        <f t="shared" si="14"/>
        <v>-18.105870004112333</v>
      </c>
      <c r="M113" s="79">
        <f t="shared" si="13"/>
        <v>0.12862852159354693</v>
      </c>
      <c r="N113" s="80" t="str">
        <f t="shared" si="12"/>
        <v>false</v>
      </c>
      <c r="Q113" s="67">
        <v>1</v>
      </c>
      <c r="R113" s="67">
        <v>1.08</v>
      </c>
      <c r="S113" s="67">
        <v>1.1000000000000001</v>
      </c>
      <c r="T113" s="67">
        <v>1.04</v>
      </c>
      <c r="U113" s="67">
        <v>1</v>
      </c>
    </row>
    <row r="114" spans="1:21" x14ac:dyDescent="0.2">
      <c r="A114" s="77" t="s">
        <v>247</v>
      </c>
      <c r="B114" s="77" t="s">
        <v>116</v>
      </c>
      <c r="C114" s="77" t="s">
        <v>116</v>
      </c>
      <c r="D114" s="77" t="s">
        <v>18</v>
      </c>
      <c r="E114" s="77" t="s">
        <v>2</v>
      </c>
      <c r="F114" t="s">
        <v>89</v>
      </c>
      <c r="G114" t="s">
        <v>200</v>
      </c>
      <c r="H114" s="76">
        <v>3.4900000000000001E-14</v>
      </c>
      <c r="I114" t="s">
        <v>18</v>
      </c>
      <c r="J114" t="s">
        <v>117</v>
      </c>
      <c r="K114" s="80">
        <v>2</v>
      </c>
      <c r="L114" s="79">
        <f t="shared" si="14"/>
        <v>-30.986289565702304</v>
      </c>
      <c r="M114" s="79">
        <f t="shared" si="13"/>
        <v>0.12862852159354693</v>
      </c>
      <c r="N114" s="80" t="str">
        <f t="shared" si="12"/>
        <v>false</v>
      </c>
      <c r="Q114" s="67">
        <v>1</v>
      </c>
      <c r="R114" s="67">
        <v>1.08</v>
      </c>
      <c r="S114" s="67">
        <v>1.1000000000000001</v>
      </c>
      <c r="T114" s="67">
        <v>1.04</v>
      </c>
      <c r="U114" s="67">
        <v>1</v>
      </c>
    </row>
    <row r="115" spans="1:21" x14ac:dyDescent="0.2">
      <c r="A115" s="77" t="s">
        <v>247</v>
      </c>
      <c r="B115" s="77" t="s">
        <v>116</v>
      </c>
      <c r="C115" s="77" t="s">
        <v>116</v>
      </c>
      <c r="D115" s="77" t="s">
        <v>18</v>
      </c>
      <c r="E115" s="77" t="s">
        <v>2</v>
      </c>
      <c r="F115" t="s">
        <v>89</v>
      </c>
      <c r="G115" t="s">
        <v>201</v>
      </c>
      <c r="H115" s="76">
        <v>4.4800000000000003E-6</v>
      </c>
      <c r="I115" t="s">
        <v>18</v>
      </c>
      <c r="J115" t="s">
        <v>117</v>
      </c>
      <c r="K115" s="80">
        <v>2</v>
      </c>
      <c r="L115" s="79">
        <f t="shared" si="14"/>
        <v>-12.31588751153738</v>
      </c>
      <c r="M115" s="79">
        <f t="shared" si="13"/>
        <v>0.12862852159354693</v>
      </c>
      <c r="N115" s="80" t="str">
        <f t="shared" si="12"/>
        <v>false</v>
      </c>
      <c r="Q115" s="67">
        <v>1</v>
      </c>
      <c r="R115" s="67">
        <v>1.08</v>
      </c>
      <c r="S115" s="67">
        <v>1.1000000000000001</v>
      </c>
      <c r="T115" s="67">
        <v>1.04</v>
      </c>
      <c r="U115" s="67">
        <v>1</v>
      </c>
    </row>
    <row r="116" spans="1:21" x14ac:dyDescent="0.2">
      <c r="A116" s="77" t="s">
        <v>247</v>
      </c>
      <c r="B116" s="77" t="s">
        <v>116</v>
      </c>
      <c r="C116" s="77" t="s">
        <v>116</v>
      </c>
      <c r="D116" s="77" t="s">
        <v>18</v>
      </c>
      <c r="E116" s="77" t="s">
        <v>2</v>
      </c>
      <c r="F116" t="s">
        <v>89</v>
      </c>
      <c r="G116" t="s">
        <v>202</v>
      </c>
      <c r="H116" s="76">
        <v>1.9000000000000001E-5</v>
      </c>
      <c r="I116" t="s">
        <v>18</v>
      </c>
      <c r="J116" t="s">
        <v>117</v>
      </c>
      <c r="K116" s="80">
        <v>2</v>
      </c>
      <c r="L116" s="79">
        <f t="shared" si="14"/>
        <v>-10.871071578797833</v>
      </c>
      <c r="M116" s="79">
        <f t="shared" si="13"/>
        <v>0.12862852159354693</v>
      </c>
      <c r="N116" s="80" t="str">
        <f t="shared" si="12"/>
        <v>false</v>
      </c>
      <c r="Q116" s="67">
        <v>1</v>
      </c>
      <c r="R116" s="67">
        <v>1.08</v>
      </c>
      <c r="S116" s="67">
        <v>1.1000000000000001</v>
      </c>
      <c r="T116" s="67">
        <v>1.04</v>
      </c>
      <c r="U116" s="67">
        <v>1</v>
      </c>
    </row>
    <row r="117" spans="1:21" x14ac:dyDescent="0.2">
      <c r="A117" s="77" t="s">
        <v>247</v>
      </c>
      <c r="B117" s="77" t="s">
        <v>116</v>
      </c>
      <c r="C117" s="77" t="s">
        <v>116</v>
      </c>
      <c r="D117" s="77" t="s">
        <v>18</v>
      </c>
      <c r="E117" s="77" t="s">
        <v>2</v>
      </c>
      <c r="F117" t="s">
        <v>89</v>
      </c>
      <c r="G117" t="s">
        <v>203</v>
      </c>
      <c r="H117" s="76">
        <v>8.0999999999999997E-7</v>
      </c>
      <c r="I117" t="s">
        <v>18</v>
      </c>
      <c r="J117" t="s">
        <v>117</v>
      </c>
      <c r="K117" s="80">
        <v>2</v>
      </c>
      <c r="L117" s="79">
        <f t="shared" si="14"/>
        <v>-14.026231589279927</v>
      </c>
      <c r="M117" s="79">
        <f t="shared" si="13"/>
        <v>0.12862852159354693</v>
      </c>
      <c r="N117" s="80" t="str">
        <f t="shared" si="12"/>
        <v>false</v>
      </c>
      <c r="Q117" s="67">
        <v>1</v>
      </c>
      <c r="R117" s="67">
        <v>1.08</v>
      </c>
      <c r="S117" s="67">
        <v>1.1000000000000001</v>
      </c>
      <c r="T117" s="67">
        <v>1.04</v>
      </c>
      <c r="U117" s="67">
        <v>1</v>
      </c>
    </row>
    <row r="118" spans="1:21" x14ac:dyDescent="0.2">
      <c r="A118" s="77" t="s">
        <v>247</v>
      </c>
      <c r="B118" s="77" t="s">
        <v>116</v>
      </c>
      <c r="C118" s="77" t="s">
        <v>116</v>
      </c>
      <c r="D118" s="77" t="s">
        <v>18</v>
      </c>
      <c r="E118" s="77" t="s">
        <v>2</v>
      </c>
      <c r="F118" t="s">
        <v>89</v>
      </c>
      <c r="G118" t="s">
        <v>204</v>
      </c>
      <c r="H118">
        <v>2.5700000000000001E-4</v>
      </c>
      <c r="I118" t="s">
        <v>18</v>
      </c>
      <c r="J118" t="s">
        <v>117</v>
      </c>
      <c r="K118" s="80">
        <v>2</v>
      </c>
      <c r="L118" s="79">
        <f t="shared" si="14"/>
        <v>-8.2664344730690544</v>
      </c>
      <c r="M118" s="79">
        <f t="shared" si="13"/>
        <v>0.12862852159354693</v>
      </c>
      <c r="N118" s="80" t="str">
        <f t="shared" si="12"/>
        <v>false</v>
      </c>
      <c r="Q118" s="67">
        <v>1</v>
      </c>
      <c r="R118" s="67">
        <v>1.08</v>
      </c>
      <c r="S118" s="67">
        <v>1.1000000000000001</v>
      </c>
      <c r="T118" s="67">
        <v>1.04</v>
      </c>
      <c r="U118" s="67">
        <v>1</v>
      </c>
    </row>
    <row r="119" spans="1:21" x14ac:dyDescent="0.2">
      <c r="A119" s="77" t="s">
        <v>247</v>
      </c>
      <c r="B119" s="77" t="s">
        <v>116</v>
      </c>
      <c r="C119" s="77" t="s">
        <v>116</v>
      </c>
      <c r="D119" s="77" t="s">
        <v>18</v>
      </c>
      <c r="E119" s="77" t="s">
        <v>2</v>
      </c>
      <c r="F119" t="s">
        <v>89</v>
      </c>
      <c r="G119" t="s">
        <v>205</v>
      </c>
      <c r="H119" s="76">
        <v>7.5799999999999998E-7</v>
      </c>
      <c r="I119" t="s">
        <v>18</v>
      </c>
      <c r="J119" t="s">
        <v>117</v>
      </c>
      <c r="K119" s="80">
        <v>2</v>
      </c>
      <c r="L119" s="79">
        <f t="shared" si="14"/>
        <v>-14.09258245130404</v>
      </c>
      <c r="M119" s="79">
        <f t="shared" si="13"/>
        <v>0.12862852159354693</v>
      </c>
      <c r="N119" s="80" t="str">
        <f t="shared" si="12"/>
        <v>false</v>
      </c>
      <c r="Q119" s="67">
        <v>1</v>
      </c>
      <c r="R119" s="67">
        <v>1.08</v>
      </c>
      <c r="S119" s="67">
        <v>1.1000000000000001</v>
      </c>
      <c r="T119" s="67">
        <v>1.04</v>
      </c>
      <c r="U119" s="67">
        <v>1</v>
      </c>
    </row>
    <row r="120" spans="1:21" x14ac:dyDescent="0.2">
      <c r="A120" s="77" t="s">
        <v>247</v>
      </c>
      <c r="B120" s="77" t="s">
        <v>116</v>
      </c>
      <c r="C120" s="77" t="s">
        <v>116</v>
      </c>
      <c r="D120" s="77" t="s">
        <v>18</v>
      </c>
      <c r="E120" s="77" t="s">
        <v>2</v>
      </c>
      <c r="F120" t="s">
        <v>89</v>
      </c>
      <c r="G120" t="s">
        <v>206</v>
      </c>
      <c r="H120" s="76">
        <v>4.7200000000000002E-9</v>
      </c>
      <c r="I120" t="s">
        <v>18</v>
      </c>
      <c r="J120" t="s">
        <v>117</v>
      </c>
      <c r="K120" s="80">
        <v>2</v>
      </c>
      <c r="L120" s="79">
        <f t="shared" si="14"/>
        <v>-19.171457037348947</v>
      </c>
      <c r="M120" s="79">
        <f t="shared" si="13"/>
        <v>0.12862852159354693</v>
      </c>
      <c r="N120" s="80" t="str">
        <f t="shared" si="12"/>
        <v>false</v>
      </c>
      <c r="Q120" s="67">
        <v>1</v>
      </c>
      <c r="R120" s="67">
        <v>1.08</v>
      </c>
      <c r="S120" s="67">
        <v>1.1000000000000001</v>
      </c>
      <c r="T120" s="67">
        <v>1.04</v>
      </c>
      <c r="U120" s="67">
        <v>1</v>
      </c>
    </row>
    <row r="121" spans="1:21" x14ac:dyDescent="0.2">
      <c r="A121" s="77" t="s">
        <v>247</v>
      </c>
      <c r="B121" s="77" t="s">
        <v>116</v>
      </c>
      <c r="C121" s="77" t="s">
        <v>116</v>
      </c>
      <c r="D121" s="77" t="s">
        <v>18</v>
      </c>
      <c r="E121" s="77" t="s">
        <v>2</v>
      </c>
      <c r="F121" t="s">
        <v>89</v>
      </c>
      <c r="G121" t="s">
        <v>207</v>
      </c>
      <c r="H121" s="76">
        <v>3.3500000000000002E-8</v>
      </c>
      <c r="I121" t="s">
        <v>18</v>
      </c>
      <c r="J121" t="s">
        <v>117</v>
      </c>
      <c r="K121" s="80">
        <v>2</v>
      </c>
      <c r="L121" s="79">
        <f t="shared" si="14"/>
        <v>-17.211720398115389</v>
      </c>
      <c r="M121" s="79">
        <f t="shared" si="13"/>
        <v>0.12862852159354693</v>
      </c>
      <c r="N121" s="80" t="str">
        <f t="shared" si="12"/>
        <v>false</v>
      </c>
      <c r="Q121" s="67">
        <v>1</v>
      </c>
      <c r="R121" s="67">
        <v>1.08</v>
      </c>
      <c r="S121" s="67">
        <v>1.1000000000000001</v>
      </c>
      <c r="T121" s="67">
        <v>1.04</v>
      </c>
      <c r="U121" s="67">
        <v>1</v>
      </c>
    </row>
    <row r="122" spans="1:21" x14ac:dyDescent="0.2">
      <c r="A122" s="77" t="s">
        <v>247</v>
      </c>
      <c r="B122" s="77" t="s">
        <v>116</v>
      </c>
      <c r="C122" s="77" t="s">
        <v>116</v>
      </c>
      <c r="D122" s="77" t="s">
        <v>18</v>
      </c>
      <c r="E122" s="77" t="s">
        <v>2</v>
      </c>
      <c r="F122" t="s">
        <v>89</v>
      </c>
      <c r="G122" t="s">
        <v>208</v>
      </c>
      <c r="H122" s="76">
        <v>2.4199999999999999E-10</v>
      </c>
      <c r="I122" t="s">
        <v>18</v>
      </c>
      <c r="J122" t="s">
        <v>117</v>
      </c>
      <c r="K122" s="80">
        <v>2</v>
      </c>
      <c r="L122" s="79">
        <f t="shared" si="14"/>
        <v>-22.142083389771862</v>
      </c>
      <c r="M122" s="79">
        <f t="shared" si="13"/>
        <v>0.12862852159354693</v>
      </c>
      <c r="N122" s="80" t="str">
        <f t="shared" si="12"/>
        <v>false</v>
      </c>
      <c r="Q122" s="67">
        <v>1</v>
      </c>
      <c r="R122" s="67">
        <v>1.08</v>
      </c>
      <c r="S122" s="67">
        <v>1.1000000000000001</v>
      </c>
      <c r="T122" s="67">
        <v>1.04</v>
      </c>
      <c r="U122" s="67">
        <v>1</v>
      </c>
    </row>
    <row r="123" spans="1:21" x14ac:dyDescent="0.2">
      <c r="A123" s="77" t="s">
        <v>247</v>
      </c>
      <c r="B123" s="77" t="s">
        <v>116</v>
      </c>
      <c r="C123" s="77" t="s">
        <v>116</v>
      </c>
      <c r="D123" s="77" t="s">
        <v>18</v>
      </c>
      <c r="E123" s="77" t="s">
        <v>2</v>
      </c>
      <c r="F123" t="s">
        <v>89</v>
      </c>
      <c r="G123" t="s">
        <v>209</v>
      </c>
      <c r="H123" s="76">
        <v>1.3599999999999999E-6</v>
      </c>
      <c r="I123" t="s">
        <v>18</v>
      </c>
      <c r="J123" t="s">
        <v>117</v>
      </c>
      <c r="K123" s="80">
        <v>2</v>
      </c>
      <c r="L123" s="79">
        <f t="shared" si="14"/>
        <v>-13.508025858216314</v>
      </c>
      <c r="M123" s="79">
        <f t="shared" si="13"/>
        <v>0.12862852159354693</v>
      </c>
      <c r="N123" s="80" t="str">
        <f t="shared" si="12"/>
        <v>false</v>
      </c>
      <c r="Q123" s="67">
        <v>1</v>
      </c>
      <c r="R123" s="67">
        <v>1.08</v>
      </c>
      <c r="S123" s="67">
        <v>1.1000000000000001</v>
      </c>
      <c r="T123" s="67">
        <v>1.04</v>
      </c>
      <c r="U123" s="67">
        <v>1</v>
      </c>
    </row>
    <row r="124" spans="1:21" x14ac:dyDescent="0.2">
      <c r="A124" s="77" t="s">
        <v>247</v>
      </c>
      <c r="B124" s="77" t="s">
        <v>116</v>
      </c>
      <c r="C124" s="77" t="s">
        <v>116</v>
      </c>
      <c r="D124" s="77" t="s">
        <v>18</v>
      </c>
      <c r="E124" s="77" t="s">
        <v>2</v>
      </c>
      <c r="F124" t="s">
        <v>89</v>
      </c>
      <c r="G124" t="s">
        <v>210</v>
      </c>
      <c r="H124" s="76">
        <v>4.6400000000000003E-5</v>
      </c>
      <c r="I124" t="s">
        <v>18</v>
      </c>
      <c r="J124" t="s">
        <v>117</v>
      </c>
      <c r="K124" s="80">
        <v>2</v>
      </c>
      <c r="L124" s="79">
        <f t="shared" si="14"/>
        <v>-9.9782110987320642</v>
      </c>
      <c r="M124" s="79">
        <f t="shared" si="13"/>
        <v>0.12862852159354693</v>
      </c>
      <c r="N124" s="80" t="str">
        <f t="shared" si="12"/>
        <v>false</v>
      </c>
      <c r="Q124" s="67">
        <v>1</v>
      </c>
      <c r="R124" s="67">
        <v>1.08</v>
      </c>
      <c r="S124" s="67">
        <v>1.1000000000000001</v>
      </c>
      <c r="T124" s="67">
        <v>1.04</v>
      </c>
      <c r="U124" s="67">
        <v>1</v>
      </c>
    </row>
    <row r="125" spans="1:21" x14ac:dyDescent="0.2">
      <c r="A125" s="77" t="s">
        <v>247</v>
      </c>
      <c r="B125" s="77" t="s">
        <v>116</v>
      </c>
      <c r="C125" s="77" t="s">
        <v>116</v>
      </c>
      <c r="D125" s="77" t="s">
        <v>18</v>
      </c>
      <c r="E125" s="77" t="s">
        <v>2</v>
      </c>
      <c r="F125" t="s">
        <v>89</v>
      </c>
      <c r="G125" t="s">
        <v>211</v>
      </c>
      <c r="H125">
        <v>5.5999999999999999E-3</v>
      </c>
      <c r="I125" t="s">
        <v>18</v>
      </c>
      <c r="J125" t="s">
        <v>117</v>
      </c>
      <c r="K125" s="80">
        <v>2</v>
      </c>
      <c r="L125" s="79">
        <f t="shared" si="14"/>
        <v>-5.1849886812410331</v>
      </c>
      <c r="M125" s="79">
        <f t="shared" si="13"/>
        <v>0.12862852159354693</v>
      </c>
      <c r="N125" s="80" t="str">
        <f t="shared" si="12"/>
        <v>false</v>
      </c>
      <c r="Q125" s="67">
        <v>1</v>
      </c>
      <c r="R125" s="67">
        <v>1.08</v>
      </c>
      <c r="S125" s="67">
        <v>1.1000000000000001</v>
      </c>
      <c r="T125" s="67">
        <v>1.04</v>
      </c>
      <c r="U125" s="67">
        <v>1</v>
      </c>
    </row>
    <row r="126" spans="1:21" x14ac:dyDescent="0.2">
      <c r="A126" s="77" t="s">
        <v>247</v>
      </c>
      <c r="B126" s="77" t="s">
        <v>116</v>
      </c>
      <c r="C126" s="77" t="s">
        <v>116</v>
      </c>
      <c r="D126" s="77" t="s">
        <v>18</v>
      </c>
      <c r="E126" s="77" t="s">
        <v>2</v>
      </c>
      <c r="F126" t="s">
        <v>89</v>
      </c>
      <c r="G126" t="s">
        <v>212</v>
      </c>
      <c r="H126" s="76">
        <v>1.1400000000000001E-6</v>
      </c>
      <c r="I126" t="s">
        <v>18</v>
      </c>
      <c r="J126" t="s">
        <v>117</v>
      </c>
      <c r="K126" s="80">
        <v>2</v>
      </c>
      <c r="L126" s="79">
        <f t="shared" si="14"/>
        <v>-13.684482295557871</v>
      </c>
      <c r="M126" s="79">
        <f t="shared" si="13"/>
        <v>0.12862852159354693</v>
      </c>
      <c r="N126" s="80" t="str">
        <f t="shared" si="12"/>
        <v>false</v>
      </c>
      <c r="Q126" s="67">
        <v>1</v>
      </c>
      <c r="R126" s="67">
        <v>1.08</v>
      </c>
      <c r="S126" s="67">
        <v>1.1000000000000001</v>
      </c>
      <c r="T126" s="67">
        <v>1.04</v>
      </c>
      <c r="U126" s="67">
        <v>1</v>
      </c>
    </row>
    <row r="127" spans="1:21" x14ac:dyDescent="0.2">
      <c r="A127" s="77" t="s">
        <v>247</v>
      </c>
      <c r="B127" s="77" t="s">
        <v>116</v>
      </c>
      <c r="C127" s="77" t="s">
        <v>116</v>
      </c>
      <c r="D127" s="77" t="s">
        <v>18</v>
      </c>
      <c r="E127" s="77" t="s">
        <v>2</v>
      </c>
      <c r="F127" t="s">
        <v>89</v>
      </c>
      <c r="G127" t="s">
        <v>213</v>
      </c>
      <c r="H127" s="76">
        <v>2.11E-9</v>
      </c>
      <c r="I127" t="s">
        <v>18</v>
      </c>
      <c r="J127" t="s">
        <v>117</v>
      </c>
      <c r="K127" s="80">
        <v>2</v>
      </c>
      <c r="L127" s="79">
        <f t="shared" si="14"/>
        <v>-19.976577889458436</v>
      </c>
      <c r="M127" s="79">
        <f t="shared" si="13"/>
        <v>0.12862852159354693</v>
      </c>
      <c r="N127" s="80" t="str">
        <f t="shared" si="12"/>
        <v>false</v>
      </c>
      <c r="Q127" s="67">
        <v>1</v>
      </c>
      <c r="R127" s="67">
        <v>1.08</v>
      </c>
      <c r="S127" s="67">
        <v>1.1000000000000001</v>
      </c>
      <c r="T127" s="67">
        <v>1.04</v>
      </c>
      <c r="U127" s="67">
        <v>1</v>
      </c>
    </row>
    <row r="128" spans="1:21" x14ac:dyDescent="0.2">
      <c r="A128" s="77" t="s">
        <v>247</v>
      </c>
      <c r="B128" s="77" t="s">
        <v>116</v>
      </c>
      <c r="C128" s="77" t="s">
        <v>116</v>
      </c>
      <c r="D128" s="77" t="s">
        <v>18</v>
      </c>
      <c r="E128" s="77" t="s">
        <v>2</v>
      </c>
      <c r="F128" t="s">
        <v>89</v>
      </c>
      <c r="G128" t="s">
        <v>214</v>
      </c>
      <c r="H128" s="76">
        <v>6.6699999999999997E-6</v>
      </c>
      <c r="I128" t="s">
        <v>18</v>
      </c>
      <c r="J128" t="s">
        <v>117</v>
      </c>
      <c r="K128" s="80">
        <v>2</v>
      </c>
      <c r="L128" s="79">
        <f t="shared" si="14"/>
        <v>-11.917890698036741</v>
      </c>
      <c r="M128" s="79">
        <f t="shared" si="13"/>
        <v>0.12862852159354693</v>
      </c>
      <c r="N128" s="80" t="str">
        <f t="shared" si="12"/>
        <v>false</v>
      </c>
      <c r="Q128" s="67">
        <v>1</v>
      </c>
      <c r="R128" s="67">
        <v>1.08</v>
      </c>
      <c r="S128" s="67">
        <v>1.1000000000000001</v>
      </c>
      <c r="T128" s="67">
        <v>1.04</v>
      </c>
      <c r="U128" s="67">
        <v>1</v>
      </c>
    </row>
    <row r="129" spans="1:21" x14ac:dyDescent="0.2">
      <c r="A129" s="77" t="s">
        <v>247</v>
      </c>
      <c r="B129" s="77" t="s">
        <v>116</v>
      </c>
      <c r="C129" s="77" t="s">
        <v>116</v>
      </c>
      <c r="D129" s="77" t="s">
        <v>18</v>
      </c>
      <c r="E129" s="77" t="s">
        <v>2</v>
      </c>
      <c r="F129" t="s">
        <v>89</v>
      </c>
      <c r="G129" t="s">
        <v>215</v>
      </c>
      <c r="H129" s="76">
        <v>4.3299999999999997E-8</v>
      </c>
      <c r="I129" t="s">
        <v>18</v>
      </c>
      <c r="J129" t="s">
        <v>117</v>
      </c>
      <c r="K129" s="80">
        <v>2</v>
      </c>
      <c r="L129" s="79">
        <f t="shared" si="14"/>
        <v>-16.955113201937966</v>
      </c>
      <c r="M129" s="79">
        <f t="shared" si="13"/>
        <v>0.12862852159354693</v>
      </c>
      <c r="N129" s="80" t="str">
        <f t="shared" si="12"/>
        <v>false</v>
      </c>
      <c r="Q129" s="67">
        <v>1</v>
      </c>
      <c r="R129" s="67">
        <v>1.08</v>
      </c>
      <c r="S129" s="67">
        <v>1.1000000000000001</v>
      </c>
      <c r="T129" s="67">
        <v>1.04</v>
      </c>
      <c r="U129" s="67">
        <v>1</v>
      </c>
    </row>
    <row r="130" spans="1:21" x14ac:dyDescent="0.2">
      <c r="A130" s="77" t="s">
        <v>247</v>
      </c>
      <c r="B130" s="77" t="s">
        <v>116</v>
      </c>
      <c r="C130" s="77" t="s">
        <v>116</v>
      </c>
      <c r="D130" s="77" t="s">
        <v>18</v>
      </c>
      <c r="E130" s="77" t="s">
        <v>2</v>
      </c>
      <c r="F130" t="s">
        <v>89</v>
      </c>
      <c r="G130" t="s">
        <v>216</v>
      </c>
      <c r="H130" s="76">
        <v>2.0200000000000001E-7</v>
      </c>
      <c r="I130" t="s">
        <v>18</v>
      </c>
      <c r="J130" t="s">
        <v>117</v>
      </c>
      <c r="K130" s="80">
        <v>2</v>
      </c>
      <c r="L130" s="79">
        <f t="shared" si="14"/>
        <v>-15.414998139545206</v>
      </c>
      <c r="M130" s="79">
        <f t="shared" si="13"/>
        <v>0.12862852159354693</v>
      </c>
      <c r="N130" s="80" t="str">
        <f t="shared" si="12"/>
        <v>false</v>
      </c>
      <c r="Q130" s="67">
        <v>1</v>
      </c>
      <c r="R130" s="67">
        <v>1.08</v>
      </c>
      <c r="S130" s="67">
        <v>1.1000000000000001</v>
      </c>
      <c r="T130" s="67">
        <v>1.04</v>
      </c>
      <c r="U130" s="67">
        <v>1</v>
      </c>
    </row>
    <row r="131" spans="1:21" x14ac:dyDescent="0.2">
      <c r="A131" s="77" t="s">
        <v>247</v>
      </c>
      <c r="B131" s="77" t="s">
        <v>116</v>
      </c>
      <c r="C131" s="77" t="s">
        <v>116</v>
      </c>
      <c r="D131" s="77" t="s">
        <v>18</v>
      </c>
      <c r="E131" s="77" t="s">
        <v>2</v>
      </c>
      <c r="F131" t="s">
        <v>89</v>
      </c>
      <c r="G131" t="s">
        <v>217</v>
      </c>
      <c r="H131" s="76">
        <v>9.3399999999999997E-7</v>
      </c>
      <c r="I131" t="s">
        <v>18</v>
      </c>
      <c r="J131" t="s">
        <v>117</v>
      </c>
      <c r="K131" s="80">
        <v>2</v>
      </c>
      <c r="L131" s="79">
        <f t="shared" si="14"/>
        <v>-13.883789398717569</v>
      </c>
      <c r="M131" s="79">
        <f t="shared" si="13"/>
        <v>0.12862852159354693</v>
      </c>
      <c r="N131" s="80" t="str">
        <f t="shared" si="12"/>
        <v>false</v>
      </c>
      <c r="Q131" s="67">
        <v>1</v>
      </c>
      <c r="R131" s="67">
        <v>1.08</v>
      </c>
      <c r="S131" s="67">
        <v>1.1000000000000001</v>
      </c>
      <c r="T131" s="67">
        <v>1.04</v>
      </c>
      <c r="U131" s="67">
        <v>1</v>
      </c>
    </row>
    <row r="132" spans="1:21" x14ac:dyDescent="0.2">
      <c r="A132" s="77" t="s">
        <v>247</v>
      </c>
      <c r="B132" s="77" t="s">
        <v>116</v>
      </c>
      <c r="C132" s="77" t="s">
        <v>116</v>
      </c>
      <c r="D132" s="77" t="s">
        <v>18</v>
      </c>
      <c r="E132" s="77" t="s">
        <v>2</v>
      </c>
      <c r="F132" t="s">
        <v>89</v>
      </c>
      <c r="G132" t="s">
        <v>218</v>
      </c>
      <c r="H132" s="76">
        <v>7.47E-5</v>
      </c>
      <c r="I132" t="s">
        <v>18</v>
      </c>
      <c r="J132" t="s">
        <v>117</v>
      </c>
      <c r="K132" s="80">
        <v>2</v>
      </c>
      <c r="L132" s="79">
        <f t="shared" si="14"/>
        <v>-9.5020304658255021</v>
      </c>
      <c r="M132" s="79">
        <f t="shared" si="13"/>
        <v>0.12862852159354693</v>
      </c>
      <c r="N132" s="80" t="str">
        <f t="shared" si="12"/>
        <v>false</v>
      </c>
      <c r="Q132" s="67">
        <v>1</v>
      </c>
      <c r="R132" s="67">
        <v>1.08</v>
      </c>
      <c r="S132" s="67">
        <v>1.1000000000000001</v>
      </c>
      <c r="T132" s="67">
        <v>1.04</v>
      </c>
      <c r="U132" s="67">
        <v>1</v>
      </c>
    </row>
    <row r="133" spans="1:21" x14ac:dyDescent="0.2">
      <c r="A133" s="77" t="s">
        <v>247</v>
      </c>
      <c r="B133" s="77" t="s">
        <v>116</v>
      </c>
      <c r="C133" s="77" t="s">
        <v>116</v>
      </c>
      <c r="D133" s="77" t="s">
        <v>18</v>
      </c>
      <c r="E133" s="77" t="s">
        <v>2</v>
      </c>
      <c r="F133" t="s">
        <v>89</v>
      </c>
      <c r="G133" t="s">
        <v>219</v>
      </c>
      <c r="H133" s="76">
        <v>2.7800000000000001E-8</v>
      </c>
      <c r="I133" t="s">
        <v>18</v>
      </c>
      <c r="J133" t="s">
        <v>117</v>
      </c>
      <c r="K133" s="80">
        <v>2</v>
      </c>
      <c r="L133" s="79">
        <f t="shared" si="14"/>
        <v>-17.39822981624982</v>
      </c>
      <c r="M133" s="79">
        <f t="shared" si="13"/>
        <v>0.12862852159354693</v>
      </c>
      <c r="N133" s="80" t="str">
        <f t="shared" si="12"/>
        <v>false</v>
      </c>
      <c r="Q133" s="67">
        <v>1</v>
      </c>
      <c r="R133" s="67">
        <v>1.08</v>
      </c>
      <c r="S133" s="67">
        <v>1.1000000000000001</v>
      </c>
      <c r="T133" s="67">
        <v>1.04</v>
      </c>
      <c r="U133" s="67">
        <v>1</v>
      </c>
    </row>
    <row r="134" spans="1:21" x14ac:dyDescent="0.2">
      <c r="A134" s="77" t="s">
        <v>247</v>
      </c>
      <c r="B134" s="77" t="s">
        <v>116</v>
      </c>
      <c r="C134" s="77" t="s">
        <v>116</v>
      </c>
      <c r="D134" s="77" t="s">
        <v>18</v>
      </c>
      <c r="E134" s="77" t="s">
        <v>2</v>
      </c>
      <c r="F134" t="s">
        <v>89</v>
      </c>
      <c r="G134" t="s">
        <v>220</v>
      </c>
      <c r="H134" s="76">
        <v>5.5400000000000001E-7</v>
      </c>
      <c r="I134" t="s">
        <v>18</v>
      </c>
      <c r="J134" t="s">
        <v>117</v>
      </c>
      <c r="K134" s="80">
        <v>2</v>
      </c>
      <c r="L134" s="79">
        <f t="shared" si="14"/>
        <v>-14.406101150199127</v>
      </c>
      <c r="M134" s="79">
        <f t="shared" si="13"/>
        <v>0.12862852159354693</v>
      </c>
      <c r="N134" s="80" t="str">
        <f t="shared" si="12"/>
        <v>false</v>
      </c>
      <c r="Q134" s="67">
        <v>1</v>
      </c>
      <c r="R134" s="67">
        <v>1.08</v>
      </c>
      <c r="S134" s="67">
        <v>1.1000000000000001</v>
      </c>
      <c r="T134" s="67">
        <v>1.04</v>
      </c>
      <c r="U134" s="67">
        <v>1</v>
      </c>
    </row>
    <row r="135" spans="1:21" x14ac:dyDescent="0.2">
      <c r="A135" s="77" t="s">
        <v>247</v>
      </c>
      <c r="B135" s="77" t="s">
        <v>116</v>
      </c>
      <c r="C135" s="77" t="s">
        <v>116</v>
      </c>
      <c r="D135" s="77" t="s">
        <v>18</v>
      </c>
      <c r="E135" s="77" t="s">
        <v>2</v>
      </c>
      <c r="F135" t="s">
        <v>89</v>
      </c>
      <c r="G135" t="s">
        <v>221</v>
      </c>
      <c r="H135">
        <v>9.19E-4</v>
      </c>
      <c r="I135" t="s">
        <v>18</v>
      </c>
      <c r="J135" t="s">
        <v>117</v>
      </c>
      <c r="K135" s="80">
        <v>2</v>
      </c>
      <c r="L135" s="79">
        <f t="shared" si="14"/>
        <v>-6.9922244356085868</v>
      </c>
      <c r="M135" s="79">
        <f t="shared" si="13"/>
        <v>0.12862852159354693</v>
      </c>
      <c r="N135" s="80" t="str">
        <f t="shared" si="12"/>
        <v>false</v>
      </c>
      <c r="Q135" s="67">
        <v>1</v>
      </c>
      <c r="R135" s="67">
        <v>1.08</v>
      </c>
      <c r="S135" s="67">
        <v>1.1000000000000001</v>
      </c>
      <c r="T135" s="67">
        <v>1.04</v>
      </c>
      <c r="U135" s="67">
        <v>1</v>
      </c>
    </row>
    <row r="136" spans="1:21" x14ac:dyDescent="0.2">
      <c r="A136" s="77" t="s">
        <v>247</v>
      </c>
      <c r="B136" s="77" t="s">
        <v>116</v>
      </c>
      <c r="C136" s="77" t="s">
        <v>116</v>
      </c>
      <c r="D136" s="77" t="s">
        <v>18</v>
      </c>
      <c r="E136" s="77" t="s">
        <v>2</v>
      </c>
      <c r="F136" t="s">
        <v>89</v>
      </c>
      <c r="G136" s="76" t="s">
        <v>222</v>
      </c>
      <c r="H136" s="76">
        <v>1.5799999999999999E-9</v>
      </c>
      <c r="I136" t="s">
        <v>18</v>
      </c>
      <c r="J136" t="s">
        <v>117</v>
      </c>
      <c r="K136" s="80">
        <v>2</v>
      </c>
      <c r="L136" s="79">
        <f t="shared" si="14"/>
        <v>-20.265840989907534</v>
      </c>
      <c r="M136" s="79">
        <f t="shared" si="13"/>
        <v>0.12862852159354693</v>
      </c>
      <c r="N136" s="80" t="str">
        <f t="shared" si="12"/>
        <v>false</v>
      </c>
      <c r="Q136" s="67">
        <v>1</v>
      </c>
      <c r="R136" s="67">
        <v>1.08</v>
      </c>
      <c r="S136" s="67">
        <v>1.1000000000000001</v>
      </c>
      <c r="T136" s="67">
        <v>1.04</v>
      </c>
      <c r="U136" s="67">
        <v>1</v>
      </c>
    </row>
    <row r="137" spans="1:21" x14ac:dyDescent="0.2">
      <c r="A137" s="77" t="s">
        <v>247</v>
      </c>
      <c r="B137" s="77" t="s">
        <v>116</v>
      </c>
      <c r="C137" s="77" t="s">
        <v>116</v>
      </c>
      <c r="D137" s="77" t="s">
        <v>18</v>
      </c>
      <c r="E137" s="77" t="s">
        <v>2</v>
      </c>
      <c r="F137" t="s">
        <v>89</v>
      </c>
      <c r="G137" t="s">
        <v>223</v>
      </c>
      <c r="H137" s="76">
        <v>2.9099999999999999E-5</v>
      </c>
      <c r="I137" t="s">
        <v>18</v>
      </c>
      <c r="J137" t="s">
        <v>117</v>
      </c>
      <c r="K137" s="80">
        <v>2</v>
      </c>
      <c r="L137" s="79">
        <f t="shared" si="14"/>
        <v>-10.444772383786827</v>
      </c>
      <c r="M137" s="79">
        <f t="shared" si="13"/>
        <v>0.12862852159354693</v>
      </c>
      <c r="N137" s="80" t="str">
        <f t="shared" si="12"/>
        <v>false</v>
      </c>
      <c r="Q137" s="67">
        <v>1</v>
      </c>
      <c r="R137" s="67">
        <v>1.08</v>
      </c>
      <c r="S137" s="67">
        <v>1.1000000000000001</v>
      </c>
      <c r="T137" s="67">
        <v>1.04</v>
      </c>
      <c r="U137" s="67">
        <v>1</v>
      </c>
    </row>
    <row r="138" spans="1:21" x14ac:dyDescent="0.2">
      <c r="A138" s="77" t="s">
        <v>247</v>
      </c>
      <c r="B138" s="77" t="s">
        <v>116</v>
      </c>
      <c r="C138" s="77" t="s">
        <v>116</v>
      </c>
      <c r="D138" s="77" t="s">
        <v>18</v>
      </c>
      <c r="E138" s="77" t="s">
        <v>2</v>
      </c>
      <c r="F138" t="s">
        <v>89</v>
      </c>
      <c r="G138" t="s">
        <v>224</v>
      </c>
      <c r="H138" s="76">
        <v>1.4E-5</v>
      </c>
      <c r="I138" t="s">
        <v>18</v>
      </c>
      <c r="J138" t="s">
        <v>117</v>
      </c>
      <c r="K138" s="80">
        <v>2</v>
      </c>
      <c r="L138" s="79">
        <f t="shared" si="14"/>
        <v>-11.176453228349015</v>
      </c>
      <c r="M138" s="79">
        <f t="shared" si="13"/>
        <v>0.12862852159354693</v>
      </c>
      <c r="N138" s="80" t="str">
        <f t="shared" si="12"/>
        <v>false</v>
      </c>
      <c r="Q138" s="67">
        <v>1</v>
      </c>
      <c r="R138" s="67">
        <v>1.08</v>
      </c>
      <c r="S138" s="67">
        <v>1.1000000000000001</v>
      </c>
      <c r="T138" s="67">
        <v>1.04</v>
      </c>
      <c r="U138" s="67">
        <v>1</v>
      </c>
    </row>
    <row r="139" spans="1:21" x14ac:dyDescent="0.2">
      <c r="A139" s="77" t="s">
        <v>247</v>
      </c>
      <c r="B139" s="77" t="s">
        <v>116</v>
      </c>
      <c r="C139" s="77" t="s">
        <v>116</v>
      </c>
      <c r="D139" s="77" t="s">
        <v>18</v>
      </c>
      <c r="E139" s="77" t="s">
        <v>2</v>
      </c>
      <c r="F139" t="s">
        <v>89</v>
      </c>
      <c r="G139" t="s">
        <v>225</v>
      </c>
      <c r="H139">
        <v>3.19E-4</v>
      </c>
      <c r="I139" t="s">
        <v>18</v>
      </c>
      <c r="J139" t="s">
        <v>117</v>
      </c>
      <c r="K139" s="80">
        <v>2</v>
      </c>
      <c r="L139" s="79">
        <f t="shared" si="14"/>
        <v>-8.0503194551794302</v>
      </c>
      <c r="M139" s="79">
        <f t="shared" si="13"/>
        <v>0.12862852159354693</v>
      </c>
      <c r="N139" s="80" t="str">
        <f t="shared" si="12"/>
        <v>false</v>
      </c>
      <c r="Q139" s="67">
        <v>1</v>
      </c>
      <c r="R139" s="67">
        <v>1.08</v>
      </c>
      <c r="S139" s="67">
        <v>1.1000000000000001</v>
      </c>
      <c r="T139" s="67">
        <v>1.04</v>
      </c>
      <c r="U139" s="67">
        <v>1</v>
      </c>
    </row>
    <row r="140" spans="1:21" x14ac:dyDescent="0.2">
      <c r="A140" s="77" t="s">
        <v>247</v>
      </c>
      <c r="B140" s="77" t="s">
        <v>116</v>
      </c>
      <c r="C140" s="77" t="s">
        <v>116</v>
      </c>
      <c r="D140" s="77" t="s">
        <v>18</v>
      </c>
      <c r="E140" s="77" t="s">
        <v>2</v>
      </c>
      <c r="F140" t="s">
        <v>89</v>
      </c>
      <c r="G140" s="76" t="s">
        <v>226</v>
      </c>
      <c r="H140" s="76">
        <v>1.24E-6</v>
      </c>
      <c r="I140" t="s">
        <v>18</v>
      </c>
      <c r="J140" t="s">
        <v>117</v>
      </c>
      <c r="K140" s="80">
        <v>2</v>
      </c>
      <c r="L140" s="79">
        <f t="shared" si="14"/>
        <v>-13.600399178347329</v>
      </c>
      <c r="M140" s="79">
        <f t="shared" si="13"/>
        <v>0.12862852159354693</v>
      </c>
      <c r="N140" s="80" t="str">
        <f t="shared" si="12"/>
        <v>false</v>
      </c>
      <c r="Q140" s="67">
        <v>1</v>
      </c>
      <c r="R140" s="67">
        <v>1.08</v>
      </c>
      <c r="S140" s="67">
        <v>1.1000000000000001</v>
      </c>
      <c r="T140" s="67">
        <v>1.04</v>
      </c>
      <c r="U140" s="67">
        <v>1</v>
      </c>
    </row>
    <row r="141" spans="1:21" x14ac:dyDescent="0.2">
      <c r="A141" s="77" t="s">
        <v>247</v>
      </c>
      <c r="B141" s="77" t="s">
        <v>116</v>
      </c>
      <c r="C141" s="77" t="s">
        <v>116</v>
      </c>
      <c r="D141" s="77" t="s">
        <v>18</v>
      </c>
      <c r="E141" s="77" t="s">
        <v>2</v>
      </c>
      <c r="F141" t="s">
        <v>89</v>
      </c>
      <c r="G141" t="s">
        <v>227</v>
      </c>
      <c r="H141" s="76">
        <v>3.9000000000000002E-9</v>
      </c>
      <c r="I141" t="s">
        <v>18</v>
      </c>
      <c r="J141" t="s">
        <v>117</v>
      </c>
      <c r="K141" s="80">
        <v>2</v>
      </c>
      <c r="L141" s="79">
        <f t="shared" si="14"/>
        <v>-19.36228928381081</v>
      </c>
      <c r="M141" s="79">
        <f t="shared" si="13"/>
        <v>0.12862852159354693</v>
      </c>
      <c r="N141" s="80" t="str">
        <f t="shared" si="12"/>
        <v>false</v>
      </c>
      <c r="Q141" s="67">
        <v>1</v>
      </c>
      <c r="R141" s="67">
        <v>1.08</v>
      </c>
      <c r="S141" s="67">
        <v>1.1000000000000001</v>
      </c>
      <c r="T141" s="67">
        <v>1.04</v>
      </c>
      <c r="U141" s="67">
        <v>1</v>
      </c>
    </row>
    <row r="142" spans="1:21" x14ac:dyDescent="0.2">
      <c r="A142" s="77" t="s">
        <v>247</v>
      </c>
      <c r="B142" s="77" t="s">
        <v>116</v>
      </c>
      <c r="C142" s="77" t="s">
        <v>116</v>
      </c>
      <c r="D142" s="77" t="s">
        <v>18</v>
      </c>
      <c r="E142" s="77" t="s">
        <v>2</v>
      </c>
      <c r="F142" t="s">
        <v>89</v>
      </c>
      <c r="G142" t="s">
        <v>228</v>
      </c>
      <c r="H142">
        <v>2.23E-4</v>
      </c>
      <c r="I142" t="s">
        <v>18</v>
      </c>
      <c r="J142" t="s">
        <v>117</v>
      </c>
      <c r="K142" s="80">
        <v>2</v>
      </c>
      <c r="L142" s="79">
        <f t="shared" si="14"/>
        <v>-8.4083387865041548</v>
      </c>
      <c r="M142" s="79">
        <f t="shared" si="13"/>
        <v>0.12862852159354693</v>
      </c>
      <c r="N142" s="80" t="str">
        <f t="shared" si="12"/>
        <v>false</v>
      </c>
      <c r="Q142" s="67">
        <v>1</v>
      </c>
      <c r="R142" s="67">
        <v>1.08</v>
      </c>
      <c r="S142" s="67">
        <v>1.1000000000000001</v>
      </c>
      <c r="T142" s="67">
        <v>1.04</v>
      </c>
      <c r="U142" s="67">
        <v>1</v>
      </c>
    </row>
    <row r="143" spans="1:21" x14ac:dyDescent="0.2">
      <c r="A143" s="77" t="s">
        <v>247</v>
      </c>
      <c r="B143" s="77" t="s">
        <v>116</v>
      </c>
      <c r="C143" s="77" t="s">
        <v>116</v>
      </c>
      <c r="D143" s="77" t="s">
        <v>18</v>
      </c>
      <c r="E143" s="77" t="s">
        <v>2</v>
      </c>
      <c r="F143" t="s">
        <v>89</v>
      </c>
      <c r="G143" t="s">
        <v>229</v>
      </c>
      <c r="H143" s="76">
        <v>2.53E-7</v>
      </c>
      <c r="I143" t="s">
        <v>18</v>
      </c>
      <c r="J143" t="s">
        <v>117</v>
      </c>
      <c r="K143" s="80">
        <v>2</v>
      </c>
      <c r="L143" s="79">
        <f t="shared" si="14"/>
        <v>-15.18987634821889</v>
      </c>
      <c r="M143" s="79">
        <f t="shared" si="13"/>
        <v>0.12862852159354693</v>
      </c>
      <c r="N143" s="80" t="str">
        <f t="shared" si="12"/>
        <v>false</v>
      </c>
      <c r="Q143" s="67">
        <v>1</v>
      </c>
      <c r="R143" s="67">
        <v>1.08</v>
      </c>
      <c r="S143" s="67">
        <v>1.1000000000000001</v>
      </c>
      <c r="T143" s="67">
        <v>1.04</v>
      </c>
      <c r="U143" s="67">
        <v>1</v>
      </c>
    </row>
    <row r="144" spans="1:21" x14ac:dyDescent="0.2">
      <c r="A144" s="77" t="s">
        <v>247</v>
      </c>
      <c r="B144" s="77" t="s">
        <v>116</v>
      </c>
      <c r="C144" s="77" t="s">
        <v>116</v>
      </c>
      <c r="D144" s="77" t="s">
        <v>18</v>
      </c>
      <c r="E144" s="77" t="s">
        <v>2</v>
      </c>
      <c r="F144" t="s">
        <v>89</v>
      </c>
      <c r="G144" t="s">
        <v>230</v>
      </c>
      <c r="H144">
        <v>1.2E-4</v>
      </c>
      <c r="I144" t="s">
        <v>18</v>
      </c>
      <c r="J144" t="s">
        <v>117</v>
      </c>
      <c r="K144" s="80">
        <v>2</v>
      </c>
      <c r="L144" s="79">
        <f t="shared" si="14"/>
        <v>-9.0280188151822287</v>
      </c>
      <c r="M144" s="79">
        <f t="shared" si="13"/>
        <v>0.12862852159354693</v>
      </c>
      <c r="N144" s="80" t="str">
        <f t="shared" si="12"/>
        <v>false</v>
      </c>
      <c r="Q144" s="67">
        <v>1</v>
      </c>
      <c r="R144" s="67">
        <v>1.08</v>
      </c>
      <c r="S144" s="67">
        <v>1.1000000000000001</v>
      </c>
      <c r="T144" s="67">
        <v>1.04</v>
      </c>
      <c r="U144" s="67">
        <v>1</v>
      </c>
    </row>
    <row r="145" spans="1:21" x14ac:dyDescent="0.2">
      <c r="A145" s="77" t="s">
        <v>247</v>
      </c>
      <c r="B145" s="77" t="s">
        <v>116</v>
      </c>
      <c r="C145" s="77" t="s">
        <v>116</v>
      </c>
      <c r="D145" s="77" t="s">
        <v>18</v>
      </c>
      <c r="E145" s="77" t="s">
        <v>2</v>
      </c>
      <c r="F145" t="s">
        <v>89</v>
      </c>
      <c r="G145" t="s">
        <v>231</v>
      </c>
      <c r="H145" s="76">
        <v>4.4999999999999998E-14</v>
      </c>
      <c r="I145" t="s">
        <v>18</v>
      </c>
      <c r="J145" t="s">
        <v>117</v>
      </c>
      <c r="K145" s="80">
        <v>2</v>
      </c>
      <c r="L145" s="79">
        <f t="shared" si="14"/>
        <v>-30.732113905140366</v>
      </c>
      <c r="M145" s="79">
        <f t="shared" si="13"/>
        <v>0.12862852159354693</v>
      </c>
      <c r="N145" s="80" t="str">
        <f t="shared" si="12"/>
        <v>false</v>
      </c>
      <c r="Q145" s="67">
        <v>1</v>
      </c>
      <c r="R145" s="67">
        <v>1.08</v>
      </c>
      <c r="S145" s="67">
        <v>1.1000000000000001</v>
      </c>
      <c r="T145" s="67">
        <v>1.04</v>
      </c>
      <c r="U145" s="67">
        <v>1</v>
      </c>
    </row>
    <row r="146" spans="1:21" x14ac:dyDescent="0.2">
      <c r="A146" s="77" t="s">
        <v>247</v>
      </c>
      <c r="B146" s="77" t="s">
        <v>116</v>
      </c>
      <c r="C146" s="77" t="s">
        <v>116</v>
      </c>
      <c r="D146" s="77" t="s">
        <v>18</v>
      </c>
      <c r="E146" s="77" t="s">
        <v>2</v>
      </c>
      <c r="F146" t="s">
        <v>89</v>
      </c>
      <c r="G146" t="s">
        <v>232</v>
      </c>
      <c r="H146" s="76">
        <v>1.4200000000000001E-9</v>
      </c>
      <c r="I146" t="s">
        <v>18</v>
      </c>
      <c r="J146" t="s">
        <v>117</v>
      </c>
      <c r="K146" s="80">
        <v>2</v>
      </c>
      <c r="L146" s="79">
        <f t="shared" si="14"/>
        <v>-20.372608965333242</v>
      </c>
      <c r="M146" s="79">
        <f t="shared" si="13"/>
        <v>0.12862852159354693</v>
      </c>
      <c r="N146" s="80" t="str">
        <f t="shared" si="12"/>
        <v>false</v>
      </c>
      <c r="Q146" s="67">
        <v>1</v>
      </c>
      <c r="R146" s="67">
        <v>1.08</v>
      </c>
      <c r="S146" s="67">
        <v>1.1000000000000001</v>
      </c>
      <c r="T146" s="67">
        <v>1.04</v>
      </c>
      <c r="U146" s="67">
        <v>1</v>
      </c>
    </row>
    <row r="147" spans="1:21" x14ac:dyDescent="0.2">
      <c r="A147" s="77" t="s">
        <v>247</v>
      </c>
      <c r="B147" s="77" t="s">
        <v>116</v>
      </c>
      <c r="C147" s="77" t="s">
        <v>116</v>
      </c>
      <c r="D147" s="77" t="s">
        <v>18</v>
      </c>
      <c r="E147" s="77" t="s">
        <v>2</v>
      </c>
      <c r="F147" t="s">
        <v>89</v>
      </c>
      <c r="G147" t="s">
        <v>233</v>
      </c>
      <c r="H147" s="76">
        <v>8.5500000000000005E-15</v>
      </c>
      <c r="I147" t="s">
        <v>18</v>
      </c>
      <c r="J147" t="s">
        <v>117</v>
      </c>
      <c r="K147" s="80">
        <v>2</v>
      </c>
      <c r="L147" s="79">
        <f t="shared" si="14"/>
        <v>-32.392845111962018</v>
      </c>
      <c r="M147" s="79">
        <f t="shared" si="13"/>
        <v>0.12862852159354693</v>
      </c>
      <c r="N147" s="80" t="str">
        <f t="shared" si="12"/>
        <v>false</v>
      </c>
      <c r="Q147" s="67">
        <v>1</v>
      </c>
      <c r="R147" s="67">
        <v>1.08</v>
      </c>
      <c r="S147" s="67">
        <v>1.1000000000000001</v>
      </c>
      <c r="T147" s="67">
        <v>1.04</v>
      </c>
      <c r="U147" s="67">
        <v>1</v>
      </c>
    </row>
    <row r="148" spans="1:21" x14ac:dyDescent="0.2">
      <c r="A148" s="77" t="s">
        <v>247</v>
      </c>
      <c r="B148" s="77" t="s">
        <v>116</v>
      </c>
      <c r="C148" s="77" t="s">
        <v>116</v>
      </c>
      <c r="D148" s="77" t="s">
        <v>18</v>
      </c>
      <c r="E148" s="77" t="s">
        <v>2</v>
      </c>
      <c r="F148" t="s">
        <v>89</v>
      </c>
      <c r="G148" t="s">
        <v>234</v>
      </c>
      <c r="H148" s="76">
        <v>8.4499999999999996E-7</v>
      </c>
      <c r="I148" t="s">
        <v>18</v>
      </c>
      <c r="J148" t="s">
        <v>117</v>
      </c>
      <c r="K148" s="80">
        <v>2</v>
      </c>
      <c r="L148" s="79">
        <f t="shared" si="14"/>
        <v>-13.983929209589238</v>
      </c>
      <c r="M148" s="79">
        <f t="shared" si="13"/>
        <v>0.12862852159354693</v>
      </c>
      <c r="N148" s="80" t="str">
        <f t="shared" si="12"/>
        <v>false</v>
      </c>
      <c r="Q148" s="67">
        <v>1</v>
      </c>
      <c r="R148" s="67">
        <v>1.08</v>
      </c>
      <c r="S148" s="67">
        <v>1.1000000000000001</v>
      </c>
      <c r="T148" s="67">
        <v>1.04</v>
      </c>
      <c r="U148" s="67">
        <v>1</v>
      </c>
    </row>
    <row r="149" spans="1:21" x14ac:dyDescent="0.2">
      <c r="A149" s="77" t="s">
        <v>247</v>
      </c>
      <c r="B149" s="77" t="s">
        <v>116</v>
      </c>
      <c r="C149" s="77" t="s">
        <v>116</v>
      </c>
      <c r="D149" s="77" t="s">
        <v>18</v>
      </c>
      <c r="E149" s="77" t="s">
        <v>2</v>
      </c>
      <c r="F149" t="s">
        <v>89</v>
      </c>
      <c r="G149" t="s">
        <v>126</v>
      </c>
      <c r="H149" s="76">
        <v>8.6799999999999999E-7</v>
      </c>
      <c r="I149" t="s">
        <v>18</v>
      </c>
      <c r="J149" t="s">
        <v>117</v>
      </c>
      <c r="K149" s="80">
        <v>2</v>
      </c>
      <c r="L149" s="79">
        <f t="shared" si="14"/>
        <v>-13.957074122286061</v>
      </c>
      <c r="M149" s="79">
        <f t="shared" si="13"/>
        <v>0.12862852159354693</v>
      </c>
      <c r="N149" s="80" t="str">
        <f t="shared" si="12"/>
        <v>false</v>
      </c>
      <c r="Q149" s="67">
        <v>1</v>
      </c>
      <c r="R149" s="67">
        <v>1.08</v>
      </c>
      <c r="S149" s="67">
        <v>1.1000000000000001</v>
      </c>
      <c r="T149" s="67">
        <v>1.04</v>
      </c>
      <c r="U149" s="67">
        <v>1</v>
      </c>
    </row>
    <row r="150" spans="1:21" x14ac:dyDescent="0.2">
      <c r="A150" s="77" t="s">
        <v>247</v>
      </c>
      <c r="B150" s="77" t="s">
        <v>116</v>
      </c>
      <c r="C150" s="77" t="s">
        <v>116</v>
      </c>
      <c r="D150" s="77" t="s">
        <v>18</v>
      </c>
      <c r="E150" s="77" t="s">
        <v>2</v>
      </c>
      <c r="F150" t="s">
        <v>89</v>
      </c>
      <c r="G150" t="s">
        <v>235</v>
      </c>
      <c r="H150" s="76">
        <v>2.5799999999999999E-10</v>
      </c>
      <c r="I150" t="s">
        <v>18</v>
      </c>
      <c r="J150" t="s">
        <v>117</v>
      </c>
      <c r="K150" s="80">
        <v>2</v>
      </c>
      <c r="L150" s="79">
        <f t="shared" si="14"/>
        <v>-22.078061531006931</v>
      </c>
      <c r="M150" s="79">
        <f t="shared" si="13"/>
        <v>0.12862852159354693</v>
      </c>
      <c r="N150" s="80" t="str">
        <f t="shared" si="12"/>
        <v>false</v>
      </c>
      <c r="Q150" s="67">
        <v>1</v>
      </c>
      <c r="R150" s="67">
        <v>1.08</v>
      </c>
      <c r="S150" s="67">
        <v>1.1000000000000001</v>
      </c>
      <c r="T150" s="67">
        <v>1.04</v>
      </c>
      <c r="U150" s="67">
        <v>1</v>
      </c>
    </row>
    <row r="151" spans="1:21" x14ac:dyDescent="0.2">
      <c r="A151" s="77" t="s">
        <v>247</v>
      </c>
      <c r="B151" s="77" t="s">
        <v>116</v>
      </c>
      <c r="C151" s="77" t="s">
        <v>116</v>
      </c>
      <c r="D151" s="77" t="s">
        <v>18</v>
      </c>
      <c r="E151" s="77" t="s">
        <v>2</v>
      </c>
      <c r="F151" t="s">
        <v>89</v>
      </c>
      <c r="G151" t="s">
        <v>236</v>
      </c>
      <c r="H151" s="76">
        <v>2.4299999999999999E-8</v>
      </c>
      <c r="I151" t="s">
        <v>18</v>
      </c>
      <c r="J151" t="s">
        <v>117</v>
      </c>
      <c r="K151" s="80">
        <v>2</v>
      </c>
      <c r="L151" s="79">
        <f t="shared" si="14"/>
        <v>-17.53278948659991</v>
      </c>
      <c r="M151" s="79">
        <f t="shared" si="13"/>
        <v>0.12862852159354693</v>
      </c>
      <c r="N151" s="80" t="str">
        <f t="shared" si="12"/>
        <v>false</v>
      </c>
      <c r="Q151" s="67">
        <v>1</v>
      </c>
      <c r="R151" s="67">
        <v>1.08</v>
      </c>
      <c r="S151" s="67">
        <v>1.1000000000000001</v>
      </c>
      <c r="T151" s="67">
        <v>1.04</v>
      </c>
      <c r="U151" s="67">
        <v>1</v>
      </c>
    </row>
    <row r="152" spans="1:21" x14ac:dyDescent="0.2">
      <c r="A152" s="77" t="s">
        <v>247</v>
      </c>
      <c r="B152" s="77" t="s">
        <v>116</v>
      </c>
      <c r="C152" s="77" t="s">
        <v>116</v>
      </c>
      <c r="D152" s="77" t="s">
        <v>18</v>
      </c>
      <c r="E152" s="77" t="s">
        <v>2</v>
      </c>
      <c r="F152" t="s">
        <v>89</v>
      </c>
      <c r="G152" t="s">
        <v>237</v>
      </c>
      <c r="H152" s="76">
        <v>5.4299999999999997E-6</v>
      </c>
      <c r="I152" t="s">
        <v>18</v>
      </c>
      <c r="J152" t="s">
        <v>117</v>
      </c>
      <c r="K152" s="80">
        <v>2</v>
      </c>
      <c r="L152" s="79">
        <f t="shared" si="14"/>
        <v>-12.123571424018429</v>
      </c>
      <c r="M152" s="79">
        <f t="shared" si="13"/>
        <v>0.12862852159354693</v>
      </c>
      <c r="N152" s="80" t="str">
        <f t="shared" ref="N152:N160" si="15">IF(H152&gt;0,"false","true")</f>
        <v>false</v>
      </c>
      <c r="Q152" s="67">
        <v>1</v>
      </c>
      <c r="R152" s="67">
        <v>1.08</v>
      </c>
      <c r="S152" s="67">
        <v>1.1000000000000001</v>
      </c>
      <c r="T152" s="67">
        <v>1.04</v>
      </c>
      <c r="U152" s="67">
        <v>1</v>
      </c>
    </row>
    <row r="153" spans="1:21" x14ac:dyDescent="0.2">
      <c r="A153" s="77" t="s">
        <v>247</v>
      </c>
      <c r="B153" s="77" t="s">
        <v>116</v>
      </c>
      <c r="C153" s="77" t="s">
        <v>116</v>
      </c>
      <c r="D153" s="77" t="s">
        <v>18</v>
      </c>
      <c r="E153" s="77" t="s">
        <v>2</v>
      </c>
      <c r="F153" t="s">
        <v>89</v>
      </c>
      <c r="G153" t="s">
        <v>238</v>
      </c>
      <c r="H153" s="76">
        <v>4.33E-10</v>
      </c>
      <c r="I153" t="s">
        <v>18</v>
      </c>
      <c r="J153" t="s">
        <v>117</v>
      </c>
      <c r="K153" s="80">
        <v>2</v>
      </c>
      <c r="L153" s="79">
        <f t="shared" si="14"/>
        <v>-21.560283387926059</v>
      </c>
      <c r="M153" s="79">
        <f t="shared" si="13"/>
        <v>0.12862852159354693</v>
      </c>
      <c r="N153" s="80" t="str">
        <f t="shared" si="15"/>
        <v>false</v>
      </c>
      <c r="Q153" s="67">
        <v>1</v>
      </c>
      <c r="R153" s="67">
        <v>1.08</v>
      </c>
      <c r="S153" s="67">
        <v>1.1000000000000001</v>
      </c>
      <c r="T153" s="67">
        <v>1.04</v>
      </c>
      <c r="U153" s="67">
        <v>1</v>
      </c>
    </row>
    <row r="154" spans="1:21" x14ac:dyDescent="0.2">
      <c r="A154" s="77" t="s">
        <v>247</v>
      </c>
      <c r="B154" s="77" t="s">
        <v>116</v>
      </c>
      <c r="C154" s="77" t="s">
        <v>116</v>
      </c>
      <c r="D154" s="77" t="s">
        <v>18</v>
      </c>
      <c r="E154" s="77" t="s">
        <v>2</v>
      </c>
      <c r="F154" t="s">
        <v>89</v>
      </c>
      <c r="G154" t="s">
        <v>239</v>
      </c>
      <c r="H154" s="76">
        <v>6.3799999999999999E-6</v>
      </c>
      <c r="I154" t="s">
        <v>18</v>
      </c>
      <c r="J154" t="s">
        <v>117</v>
      </c>
      <c r="K154" s="80">
        <v>2</v>
      </c>
      <c r="L154" s="79">
        <f t="shared" si="14"/>
        <v>-11.962342460607575</v>
      </c>
      <c r="M154" s="79">
        <f t="shared" si="13"/>
        <v>0.12862852159354693</v>
      </c>
      <c r="N154" s="80" t="str">
        <f t="shared" si="15"/>
        <v>false</v>
      </c>
      <c r="Q154" s="67">
        <v>1</v>
      </c>
      <c r="R154" s="67">
        <v>1.08</v>
      </c>
      <c r="S154" s="67">
        <v>1.1000000000000001</v>
      </c>
      <c r="T154" s="67">
        <v>1.04</v>
      </c>
      <c r="U154" s="67">
        <v>1</v>
      </c>
    </row>
    <row r="155" spans="1:21" x14ac:dyDescent="0.2">
      <c r="A155" s="77" t="s">
        <v>247</v>
      </c>
      <c r="B155" s="77" t="s">
        <v>116</v>
      </c>
      <c r="C155" s="77" t="s">
        <v>116</v>
      </c>
      <c r="D155" s="77" t="s">
        <v>18</v>
      </c>
      <c r="E155" s="77" t="s">
        <v>2</v>
      </c>
      <c r="F155" t="s">
        <v>89</v>
      </c>
      <c r="G155" t="s">
        <v>240</v>
      </c>
      <c r="H155" s="76">
        <v>1.9799999999999999E-10</v>
      </c>
      <c r="I155" t="s">
        <v>18</v>
      </c>
      <c r="J155" t="s">
        <v>117</v>
      </c>
      <c r="K155" s="80">
        <v>2</v>
      </c>
      <c r="L155" s="79">
        <f t="shared" si="14"/>
        <v>-22.342754085234013</v>
      </c>
      <c r="M155" s="79">
        <f t="shared" si="13"/>
        <v>0.12862852159354693</v>
      </c>
      <c r="N155" s="80" t="str">
        <f t="shared" si="15"/>
        <v>false</v>
      </c>
      <c r="Q155" s="67">
        <v>1</v>
      </c>
      <c r="R155" s="67">
        <v>1.08</v>
      </c>
      <c r="S155" s="67">
        <v>1.1000000000000001</v>
      </c>
      <c r="T155" s="67">
        <v>1.04</v>
      </c>
      <c r="U155" s="67">
        <v>1</v>
      </c>
    </row>
    <row r="156" spans="1:21" x14ac:dyDescent="0.2">
      <c r="A156" s="77" t="s">
        <v>247</v>
      </c>
      <c r="B156" s="77" t="s">
        <v>116</v>
      </c>
      <c r="C156" s="77" t="s">
        <v>116</v>
      </c>
      <c r="D156" s="77" t="s">
        <v>18</v>
      </c>
      <c r="E156" s="77" t="s">
        <v>2</v>
      </c>
      <c r="F156" t="s">
        <v>89</v>
      </c>
      <c r="G156" t="s">
        <v>241</v>
      </c>
      <c r="H156" s="76">
        <v>1.4000000000000001E-15</v>
      </c>
      <c r="I156" t="s">
        <v>18</v>
      </c>
      <c r="J156" t="s">
        <v>117</v>
      </c>
      <c r="K156" s="80">
        <v>2</v>
      </c>
      <c r="L156" s="79">
        <f t="shared" si="14"/>
        <v>-34.202304158289472</v>
      </c>
      <c r="M156" s="79">
        <f t="shared" si="13"/>
        <v>0.12862852159354693</v>
      </c>
      <c r="N156" s="80" t="str">
        <f t="shared" si="15"/>
        <v>false</v>
      </c>
      <c r="Q156" s="67">
        <v>1</v>
      </c>
      <c r="R156" s="67">
        <v>1.08</v>
      </c>
      <c r="S156" s="67">
        <v>1.1000000000000001</v>
      </c>
      <c r="T156" s="67">
        <v>1.04</v>
      </c>
      <c r="U156" s="67">
        <v>1</v>
      </c>
    </row>
    <row r="157" spans="1:21" x14ac:dyDescent="0.2">
      <c r="A157" s="77" t="s">
        <v>247</v>
      </c>
      <c r="B157" s="77" t="s">
        <v>116</v>
      </c>
      <c r="C157" s="77" t="s">
        <v>116</v>
      </c>
      <c r="D157" s="77" t="s">
        <v>18</v>
      </c>
      <c r="E157" s="77" t="s">
        <v>2</v>
      </c>
      <c r="F157" t="s">
        <v>89</v>
      </c>
      <c r="G157" t="s">
        <v>242</v>
      </c>
      <c r="H157" s="76">
        <v>1.4200000000000001E-9</v>
      </c>
      <c r="I157" t="s">
        <v>18</v>
      </c>
      <c r="J157" t="s">
        <v>117</v>
      </c>
      <c r="K157" s="80">
        <v>2</v>
      </c>
      <c r="L157" s="79">
        <f t="shared" si="14"/>
        <v>-20.372608965333242</v>
      </c>
      <c r="M157" s="79">
        <f t="shared" si="13"/>
        <v>0.12862852159354693</v>
      </c>
      <c r="N157" s="80" t="str">
        <f t="shared" si="15"/>
        <v>false</v>
      </c>
      <c r="Q157" s="67">
        <v>1</v>
      </c>
      <c r="R157" s="67">
        <v>1.08</v>
      </c>
      <c r="S157" s="67">
        <v>1.1000000000000001</v>
      </c>
      <c r="T157" s="67">
        <v>1.04</v>
      </c>
      <c r="U157" s="67">
        <v>1</v>
      </c>
    </row>
    <row r="158" spans="1:21" x14ac:dyDescent="0.2">
      <c r="A158" s="77" t="s">
        <v>247</v>
      </c>
      <c r="B158" s="77" t="s">
        <v>116</v>
      </c>
      <c r="C158" s="77" t="s">
        <v>116</v>
      </c>
      <c r="D158" s="77" t="s">
        <v>18</v>
      </c>
      <c r="E158" s="77" t="s">
        <v>2</v>
      </c>
      <c r="F158" t="s">
        <v>89</v>
      </c>
      <c r="G158" t="s">
        <v>243</v>
      </c>
      <c r="H158" s="76">
        <v>1.3799999999999999E-13</v>
      </c>
      <c r="I158" t="s">
        <v>18</v>
      </c>
      <c r="J158" t="s">
        <v>117</v>
      </c>
      <c r="K158" s="80">
        <v>2</v>
      </c>
      <c r="L158" s="79">
        <f t="shared" si="14"/>
        <v>-29.61152270975348</v>
      </c>
      <c r="M158" s="79">
        <f t="shared" si="13"/>
        <v>0.12862852159354693</v>
      </c>
      <c r="N158" s="80" t="str">
        <f t="shared" si="15"/>
        <v>false</v>
      </c>
      <c r="Q158" s="67">
        <v>1</v>
      </c>
      <c r="R158" s="67">
        <v>1.08</v>
      </c>
      <c r="S158" s="67">
        <v>1.1000000000000001</v>
      </c>
      <c r="T158" s="67">
        <v>1.04</v>
      </c>
      <c r="U158" s="67">
        <v>1</v>
      </c>
    </row>
    <row r="159" spans="1:21" x14ac:dyDescent="0.2">
      <c r="A159" s="77" t="s">
        <v>247</v>
      </c>
      <c r="B159" s="77" t="s">
        <v>116</v>
      </c>
      <c r="C159" s="77" t="s">
        <v>116</v>
      </c>
      <c r="D159" s="77" t="s">
        <v>18</v>
      </c>
      <c r="E159" s="77" t="s">
        <v>2</v>
      </c>
      <c r="F159" t="s">
        <v>89</v>
      </c>
      <c r="G159" t="s">
        <v>244</v>
      </c>
      <c r="H159" s="76">
        <v>2.1800000000000001E-5</v>
      </c>
      <c r="I159" t="s">
        <v>18</v>
      </c>
      <c r="J159" t="s">
        <v>117</v>
      </c>
      <c r="K159" s="80">
        <v>2</v>
      </c>
      <c r="L159" s="79">
        <f t="shared" si="14"/>
        <v>-10.733600588169232</v>
      </c>
      <c r="M159" s="79">
        <f t="shared" si="13"/>
        <v>0.12862852159354693</v>
      </c>
      <c r="N159" s="80" t="str">
        <f t="shared" si="15"/>
        <v>false</v>
      </c>
      <c r="Q159" s="67">
        <v>1</v>
      </c>
      <c r="R159" s="67">
        <v>1.08</v>
      </c>
      <c r="S159" s="67">
        <v>1.1000000000000001</v>
      </c>
      <c r="T159" s="67">
        <v>1.04</v>
      </c>
      <c r="U159" s="67">
        <v>1</v>
      </c>
    </row>
    <row r="160" spans="1:21" x14ac:dyDescent="0.2">
      <c r="A160" s="77" t="s">
        <v>247</v>
      </c>
      <c r="B160" s="77" t="s">
        <v>116</v>
      </c>
      <c r="C160" s="77" t="s">
        <v>116</v>
      </c>
      <c r="D160" s="77" t="s">
        <v>18</v>
      </c>
      <c r="E160" s="77" t="s">
        <v>2</v>
      </c>
      <c r="F160" t="s">
        <v>89</v>
      </c>
      <c r="G160" t="s">
        <v>245</v>
      </c>
      <c r="H160" s="76">
        <v>8.2600000000000005E-6</v>
      </c>
      <c r="I160" t="s">
        <v>18</v>
      </c>
      <c r="J160" t="s">
        <v>117</v>
      </c>
      <c r="K160" s="80">
        <v>2</v>
      </c>
      <c r="L160" s="79">
        <f t="shared" si="14"/>
        <v>-11.704085970431388</v>
      </c>
      <c r="M160" s="79">
        <f t="shared" si="13"/>
        <v>0.12862852159354693</v>
      </c>
      <c r="N160" s="80" t="str">
        <f t="shared" si="15"/>
        <v>false</v>
      </c>
      <c r="Q160" s="67">
        <v>1</v>
      </c>
      <c r="R160" s="67">
        <v>1.08</v>
      </c>
      <c r="S160" s="67">
        <v>1.1000000000000001</v>
      </c>
      <c r="T160" s="67">
        <v>1.04</v>
      </c>
      <c r="U160" s="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48C9-3FB7-CD46-9EF4-7296585184E6}">
  <dimension ref="A1:U160"/>
  <sheetViews>
    <sheetView zoomScale="80" zoomScaleNormal="80" workbookViewId="0">
      <selection activeCell="D28" sqref="D28"/>
    </sheetView>
  </sheetViews>
  <sheetFormatPr baseColWidth="10" defaultColWidth="15.83203125" defaultRowHeight="16" x14ac:dyDescent="0.2"/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x14ac:dyDescent="0.2">
      <c r="A2" s="6" t="s">
        <v>248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248</v>
      </c>
      <c r="G2" s="6" t="s">
        <v>111</v>
      </c>
      <c r="H2" s="7">
        <v>5</v>
      </c>
      <c r="I2" s="6" t="s">
        <v>32</v>
      </c>
      <c r="J2" s="6" t="s">
        <v>1</v>
      </c>
      <c r="K2" s="8"/>
      <c r="L2" s="41"/>
      <c r="M2" s="41"/>
      <c r="N2" s="6"/>
      <c r="O2" s="9"/>
      <c r="P2" s="8"/>
      <c r="Q2" s="8"/>
      <c r="R2" s="8"/>
      <c r="S2" s="8"/>
      <c r="T2" s="8"/>
      <c r="U2" s="8"/>
    </row>
    <row r="3" spans="1:21" x14ac:dyDescent="0.2">
      <c r="A3" s="34" t="s">
        <v>248</v>
      </c>
      <c r="B3" s="34" t="s">
        <v>111</v>
      </c>
      <c r="C3" s="34" t="s">
        <v>111</v>
      </c>
      <c r="D3" s="34" t="s">
        <v>32</v>
      </c>
      <c r="E3" s="34" t="s">
        <v>2</v>
      </c>
      <c r="F3" s="34" t="s">
        <v>114</v>
      </c>
      <c r="G3" s="34" t="s">
        <v>112</v>
      </c>
      <c r="H3" s="35">
        <v>10</v>
      </c>
      <c r="I3" s="34" t="s">
        <v>18</v>
      </c>
      <c r="J3" s="34" t="s">
        <v>0</v>
      </c>
      <c r="K3" s="53">
        <v>2</v>
      </c>
      <c r="L3" s="47">
        <f t="shared" ref="L3:L16" si="0">LN(ABS(H3))</f>
        <v>2.3025850929940459</v>
      </c>
      <c r="M3" s="47">
        <f t="shared" ref="M3:M16" si="1">((LN(Q3)^2+LN(R3)^2+LN(S3)^2+LN(T3)^2+LN(U3)^2)^0.5)</f>
        <v>0.73640052525422939</v>
      </c>
      <c r="N3" s="34" t="str">
        <f t="shared" ref="N3:N16" si="2">IF(H3&gt;0,"false","true")</f>
        <v>false</v>
      </c>
      <c r="O3" s="35"/>
      <c r="P3" s="53"/>
      <c r="Q3" s="53">
        <v>1</v>
      </c>
      <c r="R3" s="53">
        <v>1.08</v>
      </c>
      <c r="S3" s="53">
        <v>1</v>
      </c>
      <c r="T3" s="53">
        <v>1</v>
      </c>
      <c r="U3" s="53">
        <v>2.08</v>
      </c>
    </row>
    <row r="4" spans="1:21" x14ac:dyDescent="0.2">
      <c r="A4" s="34" t="s">
        <v>248</v>
      </c>
      <c r="B4" s="34" t="s">
        <v>111</v>
      </c>
      <c r="C4" s="34" t="s">
        <v>111</v>
      </c>
      <c r="D4" s="34" t="s">
        <v>32</v>
      </c>
      <c r="E4" s="34" t="s">
        <v>2</v>
      </c>
      <c r="F4" s="34" t="s">
        <v>95</v>
      </c>
      <c r="G4" s="34" t="s">
        <v>77</v>
      </c>
      <c r="H4" s="35">
        <v>0.14799999999999999</v>
      </c>
      <c r="I4" s="34" t="s">
        <v>18</v>
      </c>
      <c r="J4" s="34" t="s">
        <v>0</v>
      </c>
      <c r="K4" s="53">
        <v>2</v>
      </c>
      <c r="L4" s="47">
        <f t="shared" si="0"/>
        <v>-1.9105430052180221</v>
      </c>
      <c r="M4" s="47">
        <f t="shared" si="1"/>
        <v>0.73640052525422939</v>
      </c>
      <c r="N4" s="34" t="str">
        <f t="shared" si="2"/>
        <v>false</v>
      </c>
      <c r="O4" s="35" t="s">
        <v>25</v>
      </c>
      <c r="P4" s="53" t="s">
        <v>78</v>
      </c>
      <c r="Q4" s="53">
        <v>1</v>
      </c>
      <c r="R4" s="53">
        <v>1.08</v>
      </c>
      <c r="S4" s="53">
        <v>1</v>
      </c>
      <c r="T4" s="53">
        <v>1</v>
      </c>
      <c r="U4" s="53">
        <v>2.08</v>
      </c>
    </row>
    <row r="5" spans="1:21" x14ac:dyDescent="0.2">
      <c r="A5" s="34" t="s">
        <v>248</v>
      </c>
      <c r="B5" s="34" t="s">
        <v>111</v>
      </c>
      <c r="C5" s="34" t="s">
        <v>111</v>
      </c>
      <c r="D5" s="34" t="s">
        <v>32</v>
      </c>
      <c r="E5" s="34" t="s">
        <v>2</v>
      </c>
      <c r="F5" s="34" t="s">
        <v>95</v>
      </c>
      <c r="G5" s="34" t="s">
        <v>80</v>
      </c>
      <c r="H5" s="35">
        <v>0.33600000000000002</v>
      </c>
      <c r="I5" s="34" t="s">
        <v>18</v>
      </c>
      <c r="J5" s="34" t="s">
        <v>0</v>
      </c>
      <c r="K5" s="53">
        <v>2</v>
      </c>
      <c r="L5" s="47">
        <f t="shared" si="0"/>
        <v>-1.0906441190189327</v>
      </c>
      <c r="M5" s="47">
        <f t="shared" si="1"/>
        <v>0.73640052525422939</v>
      </c>
      <c r="N5" s="34" t="str">
        <f t="shared" si="2"/>
        <v>false</v>
      </c>
      <c r="O5" s="35" t="s">
        <v>26</v>
      </c>
      <c r="P5" s="53" t="s">
        <v>79</v>
      </c>
      <c r="Q5" s="53">
        <v>1</v>
      </c>
      <c r="R5" s="53">
        <v>1.08</v>
      </c>
      <c r="S5" s="53">
        <v>1</v>
      </c>
      <c r="T5" s="53">
        <v>1</v>
      </c>
      <c r="U5" s="53">
        <v>2.08</v>
      </c>
    </row>
    <row r="6" spans="1:21" x14ac:dyDescent="0.2">
      <c r="A6" s="34" t="s">
        <v>248</v>
      </c>
      <c r="B6" s="34" t="s">
        <v>111</v>
      </c>
      <c r="C6" s="34" t="s">
        <v>111</v>
      </c>
      <c r="D6" s="34" t="s">
        <v>32</v>
      </c>
      <c r="E6" s="34" t="s">
        <v>2</v>
      </c>
      <c r="F6" s="34" t="s">
        <v>95</v>
      </c>
      <c r="G6" s="34" t="s">
        <v>253</v>
      </c>
      <c r="H6" s="35">
        <v>0.9</v>
      </c>
      <c r="I6" s="34" t="s">
        <v>18</v>
      </c>
      <c r="J6" s="34" t="s">
        <v>0</v>
      </c>
      <c r="K6" s="53">
        <v>2</v>
      </c>
      <c r="L6" s="47">
        <f t="shared" si="0"/>
        <v>-0.10536051565782628</v>
      </c>
      <c r="M6" s="47">
        <f t="shared" si="1"/>
        <v>0.73640052525422939</v>
      </c>
      <c r="N6" s="34" t="str">
        <f t="shared" si="2"/>
        <v>false</v>
      </c>
      <c r="O6" s="35" t="s">
        <v>255</v>
      </c>
      <c r="P6" s="63" t="s">
        <v>256</v>
      </c>
      <c r="Q6" s="53">
        <v>1</v>
      </c>
      <c r="R6" s="53">
        <v>1.08</v>
      </c>
      <c r="S6" s="53">
        <v>1</v>
      </c>
      <c r="T6" s="53">
        <v>1</v>
      </c>
      <c r="U6" s="53">
        <v>2.08</v>
      </c>
    </row>
    <row r="7" spans="1:21" x14ac:dyDescent="0.2">
      <c r="A7" s="34" t="s">
        <v>248</v>
      </c>
      <c r="B7" s="34" t="s">
        <v>111</v>
      </c>
      <c r="C7" s="34" t="s">
        <v>111</v>
      </c>
      <c r="D7" s="34" t="s">
        <v>32</v>
      </c>
      <c r="E7" s="34" t="s">
        <v>2</v>
      </c>
      <c r="F7" s="34" t="s">
        <v>95</v>
      </c>
      <c r="G7" s="34" t="s">
        <v>254</v>
      </c>
      <c r="H7" s="35">
        <v>0.09</v>
      </c>
      <c r="I7" s="34" t="s">
        <v>18</v>
      </c>
      <c r="J7" s="34" t="s">
        <v>0</v>
      </c>
      <c r="K7" s="53">
        <v>2</v>
      </c>
      <c r="L7" s="47">
        <f t="shared" si="0"/>
        <v>-2.4079456086518722</v>
      </c>
      <c r="M7" s="47">
        <f>((LN(Q7)^2+LN(R7)^2+LN(S7)^2+LN(T7)^2+LN(U7)^2)^0.5)</f>
        <v>0.73640052525422939</v>
      </c>
      <c r="N7" s="34" t="str">
        <f t="shared" si="2"/>
        <v>false</v>
      </c>
      <c r="O7" s="35" t="s">
        <v>257</v>
      </c>
      <c r="P7" s="63" t="s">
        <v>258</v>
      </c>
      <c r="Q7" s="53">
        <v>1</v>
      </c>
      <c r="R7" s="53">
        <v>1.08</v>
      </c>
      <c r="S7" s="53">
        <v>1</v>
      </c>
      <c r="T7" s="53">
        <v>1</v>
      </c>
      <c r="U7" s="53">
        <v>2.08</v>
      </c>
    </row>
    <row r="8" spans="1:21" x14ac:dyDescent="0.2">
      <c r="A8" s="34" t="s">
        <v>248</v>
      </c>
      <c r="B8" s="34" t="s">
        <v>111</v>
      </c>
      <c r="C8" s="34" t="s">
        <v>111</v>
      </c>
      <c r="D8" s="34" t="s">
        <v>32</v>
      </c>
      <c r="E8" s="34" t="s">
        <v>2</v>
      </c>
      <c r="F8" s="34" t="s">
        <v>95</v>
      </c>
      <c r="G8" s="34" t="s">
        <v>82</v>
      </c>
      <c r="H8" s="35">
        <v>40</v>
      </c>
      <c r="I8" s="34" t="s">
        <v>18</v>
      </c>
      <c r="J8" s="34" t="s">
        <v>0</v>
      </c>
      <c r="K8" s="53">
        <v>2</v>
      </c>
      <c r="L8" s="47">
        <f t="shared" si="0"/>
        <v>3.6888794541139363</v>
      </c>
      <c r="M8" s="47">
        <f t="shared" si="1"/>
        <v>0.73640052525422939</v>
      </c>
      <c r="N8" s="34" t="str">
        <f t="shared" si="2"/>
        <v>false</v>
      </c>
      <c r="O8" s="35" t="s">
        <v>27</v>
      </c>
      <c r="P8" s="63" t="s">
        <v>81</v>
      </c>
      <c r="Q8" s="53">
        <v>1</v>
      </c>
      <c r="R8" s="53">
        <v>1.08</v>
      </c>
      <c r="S8" s="53">
        <v>1</v>
      </c>
      <c r="T8" s="53">
        <v>1</v>
      </c>
      <c r="U8" s="53">
        <v>2.08</v>
      </c>
    </row>
    <row r="9" spans="1:21" x14ac:dyDescent="0.2">
      <c r="A9" s="34" t="s">
        <v>248</v>
      </c>
      <c r="B9" s="34" t="s">
        <v>111</v>
      </c>
      <c r="C9" s="34" t="s">
        <v>111</v>
      </c>
      <c r="D9" s="34" t="s">
        <v>32</v>
      </c>
      <c r="E9" s="34" t="s">
        <v>2</v>
      </c>
      <c r="F9" s="34" t="s">
        <v>95</v>
      </c>
      <c r="G9" s="34" t="s">
        <v>84</v>
      </c>
      <c r="H9" s="84">
        <v>5.4859999999999998</v>
      </c>
      <c r="I9" s="34" t="s">
        <v>19</v>
      </c>
      <c r="J9" s="34" t="s">
        <v>0</v>
      </c>
      <c r="K9" s="53">
        <v>2</v>
      </c>
      <c r="L9" s="47">
        <f t="shared" si="0"/>
        <v>1.7021993925154115</v>
      </c>
      <c r="M9" s="47">
        <f t="shared" si="1"/>
        <v>0.73640052525422939</v>
      </c>
      <c r="N9" s="34" t="str">
        <f t="shared" si="2"/>
        <v>false</v>
      </c>
      <c r="O9" s="35" t="s">
        <v>28</v>
      </c>
      <c r="P9" s="53" t="s">
        <v>83</v>
      </c>
      <c r="Q9" s="53">
        <v>1</v>
      </c>
      <c r="R9" s="53">
        <v>1.08</v>
      </c>
      <c r="S9" s="53">
        <v>1</v>
      </c>
      <c r="T9" s="53">
        <v>1</v>
      </c>
      <c r="U9" s="53">
        <v>2.08</v>
      </c>
    </row>
    <row r="10" spans="1:21" x14ac:dyDescent="0.2">
      <c r="A10" s="34" t="s">
        <v>248</v>
      </c>
      <c r="B10" s="34" t="s">
        <v>111</v>
      </c>
      <c r="C10" s="34" t="s">
        <v>111</v>
      </c>
      <c r="D10" s="34" t="s">
        <v>32</v>
      </c>
      <c r="E10" s="34" t="s">
        <v>2</v>
      </c>
      <c r="F10" s="34" t="s">
        <v>95</v>
      </c>
      <c r="G10" s="34" t="s">
        <v>98</v>
      </c>
      <c r="H10" s="35">
        <v>0.04</v>
      </c>
      <c r="I10" s="34" t="s">
        <v>99</v>
      </c>
      <c r="J10" s="34" t="s">
        <v>0</v>
      </c>
      <c r="K10" s="53">
        <v>2</v>
      </c>
      <c r="L10" s="47">
        <f t="shared" si="0"/>
        <v>-3.2188758248682006</v>
      </c>
      <c r="M10" s="47">
        <f t="shared" si="1"/>
        <v>0.73640052525422939</v>
      </c>
      <c r="N10" s="34" t="str">
        <f t="shared" si="2"/>
        <v>false</v>
      </c>
      <c r="O10" s="35" t="s">
        <v>96</v>
      </c>
      <c r="P10" s="26"/>
      <c r="Q10" s="26">
        <v>1</v>
      </c>
      <c r="R10" s="53">
        <v>1.08</v>
      </c>
      <c r="S10" s="26">
        <v>1</v>
      </c>
      <c r="T10" s="26">
        <v>1</v>
      </c>
      <c r="U10" s="53">
        <v>2.08</v>
      </c>
    </row>
    <row r="11" spans="1:21" x14ac:dyDescent="0.2">
      <c r="A11" s="34" t="s">
        <v>248</v>
      </c>
      <c r="B11" s="34" t="s">
        <v>111</v>
      </c>
      <c r="C11" s="34" t="s">
        <v>111</v>
      </c>
      <c r="D11" s="34" t="s">
        <v>32</v>
      </c>
      <c r="E11" s="34" t="s">
        <v>2</v>
      </c>
      <c r="F11" s="34" t="s">
        <v>95</v>
      </c>
      <c r="G11" s="34" t="s">
        <v>98</v>
      </c>
      <c r="H11" s="35">
        <v>0.02</v>
      </c>
      <c r="I11" s="34" t="s">
        <v>99</v>
      </c>
      <c r="J11" s="34" t="s">
        <v>0</v>
      </c>
      <c r="K11" s="53">
        <v>2</v>
      </c>
      <c r="L11" s="47">
        <f t="shared" si="0"/>
        <v>-3.912023005428146</v>
      </c>
      <c r="M11" s="47">
        <f t="shared" si="1"/>
        <v>0.73640052525422939</v>
      </c>
      <c r="N11" s="34" t="str">
        <f t="shared" si="2"/>
        <v>false</v>
      </c>
      <c r="O11" s="35" t="s">
        <v>96</v>
      </c>
      <c r="P11" s="26"/>
      <c r="Q11" s="26">
        <v>1</v>
      </c>
      <c r="R11" s="53">
        <v>1.08</v>
      </c>
      <c r="S11" s="26">
        <v>1</v>
      </c>
      <c r="T11" s="26">
        <v>1</v>
      </c>
      <c r="U11" s="53">
        <v>2.08</v>
      </c>
    </row>
    <row r="12" spans="1:21" x14ac:dyDescent="0.2">
      <c r="A12" s="22" t="s">
        <v>248</v>
      </c>
      <c r="B12" s="22" t="s">
        <v>113</v>
      </c>
      <c r="C12" s="22" t="s">
        <v>113</v>
      </c>
      <c r="D12" s="22" t="s">
        <v>18</v>
      </c>
      <c r="E12" s="22" t="s">
        <v>2</v>
      </c>
      <c r="F12" s="22" t="s">
        <v>248</v>
      </c>
      <c r="G12" s="22" t="s">
        <v>113</v>
      </c>
      <c r="H12" s="23">
        <v>3.75</v>
      </c>
      <c r="I12" s="22" t="s">
        <v>18</v>
      </c>
      <c r="J12" s="22" t="s">
        <v>1</v>
      </c>
      <c r="K12" s="24"/>
      <c r="L12" s="42"/>
      <c r="M12" s="42"/>
      <c r="N12" s="22"/>
      <c r="O12" s="23"/>
      <c r="P12" s="24"/>
      <c r="Q12" s="24"/>
      <c r="R12" s="24"/>
      <c r="S12" s="24"/>
      <c r="T12" s="24"/>
      <c r="U12" s="24"/>
    </row>
    <row r="13" spans="1:21" x14ac:dyDescent="0.2">
      <c r="A13" s="36" t="s">
        <v>248</v>
      </c>
      <c r="B13" s="36" t="s">
        <v>113</v>
      </c>
      <c r="C13" s="36" t="s">
        <v>113</v>
      </c>
      <c r="D13" s="36" t="s">
        <v>18</v>
      </c>
      <c r="E13" s="36" t="s">
        <v>2</v>
      </c>
      <c r="F13" s="36" t="s">
        <v>248</v>
      </c>
      <c r="G13" s="36" t="s">
        <v>111</v>
      </c>
      <c r="H13" s="37">
        <v>1.2230000000000001</v>
      </c>
      <c r="I13" s="36" t="s">
        <v>33</v>
      </c>
      <c r="J13" s="36" t="s">
        <v>0</v>
      </c>
      <c r="K13" s="54">
        <v>2</v>
      </c>
      <c r="L13" s="48">
        <f t="shared" ref="L13" si="3">LN(ABS(H13))</f>
        <v>0.20130685670503537</v>
      </c>
      <c r="M13" s="48">
        <f t="shared" ref="M13" si="4">((LN(Q13)^2+LN(R13)^2+LN(S13)^2+LN(T13)^2+LN(U13)^2)^0.5)</f>
        <v>0.73640052525422939</v>
      </c>
      <c r="N13" s="36" t="str">
        <f t="shared" ref="N13" si="5">IF(H13&gt;0,"false","true")</f>
        <v>false</v>
      </c>
      <c r="O13" s="25"/>
      <c r="P13" s="54"/>
      <c r="Q13" s="54">
        <v>1</v>
      </c>
      <c r="R13" s="54">
        <v>1.08</v>
      </c>
      <c r="S13" s="54">
        <v>1</v>
      </c>
      <c r="T13" s="54">
        <v>1</v>
      </c>
      <c r="U13" s="54">
        <v>2.08</v>
      </c>
    </row>
    <row r="14" spans="1:21" x14ac:dyDescent="0.2">
      <c r="A14" s="36" t="s">
        <v>248</v>
      </c>
      <c r="B14" s="36" t="s">
        <v>113</v>
      </c>
      <c r="C14" s="36" t="s">
        <v>113</v>
      </c>
      <c r="D14" s="36" t="s">
        <v>18</v>
      </c>
      <c r="E14" s="36" t="s">
        <v>2</v>
      </c>
      <c r="F14" s="36" t="s">
        <v>95</v>
      </c>
      <c r="G14" s="36" t="s">
        <v>84</v>
      </c>
      <c r="H14" s="25">
        <v>18</v>
      </c>
      <c r="I14" s="36" t="s">
        <v>19</v>
      </c>
      <c r="J14" s="36" t="s">
        <v>0</v>
      </c>
      <c r="K14" s="54">
        <v>2</v>
      </c>
      <c r="L14" s="48">
        <f t="shared" si="0"/>
        <v>2.8903717578961645</v>
      </c>
      <c r="M14" s="48">
        <f t="shared" si="1"/>
        <v>0.73640052525422939</v>
      </c>
      <c r="N14" s="36" t="str">
        <f t="shared" si="2"/>
        <v>false</v>
      </c>
      <c r="O14" s="25" t="s">
        <v>28</v>
      </c>
      <c r="P14" s="54" t="s">
        <v>83</v>
      </c>
      <c r="Q14" s="54">
        <v>1</v>
      </c>
      <c r="R14" s="54">
        <v>1.08</v>
      </c>
      <c r="S14" s="54">
        <v>1</v>
      </c>
      <c r="T14" s="54">
        <v>1</v>
      </c>
      <c r="U14" s="54">
        <v>2.08</v>
      </c>
    </row>
    <row r="15" spans="1:21" x14ac:dyDescent="0.2">
      <c r="A15" s="36" t="s">
        <v>248</v>
      </c>
      <c r="B15" s="36" t="s">
        <v>113</v>
      </c>
      <c r="C15" s="36" t="s">
        <v>113</v>
      </c>
      <c r="D15" s="36" t="s">
        <v>18</v>
      </c>
      <c r="E15" s="36" t="s">
        <v>2</v>
      </c>
      <c r="F15" s="36" t="s">
        <v>95</v>
      </c>
      <c r="G15" s="36" t="s">
        <v>86</v>
      </c>
      <c r="H15" s="86">
        <v>9.7000000000000003E-2</v>
      </c>
      <c r="I15" s="36" t="s">
        <v>18</v>
      </c>
      <c r="J15" s="36" t="s">
        <v>0</v>
      </c>
      <c r="K15" s="54">
        <v>2</v>
      </c>
      <c r="L15" s="48">
        <f t="shared" si="0"/>
        <v>-2.333044300478754</v>
      </c>
      <c r="M15" s="48">
        <f>((LN(Q15)^2+LN(R15)^2+LN(S15)^2+LN(T15)^2+LN(U15)^2)^0.5)</f>
        <v>0.73640052525422939</v>
      </c>
      <c r="N15" s="36" t="str">
        <f t="shared" si="2"/>
        <v>false</v>
      </c>
      <c r="O15" s="25" t="s">
        <v>29</v>
      </c>
      <c r="P15" s="54" t="s">
        <v>85</v>
      </c>
      <c r="Q15" s="54">
        <v>1</v>
      </c>
      <c r="R15" s="54">
        <v>1.08</v>
      </c>
      <c r="S15" s="54">
        <v>1</v>
      </c>
      <c r="T15" s="54">
        <v>1</v>
      </c>
      <c r="U15" s="54">
        <v>2.08</v>
      </c>
    </row>
    <row r="16" spans="1:21" x14ac:dyDescent="0.2">
      <c r="A16" s="36" t="s">
        <v>248</v>
      </c>
      <c r="B16" s="36" t="s">
        <v>113</v>
      </c>
      <c r="C16" s="36" t="s">
        <v>113</v>
      </c>
      <c r="D16" s="36" t="s">
        <v>18</v>
      </c>
      <c r="E16" s="36" t="s">
        <v>2</v>
      </c>
      <c r="F16" s="36" t="s">
        <v>95</v>
      </c>
      <c r="G16" s="36" t="s">
        <v>88</v>
      </c>
      <c r="H16" s="87">
        <v>2.4</v>
      </c>
      <c r="I16" s="36" t="s">
        <v>18</v>
      </c>
      <c r="J16" s="36" t="s">
        <v>0</v>
      </c>
      <c r="K16" s="54">
        <v>2</v>
      </c>
      <c r="L16" s="48">
        <f t="shared" si="0"/>
        <v>0.87546873735389985</v>
      </c>
      <c r="M16" s="48">
        <f t="shared" si="1"/>
        <v>0.73640052525422939</v>
      </c>
      <c r="N16" s="36" t="str">
        <f t="shared" si="2"/>
        <v>false</v>
      </c>
      <c r="O16" s="25" t="s">
        <v>30</v>
      </c>
      <c r="P16" s="54" t="s">
        <v>87</v>
      </c>
      <c r="Q16" s="54">
        <v>1</v>
      </c>
      <c r="R16" s="54">
        <v>1.08</v>
      </c>
      <c r="S16" s="54">
        <v>1</v>
      </c>
      <c r="T16" s="54">
        <v>1</v>
      </c>
      <c r="U16" s="54">
        <v>2.08</v>
      </c>
    </row>
    <row r="17" spans="1:21" x14ac:dyDescent="0.2">
      <c r="A17" s="5" t="s">
        <v>248</v>
      </c>
      <c r="B17" s="5" t="s">
        <v>100</v>
      </c>
      <c r="C17" s="5" t="s">
        <v>100</v>
      </c>
      <c r="D17" s="5" t="s">
        <v>18</v>
      </c>
      <c r="E17" s="5" t="s">
        <v>2</v>
      </c>
      <c r="F17" s="5" t="s">
        <v>248</v>
      </c>
      <c r="G17" s="5" t="s">
        <v>100</v>
      </c>
      <c r="H17" s="66">
        <v>1</v>
      </c>
      <c r="I17" s="5" t="s">
        <v>18</v>
      </c>
      <c r="J17" s="5" t="s">
        <v>1</v>
      </c>
      <c r="K17" s="55"/>
      <c r="L17" s="49"/>
      <c r="M17" s="49"/>
      <c r="N17" s="38"/>
      <c r="O17" s="55"/>
      <c r="P17" s="55"/>
      <c r="Q17" s="55"/>
      <c r="R17" s="55"/>
      <c r="S17" s="55"/>
      <c r="T17" s="55"/>
      <c r="U17" s="55"/>
    </row>
    <row r="18" spans="1:21" x14ac:dyDescent="0.2">
      <c r="A18" s="38" t="s">
        <v>248</v>
      </c>
      <c r="B18" s="38" t="s">
        <v>100</v>
      </c>
      <c r="C18" s="38" t="s">
        <v>100</v>
      </c>
      <c r="D18" s="38" t="s">
        <v>18</v>
      </c>
      <c r="E18" s="38" t="s">
        <v>2</v>
      </c>
      <c r="F18" s="38" t="s">
        <v>248</v>
      </c>
      <c r="G18" s="38" t="s">
        <v>113</v>
      </c>
      <c r="H18" s="2">
        <v>1</v>
      </c>
      <c r="I18" s="38" t="s">
        <v>18</v>
      </c>
      <c r="J18" s="38" t="s">
        <v>0</v>
      </c>
      <c r="K18" s="55"/>
      <c r="L18" s="49"/>
      <c r="M18" s="49"/>
      <c r="N18" s="38"/>
      <c r="O18" s="55"/>
      <c r="P18" s="64"/>
      <c r="Q18" s="55"/>
      <c r="R18" s="55"/>
      <c r="S18" s="55"/>
      <c r="T18" s="55"/>
      <c r="U18" s="55"/>
    </row>
    <row r="19" spans="1:21" x14ac:dyDescent="0.2">
      <c r="A19" s="38" t="s">
        <v>248</v>
      </c>
      <c r="B19" s="38" t="s">
        <v>100</v>
      </c>
      <c r="C19" s="38" t="s">
        <v>100</v>
      </c>
      <c r="D19" s="38" t="s">
        <v>18</v>
      </c>
      <c r="E19" s="38" t="s">
        <v>2</v>
      </c>
      <c r="F19" s="38" t="s">
        <v>248</v>
      </c>
      <c r="G19" s="38" t="s">
        <v>115</v>
      </c>
      <c r="H19" s="2">
        <v>1</v>
      </c>
      <c r="I19" s="38" t="s">
        <v>18</v>
      </c>
      <c r="J19" s="38" t="s">
        <v>0</v>
      </c>
      <c r="K19" s="55"/>
      <c r="L19" s="49"/>
      <c r="M19" s="49"/>
      <c r="N19" s="38"/>
      <c r="O19" s="64"/>
      <c r="P19" s="65"/>
      <c r="Q19" s="55"/>
      <c r="R19" s="55"/>
      <c r="S19" s="55"/>
      <c r="T19" s="55"/>
      <c r="U19" s="55"/>
    </row>
    <row r="20" spans="1:21" x14ac:dyDescent="0.2">
      <c r="A20" s="5" t="s">
        <v>248</v>
      </c>
      <c r="B20" s="5" t="s">
        <v>101</v>
      </c>
      <c r="C20" s="5" t="s">
        <v>101</v>
      </c>
      <c r="D20" s="5" t="s">
        <v>18</v>
      </c>
      <c r="E20" s="5" t="s">
        <v>2</v>
      </c>
      <c r="F20" s="5" t="s">
        <v>248</v>
      </c>
      <c r="G20" s="5" t="s">
        <v>101</v>
      </c>
      <c r="H20" s="66">
        <v>1</v>
      </c>
      <c r="I20" s="5" t="s">
        <v>18</v>
      </c>
      <c r="J20" s="5" t="s">
        <v>1</v>
      </c>
      <c r="K20" s="55"/>
      <c r="L20" s="49"/>
      <c r="M20" s="49"/>
      <c r="N20" s="38"/>
      <c r="O20" s="55"/>
      <c r="P20" s="55"/>
      <c r="Q20" s="55"/>
      <c r="R20" s="55"/>
      <c r="S20" s="55"/>
      <c r="T20" s="55"/>
      <c r="U20" s="55"/>
    </row>
    <row r="21" spans="1:21" x14ac:dyDescent="0.2">
      <c r="A21" s="38" t="s">
        <v>248</v>
      </c>
      <c r="B21" s="38" t="s">
        <v>101</v>
      </c>
      <c r="C21" s="38" t="s">
        <v>101</v>
      </c>
      <c r="D21" s="38" t="s">
        <v>18</v>
      </c>
      <c r="E21" s="38" t="s">
        <v>2</v>
      </c>
      <c r="F21" s="38" t="s">
        <v>248</v>
      </c>
      <c r="G21" s="38" t="s">
        <v>113</v>
      </c>
      <c r="H21" s="2">
        <v>1</v>
      </c>
      <c r="I21" s="38" t="s">
        <v>18</v>
      </c>
      <c r="J21" s="38" t="s">
        <v>0</v>
      </c>
      <c r="K21" s="55"/>
      <c r="L21" s="49"/>
      <c r="M21" s="49"/>
      <c r="N21" s="38"/>
      <c r="O21" s="55"/>
      <c r="P21" s="64"/>
      <c r="Q21" s="55"/>
      <c r="R21" s="55"/>
      <c r="S21" s="55"/>
      <c r="T21" s="55"/>
      <c r="U21" s="55"/>
    </row>
    <row r="22" spans="1:21" x14ac:dyDescent="0.2">
      <c r="A22" s="38" t="s">
        <v>248</v>
      </c>
      <c r="B22" s="38" t="s">
        <v>101</v>
      </c>
      <c r="C22" s="38" t="s">
        <v>101</v>
      </c>
      <c r="D22" s="38" t="s">
        <v>18</v>
      </c>
      <c r="E22" s="38" t="s">
        <v>2</v>
      </c>
      <c r="F22" s="38" t="s">
        <v>248</v>
      </c>
      <c r="G22" s="38" t="s">
        <v>116</v>
      </c>
      <c r="H22" s="2">
        <v>1</v>
      </c>
      <c r="I22" s="38" t="s">
        <v>18</v>
      </c>
      <c r="J22" s="38" t="s">
        <v>0</v>
      </c>
      <c r="K22" s="55"/>
      <c r="L22" s="49"/>
      <c r="M22" s="49"/>
      <c r="N22" s="38"/>
      <c r="O22" s="64"/>
      <c r="P22" s="65"/>
      <c r="Q22" s="55"/>
      <c r="R22" s="55"/>
      <c r="S22" s="55"/>
      <c r="T22" s="55"/>
      <c r="U22" s="55"/>
    </row>
    <row r="23" spans="1:21" x14ac:dyDescent="0.2">
      <c r="A23" s="81" t="s">
        <v>248</v>
      </c>
      <c r="B23" s="81" t="s">
        <v>115</v>
      </c>
      <c r="C23" s="81" t="s">
        <v>115</v>
      </c>
      <c r="D23" s="81" t="s">
        <v>18</v>
      </c>
      <c r="E23" s="81" t="s">
        <v>2</v>
      </c>
      <c r="F23" s="81" t="s">
        <v>248</v>
      </c>
      <c r="G23" s="81" t="s">
        <v>115</v>
      </c>
      <c r="H23" s="82">
        <v>1</v>
      </c>
      <c r="I23" s="81" t="s">
        <v>18</v>
      </c>
      <c r="J23" s="81" t="s">
        <v>1</v>
      </c>
      <c r="K23" s="78"/>
      <c r="L23" s="79"/>
      <c r="M23" s="79"/>
      <c r="N23" s="77"/>
      <c r="O23" s="78"/>
      <c r="P23" s="78"/>
      <c r="Q23" s="78"/>
      <c r="R23" s="78"/>
      <c r="S23" s="78"/>
      <c r="T23" s="78"/>
      <c r="U23" s="78"/>
    </row>
    <row r="24" spans="1:21" x14ac:dyDescent="0.2">
      <c r="A24" s="77" t="s">
        <v>248</v>
      </c>
      <c r="B24" s="77" t="s">
        <v>115</v>
      </c>
      <c r="C24" s="77" t="s">
        <v>115</v>
      </c>
      <c r="D24" s="77" t="s">
        <v>18</v>
      </c>
      <c r="E24" s="77" t="s">
        <v>2</v>
      </c>
      <c r="F24" s="80" t="s">
        <v>95</v>
      </c>
      <c r="G24" s="69" t="s">
        <v>84</v>
      </c>
      <c r="H24" s="80">
        <v>1.18E-2</v>
      </c>
      <c r="I24" s="80" t="s">
        <v>19</v>
      </c>
      <c r="J24" s="80" t="s">
        <v>0</v>
      </c>
      <c r="K24" s="80">
        <v>2</v>
      </c>
      <c r="L24" s="68">
        <f>LN(ABS(H24))</f>
        <v>-4.4396557475105176</v>
      </c>
      <c r="M24" s="68">
        <f>((LN(Q24)^2+LN(R24)^2+LN(S24)^2+LN(T24)^2+LN(U24)^2)^0.5)</f>
        <v>0.12862852159354693</v>
      </c>
      <c r="N24" t="str">
        <f t="shared" ref="N24:N87" si="6">IF(H24&gt;0,"false","true")</f>
        <v>false</v>
      </c>
      <c r="O24" s="67" t="s">
        <v>28</v>
      </c>
      <c r="P24" s="80"/>
      <c r="Q24" s="67">
        <v>1</v>
      </c>
      <c r="R24" s="67">
        <v>1.08</v>
      </c>
      <c r="S24" s="67">
        <v>1.1000000000000001</v>
      </c>
      <c r="T24" s="67">
        <v>1.04</v>
      </c>
      <c r="U24" s="67">
        <v>1</v>
      </c>
    </row>
    <row r="25" spans="1:21" x14ac:dyDescent="0.2">
      <c r="A25" s="77" t="s">
        <v>248</v>
      </c>
      <c r="B25" s="77" t="s">
        <v>115</v>
      </c>
      <c r="C25" s="77" t="s">
        <v>115</v>
      </c>
      <c r="D25" s="77" t="s">
        <v>18</v>
      </c>
      <c r="E25" s="77" t="s">
        <v>2</v>
      </c>
      <c r="F25" s="80" t="s">
        <v>89</v>
      </c>
      <c r="G25" s="73" t="s">
        <v>109</v>
      </c>
      <c r="H25" s="89">
        <f>0.444*0.22</f>
        <v>9.7680000000000003E-2</v>
      </c>
      <c r="I25" s="80" t="s">
        <v>18</v>
      </c>
      <c r="J25" s="80" t="s">
        <v>117</v>
      </c>
      <c r="K25" s="80">
        <v>2</v>
      </c>
      <c r="L25" s="68">
        <f>LN(ABS(H25))</f>
        <v>-2.3260584491796878</v>
      </c>
      <c r="M25" s="68">
        <f>((LN(Q25)^2+LN(R25)^2+LN(S25)^2+LN(T25)^2+LN(U25)^2)^0.5)</f>
        <v>0.12862852159354693</v>
      </c>
      <c r="N25" t="str">
        <f t="shared" si="6"/>
        <v>false</v>
      </c>
      <c r="O25" s="74" t="s">
        <v>102</v>
      </c>
      <c r="P25" s="80"/>
      <c r="Q25" s="67">
        <v>1</v>
      </c>
      <c r="R25" s="67">
        <v>1.08</v>
      </c>
      <c r="S25" s="67">
        <v>1.1000000000000001</v>
      </c>
      <c r="T25" s="67">
        <v>1.04</v>
      </c>
      <c r="U25" s="67">
        <v>1</v>
      </c>
    </row>
    <row r="26" spans="1:21" x14ac:dyDescent="0.2">
      <c r="A26" s="77" t="s">
        <v>248</v>
      </c>
      <c r="B26" s="77" t="s">
        <v>115</v>
      </c>
      <c r="C26" s="77" t="s">
        <v>115</v>
      </c>
      <c r="D26" s="77" t="s">
        <v>18</v>
      </c>
      <c r="E26" s="77" t="s">
        <v>2</v>
      </c>
      <c r="F26" s="80" t="s">
        <v>89</v>
      </c>
      <c r="G26" s="73" t="s">
        <v>104</v>
      </c>
      <c r="H26" s="90">
        <f>0.556*0.22</f>
        <v>0.12232000000000001</v>
      </c>
      <c r="I26" s="80" t="s">
        <v>18</v>
      </c>
      <c r="J26" s="80" t="s">
        <v>117</v>
      </c>
      <c r="K26" s="80">
        <v>2</v>
      </c>
      <c r="L26" s="68">
        <f t="shared" ref="L26:L36" si="7">LN(ABS(H26))</f>
        <v>-2.1011147173613303</v>
      </c>
      <c r="M26" s="68">
        <f t="shared" ref="M26:M36" si="8">((LN(Q26)^2+LN(R26)^2+LN(S26)^2+LN(T26)^2+LN(U26)^2)^0.5)</f>
        <v>0.12862852159354693</v>
      </c>
      <c r="N26" t="str">
        <f t="shared" si="6"/>
        <v>false</v>
      </c>
      <c r="O26" s="74" t="s">
        <v>103</v>
      </c>
      <c r="P26" s="80"/>
      <c r="Q26" s="67">
        <v>1</v>
      </c>
      <c r="R26" s="67">
        <v>1.08</v>
      </c>
      <c r="S26" s="67">
        <v>1.1000000000000001</v>
      </c>
      <c r="T26" s="67">
        <v>1.04</v>
      </c>
      <c r="U26" s="67">
        <v>1</v>
      </c>
    </row>
    <row r="27" spans="1:21" x14ac:dyDescent="0.2">
      <c r="A27" s="77" t="s">
        <v>248</v>
      </c>
      <c r="B27" s="77" t="s">
        <v>115</v>
      </c>
      <c r="C27" s="77" t="s">
        <v>115</v>
      </c>
      <c r="D27" s="77" t="s">
        <v>18</v>
      </c>
      <c r="E27" s="77" t="s">
        <v>2</v>
      </c>
      <c r="F27" t="s">
        <v>95</v>
      </c>
      <c r="G27" t="s">
        <v>119</v>
      </c>
      <c r="H27">
        <v>-2.2499999999999999E-4</v>
      </c>
      <c r="I27" t="s">
        <v>99</v>
      </c>
      <c r="J27" t="s">
        <v>0</v>
      </c>
      <c r="K27" s="80">
        <v>2</v>
      </c>
      <c r="L27" s="79">
        <f t="shared" si="7"/>
        <v>-8.3994101557598544</v>
      </c>
      <c r="M27" s="79">
        <f t="shared" si="8"/>
        <v>0.12862852159354693</v>
      </c>
      <c r="N27" s="80" t="str">
        <f t="shared" si="6"/>
        <v>true</v>
      </c>
      <c r="O27" s="74"/>
      <c r="P27" s="80"/>
      <c r="Q27" s="67">
        <v>1</v>
      </c>
      <c r="R27" s="67">
        <v>1.08</v>
      </c>
      <c r="S27" s="67">
        <v>1.1000000000000001</v>
      </c>
      <c r="T27" s="67">
        <v>1.04</v>
      </c>
      <c r="U27" s="67">
        <v>1</v>
      </c>
    </row>
    <row r="28" spans="1:21" x14ac:dyDescent="0.2">
      <c r="A28" s="77" t="s">
        <v>248</v>
      </c>
      <c r="B28" s="77" t="s">
        <v>115</v>
      </c>
      <c r="C28" s="77" t="s">
        <v>115</v>
      </c>
      <c r="D28" s="77" t="s">
        <v>18</v>
      </c>
      <c r="E28" s="77" t="s">
        <v>2</v>
      </c>
      <c r="F28" t="s">
        <v>95</v>
      </c>
      <c r="G28" t="s">
        <v>120</v>
      </c>
      <c r="H28" s="76">
        <v>7.4099999999999998E-9</v>
      </c>
      <c r="I28" t="s">
        <v>118</v>
      </c>
      <c r="J28" t="s">
        <v>0</v>
      </c>
      <c r="K28" s="80">
        <v>2</v>
      </c>
      <c r="L28" s="79">
        <f t="shared" si="7"/>
        <v>-18.720435397638415</v>
      </c>
      <c r="M28" s="79">
        <f t="shared" si="8"/>
        <v>0.12862852159354693</v>
      </c>
      <c r="N28" s="80" t="str">
        <f t="shared" si="6"/>
        <v>false</v>
      </c>
      <c r="O28" s="74"/>
      <c r="P28" s="80"/>
      <c r="Q28" s="67">
        <v>1</v>
      </c>
      <c r="R28" s="67">
        <v>1.08</v>
      </c>
      <c r="S28" s="67">
        <v>1.1000000000000001</v>
      </c>
      <c r="T28" s="67">
        <v>1.04</v>
      </c>
      <c r="U28" s="67">
        <v>1</v>
      </c>
    </row>
    <row r="29" spans="1:21" x14ac:dyDescent="0.2">
      <c r="A29" s="77" t="s">
        <v>248</v>
      </c>
      <c r="B29" s="77" t="s">
        <v>115</v>
      </c>
      <c r="C29" s="77" t="s">
        <v>115</v>
      </c>
      <c r="D29" s="77" t="s">
        <v>18</v>
      </c>
      <c r="E29" s="77" t="s">
        <v>2</v>
      </c>
      <c r="F29" t="s">
        <v>95</v>
      </c>
      <c r="G29" t="s">
        <v>121</v>
      </c>
      <c r="H29">
        <v>3.5211267605633799E-4</v>
      </c>
      <c r="I29" t="s">
        <v>122</v>
      </c>
      <c r="J29" t="s">
        <v>0</v>
      </c>
      <c r="K29" s="80">
        <v>2</v>
      </c>
      <c r="L29" s="79">
        <f t="shared" si="7"/>
        <v>-7.9515593311552522</v>
      </c>
      <c r="M29" s="79">
        <f t="shared" si="8"/>
        <v>0.12862852159354693</v>
      </c>
      <c r="N29" s="80" t="str">
        <f t="shared" si="6"/>
        <v>false</v>
      </c>
      <c r="O29" s="74"/>
      <c r="P29" s="80"/>
      <c r="Q29" s="67">
        <v>1</v>
      </c>
      <c r="R29" s="67">
        <v>1.08</v>
      </c>
      <c r="S29" s="67">
        <v>1.1000000000000001</v>
      </c>
      <c r="T29" s="67">
        <v>1.04</v>
      </c>
      <c r="U29" s="67">
        <v>1</v>
      </c>
    </row>
    <row r="30" spans="1:21" x14ac:dyDescent="0.2">
      <c r="A30" s="77" t="s">
        <v>248</v>
      </c>
      <c r="B30" s="77" t="s">
        <v>115</v>
      </c>
      <c r="C30" s="77" t="s">
        <v>115</v>
      </c>
      <c r="D30" s="77" t="s">
        <v>18</v>
      </c>
      <c r="E30" s="77" t="s">
        <v>2</v>
      </c>
      <c r="F30" t="s">
        <v>95</v>
      </c>
      <c r="G30" t="s">
        <v>123</v>
      </c>
      <c r="H30">
        <v>-0.5</v>
      </c>
      <c r="I30" t="s">
        <v>18</v>
      </c>
      <c r="J30" t="s">
        <v>0</v>
      </c>
      <c r="K30" s="80">
        <v>2</v>
      </c>
      <c r="L30" s="79">
        <f t="shared" si="7"/>
        <v>-0.69314718055994529</v>
      </c>
      <c r="M30" s="79">
        <f t="shared" si="8"/>
        <v>0.12862852159354693</v>
      </c>
      <c r="N30" s="80" t="str">
        <f t="shared" si="6"/>
        <v>true</v>
      </c>
      <c r="O30" s="74"/>
      <c r="P30" s="80"/>
      <c r="Q30" s="67">
        <v>1</v>
      </c>
      <c r="R30" s="67">
        <v>1.08</v>
      </c>
      <c r="S30" s="67">
        <v>1.1000000000000001</v>
      </c>
      <c r="T30" s="67">
        <v>1.04</v>
      </c>
      <c r="U30" s="67">
        <v>1</v>
      </c>
    </row>
    <row r="31" spans="1:21" x14ac:dyDescent="0.2">
      <c r="A31" s="77" t="s">
        <v>248</v>
      </c>
      <c r="B31" s="77" t="s">
        <v>115</v>
      </c>
      <c r="C31" s="77" t="s">
        <v>115</v>
      </c>
      <c r="D31" s="77" t="s">
        <v>18</v>
      </c>
      <c r="E31" s="77" t="s">
        <v>2</v>
      </c>
      <c r="F31" t="s">
        <v>95</v>
      </c>
      <c r="G31" t="s">
        <v>124</v>
      </c>
      <c r="H31" s="76">
        <v>-1.8499999999999999E-5</v>
      </c>
      <c r="I31" t="s">
        <v>18</v>
      </c>
      <c r="J31" t="s">
        <v>0</v>
      </c>
      <c r="K31" s="80">
        <v>2</v>
      </c>
      <c r="L31" s="79">
        <f t="shared" si="7"/>
        <v>-10.897739825879995</v>
      </c>
      <c r="M31" s="79">
        <f t="shared" si="8"/>
        <v>0.12862852159354693</v>
      </c>
      <c r="N31" s="80" t="str">
        <f t="shared" si="6"/>
        <v>true</v>
      </c>
      <c r="O31" s="74"/>
      <c r="P31" s="80"/>
      <c r="Q31" s="67">
        <v>1</v>
      </c>
      <c r="R31" s="67">
        <v>1.08</v>
      </c>
      <c r="S31" s="67">
        <v>1.1000000000000001</v>
      </c>
      <c r="T31" s="67">
        <v>1.04</v>
      </c>
      <c r="U31" s="67">
        <v>1</v>
      </c>
    </row>
    <row r="32" spans="1:21" x14ac:dyDescent="0.2">
      <c r="A32" s="77" t="s">
        <v>248</v>
      </c>
      <c r="B32" s="77" t="s">
        <v>115</v>
      </c>
      <c r="C32" s="77" t="s">
        <v>115</v>
      </c>
      <c r="D32" s="77" t="s">
        <v>18</v>
      </c>
      <c r="E32" s="77" t="s">
        <v>2</v>
      </c>
      <c r="F32" t="s">
        <v>89</v>
      </c>
      <c r="G32" t="s">
        <v>125</v>
      </c>
      <c r="H32">
        <v>5.2599999999999999E-4</v>
      </c>
      <c r="I32" t="s">
        <v>18</v>
      </c>
      <c r="J32" t="s">
        <v>117</v>
      </c>
      <c r="K32" s="80">
        <v>2</v>
      </c>
      <c r="L32" s="79">
        <f t="shared" si="7"/>
        <v>-7.5502093452265644</v>
      </c>
      <c r="M32" s="79">
        <f t="shared" si="8"/>
        <v>0.12862852159354693</v>
      </c>
      <c r="N32" s="80" t="str">
        <f t="shared" si="6"/>
        <v>false</v>
      </c>
      <c r="O32" s="74"/>
      <c r="P32" s="80"/>
      <c r="Q32" s="67">
        <v>1</v>
      </c>
      <c r="R32" s="67">
        <v>1.08</v>
      </c>
      <c r="S32" s="67">
        <v>1.1000000000000001</v>
      </c>
      <c r="T32" s="67">
        <v>1.04</v>
      </c>
      <c r="U32" s="67">
        <v>1</v>
      </c>
    </row>
    <row r="33" spans="1:21" x14ac:dyDescent="0.2">
      <c r="A33" s="77" t="s">
        <v>248</v>
      </c>
      <c r="B33" s="77" t="s">
        <v>115</v>
      </c>
      <c r="C33" s="77" t="s">
        <v>115</v>
      </c>
      <c r="D33" s="77" t="s">
        <v>18</v>
      </c>
      <c r="E33" s="77" t="s">
        <v>2</v>
      </c>
      <c r="F33" t="s">
        <v>89</v>
      </c>
      <c r="G33" t="s">
        <v>126</v>
      </c>
      <c r="H33">
        <v>6.9999999999999999E-4</v>
      </c>
      <c r="I33" t="s">
        <v>18</v>
      </c>
      <c r="J33" t="s">
        <v>117</v>
      </c>
      <c r="K33" s="80">
        <v>2</v>
      </c>
      <c r="L33" s="79">
        <f t="shared" si="7"/>
        <v>-7.2644302229208693</v>
      </c>
      <c r="M33" s="79">
        <f t="shared" si="8"/>
        <v>0.12862852159354693</v>
      </c>
      <c r="N33" s="80" t="str">
        <f t="shared" si="6"/>
        <v>false</v>
      </c>
      <c r="O33" s="74"/>
      <c r="P33" s="80"/>
      <c r="Q33" s="67">
        <v>1</v>
      </c>
      <c r="R33" s="67">
        <v>1.08</v>
      </c>
      <c r="S33" s="67">
        <v>1.1000000000000001</v>
      </c>
      <c r="T33" s="67">
        <v>1.04</v>
      </c>
      <c r="U33" s="67">
        <v>1</v>
      </c>
    </row>
    <row r="34" spans="1:21" x14ac:dyDescent="0.2">
      <c r="A34" s="77" t="s">
        <v>248</v>
      </c>
      <c r="B34" s="77" t="s">
        <v>115</v>
      </c>
      <c r="C34" s="77" t="s">
        <v>115</v>
      </c>
      <c r="D34" s="77" t="s">
        <v>18</v>
      </c>
      <c r="E34" s="77" t="s">
        <v>2</v>
      </c>
      <c r="F34" t="s">
        <v>89</v>
      </c>
      <c r="G34" t="s">
        <v>127</v>
      </c>
      <c r="H34">
        <v>1E-3</v>
      </c>
      <c r="I34" t="s">
        <v>18</v>
      </c>
      <c r="J34" t="s">
        <v>117</v>
      </c>
      <c r="K34" s="80">
        <v>2</v>
      </c>
      <c r="L34" s="79">
        <f t="shared" si="7"/>
        <v>-6.9077552789821368</v>
      </c>
      <c r="M34" s="79">
        <f t="shared" si="8"/>
        <v>0.12862852159354693</v>
      </c>
      <c r="N34" s="80" t="str">
        <f t="shared" si="6"/>
        <v>false</v>
      </c>
      <c r="O34" s="74"/>
      <c r="P34" s="80"/>
      <c r="Q34" s="67">
        <v>1</v>
      </c>
      <c r="R34" s="67">
        <v>1.08</v>
      </c>
      <c r="S34" s="67">
        <v>1.1000000000000001</v>
      </c>
      <c r="T34" s="67">
        <v>1.04</v>
      </c>
      <c r="U34" s="67">
        <v>1</v>
      </c>
    </row>
    <row r="35" spans="1:21" x14ac:dyDescent="0.2">
      <c r="A35" s="77" t="s">
        <v>248</v>
      </c>
      <c r="B35" s="77" t="s">
        <v>115</v>
      </c>
      <c r="C35" s="77" t="s">
        <v>115</v>
      </c>
      <c r="D35" s="77" t="s">
        <v>18</v>
      </c>
      <c r="E35" s="77" t="s">
        <v>2</v>
      </c>
      <c r="F35" t="s">
        <v>89</v>
      </c>
      <c r="G35" t="s">
        <v>128</v>
      </c>
      <c r="H35" s="76">
        <v>2.5000000000000001E-5</v>
      </c>
      <c r="I35" t="s">
        <v>18</v>
      </c>
      <c r="J35" t="s">
        <v>117</v>
      </c>
      <c r="K35" s="80">
        <v>2</v>
      </c>
      <c r="L35" s="79">
        <f t="shared" si="7"/>
        <v>-10.596634733096073</v>
      </c>
      <c r="M35" s="79">
        <f t="shared" si="8"/>
        <v>0.12862852159354693</v>
      </c>
      <c r="N35" s="80" t="str">
        <f t="shared" si="6"/>
        <v>false</v>
      </c>
      <c r="O35" s="74"/>
      <c r="P35" s="80"/>
      <c r="Q35" s="67">
        <v>1</v>
      </c>
      <c r="R35" s="67">
        <v>1.08</v>
      </c>
      <c r="S35" s="67">
        <v>1.1000000000000001</v>
      </c>
      <c r="T35" s="67">
        <v>1.04</v>
      </c>
      <c r="U35" s="67">
        <v>1</v>
      </c>
    </row>
    <row r="36" spans="1:21" x14ac:dyDescent="0.2">
      <c r="A36" s="77" t="s">
        <v>248</v>
      </c>
      <c r="B36" s="77" t="s">
        <v>115</v>
      </c>
      <c r="C36" s="77" t="s">
        <v>115</v>
      </c>
      <c r="D36" s="77" t="s">
        <v>18</v>
      </c>
      <c r="E36" s="77" t="s">
        <v>2</v>
      </c>
      <c r="F36" t="s">
        <v>89</v>
      </c>
      <c r="G36" s="76" t="s">
        <v>129</v>
      </c>
      <c r="H36">
        <v>1.25E-4</v>
      </c>
      <c r="I36" t="s">
        <v>99</v>
      </c>
      <c r="J36" t="s">
        <v>117</v>
      </c>
      <c r="K36" s="80">
        <v>2</v>
      </c>
      <c r="L36" s="79">
        <f t="shared" si="7"/>
        <v>-8.987196820661973</v>
      </c>
      <c r="M36" s="79">
        <f t="shared" si="8"/>
        <v>0.12862852159354693</v>
      </c>
      <c r="N36" s="80" t="str">
        <f t="shared" si="6"/>
        <v>false</v>
      </c>
      <c r="O36" s="74"/>
      <c r="P36" s="80"/>
      <c r="Q36" s="67">
        <v>1</v>
      </c>
      <c r="R36" s="67">
        <v>1.08</v>
      </c>
      <c r="S36" s="67">
        <v>1.1000000000000001</v>
      </c>
      <c r="T36" s="67">
        <v>1.04</v>
      </c>
      <c r="U36" s="67">
        <v>1</v>
      </c>
    </row>
    <row r="37" spans="1:21" x14ac:dyDescent="0.2">
      <c r="A37" s="81" t="s">
        <v>248</v>
      </c>
      <c r="B37" s="81" t="s">
        <v>116</v>
      </c>
      <c r="C37" s="81" t="s">
        <v>116</v>
      </c>
      <c r="D37" s="81" t="s">
        <v>18</v>
      </c>
      <c r="E37" s="81" t="s">
        <v>2</v>
      </c>
      <c r="F37" s="81" t="s">
        <v>248</v>
      </c>
      <c r="G37" s="81" t="s">
        <v>116</v>
      </c>
      <c r="H37" s="83">
        <v>1</v>
      </c>
      <c r="I37" s="83" t="s">
        <v>18</v>
      </c>
      <c r="J37" s="83" t="s">
        <v>1</v>
      </c>
      <c r="K37" s="80"/>
    </row>
    <row r="38" spans="1:21" x14ac:dyDescent="0.2">
      <c r="A38" s="77" t="s">
        <v>248</v>
      </c>
      <c r="B38" s="77" t="s">
        <v>116</v>
      </c>
      <c r="C38" s="77" t="s">
        <v>116</v>
      </c>
      <c r="D38" s="77" t="s">
        <v>18</v>
      </c>
      <c r="E38" s="77" t="s">
        <v>2</v>
      </c>
      <c r="F38" s="69" t="s">
        <v>95</v>
      </c>
      <c r="G38" s="69" t="s">
        <v>107</v>
      </c>
      <c r="H38" s="70">
        <v>-10.02</v>
      </c>
      <c r="I38" s="69" t="s">
        <v>108</v>
      </c>
      <c r="J38" s="69" t="s">
        <v>0</v>
      </c>
      <c r="K38" s="67">
        <v>2</v>
      </c>
      <c r="L38" s="68">
        <f t="shared" ref="L38:L39" si="9">LN(ABS(H38))</f>
        <v>2.3045830956567186</v>
      </c>
      <c r="M38" s="68">
        <f t="shared" ref="M38:M101" si="10">((LN(Q38)^2+LN(R38)^2+LN(S38)^2+LN(T38)^2+LN(U38)^2)^0.5)</f>
        <v>0.12862852159354693</v>
      </c>
      <c r="N38" t="str">
        <f t="shared" si="6"/>
        <v>true</v>
      </c>
      <c r="O38" s="67" t="s">
        <v>106</v>
      </c>
      <c r="P38" s="72"/>
      <c r="Q38" s="67">
        <v>1</v>
      </c>
      <c r="R38" s="67">
        <v>1.08</v>
      </c>
      <c r="S38" s="67">
        <v>1.1000000000000001</v>
      </c>
      <c r="T38" s="67">
        <v>1.04</v>
      </c>
      <c r="U38" s="67">
        <v>1</v>
      </c>
    </row>
    <row r="39" spans="1:21" x14ac:dyDescent="0.2">
      <c r="A39" s="77" t="s">
        <v>248</v>
      </c>
      <c r="B39" s="77" t="s">
        <v>116</v>
      </c>
      <c r="C39" s="77" t="s">
        <v>116</v>
      </c>
      <c r="D39" s="77" t="s">
        <v>18</v>
      </c>
      <c r="E39" s="77" t="s">
        <v>2</v>
      </c>
      <c r="F39" s="69" t="s">
        <v>95</v>
      </c>
      <c r="G39" s="69" t="s">
        <v>84</v>
      </c>
      <c r="H39" s="75">
        <f>-5/3.6</f>
        <v>-1.3888888888888888</v>
      </c>
      <c r="I39" s="69" t="s">
        <v>19</v>
      </c>
      <c r="J39" s="69" t="s">
        <v>0</v>
      </c>
      <c r="K39" s="67">
        <v>2</v>
      </c>
      <c r="L39" s="68">
        <f t="shared" si="9"/>
        <v>0.32850406697203605</v>
      </c>
      <c r="M39" s="68">
        <f t="shared" si="10"/>
        <v>0.12862852159354693</v>
      </c>
      <c r="N39" t="str">
        <f t="shared" si="6"/>
        <v>true</v>
      </c>
      <c r="O39" s="67" t="s">
        <v>28</v>
      </c>
      <c r="P39" s="72"/>
      <c r="Q39" s="67">
        <v>1</v>
      </c>
      <c r="R39" s="67">
        <v>1.08</v>
      </c>
      <c r="S39" s="67">
        <v>1.1000000000000001</v>
      </c>
      <c r="T39" s="67">
        <v>1.04</v>
      </c>
      <c r="U39" s="67">
        <v>1</v>
      </c>
    </row>
    <row r="40" spans="1:21" x14ac:dyDescent="0.2">
      <c r="A40" s="77" t="s">
        <v>248</v>
      </c>
      <c r="B40" s="77" t="s">
        <v>116</v>
      </c>
      <c r="C40" s="77" t="s">
        <v>116</v>
      </c>
      <c r="D40" s="77" t="s">
        <v>18</v>
      </c>
      <c r="E40" s="77" t="s">
        <v>2</v>
      </c>
      <c r="F40" s="69" t="s">
        <v>89</v>
      </c>
      <c r="G40" s="69" t="s">
        <v>109</v>
      </c>
      <c r="H40" s="93">
        <f>0.444*2.52</f>
        <v>1.1188800000000001</v>
      </c>
      <c r="I40" s="69" t="s">
        <v>18</v>
      </c>
      <c r="J40" s="69" t="s">
        <v>117</v>
      </c>
      <c r="K40" s="67">
        <v>2</v>
      </c>
      <c r="L40" s="68">
        <f>LN(ABS(H40))</f>
        <v>0.11232818497341973</v>
      </c>
      <c r="M40" s="68">
        <f t="shared" si="10"/>
        <v>0.12862852159354693</v>
      </c>
      <c r="N40" t="str">
        <f t="shared" si="6"/>
        <v>false</v>
      </c>
      <c r="O40" s="71" t="s">
        <v>102</v>
      </c>
      <c r="P40" s="72"/>
      <c r="Q40" s="67">
        <v>1</v>
      </c>
      <c r="R40" s="67">
        <v>1.08</v>
      </c>
      <c r="S40" s="67">
        <v>1.1000000000000001</v>
      </c>
      <c r="T40" s="67">
        <v>1.04</v>
      </c>
      <c r="U40" s="67">
        <v>1</v>
      </c>
    </row>
    <row r="41" spans="1:21" x14ac:dyDescent="0.2">
      <c r="A41" s="77" t="s">
        <v>248</v>
      </c>
      <c r="B41" s="77" t="s">
        <v>116</v>
      </c>
      <c r="C41" s="77" t="s">
        <v>116</v>
      </c>
      <c r="D41" s="77" t="s">
        <v>18</v>
      </c>
      <c r="E41" s="77" t="s">
        <v>2</v>
      </c>
      <c r="F41" s="69" t="s">
        <v>89</v>
      </c>
      <c r="G41" s="69" t="s">
        <v>104</v>
      </c>
      <c r="H41" s="94">
        <f>0.556*2.52</f>
        <v>1.4011200000000001</v>
      </c>
      <c r="I41" s="69" t="s">
        <v>18</v>
      </c>
      <c r="J41" s="69" t="s">
        <v>117</v>
      </c>
      <c r="K41" s="67">
        <v>2</v>
      </c>
      <c r="L41" s="68">
        <f t="shared" ref="L41:L104" si="11">LN(ABS(H41))</f>
        <v>0.33727191679177737</v>
      </c>
      <c r="M41" s="68">
        <f t="shared" si="10"/>
        <v>0.12862852159354693</v>
      </c>
      <c r="N41" t="str">
        <f t="shared" si="6"/>
        <v>false</v>
      </c>
      <c r="O41" s="71" t="s">
        <v>103</v>
      </c>
      <c r="P41" s="72"/>
      <c r="Q41" s="67">
        <v>1</v>
      </c>
      <c r="R41" s="67">
        <v>1.08</v>
      </c>
      <c r="S41" s="67">
        <v>1.1000000000000001</v>
      </c>
      <c r="T41" s="67">
        <v>1.04</v>
      </c>
      <c r="U41" s="67">
        <v>1</v>
      </c>
    </row>
    <row r="42" spans="1:21" x14ac:dyDescent="0.2">
      <c r="A42" s="77" t="s">
        <v>248</v>
      </c>
      <c r="B42" s="77" t="s">
        <v>116</v>
      </c>
      <c r="C42" s="77" t="s">
        <v>116</v>
      </c>
      <c r="D42" s="77" t="s">
        <v>18</v>
      </c>
      <c r="E42" s="77" t="s">
        <v>2</v>
      </c>
      <c r="F42" t="s">
        <v>95</v>
      </c>
      <c r="G42" t="s">
        <v>130</v>
      </c>
      <c r="H42">
        <v>1.34E-3</v>
      </c>
      <c r="I42" t="s">
        <v>18</v>
      </c>
      <c r="J42" t="s">
        <v>0</v>
      </c>
      <c r="K42" s="80">
        <v>2</v>
      </c>
      <c r="L42" s="79">
        <f t="shared" si="11"/>
        <v>-6.6150856650193166</v>
      </c>
      <c r="M42" s="79">
        <f t="shared" si="10"/>
        <v>0.12862852159354693</v>
      </c>
      <c r="N42" s="80" t="str">
        <f t="shared" si="6"/>
        <v>false</v>
      </c>
      <c r="Q42" s="67">
        <v>1</v>
      </c>
      <c r="R42" s="67">
        <v>1.08</v>
      </c>
      <c r="S42" s="67">
        <v>1.1000000000000001</v>
      </c>
      <c r="T42" s="67">
        <v>1.04</v>
      </c>
      <c r="U42" s="67">
        <v>1</v>
      </c>
    </row>
    <row r="43" spans="1:21" x14ac:dyDescent="0.2">
      <c r="A43" s="77" t="s">
        <v>248</v>
      </c>
      <c r="B43" s="77" t="s">
        <v>116</v>
      </c>
      <c r="C43" s="77" t="s">
        <v>116</v>
      </c>
      <c r="D43" s="77" t="s">
        <v>18</v>
      </c>
      <c r="E43" s="77" t="s">
        <v>2</v>
      </c>
      <c r="F43" t="s">
        <v>95</v>
      </c>
      <c r="G43" t="s">
        <v>131</v>
      </c>
      <c r="H43">
        <v>1.1400000000000001E-4</v>
      </c>
      <c r="I43" t="s">
        <v>18</v>
      </c>
      <c r="J43" t="s">
        <v>0</v>
      </c>
      <c r="K43" s="80">
        <v>2</v>
      </c>
      <c r="L43" s="79">
        <f t="shared" si="11"/>
        <v>-9.0793121095697789</v>
      </c>
      <c r="M43" s="79">
        <f t="shared" si="10"/>
        <v>0.12862852159354693</v>
      </c>
      <c r="N43" s="80" t="str">
        <f t="shared" si="6"/>
        <v>false</v>
      </c>
      <c r="Q43" s="67">
        <v>1</v>
      </c>
      <c r="R43" s="67">
        <v>1.08</v>
      </c>
      <c r="S43" s="67">
        <v>1.1000000000000001</v>
      </c>
      <c r="T43" s="67">
        <v>1.04</v>
      </c>
      <c r="U43" s="67">
        <v>1</v>
      </c>
    </row>
    <row r="44" spans="1:21" x14ac:dyDescent="0.2">
      <c r="A44" s="77" t="s">
        <v>248</v>
      </c>
      <c r="B44" s="77" t="s">
        <v>116</v>
      </c>
      <c r="C44" s="77" t="s">
        <v>116</v>
      </c>
      <c r="D44" s="77" t="s">
        <v>18</v>
      </c>
      <c r="E44" s="77" t="s">
        <v>2</v>
      </c>
      <c r="F44" t="s">
        <v>95</v>
      </c>
      <c r="G44" s="76" t="s">
        <v>132</v>
      </c>
      <c r="H44">
        <v>2.14E-4</v>
      </c>
      <c r="I44" t="s">
        <v>18</v>
      </c>
      <c r="J44" t="s">
        <v>0</v>
      </c>
      <c r="K44" s="80">
        <v>2</v>
      </c>
      <c r="L44" s="79">
        <f t="shared" si="11"/>
        <v>-8.4495345429424233</v>
      </c>
      <c r="M44" s="79">
        <f t="shared" si="10"/>
        <v>0.12862852159354693</v>
      </c>
      <c r="N44" s="80" t="str">
        <f t="shared" si="6"/>
        <v>false</v>
      </c>
      <c r="Q44" s="67">
        <v>1</v>
      </c>
      <c r="R44" s="67">
        <v>1.08</v>
      </c>
      <c r="S44" s="67">
        <v>1.1000000000000001</v>
      </c>
      <c r="T44" s="67">
        <v>1.04</v>
      </c>
      <c r="U44" s="67">
        <v>1</v>
      </c>
    </row>
    <row r="45" spans="1:21" x14ac:dyDescent="0.2">
      <c r="A45" s="77" t="s">
        <v>248</v>
      </c>
      <c r="B45" s="77" t="s">
        <v>116</v>
      </c>
      <c r="C45" s="77" t="s">
        <v>116</v>
      </c>
      <c r="D45" s="77" t="s">
        <v>18</v>
      </c>
      <c r="E45" s="77" t="s">
        <v>2</v>
      </c>
      <c r="F45" t="s">
        <v>95</v>
      </c>
      <c r="G45" t="s">
        <v>133</v>
      </c>
      <c r="H45" s="76">
        <v>3.2299999999999998E-8</v>
      </c>
      <c r="I45" t="s">
        <v>18</v>
      </c>
      <c r="J45" t="s">
        <v>0</v>
      </c>
      <c r="K45" s="80">
        <v>2</v>
      </c>
      <c r="L45" s="79">
        <f t="shared" si="11"/>
        <v>-17.2481986067178</v>
      </c>
      <c r="M45" s="79">
        <f t="shared" si="10"/>
        <v>0.12862852159354693</v>
      </c>
      <c r="N45" s="80" t="str">
        <f t="shared" si="6"/>
        <v>false</v>
      </c>
      <c r="Q45" s="67">
        <v>1</v>
      </c>
      <c r="R45" s="67">
        <v>1.08</v>
      </c>
      <c r="S45" s="67">
        <v>1.1000000000000001</v>
      </c>
      <c r="T45" s="67">
        <v>1.04</v>
      </c>
      <c r="U45" s="67">
        <v>1</v>
      </c>
    </row>
    <row r="46" spans="1:21" x14ac:dyDescent="0.2">
      <c r="A46" s="77" t="s">
        <v>248</v>
      </c>
      <c r="B46" s="77" t="s">
        <v>116</v>
      </c>
      <c r="C46" s="77" t="s">
        <v>116</v>
      </c>
      <c r="D46" s="77" t="s">
        <v>18</v>
      </c>
      <c r="E46" s="77" t="s">
        <v>2</v>
      </c>
      <c r="F46" t="s">
        <v>95</v>
      </c>
      <c r="G46" s="76" t="s">
        <v>134</v>
      </c>
      <c r="H46">
        <v>-4.8700000000000002E-3</v>
      </c>
      <c r="I46" t="s">
        <v>18</v>
      </c>
      <c r="J46" t="s">
        <v>0</v>
      </c>
      <c r="K46" s="80">
        <v>2</v>
      </c>
      <c r="L46" s="79">
        <f t="shared" si="11"/>
        <v>-5.324661341887639</v>
      </c>
      <c r="M46" s="79">
        <f t="shared" si="10"/>
        <v>0.12862852159354693</v>
      </c>
      <c r="N46" s="80" t="str">
        <f t="shared" si="6"/>
        <v>true</v>
      </c>
      <c r="Q46" s="67">
        <v>1</v>
      </c>
      <c r="R46" s="67">
        <v>1.08</v>
      </c>
      <c r="S46" s="67">
        <v>1.1000000000000001</v>
      </c>
      <c r="T46" s="67">
        <v>1.04</v>
      </c>
      <c r="U46" s="67">
        <v>1</v>
      </c>
    </row>
    <row r="47" spans="1:21" x14ac:dyDescent="0.2">
      <c r="A47" s="77" t="s">
        <v>248</v>
      </c>
      <c r="B47" s="77" t="s">
        <v>116</v>
      </c>
      <c r="C47" s="77" t="s">
        <v>116</v>
      </c>
      <c r="D47" s="77" t="s">
        <v>18</v>
      </c>
      <c r="E47" s="77" t="s">
        <v>2</v>
      </c>
      <c r="F47" t="s">
        <v>95</v>
      </c>
      <c r="G47" t="s">
        <v>135</v>
      </c>
      <c r="H47">
        <v>4.8700000000000002E-3</v>
      </c>
      <c r="I47" t="s">
        <v>18</v>
      </c>
      <c r="J47" t="s">
        <v>0</v>
      </c>
      <c r="K47" s="80">
        <v>2</v>
      </c>
      <c r="L47" s="79">
        <f t="shared" si="11"/>
        <v>-5.324661341887639</v>
      </c>
      <c r="M47" s="79">
        <f t="shared" si="10"/>
        <v>0.12862852159354693</v>
      </c>
      <c r="N47" s="80" t="str">
        <f t="shared" si="6"/>
        <v>false</v>
      </c>
      <c r="Q47" s="67">
        <v>1</v>
      </c>
      <c r="R47" s="67">
        <v>1.08</v>
      </c>
      <c r="S47" s="67">
        <v>1.1000000000000001</v>
      </c>
      <c r="T47" s="67">
        <v>1.04</v>
      </c>
      <c r="U47" s="67">
        <v>1</v>
      </c>
    </row>
    <row r="48" spans="1:21" x14ac:dyDescent="0.2">
      <c r="A48" s="77" t="s">
        <v>248</v>
      </c>
      <c r="B48" s="77" t="s">
        <v>116</v>
      </c>
      <c r="C48" s="77" t="s">
        <v>116</v>
      </c>
      <c r="D48" s="77" t="s">
        <v>18</v>
      </c>
      <c r="E48" s="77" t="s">
        <v>2</v>
      </c>
      <c r="F48" t="s">
        <v>95</v>
      </c>
      <c r="G48" t="s">
        <v>136</v>
      </c>
      <c r="H48">
        <v>1.6199999999999999E-2</v>
      </c>
      <c r="I48" t="s">
        <v>18</v>
      </c>
      <c r="J48" t="s">
        <v>0</v>
      </c>
      <c r="K48" s="80">
        <v>2</v>
      </c>
      <c r="L48" s="79">
        <f t="shared" si="11"/>
        <v>-4.1227440367437991</v>
      </c>
      <c r="M48" s="79">
        <f t="shared" si="10"/>
        <v>0.12862852159354693</v>
      </c>
      <c r="N48" s="80" t="str">
        <f t="shared" si="6"/>
        <v>false</v>
      </c>
      <c r="Q48" s="67">
        <v>1</v>
      </c>
      <c r="R48" s="67">
        <v>1.08</v>
      </c>
      <c r="S48" s="67">
        <v>1.1000000000000001</v>
      </c>
      <c r="T48" s="67">
        <v>1.04</v>
      </c>
      <c r="U48" s="67">
        <v>1</v>
      </c>
    </row>
    <row r="49" spans="1:21" x14ac:dyDescent="0.2">
      <c r="A49" s="77" t="s">
        <v>248</v>
      </c>
      <c r="B49" s="77" t="s">
        <v>116</v>
      </c>
      <c r="C49" s="77" t="s">
        <v>116</v>
      </c>
      <c r="D49" s="77" t="s">
        <v>18</v>
      </c>
      <c r="E49" s="77" t="s">
        <v>2</v>
      </c>
      <c r="F49" t="s">
        <v>95</v>
      </c>
      <c r="G49" t="s">
        <v>137</v>
      </c>
      <c r="H49" s="76">
        <v>5.41E-5</v>
      </c>
      <c r="I49" t="s">
        <v>18</v>
      </c>
      <c r="J49" t="s">
        <v>0</v>
      </c>
      <c r="K49" s="80">
        <v>2</v>
      </c>
      <c r="L49" s="79">
        <f t="shared" si="11"/>
        <v>-9.8246763721118384</v>
      </c>
      <c r="M49" s="79">
        <f t="shared" si="10"/>
        <v>0.12862852159354693</v>
      </c>
      <c r="N49" s="80" t="str">
        <f t="shared" si="6"/>
        <v>false</v>
      </c>
      <c r="Q49" s="67">
        <v>1</v>
      </c>
      <c r="R49" s="67">
        <v>1.08</v>
      </c>
      <c r="S49" s="67">
        <v>1.1000000000000001</v>
      </c>
      <c r="T49" s="67">
        <v>1.04</v>
      </c>
      <c r="U49" s="67">
        <v>1</v>
      </c>
    </row>
    <row r="50" spans="1:21" x14ac:dyDescent="0.2">
      <c r="A50" s="77" t="s">
        <v>248</v>
      </c>
      <c r="B50" s="77" t="s">
        <v>116</v>
      </c>
      <c r="C50" s="77" t="s">
        <v>116</v>
      </c>
      <c r="D50" s="77" t="s">
        <v>18</v>
      </c>
      <c r="E50" s="77" t="s">
        <v>2</v>
      </c>
      <c r="F50" t="s">
        <v>95</v>
      </c>
      <c r="G50" t="s">
        <v>138</v>
      </c>
      <c r="H50">
        <v>1</v>
      </c>
      <c r="I50" t="s">
        <v>18</v>
      </c>
      <c r="J50" t="s">
        <v>0</v>
      </c>
      <c r="K50" s="80">
        <v>2</v>
      </c>
      <c r="L50" s="79">
        <f t="shared" si="11"/>
        <v>0</v>
      </c>
      <c r="M50" s="79">
        <f t="shared" si="10"/>
        <v>0.12862852159354693</v>
      </c>
      <c r="N50" s="80" t="str">
        <f t="shared" si="6"/>
        <v>false</v>
      </c>
      <c r="Q50" s="67">
        <v>1</v>
      </c>
      <c r="R50" s="67">
        <v>1.08</v>
      </c>
      <c r="S50" s="67">
        <v>1.1000000000000001</v>
      </c>
      <c r="T50" s="67">
        <v>1.04</v>
      </c>
      <c r="U50" s="67">
        <v>1</v>
      </c>
    </row>
    <row r="51" spans="1:21" x14ac:dyDescent="0.2">
      <c r="A51" s="77" t="s">
        <v>248</v>
      </c>
      <c r="B51" s="77" t="s">
        <v>116</v>
      </c>
      <c r="C51" s="77" t="s">
        <v>116</v>
      </c>
      <c r="D51" s="77" t="s">
        <v>18</v>
      </c>
      <c r="E51" s="77" t="s">
        <v>2</v>
      </c>
      <c r="F51" t="s">
        <v>95</v>
      </c>
      <c r="G51" t="s">
        <v>139</v>
      </c>
      <c r="H51" s="76">
        <v>5.5300000000000002E-5</v>
      </c>
      <c r="I51" t="s">
        <v>18</v>
      </c>
      <c r="J51" t="s">
        <v>0</v>
      </c>
      <c r="K51" s="80">
        <v>2</v>
      </c>
      <c r="L51" s="79">
        <f t="shared" si="11"/>
        <v>-9.8027376494359846</v>
      </c>
      <c r="M51" s="79">
        <f t="shared" si="10"/>
        <v>0.12862852159354693</v>
      </c>
      <c r="N51" s="80" t="str">
        <f t="shared" si="6"/>
        <v>false</v>
      </c>
      <c r="Q51" s="67">
        <v>1</v>
      </c>
      <c r="R51" s="67">
        <v>1.08</v>
      </c>
      <c r="S51" s="67">
        <v>1.1000000000000001</v>
      </c>
      <c r="T51" s="67">
        <v>1.04</v>
      </c>
      <c r="U51" s="67">
        <v>1</v>
      </c>
    </row>
    <row r="52" spans="1:21" x14ac:dyDescent="0.2">
      <c r="A52" s="77" t="s">
        <v>248</v>
      </c>
      <c r="B52" s="77" t="s">
        <v>116</v>
      </c>
      <c r="C52" s="77" t="s">
        <v>116</v>
      </c>
      <c r="D52" s="77" t="s">
        <v>18</v>
      </c>
      <c r="E52" s="77" t="s">
        <v>2</v>
      </c>
      <c r="F52" t="s">
        <v>95</v>
      </c>
      <c r="G52" t="s">
        <v>140</v>
      </c>
      <c r="H52" s="76">
        <v>4.2400000000000001E-6</v>
      </c>
      <c r="I52" t="s">
        <v>18</v>
      </c>
      <c r="J52" t="s">
        <v>0</v>
      </c>
      <c r="K52" s="80">
        <v>2</v>
      </c>
      <c r="L52" s="79">
        <f t="shared" si="11"/>
        <v>-12.370947288720407</v>
      </c>
      <c r="M52" s="79">
        <f t="shared" si="10"/>
        <v>0.12862852159354693</v>
      </c>
      <c r="N52" s="80" t="str">
        <f t="shared" si="6"/>
        <v>false</v>
      </c>
      <c r="Q52" s="67">
        <v>1</v>
      </c>
      <c r="R52" s="67">
        <v>1.08</v>
      </c>
      <c r="S52" s="67">
        <v>1.1000000000000001</v>
      </c>
      <c r="T52" s="67">
        <v>1.04</v>
      </c>
      <c r="U52" s="67">
        <v>1</v>
      </c>
    </row>
    <row r="53" spans="1:21" x14ac:dyDescent="0.2">
      <c r="A53" s="77" t="s">
        <v>248</v>
      </c>
      <c r="B53" s="77" t="s">
        <v>116</v>
      </c>
      <c r="C53" s="77" t="s">
        <v>116</v>
      </c>
      <c r="D53" s="77" t="s">
        <v>18</v>
      </c>
      <c r="E53" s="77" t="s">
        <v>2</v>
      </c>
      <c r="F53" t="s">
        <v>95</v>
      </c>
      <c r="G53" t="s">
        <v>141</v>
      </c>
      <c r="H53" s="76">
        <v>2.88E-11</v>
      </c>
      <c r="I53" t="s">
        <v>118</v>
      </c>
      <c r="J53" t="s">
        <v>0</v>
      </c>
      <c r="K53" s="80">
        <v>2</v>
      </c>
      <c r="L53" s="79">
        <f t="shared" si="11"/>
        <v>-24.270645728786647</v>
      </c>
      <c r="M53" s="79">
        <f t="shared" si="10"/>
        <v>0.12862852159354693</v>
      </c>
      <c r="N53" s="80" t="str">
        <f t="shared" si="6"/>
        <v>false</v>
      </c>
      <c r="Q53" s="67">
        <v>1</v>
      </c>
      <c r="R53" s="67">
        <v>1.08</v>
      </c>
      <c r="S53" s="67">
        <v>1.1000000000000001</v>
      </c>
      <c r="T53" s="67">
        <v>1.04</v>
      </c>
      <c r="U53" s="67">
        <v>1</v>
      </c>
    </row>
    <row r="54" spans="1:21" x14ac:dyDescent="0.2">
      <c r="A54" s="77" t="s">
        <v>248</v>
      </c>
      <c r="B54" s="77" t="s">
        <v>116</v>
      </c>
      <c r="C54" s="77" t="s">
        <v>116</v>
      </c>
      <c r="D54" s="77" t="s">
        <v>18</v>
      </c>
      <c r="E54" s="77" t="s">
        <v>2</v>
      </c>
      <c r="F54" t="s">
        <v>95</v>
      </c>
      <c r="G54" t="s">
        <v>142</v>
      </c>
      <c r="H54" s="76">
        <v>1.0099999999999999E-11</v>
      </c>
      <c r="I54" t="s">
        <v>118</v>
      </c>
      <c r="J54" t="s">
        <v>0</v>
      </c>
      <c r="K54" s="80">
        <v>2</v>
      </c>
      <c r="L54" s="79">
        <f t="shared" si="11"/>
        <v>-25.318485692081335</v>
      </c>
      <c r="M54" s="79">
        <f t="shared" si="10"/>
        <v>0.12862852159354693</v>
      </c>
      <c r="N54" s="80" t="str">
        <f t="shared" si="6"/>
        <v>false</v>
      </c>
      <c r="Q54" s="67">
        <v>1</v>
      </c>
      <c r="R54" s="67">
        <v>1.08</v>
      </c>
      <c r="S54" s="67">
        <v>1.1000000000000001</v>
      </c>
      <c r="T54" s="67">
        <v>1.04</v>
      </c>
      <c r="U54" s="67">
        <v>1</v>
      </c>
    </row>
    <row r="55" spans="1:21" x14ac:dyDescent="0.2">
      <c r="A55" s="77" t="s">
        <v>248</v>
      </c>
      <c r="B55" s="77" t="s">
        <v>116</v>
      </c>
      <c r="C55" s="77" t="s">
        <v>116</v>
      </c>
      <c r="D55" s="77" t="s">
        <v>18</v>
      </c>
      <c r="E55" s="77" t="s">
        <v>2</v>
      </c>
      <c r="F55" t="s">
        <v>95</v>
      </c>
      <c r="G55" t="s">
        <v>143</v>
      </c>
      <c r="H55">
        <v>4.8510000000000003E-3</v>
      </c>
      <c r="I55" t="s">
        <v>108</v>
      </c>
      <c r="J55" t="s">
        <v>0</v>
      </c>
      <c r="K55" s="80">
        <v>2</v>
      </c>
      <c r="L55" s="79">
        <f t="shared" si="11"/>
        <v>-5.3285704097190578</v>
      </c>
      <c r="M55" s="79">
        <f t="shared" si="10"/>
        <v>0.12862852159354693</v>
      </c>
      <c r="N55" s="80" t="str">
        <f t="shared" si="6"/>
        <v>false</v>
      </c>
      <c r="Q55" s="67">
        <v>1</v>
      </c>
      <c r="R55" s="67">
        <v>1.08</v>
      </c>
      <c r="S55" s="67">
        <v>1.1000000000000001</v>
      </c>
      <c r="T55" s="67">
        <v>1.04</v>
      </c>
      <c r="U55" s="67">
        <v>1</v>
      </c>
    </row>
    <row r="56" spans="1:21" x14ac:dyDescent="0.2">
      <c r="A56" s="77" t="s">
        <v>248</v>
      </c>
      <c r="B56" s="77" t="s">
        <v>116</v>
      </c>
      <c r="C56" s="77" t="s">
        <v>116</v>
      </c>
      <c r="D56" s="77" t="s">
        <v>18</v>
      </c>
      <c r="E56" s="77" t="s">
        <v>2</v>
      </c>
      <c r="F56" t="s">
        <v>95</v>
      </c>
      <c r="G56" t="s">
        <v>144</v>
      </c>
      <c r="H56" s="76">
        <v>2.5000000000000002E-10</v>
      </c>
      <c r="I56" t="s">
        <v>118</v>
      </c>
      <c r="J56" t="s">
        <v>0</v>
      </c>
      <c r="K56" s="80">
        <v>2</v>
      </c>
      <c r="L56" s="79">
        <f t="shared" si="11"/>
        <v>-22.109560198066301</v>
      </c>
      <c r="M56" s="79">
        <f t="shared" si="10"/>
        <v>0.12862852159354693</v>
      </c>
      <c r="N56" s="80" t="str">
        <f t="shared" si="6"/>
        <v>false</v>
      </c>
      <c r="Q56" s="67">
        <v>1</v>
      </c>
      <c r="R56" s="67">
        <v>1.08</v>
      </c>
      <c r="S56" s="67">
        <v>1.1000000000000001</v>
      </c>
      <c r="T56" s="67">
        <v>1.04</v>
      </c>
      <c r="U56" s="67">
        <v>1</v>
      </c>
    </row>
    <row r="57" spans="1:21" x14ac:dyDescent="0.2">
      <c r="A57" s="77" t="s">
        <v>248</v>
      </c>
      <c r="B57" s="77" t="s">
        <v>116</v>
      </c>
      <c r="C57" s="77" t="s">
        <v>116</v>
      </c>
      <c r="D57" s="77" t="s">
        <v>18</v>
      </c>
      <c r="E57" s="77" t="s">
        <v>2</v>
      </c>
      <c r="F57" t="s">
        <v>95</v>
      </c>
      <c r="G57" t="s">
        <v>77</v>
      </c>
      <c r="H57" s="76">
        <v>2.5399999999999998E-6</v>
      </c>
      <c r="I57" t="s">
        <v>18</v>
      </c>
      <c r="J57" t="s">
        <v>0</v>
      </c>
      <c r="K57" s="80">
        <v>2</v>
      </c>
      <c r="L57" s="79">
        <f t="shared" si="11"/>
        <v>-12.883346476933829</v>
      </c>
      <c r="M57" s="79">
        <f t="shared" si="10"/>
        <v>0.12862852159354693</v>
      </c>
      <c r="N57" s="80" t="str">
        <f t="shared" si="6"/>
        <v>false</v>
      </c>
      <c r="Q57" s="67">
        <v>1</v>
      </c>
      <c r="R57" s="67">
        <v>1.08</v>
      </c>
      <c r="S57" s="67">
        <v>1.1000000000000001</v>
      </c>
      <c r="T57" s="67">
        <v>1.04</v>
      </c>
      <c r="U57" s="67">
        <v>1</v>
      </c>
    </row>
    <row r="58" spans="1:21" x14ac:dyDescent="0.2">
      <c r="A58" s="77" t="s">
        <v>248</v>
      </c>
      <c r="B58" s="77" t="s">
        <v>116</v>
      </c>
      <c r="C58" s="77" t="s">
        <v>116</v>
      </c>
      <c r="D58" s="77" t="s">
        <v>18</v>
      </c>
      <c r="E58" s="77" t="s">
        <v>2</v>
      </c>
      <c r="F58" t="s">
        <v>95</v>
      </c>
      <c r="G58" t="s">
        <v>145</v>
      </c>
      <c r="H58" s="76">
        <v>1.5799999999999999E-6</v>
      </c>
      <c r="I58" t="s">
        <v>18</v>
      </c>
      <c r="J58" t="s">
        <v>0</v>
      </c>
      <c r="K58" s="80">
        <v>2</v>
      </c>
      <c r="L58" s="79">
        <f t="shared" si="11"/>
        <v>-13.358085710925399</v>
      </c>
      <c r="M58" s="79">
        <f t="shared" si="10"/>
        <v>0.12862852159354693</v>
      </c>
      <c r="N58" s="80" t="str">
        <f t="shared" si="6"/>
        <v>false</v>
      </c>
      <c r="Q58" s="67">
        <v>1</v>
      </c>
      <c r="R58" s="67">
        <v>1.08</v>
      </c>
      <c r="S58" s="67">
        <v>1.1000000000000001</v>
      </c>
      <c r="T58" s="67">
        <v>1.04</v>
      </c>
      <c r="U58" s="67">
        <v>1</v>
      </c>
    </row>
    <row r="59" spans="1:21" x14ac:dyDescent="0.2">
      <c r="A59" s="77" t="s">
        <v>248</v>
      </c>
      <c r="B59" s="77" t="s">
        <v>116</v>
      </c>
      <c r="C59" s="77" t="s">
        <v>116</v>
      </c>
      <c r="D59" s="77" t="s">
        <v>18</v>
      </c>
      <c r="E59" s="77" t="s">
        <v>2</v>
      </c>
      <c r="F59" t="s">
        <v>95</v>
      </c>
      <c r="G59" t="s">
        <v>146</v>
      </c>
      <c r="H59">
        <v>1.9499999999999999E-3</v>
      </c>
      <c r="I59" t="s">
        <v>18</v>
      </c>
      <c r="J59" t="s">
        <v>0</v>
      </c>
      <c r="K59" s="80">
        <v>2</v>
      </c>
      <c r="L59" s="79">
        <f t="shared" si="11"/>
        <v>-6.2399259064064818</v>
      </c>
      <c r="M59" s="79">
        <f t="shared" si="10"/>
        <v>0.12862852159354693</v>
      </c>
      <c r="N59" s="80" t="str">
        <f t="shared" si="6"/>
        <v>false</v>
      </c>
      <c r="Q59" s="67">
        <v>1</v>
      </c>
      <c r="R59" s="67">
        <v>1.08</v>
      </c>
      <c r="S59" s="67">
        <v>1.1000000000000001</v>
      </c>
      <c r="T59" s="67">
        <v>1.04</v>
      </c>
      <c r="U59" s="67">
        <v>1</v>
      </c>
    </row>
    <row r="60" spans="1:21" x14ac:dyDescent="0.2">
      <c r="A60" s="77" t="s">
        <v>248</v>
      </c>
      <c r="B60" s="77" t="s">
        <v>116</v>
      </c>
      <c r="C60" s="77" t="s">
        <v>116</v>
      </c>
      <c r="D60" s="77" t="s">
        <v>18</v>
      </c>
      <c r="E60" s="77" t="s">
        <v>2</v>
      </c>
      <c r="F60" t="s">
        <v>89</v>
      </c>
      <c r="G60" t="s">
        <v>147</v>
      </c>
      <c r="H60">
        <v>6.7799999999999996E-3</v>
      </c>
      <c r="I60" t="s">
        <v>18</v>
      </c>
      <c r="J60" t="s">
        <v>117</v>
      </c>
      <c r="K60" s="80">
        <v>2</v>
      </c>
      <c r="L60" s="79">
        <f t="shared" si="11"/>
        <v>-4.9937781770298333</v>
      </c>
      <c r="M60" s="79">
        <f t="shared" si="10"/>
        <v>0.12862852159354693</v>
      </c>
      <c r="N60" s="80" t="str">
        <f t="shared" si="6"/>
        <v>false</v>
      </c>
      <c r="Q60" s="67">
        <v>1</v>
      </c>
      <c r="R60" s="67">
        <v>1.08</v>
      </c>
      <c r="S60" s="67">
        <v>1.1000000000000001</v>
      </c>
      <c r="T60" s="67">
        <v>1.04</v>
      </c>
      <c r="U60" s="67">
        <v>1</v>
      </c>
    </row>
    <row r="61" spans="1:21" x14ac:dyDescent="0.2">
      <c r="A61" s="77" t="s">
        <v>248</v>
      </c>
      <c r="B61" s="77" t="s">
        <v>116</v>
      </c>
      <c r="C61" s="77" t="s">
        <v>116</v>
      </c>
      <c r="D61" s="77" t="s">
        <v>18</v>
      </c>
      <c r="E61" s="77" t="s">
        <v>2</v>
      </c>
      <c r="F61" t="s">
        <v>89</v>
      </c>
      <c r="G61" t="s">
        <v>148</v>
      </c>
      <c r="H61">
        <v>2.43E-4</v>
      </c>
      <c r="I61" t="s">
        <v>18</v>
      </c>
      <c r="J61" t="s">
        <v>117</v>
      </c>
      <c r="K61" s="80">
        <v>2</v>
      </c>
      <c r="L61" s="79">
        <f t="shared" si="11"/>
        <v>-8.3224491146237263</v>
      </c>
      <c r="M61" s="79">
        <f t="shared" si="10"/>
        <v>0.12862852159354693</v>
      </c>
      <c r="N61" s="80" t="str">
        <f t="shared" si="6"/>
        <v>false</v>
      </c>
      <c r="Q61" s="67">
        <v>1</v>
      </c>
      <c r="R61" s="67">
        <v>1.08</v>
      </c>
      <c r="S61" s="67">
        <v>1.1000000000000001</v>
      </c>
      <c r="T61" s="67">
        <v>1.04</v>
      </c>
      <c r="U61" s="67">
        <v>1</v>
      </c>
    </row>
    <row r="62" spans="1:21" x14ac:dyDescent="0.2">
      <c r="A62" s="77" t="s">
        <v>248</v>
      </c>
      <c r="B62" s="77" t="s">
        <v>116</v>
      </c>
      <c r="C62" s="77" t="s">
        <v>116</v>
      </c>
      <c r="D62" s="77" t="s">
        <v>18</v>
      </c>
      <c r="E62" s="77" t="s">
        <v>2</v>
      </c>
      <c r="F62" t="s">
        <v>89</v>
      </c>
      <c r="G62" t="s">
        <v>149</v>
      </c>
      <c r="H62" s="76">
        <v>2.8799999999999998E-7</v>
      </c>
      <c r="I62" t="s">
        <v>18</v>
      </c>
      <c r="J62" t="s">
        <v>117</v>
      </c>
      <c r="K62" s="80">
        <v>2</v>
      </c>
      <c r="L62" s="79">
        <f t="shared" si="11"/>
        <v>-15.060305356810465</v>
      </c>
      <c r="M62" s="79">
        <f t="shared" si="10"/>
        <v>0.12862852159354693</v>
      </c>
      <c r="N62" s="80" t="str">
        <f t="shared" si="6"/>
        <v>false</v>
      </c>
      <c r="Q62" s="67">
        <v>1</v>
      </c>
      <c r="R62" s="67">
        <v>1.08</v>
      </c>
      <c r="S62" s="67">
        <v>1.1000000000000001</v>
      </c>
      <c r="T62" s="67">
        <v>1.04</v>
      </c>
      <c r="U62" s="67">
        <v>1</v>
      </c>
    </row>
    <row r="63" spans="1:21" x14ac:dyDescent="0.2">
      <c r="A63" s="77" t="s">
        <v>248</v>
      </c>
      <c r="B63" s="77" t="s">
        <v>116</v>
      </c>
      <c r="C63" s="77" t="s">
        <v>116</v>
      </c>
      <c r="D63" s="77" t="s">
        <v>18</v>
      </c>
      <c r="E63" s="77" t="s">
        <v>2</v>
      </c>
      <c r="F63" t="s">
        <v>89</v>
      </c>
      <c r="G63" t="s">
        <v>150</v>
      </c>
      <c r="H63" s="76">
        <v>3.2599999999999998E-7</v>
      </c>
      <c r="I63" t="s">
        <v>18</v>
      </c>
      <c r="J63" t="s">
        <v>117</v>
      </c>
      <c r="K63" s="80">
        <v>2</v>
      </c>
      <c r="L63" s="79">
        <f t="shared" si="11"/>
        <v>-14.936368455579704</v>
      </c>
      <c r="M63" s="79">
        <f t="shared" si="10"/>
        <v>0.12862852159354693</v>
      </c>
      <c r="N63" s="80" t="str">
        <f t="shared" si="6"/>
        <v>false</v>
      </c>
      <c r="Q63" s="67">
        <v>1</v>
      </c>
      <c r="R63" s="67">
        <v>1.08</v>
      </c>
      <c r="S63" s="67">
        <v>1.1000000000000001</v>
      </c>
      <c r="T63" s="67">
        <v>1.04</v>
      </c>
      <c r="U63" s="67">
        <v>1</v>
      </c>
    </row>
    <row r="64" spans="1:21" x14ac:dyDescent="0.2">
      <c r="A64" s="77" t="s">
        <v>248</v>
      </c>
      <c r="B64" s="77" t="s">
        <v>116</v>
      </c>
      <c r="C64" s="77" t="s">
        <v>116</v>
      </c>
      <c r="D64" s="77" t="s">
        <v>18</v>
      </c>
      <c r="E64" s="77" t="s">
        <v>2</v>
      </c>
      <c r="F64" t="s">
        <v>89</v>
      </c>
      <c r="G64" t="s">
        <v>151</v>
      </c>
      <c r="H64" s="76">
        <v>1.6199999999999999E-6</v>
      </c>
      <c r="I64" t="s">
        <v>18</v>
      </c>
      <c r="J64" t="s">
        <v>117</v>
      </c>
      <c r="K64" s="80">
        <v>2</v>
      </c>
      <c r="L64" s="79">
        <f t="shared" si="11"/>
        <v>-13.333084408719982</v>
      </c>
      <c r="M64" s="79">
        <f t="shared" si="10"/>
        <v>0.12862852159354693</v>
      </c>
      <c r="N64" s="80" t="str">
        <f t="shared" si="6"/>
        <v>false</v>
      </c>
      <c r="Q64" s="67">
        <v>1</v>
      </c>
      <c r="R64" s="67">
        <v>1.08</v>
      </c>
      <c r="S64" s="67">
        <v>1.1000000000000001</v>
      </c>
      <c r="T64" s="67">
        <v>1.04</v>
      </c>
      <c r="U64" s="67">
        <v>1</v>
      </c>
    </row>
    <row r="65" spans="1:21" x14ac:dyDescent="0.2">
      <c r="A65" s="77" t="s">
        <v>248</v>
      </c>
      <c r="B65" s="77" t="s">
        <v>116</v>
      </c>
      <c r="C65" s="77" t="s">
        <v>116</v>
      </c>
      <c r="D65" s="77" t="s">
        <v>18</v>
      </c>
      <c r="E65" s="77" t="s">
        <v>2</v>
      </c>
      <c r="F65" t="s">
        <v>89</v>
      </c>
      <c r="G65" t="s">
        <v>152</v>
      </c>
      <c r="H65" s="76">
        <v>4.05E-10</v>
      </c>
      <c r="I65" t="s">
        <v>18</v>
      </c>
      <c r="J65" t="s">
        <v>117</v>
      </c>
      <c r="K65" s="80">
        <v>2</v>
      </c>
      <c r="L65" s="79">
        <f t="shared" si="11"/>
        <v>-21.627134048822008</v>
      </c>
      <c r="M65" s="79">
        <f t="shared" si="10"/>
        <v>0.12862852159354693</v>
      </c>
      <c r="N65" s="80" t="str">
        <f t="shared" si="6"/>
        <v>false</v>
      </c>
      <c r="Q65" s="67">
        <v>1</v>
      </c>
      <c r="R65" s="67">
        <v>1.08</v>
      </c>
      <c r="S65" s="67">
        <v>1.1000000000000001</v>
      </c>
      <c r="T65" s="67">
        <v>1.04</v>
      </c>
      <c r="U65" s="67">
        <v>1</v>
      </c>
    </row>
    <row r="66" spans="1:21" x14ac:dyDescent="0.2">
      <c r="A66" s="77" t="s">
        <v>248</v>
      </c>
      <c r="B66" s="77" t="s">
        <v>116</v>
      </c>
      <c r="C66" s="77" t="s">
        <v>116</v>
      </c>
      <c r="D66" s="77" t="s">
        <v>18</v>
      </c>
      <c r="E66" s="77" t="s">
        <v>2</v>
      </c>
      <c r="F66" t="s">
        <v>89</v>
      </c>
      <c r="G66" t="s">
        <v>153</v>
      </c>
      <c r="H66" s="76">
        <v>1.3000000000000001E-8</v>
      </c>
      <c r="I66" t="s">
        <v>18</v>
      </c>
      <c r="J66" t="s">
        <v>117</v>
      </c>
      <c r="K66" s="80">
        <v>2</v>
      </c>
      <c r="L66" s="79">
        <f t="shared" si="11"/>
        <v>-18.158316479484874</v>
      </c>
      <c r="M66" s="79">
        <f t="shared" si="10"/>
        <v>0.12862852159354693</v>
      </c>
      <c r="N66" s="80" t="str">
        <f t="shared" si="6"/>
        <v>false</v>
      </c>
      <c r="Q66" s="67">
        <v>1</v>
      </c>
      <c r="R66" s="67">
        <v>1.08</v>
      </c>
      <c r="S66" s="67">
        <v>1.1000000000000001</v>
      </c>
      <c r="T66" s="67">
        <v>1.04</v>
      </c>
      <c r="U66" s="67">
        <v>1</v>
      </c>
    </row>
    <row r="67" spans="1:21" x14ac:dyDescent="0.2">
      <c r="A67" s="77" t="s">
        <v>248</v>
      </c>
      <c r="B67" s="77" t="s">
        <v>116</v>
      </c>
      <c r="C67" s="77" t="s">
        <v>116</v>
      </c>
      <c r="D67" s="77" t="s">
        <v>18</v>
      </c>
      <c r="E67" s="77" t="s">
        <v>2</v>
      </c>
      <c r="F67" t="s">
        <v>89</v>
      </c>
      <c r="G67" t="s">
        <v>154</v>
      </c>
      <c r="H67" s="76">
        <v>1.5699999999999999E-14</v>
      </c>
      <c r="I67" t="s">
        <v>18</v>
      </c>
      <c r="J67" t="s">
        <v>117</v>
      </c>
      <c r="K67" s="80">
        <v>2</v>
      </c>
      <c r="L67" s="79">
        <f t="shared" si="11"/>
        <v>-31.785115682556423</v>
      </c>
      <c r="M67" s="79">
        <f t="shared" si="10"/>
        <v>0.12862852159354693</v>
      </c>
      <c r="N67" s="80" t="str">
        <f t="shared" si="6"/>
        <v>false</v>
      </c>
      <c r="Q67" s="67">
        <v>1</v>
      </c>
      <c r="R67" s="67">
        <v>1.08</v>
      </c>
      <c r="S67" s="67">
        <v>1.1000000000000001</v>
      </c>
      <c r="T67" s="67">
        <v>1.04</v>
      </c>
      <c r="U67" s="67">
        <v>1</v>
      </c>
    </row>
    <row r="68" spans="1:21" x14ac:dyDescent="0.2">
      <c r="A68" s="77" t="s">
        <v>248</v>
      </c>
      <c r="B68" s="77" t="s">
        <v>116</v>
      </c>
      <c r="C68" s="77" t="s">
        <v>116</v>
      </c>
      <c r="D68" s="77" t="s">
        <v>18</v>
      </c>
      <c r="E68" s="77" t="s">
        <v>2</v>
      </c>
      <c r="F68" t="s">
        <v>89</v>
      </c>
      <c r="G68" s="76" t="s">
        <v>155</v>
      </c>
      <c r="H68" s="76">
        <v>2.5200000000000001E-10</v>
      </c>
      <c r="I68" t="s">
        <v>18</v>
      </c>
      <c r="J68" t="s">
        <v>117</v>
      </c>
      <c r="K68" s="80">
        <v>2</v>
      </c>
      <c r="L68" s="79">
        <f t="shared" si="11"/>
        <v>-22.101592028417127</v>
      </c>
      <c r="M68" s="79">
        <f t="shared" si="10"/>
        <v>0.12862852159354693</v>
      </c>
      <c r="N68" s="80" t="str">
        <f t="shared" si="6"/>
        <v>false</v>
      </c>
      <c r="Q68" s="67">
        <v>1</v>
      </c>
      <c r="R68" s="67">
        <v>1.08</v>
      </c>
      <c r="S68" s="67">
        <v>1.1000000000000001</v>
      </c>
      <c r="T68" s="67">
        <v>1.04</v>
      </c>
      <c r="U68" s="67">
        <v>1</v>
      </c>
    </row>
    <row r="69" spans="1:21" x14ac:dyDescent="0.2">
      <c r="A69" s="77" t="s">
        <v>248</v>
      </c>
      <c r="B69" s="77" t="s">
        <v>116</v>
      </c>
      <c r="C69" s="77" t="s">
        <v>116</v>
      </c>
      <c r="D69" s="77" t="s">
        <v>18</v>
      </c>
      <c r="E69" s="77" t="s">
        <v>2</v>
      </c>
      <c r="F69" t="s">
        <v>89</v>
      </c>
      <c r="G69" t="s">
        <v>156</v>
      </c>
      <c r="H69" s="76">
        <v>7.1600000000000006E-5</v>
      </c>
      <c r="I69" t="s">
        <v>18</v>
      </c>
      <c r="J69" t="s">
        <v>117</v>
      </c>
      <c r="K69" s="80">
        <v>2</v>
      </c>
      <c r="L69" s="79">
        <f t="shared" si="11"/>
        <v>-9.5444154839976747</v>
      </c>
      <c r="M69" s="79">
        <f t="shared" si="10"/>
        <v>0.12862852159354693</v>
      </c>
      <c r="N69" s="80" t="str">
        <f t="shared" si="6"/>
        <v>false</v>
      </c>
      <c r="Q69" s="67">
        <v>1</v>
      </c>
      <c r="R69" s="67">
        <v>1.08</v>
      </c>
      <c r="S69" s="67">
        <v>1.1000000000000001</v>
      </c>
      <c r="T69" s="67">
        <v>1.04</v>
      </c>
      <c r="U69" s="67">
        <v>1</v>
      </c>
    </row>
    <row r="70" spans="1:21" x14ac:dyDescent="0.2">
      <c r="A70" s="77" t="s">
        <v>248</v>
      </c>
      <c r="B70" s="77" t="s">
        <v>116</v>
      </c>
      <c r="C70" s="77" t="s">
        <v>116</v>
      </c>
      <c r="D70" s="77" t="s">
        <v>18</v>
      </c>
      <c r="E70" s="77" t="s">
        <v>2</v>
      </c>
      <c r="F70" t="s">
        <v>89</v>
      </c>
      <c r="G70" t="s">
        <v>157</v>
      </c>
      <c r="H70" s="76">
        <v>1.9000000000000001E-5</v>
      </c>
      <c r="I70" t="s">
        <v>18</v>
      </c>
      <c r="J70" t="s">
        <v>117</v>
      </c>
      <c r="K70" s="80">
        <v>2</v>
      </c>
      <c r="L70" s="79">
        <f t="shared" si="11"/>
        <v>-10.871071578797833</v>
      </c>
      <c r="M70" s="79">
        <f t="shared" si="10"/>
        <v>0.12862852159354693</v>
      </c>
      <c r="N70" s="80" t="str">
        <f t="shared" si="6"/>
        <v>false</v>
      </c>
      <c r="Q70" s="67">
        <v>1</v>
      </c>
      <c r="R70" s="67">
        <v>1.08</v>
      </c>
      <c r="S70" s="67">
        <v>1.1000000000000001</v>
      </c>
      <c r="T70" s="67">
        <v>1.04</v>
      </c>
      <c r="U70" s="67">
        <v>1</v>
      </c>
    </row>
    <row r="71" spans="1:21" x14ac:dyDescent="0.2">
      <c r="A71" s="77" t="s">
        <v>248</v>
      </c>
      <c r="B71" s="77" t="s">
        <v>116</v>
      </c>
      <c r="C71" s="77" t="s">
        <v>116</v>
      </c>
      <c r="D71" s="77" t="s">
        <v>18</v>
      </c>
      <c r="E71" s="77" t="s">
        <v>2</v>
      </c>
      <c r="F71" t="s">
        <v>89</v>
      </c>
      <c r="G71" t="s">
        <v>158</v>
      </c>
      <c r="H71">
        <v>1.8000000000000001E-4</v>
      </c>
      <c r="I71" t="s">
        <v>18</v>
      </c>
      <c r="J71" t="s">
        <v>117</v>
      </c>
      <c r="K71" s="80">
        <v>2</v>
      </c>
      <c r="L71" s="79">
        <f t="shared" si="11"/>
        <v>-8.6225537070740632</v>
      </c>
      <c r="M71" s="79">
        <f t="shared" si="10"/>
        <v>0.12862852159354693</v>
      </c>
      <c r="N71" s="80" t="str">
        <f t="shared" si="6"/>
        <v>false</v>
      </c>
      <c r="Q71" s="67">
        <v>1</v>
      </c>
      <c r="R71" s="67">
        <v>1.08</v>
      </c>
      <c r="S71" s="67">
        <v>1.1000000000000001</v>
      </c>
      <c r="T71" s="67">
        <v>1.04</v>
      </c>
      <c r="U71" s="67">
        <v>1</v>
      </c>
    </row>
    <row r="72" spans="1:21" x14ac:dyDescent="0.2">
      <c r="A72" s="77" t="s">
        <v>248</v>
      </c>
      <c r="B72" s="77" t="s">
        <v>116</v>
      </c>
      <c r="C72" s="77" t="s">
        <v>116</v>
      </c>
      <c r="D72" s="77" t="s">
        <v>18</v>
      </c>
      <c r="E72" s="77" t="s">
        <v>2</v>
      </c>
      <c r="F72" t="s">
        <v>89</v>
      </c>
      <c r="G72" t="s">
        <v>159</v>
      </c>
      <c r="H72" s="76">
        <v>6.3899999999999996E-9</v>
      </c>
      <c r="I72" t="s">
        <v>18</v>
      </c>
      <c r="J72" t="s">
        <v>117</v>
      </c>
      <c r="K72" s="80">
        <v>2</v>
      </c>
      <c r="L72" s="79">
        <f t="shared" si="11"/>
        <v>-18.868531568556968</v>
      </c>
      <c r="M72" s="79">
        <f t="shared" si="10"/>
        <v>0.12862852159354693</v>
      </c>
      <c r="N72" s="80" t="str">
        <f t="shared" si="6"/>
        <v>false</v>
      </c>
      <c r="Q72" s="67">
        <v>1</v>
      </c>
      <c r="R72" s="67">
        <v>1.08</v>
      </c>
      <c r="S72" s="67">
        <v>1.1000000000000001</v>
      </c>
      <c r="T72" s="67">
        <v>1.04</v>
      </c>
      <c r="U72" s="67">
        <v>1</v>
      </c>
    </row>
    <row r="73" spans="1:21" x14ac:dyDescent="0.2">
      <c r="A73" s="77" t="s">
        <v>248</v>
      </c>
      <c r="B73" s="77" t="s">
        <v>116</v>
      </c>
      <c r="C73" s="77" t="s">
        <v>116</v>
      </c>
      <c r="D73" s="77" t="s">
        <v>18</v>
      </c>
      <c r="E73" s="77" t="s">
        <v>2</v>
      </c>
      <c r="F73" t="s">
        <v>89</v>
      </c>
      <c r="G73" t="s">
        <v>160</v>
      </c>
      <c r="H73" s="76">
        <v>1.11E-7</v>
      </c>
      <c r="I73" t="s">
        <v>18</v>
      </c>
      <c r="J73" t="s">
        <v>117</v>
      </c>
      <c r="K73" s="80">
        <v>2</v>
      </c>
      <c r="L73" s="79">
        <f t="shared" si="11"/>
        <v>-16.013735635634077</v>
      </c>
      <c r="M73" s="79">
        <f t="shared" si="10"/>
        <v>0.12862852159354693</v>
      </c>
      <c r="N73" s="80" t="str">
        <f t="shared" si="6"/>
        <v>false</v>
      </c>
      <c r="Q73" s="67">
        <v>1</v>
      </c>
      <c r="R73" s="67">
        <v>1.08</v>
      </c>
      <c r="S73" s="67">
        <v>1.1000000000000001</v>
      </c>
      <c r="T73" s="67">
        <v>1.04</v>
      </c>
      <c r="U73" s="67">
        <v>1</v>
      </c>
    </row>
    <row r="74" spans="1:21" x14ac:dyDescent="0.2">
      <c r="A74" s="77" t="s">
        <v>248</v>
      </c>
      <c r="B74" s="77" t="s">
        <v>116</v>
      </c>
      <c r="C74" s="77" t="s">
        <v>116</v>
      </c>
      <c r="D74" s="77" t="s">
        <v>18</v>
      </c>
      <c r="E74" s="77" t="s">
        <v>2</v>
      </c>
      <c r="F74" t="s">
        <v>89</v>
      </c>
      <c r="G74" t="s">
        <v>161</v>
      </c>
      <c r="H74" s="76">
        <v>5.3100000000000003E-10</v>
      </c>
      <c r="I74" t="s">
        <v>18</v>
      </c>
      <c r="J74" t="s">
        <v>117</v>
      </c>
      <c r="K74" s="80">
        <v>2</v>
      </c>
      <c r="L74" s="79">
        <f t="shared" si="11"/>
        <v>-21.35625909468661</v>
      </c>
      <c r="M74" s="79">
        <f t="shared" si="10"/>
        <v>0.12862852159354693</v>
      </c>
      <c r="N74" s="80" t="str">
        <f t="shared" si="6"/>
        <v>false</v>
      </c>
      <c r="Q74" s="67">
        <v>1</v>
      </c>
      <c r="R74" s="67">
        <v>1.08</v>
      </c>
      <c r="S74" s="67">
        <v>1.1000000000000001</v>
      </c>
      <c r="T74" s="67">
        <v>1.04</v>
      </c>
      <c r="U74" s="67">
        <v>1</v>
      </c>
    </row>
    <row r="75" spans="1:21" x14ac:dyDescent="0.2">
      <c r="A75" s="77" t="s">
        <v>248</v>
      </c>
      <c r="B75" s="77" t="s">
        <v>116</v>
      </c>
      <c r="C75" s="77" t="s">
        <v>116</v>
      </c>
      <c r="D75" s="77" t="s">
        <v>18</v>
      </c>
      <c r="E75" s="77" t="s">
        <v>2</v>
      </c>
      <c r="F75" t="s">
        <v>89</v>
      </c>
      <c r="G75" t="s">
        <v>162</v>
      </c>
      <c r="H75">
        <v>1.75E-4</v>
      </c>
      <c r="I75" t="s">
        <v>18</v>
      </c>
      <c r="J75" t="s">
        <v>117</v>
      </c>
      <c r="K75" s="80">
        <v>2</v>
      </c>
      <c r="L75" s="79">
        <f t="shared" si="11"/>
        <v>-8.6507245840407609</v>
      </c>
      <c r="M75" s="79">
        <f t="shared" si="10"/>
        <v>0.12862852159354693</v>
      </c>
      <c r="N75" s="80" t="str">
        <f t="shared" si="6"/>
        <v>false</v>
      </c>
      <c r="Q75" s="67">
        <v>1</v>
      </c>
      <c r="R75" s="67">
        <v>1.08</v>
      </c>
      <c r="S75" s="67">
        <v>1.1000000000000001</v>
      </c>
      <c r="T75" s="67">
        <v>1.04</v>
      </c>
      <c r="U75" s="67">
        <v>1</v>
      </c>
    </row>
    <row r="76" spans="1:21" x14ac:dyDescent="0.2">
      <c r="A76" s="77" t="s">
        <v>248</v>
      </c>
      <c r="B76" s="77" t="s">
        <v>116</v>
      </c>
      <c r="C76" s="77" t="s">
        <v>116</v>
      </c>
      <c r="D76" s="77" t="s">
        <v>18</v>
      </c>
      <c r="E76" s="77" t="s">
        <v>2</v>
      </c>
      <c r="F76" t="s">
        <v>89</v>
      </c>
      <c r="G76" t="s">
        <v>163</v>
      </c>
      <c r="H76" s="76">
        <v>1.26E-6</v>
      </c>
      <c r="I76" t="s">
        <v>18</v>
      </c>
      <c r="J76" t="s">
        <v>117</v>
      </c>
      <c r="K76" s="80">
        <v>2</v>
      </c>
      <c r="L76" s="79">
        <f t="shared" si="11"/>
        <v>-13.584398837000888</v>
      </c>
      <c r="M76" s="79">
        <f t="shared" si="10"/>
        <v>0.12862852159354693</v>
      </c>
      <c r="N76" s="80" t="str">
        <f t="shared" si="6"/>
        <v>false</v>
      </c>
      <c r="Q76" s="67">
        <v>1</v>
      </c>
      <c r="R76" s="67">
        <v>1.08</v>
      </c>
      <c r="S76" s="67">
        <v>1.1000000000000001</v>
      </c>
      <c r="T76" s="67">
        <v>1.04</v>
      </c>
      <c r="U76" s="67">
        <v>1</v>
      </c>
    </row>
    <row r="77" spans="1:21" x14ac:dyDescent="0.2">
      <c r="A77" s="77" t="s">
        <v>248</v>
      </c>
      <c r="B77" s="77" t="s">
        <v>116</v>
      </c>
      <c r="C77" s="77" t="s">
        <v>116</v>
      </c>
      <c r="D77" s="77" t="s">
        <v>18</v>
      </c>
      <c r="E77" s="77" t="s">
        <v>2</v>
      </c>
      <c r="F77" t="s">
        <v>89</v>
      </c>
      <c r="G77" t="s">
        <v>164</v>
      </c>
      <c r="H77" s="76">
        <v>2.8200000000000001E-5</v>
      </c>
      <c r="I77" t="s">
        <v>18</v>
      </c>
      <c r="J77" t="s">
        <v>117</v>
      </c>
      <c r="K77" s="80">
        <v>2</v>
      </c>
      <c r="L77" s="79">
        <f t="shared" si="11"/>
        <v>-10.476188580020207</v>
      </c>
      <c r="M77" s="79">
        <f t="shared" si="10"/>
        <v>0.12862852159354693</v>
      </c>
      <c r="N77" s="80" t="str">
        <f t="shared" si="6"/>
        <v>false</v>
      </c>
      <c r="Q77" s="67">
        <v>1</v>
      </c>
      <c r="R77" s="67">
        <v>1.08</v>
      </c>
      <c r="S77" s="67">
        <v>1.1000000000000001</v>
      </c>
      <c r="T77" s="67">
        <v>1.04</v>
      </c>
      <c r="U77" s="67">
        <v>1</v>
      </c>
    </row>
    <row r="78" spans="1:21" x14ac:dyDescent="0.2">
      <c r="A78" s="77" t="s">
        <v>248</v>
      </c>
      <c r="B78" s="77" t="s">
        <v>116</v>
      </c>
      <c r="C78" s="77" t="s">
        <v>116</v>
      </c>
      <c r="D78" s="77" t="s">
        <v>18</v>
      </c>
      <c r="E78" s="77" t="s">
        <v>2</v>
      </c>
      <c r="F78" t="s">
        <v>89</v>
      </c>
      <c r="G78" t="s">
        <v>165</v>
      </c>
      <c r="H78" s="76">
        <v>3.4799999999999999E-5</v>
      </c>
      <c r="I78" t="s">
        <v>18</v>
      </c>
      <c r="J78" t="s">
        <v>117</v>
      </c>
      <c r="K78" s="80">
        <v>2</v>
      </c>
      <c r="L78" s="79">
        <f t="shared" si="11"/>
        <v>-10.265893171183846</v>
      </c>
      <c r="M78" s="79">
        <f t="shared" si="10"/>
        <v>0.12862852159354693</v>
      </c>
      <c r="N78" s="80" t="str">
        <f t="shared" si="6"/>
        <v>false</v>
      </c>
      <c r="Q78" s="67">
        <v>1</v>
      </c>
      <c r="R78" s="67">
        <v>1.08</v>
      </c>
      <c r="S78" s="67">
        <v>1.1000000000000001</v>
      </c>
      <c r="T78" s="67">
        <v>1.04</v>
      </c>
      <c r="U78" s="67">
        <v>1</v>
      </c>
    </row>
    <row r="79" spans="1:21" x14ac:dyDescent="0.2">
      <c r="A79" s="77" t="s">
        <v>248</v>
      </c>
      <c r="B79" s="77" t="s">
        <v>116</v>
      </c>
      <c r="C79" s="77" t="s">
        <v>116</v>
      </c>
      <c r="D79" s="77" t="s">
        <v>18</v>
      </c>
      <c r="E79" s="77" t="s">
        <v>2</v>
      </c>
      <c r="F79" t="s">
        <v>89</v>
      </c>
      <c r="G79" t="s">
        <v>166</v>
      </c>
      <c r="H79" s="76">
        <v>2.9500000000000001E-6</v>
      </c>
      <c r="I79" t="s">
        <v>18</v>
      </c>
      <c r="J79" t="s">
        <v>117</v>
      </c>
      <c r="K79" s="80">
        <v>2</v>
      </c>
      <c r="L79" s="79">
        <f t="shared" si="11"/>
        <v>-12.733705387612545</v>
      </c>
      <c r="M79" s="79">
        <f t="shared" si="10"/>
        <v>0.12862852159354693</v>
      </c>
      <c r="N79" s="80" t="str">
        <f t="shared" si="6"/>
        <v>false</v>
      </c>
      <c r="Q79" s="67">
        <v>1</v>
      </c>
      <c r="R79" s="67">
        <v>1.08</v>
      </c>
      <c r="S79" s="67">
        <v>1.1000000000000001</v>
      </c>
      <c r="T79" s="67">
        <v>1.04</v>
      </c>
      <c r="U79" s="67">
        <v>1</v>
      </c>
    </row>
    <row r="80" spans="1:21" x14ac:dyDescent="0.2">
      <c r="A80" s="77" t="s">
        <v>248</v>
      </c>
      <c r="B80" s="77" t="s">
        <v>116</v>
      </c>
      <c r="C80" s="77" t="s">
        <v>116</v>
      </c>
      <c r="D80" s="77" t="s">
        <v>18</v>
      </c>
      <c r="E80" s="77" t="s">
        <v>2</v>
      </c>
      <c r="F80" t="s">
        <v>89</v>
      </c>
      <c r="G80" t="s">
        <v>167</v>
      </c>
      <c r="H80" s="76">
        <v>6.9400000000000005E-7</v>
      </c>
      <c r="I80" t="s">
        <v>18</v>
      </c>
      <c r="J80" t="s">
        <v>117</v>
      </c>
      <c r="K80" s="80">
        <v>2</v>
      </c>
      <c r="L80" s="79">
        <f t="shared" si="11"/>
        <v>-14.180793876439607</v>
      </c>
      <c r="M80" s="79">
        <f t="shared" si="10"/>
        <v>0.12862852159354693</v>
      </c>
      <c r="N80" s="80" t="str">
        <f t="shared" si="6"/>
        <v>false</v>
      </c>
      <c r="Q80" s="67">
        <v>1</v>
      </c>
      <c r="R80" s="67">
        <v>1.08</v>
      </c>
      <c r="S80" s="67">
        <v>1.1000000000000001</v>
      </c>
      <c r="T80" s="67">
        <v>1.04</v>
      </c>
      <c r="U80" s="67">
        <v>1</v>
      </c>
    </row>
    <row r="81" spans="1:21" x14ac:dyDescent="0.2">
      <c r="A81" s="77" t="s">
        <v>248</v>
      </c>
      <c r="B81" s="77" t="s">
        <v>116</v>
      </c>
      <c r="C81" s="77" t="s">
        <v>116</v>
      </c>
      <c r="D81" s="77" t="s">
        <v>18</v>
      </c>
      <c r="E81" s="77" t="s">
        <v>2</v>
      </c>
      <c r="F81" t="s">
        <v>89</v>
      </c>
      <c r="G81" t="s">
        <v>168</v>
      </c>
      <c r="H81" s="76">
        <v>3.93E-5</v>
      </c>
      <c r="I81" t="s">
        <v>18</v>
      </c>
      <c r="J81" t="s">
        <v>117</v>
      </c>
      <c r="K81" s="80">
        <v>2</v>
      </c>
      <c r="L81" s="79">
        <f t="shared" si="11"/>
        <v>-10.144286039089058</v>
      </c>
      <c r="M81" s="79">
        <f t="shared" si="10"/>
        <v>0.12862852159354693</v>
      </c>
      <c r="N81" s="80" t="str">
        <f t="shared" si="6"/>
        <v>false</v>
      </c>
      <c r="Q81" s="67">
        <v>1</v>
      </c>
      <c r="R81" s="67">
        <v>1.08</v>
      </c>
      <c r="S81" s="67">
        <v>1.1000000000000001</v>
      </c>
      <c r="T81" s="67">
        <v>1.04</v>
      </c>
      <c r="U81" s="67">
        <v>1</v>
      </c>
    </row>
    <row r="82" spans="1:21" x14ac:dyDescent="0.2">
      <c r="A82" s="77" t="s">
        <v>248</v>
      </c>
      <c r="B82" s="77" t="s">
        <v>116</v>
      </c>
      <c r="C82" s="77" t="s">
        <v>116</v>
      </c>
      <c r="D82" s="77" t="s">
        <v>18</v>
      </c>
      <c r="E82" s="77" t="s">
        <v>2</v>
      </c>
      <c r="F82" t="s">
        <v>89</v>
      </c>
      <c r="G82" t="s">
        <v>169</v>
      </c>
      <c r="H82">
        <v>6.0700000000000001E-4</v>
      </c>
      <c r="I82" t="s">
        <v>18</v>
      </c>
      <c r="J82" t="s">
        <v>117</v>
      </c>
      <c r="K82" s="80">
        <v>2</v>
      </c>
      <c r="L82" s="79">
        <f t="shared" si="11"/>
        <v>-7.4069817669047762</v>
      </c>
      <c r="M82" s="79">
        <f t="shared" si="10"/>
        <v>0.12862852159354693</v>
      </c>
      <c r="N82" s="80" t="str">
        <f t="shared" si="6"/>
        <v>false</v>
      </c>
      <c r="Q82" s="67">
        <v>1</v>
      </c>
      <c r="R82" s="67">
        <v>1.08</v>
      </c>
      <c r="S82" s="67">
        <v>1.1000000000000001</v>
      </c>
      <c r="T82" s="67">
        <v>1.04</v>
      </c>
      <c r="U82" s="67">
        <v>1</v>
      </c>
    </row>
    <row r="83" spans="1:21" x14ac:dyDescent="0.2">
      <c r="A83" s="77" t="s">
        <v>248</v>
      </c>
      <c r="B83" s="77" t="s">
        <v>116</v>
      </c>
      <c r="C83" s="77" t="s">
        <v>116</v>
      </c>
      <c r="D83" s="77" t="s">
        <v>18</v>
      </c>
      <c r="E83" s="77" t="s">
        <v>2</v>
      </c>
      <c r="F83" t="s">
        <v>89</v>
      </c>
      <c r="G83" t="s">
        <v>170</v>
      </c>
      <c r="H83" s="76">
        <v>7.0800000000000004E-10</v>
      </c>
      <c r="I83" t="s">
        <v>18</v>
      </c>
      <c r="J83" t="s">
        <v>117</v>
      </c>
      <c r="K83" s="80">
        <v>2</v>
      </c>
      <c r="L83" s="79">
        <f t="shared" si="11"/>
        <v>-21.068577022234827</v>
      </c>
      <c r="M83" s="79">
        <f t="shared" si="10"/>
        <v>0.12862852159354693</v>
      </c>
      <c r="N83" s="80" t="str">
        <f t="shared" si="6"/>
        <v>false</v>
      </c>
      <c r="Q83" s="67">
        <v>1</v>
      </c>
      <c r="R83" s="67">
        <v>1.08</v>
      </c>
      <c r="S83" s="67">
        <v>1.1000000000000001</v>
      </c>
      <c r="T83" s="67">
        <v>1.04</v>
      </c>
      <c r="U83" s="67">
        <v>1</v>
      </c>
    </row>
    <row r="84" spans="1:21" x14ac:dyDescent="0.2">
      <c r="A84" s="77" t="s">
        <v>248</v>
      </c>
      <c r="B84" s="77" t="s">
        <v>116</v>
      </c>
      <c r="C84" s="77" t="s">
        <v>116</v>
      </c>
      <c r="D84" s="77" t="s">
        <v>18</v>
      </c>
      <c r="E84" s="77" t="s">
        <v>2</v>
      </c>
      <c r="F84" t="s">
        <v>89</v>
      </c>
      <c r="G84" t="s">
        <v>171</v>
      </c>
      <c r="H84" s="76">
        <v>3.4299999999999999E-7</v>
      </c>
      <c r="I84" t="s">
        <v>18</v>
      </c>
      <c r="J84" t="s">
        <v>117</v>
      </c>
      <c r="K84" s="80">
        <v>2</v>
      </c>
      <c r="L84" s="79">
        <f t="shared" si="11"/>
        <v>-14.885535389780472</v>
      </c>
      <c r="M84" s="79">
        <f t="shared" si="10"/>
        <v>0.12862852159354693</v>
      </c>
      <c r="N84" s="80" t="str">
        <f t="shared" si="6"/>
        <v>false</v>
      </c>
      <c r="Q84" s="67">
        <v>1</v>
      </c>
      <c r="R84" s="67">
        <v>1.08</v>
      </c>
      <c r="S84" s="67">
        <v>1.1000000000000001</v>
      </c>
      <c r="T84" s="67">
        <v>1.04</v>
      </c>
      <c r="U84" s="67">
        <v>1</v>
      </c>
    </row>
    <row r="85" spans="1:21" x14ac:dyDescent="0.2">
      <c r="A85" s="77" t="s">
        <v>248</v>
      </c>
      <c r="B85" s="77" t="s">
        <v>116</v>
      </c>
      <c r="C85" s="77" t="s">
        <v>116</v>
      </c>
      <c r="D85" s="77" t="s">
        <v>18</v>
      </c>
      <c r="E85" s="77" t="s">
        <v>2</v>
      </c>
      <c r="F85" t="s">
        <v>89</v>
      </c>
      <c r="G85" t="s">
        <v>172</v>
      </c>
      <c r="H85" s="76">
        <v>1.5400000000000001E-6</v>
      </c>
      <c r="I85" t="s">
        <v>18</v>
      </c>
      <c r="J85" t="s">
        <v>117</v>
      </c>
      <c r="K85" s="80">
        <v>2</v>
      </c>
      <c r="L85" s="79">
        <f t="shared" si="11"/>
        <v>-13.383728141538736</v>
      </c>
      <c r="M85" s="79">
        <f t="shared" si="10"/>
        <v>0.12862852159354693</v>
      </c>
      <c r="N85" s="80" t="str">
        <f t="shared" si="6"/>
        <v>false</v>
      </c>
      <c r="Q85" s="67">
        <v>1</v>
      </c>
      <c r="R85" s="67">
        <v>1.08</v>
      </c>
      <c r="S85" s="67">
        <v>1.1000000000000001</v>
      </c>
      <c r="T85" s="67">
        <v>1.04</v>
      </c>
      <c r="U85" s="67">
        <v>1</v>
      </c>
    </row>
    <row r="86" spans="1:21" x14ac:dyDescent="0.2">
      <c r="A86" s="77" t="s">
        <v>248</v>
      </c>
      <c r="B86" s="77" t="s">
        <v>116</v>
      </c>
      <c r="C86" s="77" t="s">
        <v>116</v>
      </c>
      <c r="D86" s="77" t="s">
        <v>18</v>
      </c>
      <c r="E86" s="77" t="s">
        <v>2</v>
      </c>
      <c r="F86" t="s">
        <v>89</v>
      </c>
      <c r="G86" t="s">
        <v>173</v>
      </c>
      <c r="H86" s="76">
        <v>4.51E-8</v>
      </c>
      <c r="I86" t="s">
        <v>18</v>
      </c>
      <c r="J86" t="s">
        <v>117</v>
      </c>
      <c r="K86" s="80">
        <v>2</v>
      </c>
      <c r="L86" s="79">
        <f t="shared" si="11"/>
        <v>-16.91438359043778</v>
      </c>
      <c r="M86" s="79">
        <f t="shared" si="10"/>
        <v>0.12862852159354693</v>
      </c>
      <c r="N86" s="80" t="str">
        <f t="shared" si="6"/>
        <v>false</v>
      </c>
      <c r="Q86" s="67">
        <v>1</v>
      </c>
      <c r="R86" s="67">
        <v>1.08</v>
      </c>
      <c r="S86" s="67">
        <v>1.1000000000000001</v>
      </c>
      <c r="T86" s="67">
        <v>1.04</v>
      </c>
      <c r="U86" s="67">
        <v>1</v>
      </c>
    </row>
    <row r="87" spans="1:21" x14ac:dyDescent="0.2">
      <c r="A87" s="77" t="s">
        <v>248</v>
      </c>
      <c r="B87" s="77" t="s">
        <v>116</v>
      </c>
      <c r="C87" s="77" t="s">
        <v>116</v>
      </c>
      <c r="D87" s="77" t="s">
        <v>18</v>
      </c>
      <c r="E87" s="77" t="s">
        <v>2</v>
      </c>
      <c r="F87" t="s">
        <v>89</v>
      </c>
      <c r="G87" t="s">
        <v>174</v>
      </c>
      <c r="H87" s="76">
        <v>1.8900000000000001E-7</v>
      </c>
      <c r="I87" t="s">
        <v>18</v>
      </c>
      <c r="J87" t="s">
        <v>117</v>
      </c>
      <c r="K87" s="80">
        <v>2</v>
      </c>
      <c r="L87" s="79">
        <f t="shared" si="11"/>
        <v>-15.481518821886768</v>
      </c>
      <c r="M87" s="79">
        <f t="shared" si="10"/>
        <v>0.12862852159354693</v>
      </c>
      <c r="N87" s="80" t="str">
        <f t="shared" si="6"/>
        <v>false</v>
      </c>
      <c r="Q87" s="67">
        <v>1</v>
      </c>
      <c r="R87" s="67">
        <v>1.08</v>
      </c>
      <c r="S87" s="67">
        <v>1.1000000000000001</v>
      </c>
      <c r="T87" s="67">
        <v>1.04</v>
      </c>
      <c r="U87" s="67">
        <v>1</v>
      </c>
    </row>
    <row r="88" spans="1:21" x14ac:dyDescent="0.2">
      <c r="A88" s="77" t="s">
        <v>248</v>
      </c>
      <c r="B88" s="77" t="s">
        <v>116</v>
      </c>
      <c r="C88" s="77" t="s">
        <v>116</v>
      </c>
      <c r="D88" s="77" t="s">
        <v>18</v>
      </c>
      <c r="E88" s="77" t="s">
        <v>2</v>
      </c>
      <c r="F88" t="s">
        <v>89</v>
      </c>
      <c r="G88" t="s">
        <v>175</v>
      </c>
      <c r="H88">
        <v>9.0399999999999996E-4</v>
      </c>
      <c r="I88" t="s">
        <v>18</v>
      </c>
      <c r="J88" t="s">
        <v>117</v>
      </c>
      <c r="K88" s="80">
        <v>2</v>
      </c>
      <c r="L88" s="79">
        <f t="shared" si="11"/>
        <v>-7.0086811975720975</v>
      </c>
      <c r="M88" s="79">
        <f t="shared" si="10"/>
        <v>0.12862852159354693</v>
      </c>
      <c r="N88" s="80" t="str">
        <f t="shared" ref="N88:N151" si="12">IF(H88&gt;0,"false","true")</f>
        <v>false</v>
      </c>
      <c r="Q88" s="67">
        <v>1</v>
      </c>
      <c r="R88" s="67">
        <v>1.08</v>
      </c>
      <c r="S88" s="67">
        <v>1.1000000000000001</v>
      </c>
      <c r="T88" s="67">
        <v>1.04</v>
      </c>
      <c r="U88" s="67">
        <v>1</v>
      </c>
    </row>
    <row r="89" spans="1:21" x14ac:dyDescent="0.2">
      <c r="A89" s="77" t="s">
        <v>248</v>
      </c>
      <c r="B89" s="77" t="s">
        <v>116</v>
      </c>
      <c r="C89" s="77" t="s">
        <v>116</v>
      </c>
      <c r="D89" s="77" t="s">
        <v>18</v>
      </c>
      <c r="E89" s="77" t="s">
        <v>2</v>
      </c>
      <c r="F89" t="s">
        <v>89</v>
      </c>
      <c r="G89" t="s">
        <v>176</v>
      </c>
      <c r="H89" s="76">
        <v>1.1199999999999999E-5</v>
      </c>
      <c r="I89" t="s">
        <v>18</v>
      </c>
      <c r="J89" t="s">
        <v>117</v>
      </c>
      <c r="K89" s="80">
        <v>2</v>
      </c>
      <c r="L89" s="79">
        <f t="shared" si="11"/>
        <v>-11.399596779663225</v>
      </c>
      <c r="M89" s="79">
        <f t="shared" si="10"/>
        <v>0.12862852159354693</v>
      </c>
      <c r="N89" s="80" t="str">
        <f t="shared" si="12"/>
        <v>false</v>
      </c>
      <c r="Q89" s="67">
        <v>1</v>
      </c>
      <c r="R89" s="67">
        <v>1.08</v>
      </c>
      <c r="S89" s="67">
        <v>1.1000000000000001</v>
      </c>
      <c r="T89" s="67">
        <v>1.04</v>
      </c>
      <c r="U89" s="67">
        <v>1</v>
      </c>
    </row>
    <row r="90" spans="1:21" x14ac:dyDescent="0.2">
      <c r="A90" s="77" t="s">
        <v>248</v>
      </c>
      <c r="B90" s="77" t="s">
        <v>116</v>
      </c>
      <c r="C90" s="77" t="s">
        <v>116</v>
      </c>
      <c r="D90" s="77" t="s">
        <v>18</v>
      </c>
      <c r="E90" s="77" t="s">
        <v>2</v>
      </c>
      <c r="F90" t="s">
        <v>89</v>
      </c>
      <c r="G90" t="s">
        <v>177</v>
      </c>
      <c r="H90" s="76">
        <v>5.3099999999999999E-8</v>
      </c>
      <c r="I90" t="s">
        <v>18</v>
      </c>
      <c r="J90" t="s">
        <v>117</v>
      </c>
      <c r="K90" s="80">
        <v>2</v>
      </c>
      <c r="L90" s="79">
        <f t="shared" si="11"/>
        <v>-16.751088908698517</v>
      </c>
      <c r="M90" s="79">
        <f t="shared" si="10"/>
        <v>0.12862852159354693</v>
      </c>
      <c r="N90" s="80" t="str">
        <f t="shared" si="12"/>
        <v>false</v>
      </c>
      <c r="Q90" s="67">
        <v>1</v>
      </c>
      <c r="R90" s="67">
        <v>1.08</v>
      </c>
      <c r="S90" s="67">
        <v>1.1000000000000001</v>
      </c>
      <c r="T90" s="67">
        <v>1.04</v>
      </c>
      <c r="U90" s="67">
        <v>1</v>
      </c>
    </row>
    <row r="91" spans="1:21" x14ac:dyDescent="0.2">
      <c r="A91" s="77" t="s">
        <v>248</v>
      </c>
      <c r="B91" s="77" t="s">
        <v>116</v>
      </c>
      <c r="C91" s="77" t="s">
        <v>116</v>
      </c>
      <c r="D91" s="77" t="s">
        <v>18</v>
      </c>
      <c r="E91" s="77" t="s">
        <v>2</v>
      </c>
      <c r="F91" t="s">
        <v>89</v>
      </c>
      <c r="G91" t="s">
        <v>128</v>
      </c>
      <c r="H91" s="76">
        <v>4.6299999999999997E-6</v>
      </c>
      <c r="I91" t="s">
        <v>18</v>
      </c>
      <c r="J91" t="s">
        <v>117</v>
      </c>
      <c r="K91" s="80">
        <v>2</v>
      </c>
      <c r="L91" s="79">
        <f t="shared" si="11"/>
        <v>-12.282953689866131</v>
      </c>
      <c r="M91" s="79">
        <f t="shared" si="10"/>
        <v>0.12862852159354693</v>
      </c>
      <c r="N91" s="80" t="str">
        <f t="shared" si="12"/>
        <v>false</v>
      </c>
      <c r="Q91" s="67">
        <v>1</v>
      </c>
      <c r="R91" s="67">
        <v>1.08</v>
      </c>
      <c r="S91" s="67">
        <v>1.1000000000000001</v>
      </c>
      <c r="T91" s="67">
        <v>1.04</v>
      </c>
      <c r="U91" s="67">
        <v>1</v>
      </c>
    </row>
    <row r="92" spans="1:21" x14ac:dyDescent="0.2">
      <c r="A92" s="77" t="s">
        <v>248</v>
      </c>
      <c r="B92" s="77" t="s">
        <v>116</v>
      </c>
      <c r="C92" s="77" t="s">
        <v>116</v>
      </c>
      <c r="D92" s="77" t="s">
        <v>18</v>
      </c>
      <c r="E92" s="77" t="s">
        <v>2</v>
      </c>
      <c r="F92" t="s">
        <v>89</v>
      </c>
      <c r="G92" s="76" t="s">
        <v>178</v>
      </c>
      <c r="H92" s="76">
        <v>1.35E-8</v>
      </c>
      <c r="I92" t="s">
        <v>18</v>
      </c>
      <c r="J92" t="s">
        <v>117</v>
      </c>
      <c r="K92" s="80">
        <v>2</v>
      </c>
      <c r="L92" s="79">
        <f t="shared" si="11"/>
        <v>-18.120576151502028</v>
      </c>
      <c r="M92" s="79">
        <f t="shared" si="10"/>
        <v>0.12862852159354693</v>
      </c>
      <c r="N92" s="80" t="str">
        <f t="shared" si="12"/>
        <v>false</v>
      </c>
      <c r="Q92" s="67">
        <v>1</v>
      </c>
      <c r="R92" s="67">
        <v>1.08</v>
      </c>
      <c r="S92" s="67">
        <v>1.1000000000000001</v>
      </c>
      <c r="T92" s="67">
        <v>1.04</v>
      </c>
      <c r="U92" s="67">
        <v>1</v>
      </c>
    </row>
    <row r="93" spans="1:21" x14ac:dyDescent="0.2">
      <c r="A93" s="77" t="s">
        <v>248</v>
      </c>
      <c r="B93" s="77" t="s">
        <v>116</v>
      </c>
      <c r="C93" s="77" t="s">
        <v>116</v>
      </c>
      <c r="D93" s="77" t="s">
        <v>18</v>
      </c>
      <c r="E93" s="77" t="s">
        <v>2</v>
      </c>
      <c r="F93" t="s">
        <v>89</v>
      </c>
      <c r="G93" t="s">
        <v>179</v>
      </c>
      <c r="H93">
        <v>1.7100000000000001E-2</v>
      </c>
      <c r="I93" t="s">
        <v>18</v>
      </c>
      <c r="J93" t="s">
        <v>117</v>
      </c>
      <c r="K93" s="80">
        <v>2</v>
      </c>
      <c r="L93" s="79">
        <f t="shared" si="11"/>
        <v>-4.0686768154735224</v>
      </c>
      <c r="M93" s="79">
        <f t="shared" si="10"/>
        <v>0.12862852159354693</v>
      </c>
      <c r="N93" s="80" t="str">
        <f t="shared" si="12"/>
        <v>false</v>
      </c>
      <c r="Q93" s="67">
        <v>1</v>
      </c>
      <c r="R93" s="67">
        <v>1.08</v>
      </c>
      <c r="S93" s="67">
        <v>1.1000000000000001</v>
      </c>
      <c r="T93" s="67">
        <v>1.04</v>
      </c>
      <c r="U93" s="67">
        <v>1</v>
      </c>
    </row>
    <row r="94" spans="1:21" x14ac:dyDescent="0.2">
      <c r="A94" s="77" t="s">
        <v>248</v>
      </c>
      <c r="B94" s="77" t="s">
        <v>116</v>
      </c>
      <c r="C94" s="77" t="s">
        <v>116</v>
      </c>
      <c r="D94" s="77" t="s">
        <v>18</v>
      </c>
      <c r="E94" s="77" t="s">
        <v>2</v>
      </c>
      <c r="F94" t="s">
        <v>89</v>
      </c>
      <c r="G94" t="s">
        <v>180</v>
      </c>
      <c r="H94" s="76">
        <v>4.2700000000000004E-9</v>
      </c>
      <c r="I94" t="s">
        <v>18</v>
      </c>
      <c r="J94" t="s">
        <v>117</v>
      </c>
      <c r="K94" s="80">
        <v>2</v>
      </c>
      <c r="L94" s="79">
        <f t="shared" si="11"/>
        <v>-19.271652009705878</v>
      </c>
      <c r="M94" s="79">
        <f t="shared" si="10"/>
        <v>0.12862852159354693</v>
      </c>
      <c r="N94" s="80" t="str">
        <f t="shared" si="12"/>
        <v>false</v>
      </c>
      <c r="Q94" s="67">
        <v>1</v>
      </c>
      <c r="R94" s="67">
        <v>1.08</v>
      </c>
      <c r="S94" s="67">
        <v>1.1000000000000001</v>
      </c>
      <c r="T94" s="67">
        <v>1.04</v>
      </c>
      <c r="U94" s="67">
        <v>1</v>
      </c>
    </row>
    <row r="95" spans="1:21" x14ac:dyDescent="0.2">
      <c r="A95" s="77" t="s">
        <v>248</v>
      </c>
      <c r="B95" s="77" t="s">
        <v>116</v>
      </c>
      <c r="C95" s="77" t="s">
        <v>116</v>
      </c>
      <c r="D95" s="77" t="s">
        <v>18</v>
      </c>
      <c r="E95" s="77" t="s">
        <v>2</v>
      </c>
      <c r="F95" t="s">
        <v>89</v>
      </c>
      <c r="G95" t="s">
        <v>181</v>
      </c>
      <c r="H95" s="76">
        <v>1.19E-10</v>
      </c>
      <c r="I95" t="s">
        <v>18</v>
      </c>
      <c r="J95" t="s">
        <v>117</v>
      </c>
      <c r="K95" s="80">
        <v>2</v>
      </c>
      <c r="L95" s="79">
        <f t="shared" si="11"/>
        <v>-22.85189762281702</v>
      </c>
      <c r="M95" s="79">
        <f t="shared" si="10"/>
        <v>0.12862852159354693</v>
      </c>
      <c r="N95" s="80" t="str">
        <f t="shared" si="12"/>
        <v>false</v>
      </c>
      <c r="Q95" s="67">
        <v>1</v>
      </c>
      <c r="R95" s="67">
        <v>1.08</v>
      </c>
      <c r="S95" s="67">
        <v>1.1000000000000001</v>
      </c>
      <c r="T95" s="67">
        <v>1.04</v>
      </c>
      <c r="U95" s="67">
        <v>1</v>
      </c>
    </row>
    <row r="96" spans="1:21" x14ac:dyDescent="0.2">
      <c r="A96" s="77" t="s">
        <v>248</v>
      </c>
      <c r="B96" s="77" t="s">
        <v>116</v>
      </c>
      <c r="C96" s="77" t="s">
        <v>116</v>
      </c>
      <c r="D96" s="77" t="s">
        <v>18</v>
      </c>
      <c r="E96" s="77" t="s">
        <v>2</v>
      </c>
      <c r="F96" t="s">
        <v>89</v>
      </c>
      <c r="G96" t="s">
        <v>182</v>
      </c>
      <c r="H96">
        <v>1.1999999999999999E-3</v>
      </c>
      <c r="I96" t="s">
        <v>18</v>
      </c>
      <c r="J96" t="s">
        <v>117</v>
      </c>
      <c r="K96" s="80">
        <v>2</v>
      </c>
      <c r="L96" s="79">
        <f t="shared" si="11"/>
        <v>-6.7254337221881828</v>
      </c>
      <c r="M96" s="79">
        <f t="shared" si="10"/>
        <v>0.12862852159354693</v>
      </c>
      <c r="N96" s="80" t="str">
        <f t="shared" si="12"/>
        <v>false</v>
      </c>
      <c r="Q96" s="67">
        <v>1</v>
      </c>
      <c r="R96" s="67">
        <v>1.08</v>
      </c>
      <c r="S96" s="67">
        <v>1.1000000000000001</v>
      </c>
      <c r="T96" s="67">
        <v>1.04</v>
      </c>
      <c r="U96" s="67">
        <v>1</v>
      </c>
    </row>
    <row r="97" spans="1:21" x14ac:dyDescent="0.2">
      <c r="A97" s="77" t="s">
        <v>248</v>
      </c>
      <c r="B97" s="77" t="s">
        <v>116</v>
      </c>
      <c r="C97" s="77" t="s">
        <v>116</v>
      </c>
      <c r="D97" s="77" t="s">
        <v>18</v>
      </c>
      <c r="E97" s="77" t="s">
        <v>2</v>
      </c>
      <c r="F97" t="s">
        <v>89</v>
      </c>
      <c r="G97" t="s">
        <v>183</v>
      </c>
      <c r="H97" s="76">
        <v>1.08E-5</v>
      </c>
      <c r="I97" t="s">
        <v>18</v>
      </c>
      <c r="J97" t="s">
        <v>117</v>
      </c>
      <c r="K97" s="80">
        <v>2</v>
      </c>
      <c r="L97" s="79">
        <f t="shared" si="11"/>
        <v>-11.435964423834101</v>
      </c>
      <c r="M97" s="79">
        <f t="shared" si="10"/>
        <v>0.12862852159354693</v>
      </c>
      <c r="N97" s="80" t="str">
        <f t="shared" si="12"/>
        <v>false</v>
      </c>
      <c r="Q97" s="67">
        <v>1</v>
      </c>
      <c r="R97" s="67">
        <v>1.08</v>
      </c>
      <c r="S97" s="67">
        <v>1.1000000000000001</v>
      </c>
      <c r="T97" s="67">
        <v>1.04</v>
      </c>
      <c r="U97" s="67">
        <v>1</v>
      </c>
    </row>
    <row r="98" spans="1:21" x14ac:dyDescent="0.2">
      <c r="A98" s="77" t="s">
        <v>248</v>
      </c>
      <c r="B98" s="77" t="s">
        <v>116</v>
      </c>
      <c r="C98" s="77" t="s">
        <v>116</v>
      </c>
      <c r="D98" s="77" t="s">
        <v>18</v>
      </c>
      <c r="E98" s="77" t="s">
        <v>2</v>
      </c>
      <c r="F98" t="s">
        <v>89</v>
      </c>
      <c r="G98" t="s">
        <v>184</v>
      </c>
      <c r="H98" s="76">
        <v>1.86E-7</v>
      </c>
      <c r="I98" t="s">
        <v>18</v>
      </c>
      <c r="J98" t="s">
        <v>117</v>
      </c>
      <c r="K98" s="80">
        <v>2</v>
      </c>
      <c r="L98" s="79">
        <f t="shared" si="11"/>
        <v>-15.497519163233211</v>
      </c>
      <c r="M98" s="79">
        <f t="shared" si="10"/>
        <v>0.12862852159354693</v>
      </c>
      <c r="N98" s="80" t="str">
        <f t="shared" si="12"/>
        <v>false</v>
      </c>
      <c r="Q98" s="67">
        <v>1</v>
      </c>
      <c r="R98" s="67">
        <v>1.08</v>
      </c>
      <c r="S98" s="67">
        <v>1.1000000000000001</v>
      </c>
      <c r="T98" s="67">
        <v>1.04</v>
      </c>
      <c r="U98" s="67">
        <v>1</v>
      </c>
    </row>
    <row r="99" spans="1:21" x14ac:dyDescent="0.2">
      <c r="A99" s="77" t="s">
        <v>248</v>
      </c>
      <c r="B99" s="77" t="s">
        <v>116</v>
      </c>
      <c r="C99" s="77" t="s">
        <v>116</v>
      </c>
      <c r="D99" s="77" t="s">
        <v>18</v>
      </c>
      <c r="E99" s="77" t="s">
        <v>2</v>
      </c>
      <c r="F99" t="s">
        <v>89</v>
      </c>
      <c r="G99" t="s">
        <v>185</v>
      </c>
      <c r="H99" s="76">
        <v>1.42E-6</v>
      </c>
      <c r="I99" t="s">
        <v>18</v>
      </c>
      <c r="J99" t="s">
        <v>117</v>
      </c>
      <c r="K99" s="80">
        <v>2</v>
      </c>
      <c r="L99" s="79">
        <f t="shared" si="11"/>
        <v>-13.464853686351105</v>
      </c>
      <c r="M99" s="79">
        <f t="shared" si="10"/>
        <v>0.12862852159354693</v>
      </c>
      <c r="N99" s="80" t="str">
        <f t="shared" si="12"/>
        <v>false</v>
      </c>
      <c r="Q99" s="67">
        <v>1</v>
      </c>
      <c r="R99" s="67">
        <v>1.08</v>
      </c>
      <c r="S99" s="67">
        <v>1.1000000000000001</v>
      </c>
      <c r="T99" s="67">
        <v>1.04</v>
      </c>
      <c r="U99" s="67">
        <v>1</v>
      </c>
    </row>
    <row r="100" spans="1:21" x14ac:dyDescent="0.2">
      <c r="A100" s="77" t="s">
        <v>248</v>
      </c>
      <c r="B100" s="77" t="s">
        <v>116</v>
      </c>
      <c r="C100" s="77" t="s">
        <v>116</v>
      </c>
      <c r="D100" s="77" t="s">
        <v>18</v>
      </c>
      <c r="E100" s="77" t="s">
        <v>2</v>
      </c>
      <c r="F100" t="s">
        <v>89</v>
      </c>
      <c r="G100" t="s">
        <v>186</v>
      </c>
      <c r="H100">
        <v>6.7799999999999996E-3</v>
      </c>
      <c r="I100" t="s">
        <v>18</v>
      </c>
      <c r="J100" t="s">
        <v>117</v>
      </c>
      <c r="K100" s="80">
        <v>2</v>
      </c>
      <c r="L100" s="79">
        <f t="shared" si="11"/>
        <v>-4.9937781770298333</v>
      </c>
      <c r="M100" s="79">
        <f t="shared" si="10"/>
        <v>0.12862852159354693</v>
      </c>
      <c r="N100" s="80" t="str">
        <f t="shared" si="12"/>
        <v>false</v>
      </c>
      <c r="Q100" s="67">
        <v>1</v>
      </c>
      <c r="R100" s="67">
        <v>1.08</v>
      </c>
      <c r="S100" s="67">
        <v>1.1000000000000001</v>
      </c>
      <c r="T100" s="67">
        <v>1.04</v>
      </c>
      <c r="U100" s="67">
        <v>1</v>
      </c>
    </row>
    <row r="101" spans="1:21" x14ac:dyDescent="0.2">
      <c r="A101" s="77" t="s">
        <v>248</v>
      </c>
      <c r="B101" s="77" t="s">
        <v>116</v>
      </c>
      <c r="C101" s="77" t="s">
        <v>116</v>
      </c>
      <c r="D101" s="77" t="s">
        <v>18</v>
      </c>
      <c r="E101" s="77" t="s">
        <v>2</v>
      </c>
      <c r="F101" t="s">
        <v>89</v>
      </c>
      <c r="G101" t="s">
        <v>187</v>
      </c>
      <c r="H101" s="76">
        <v>5.08E-10</v>
      </c>
      <c r="I101" t="s">
        <v>18</v>
      </c>
      <c r="J101" t="s">
        <v>117</v>
      </c>
      <c r="K101" s="80">
        <v>2</v>
      </c>
      <c r="L101" s="79">
        <f t="shared" si="11"/>
        <v>-21.400539668350067</v>
      </c>
      <c r="M101" s="79">
        <f t="shared" si="10"/>
        <v>0.12862852159354693</v>
      </c>
      <c r="N101" s="80" t="str">
        <f t="shared" si="12"/>
        <v>false</v>
      </c>
      <c r="Q101" s="67">
        <v>1</v>
      </c>
      <c r="R101" s="67">
        <v>1.08</v>
      </c>
      <c r="S101" s="67">
        <v>1.1000000000000001</v>
      </c>
      <c r="T101" s="67">
        <v>1.04</v>
      </c>
      <c r="U101" s="67">
        <v>1</v>
      </c>
    </row>
    <row r="102" spans="1:21" x14ac:dyDescent="0.2">
      <c r="A102" s="77" t="s">
        <v>248</v>
      </c>
      <c r="B102" s="77" t="s">
        <v>116</v>
      </c>
      <c r="C102" s="77" t="s">
        <v>116</v>
      </c>
      <c r="D102" s="77" t="s">
        <v>18</v>
      </c>
      <c r="E102" s="77" t="s">
        <v>2</v>
      </c>
      <c r="F102" t="s">
        <v>89</v>
      </c>
      <c r="G102" t="s">
        <v>188</v>
      </c>
      <c r="H102" s="76">
        <v>7.1699999999999998E-9</v>
      </c>
      <c r="I102" t="s">
        <v>18</v>
      </c>
      <c r="J102" t="s">
        <v>117</v>
      </c>
      <c r="K102" s="80">
        <v>2</v>
      </c>
      <c r="L102" s="79">
        <f t="shared" si="11"/>
        <v>-18.753360182334884</v>
      </c>
      <c r="M102" s="79">
        <f t="shared" ref="M102:M160" si="13">((LN(Q102)^2+LN(R102)^2+LN(S102)^2+LN(T102)^2+LN(U102)^2)^0.5)</f>
        <v>0.12862852159354693</v>
      </c>
      <c r="N102" s="80" t="str">
        <f t="shared" si="12"/>
        <v>false</v>
      </c>
      <c r="Q102" s="67">
        <v>1</v>
      </c>
      <c r="R102" s="67">
        <v>1.08</v>
      </c>
      <c r="S102" s="67">
        <v>1.1000000000000001</v>
      </c>
      <c r="T102" s="67">
        <v>1.04</v>
      </c>
      <c r="U102" s="67">
        <v>1</v>
      </c>
    </row>
    <row r="103" spans="1:21" x14ac:dyDescent="0.2">
      <c r="A103" s="77" t="s">
        <v>248</v>
      </c>
      <c r="B103" s="77" t="s">
        <v>116</v>
      </c>
      <c r="C103" s="77" t="s">
        <v>116</v>
      </c>
      <c r="D103" s="77" t="s">
        <v>18</v>
      </c>
      <c r="E103" s="77" t="s">
        <v>2</v>
      </c>
      <c r="F103" t="s">
        <v>89</v>
      </c>
      <c r="G103" t="s">
        <v>189</v>
      </c>
      <c r="H103" s="76">
        <v>4.4299999999999998E-7</v>
      </c>
      <c r="I103" t="s">
        <v>18</v>
      </c>
      <c r="J103" t="s">
        <v>117</v>
      </c>
      <c r="K103" s="80">
        <v>2</v>
      </c>
      <c r="L103" s="79">
        <f t="shared" si="11"/>
        <v>-14.629696066901275</v>
      </c>
      <c r="M103" s="79">
        <f t="shared" si="13"/>
        <v>0.12862852159354693</v>
      </c>
      <c r="N103" s="80" t="str">
        <f t="shared" si="12"/>
        <v>false</v>
      </c>
      <c r="Q103" s="67">
        <v>1</v>
      </c>
      <c r="R103" s="67">
        <v>1.08</v>
      </c>
      <c r="S103" s="67">
        <v>1.1000000000000001</v>
      </c>
      <c r="T103" s="67">
        <v>1.04</v>
      </c>
      <c r="U103" s="67">
        <v>1</v>
      </c>
    </row>
    <row r="104" spans="1:21" x14ac:dyDescent="0.2">
      <c r="A104" s="77" t="s">
        <v>248</v>
      </c>
      <c r="B104" s="77" t="s">
        <v>116</v>
      </c>
      <c r="C104" s="77" t="s">
        <v>116</v>
      </c>
      <c r="D104" s="77" t="s">
        <v>18</v>
      </c>
      <c r="E104" s="77" t="s">
        <v>2</v>
      </c>
      <c r="F104" t="s">
        <v>89</v>
      </c>
      <c r="G104" t="s">
        <v>190</v>
      </c>
      <c r="H104">
        <v>1.9E-3</v>
      </c>
      <c r="I104" t="s">
        <v>18</v>
      </c>
      <c r="J104" t="s">
        <v>117</v>
      </c>
      <c r="K104" s="80">
        <v>2</v>
      </c>
      <c r="L104" s="79">
        <f t="shared" si="11"/>
        <v>-6.2659013928097425</v>
      </c>
      <c r="M104" s="79">
        <f t="shared" si="13"/>
        <v>0.12862852159354693</v>
      </c>
      <c r="N104" s="80" t="str">
        <f t="shared" si="12"/>
        <v>false</v>
      </c>
      <c r="Q104" s="67">
        <v>1</v>
      </c>
      <c r="R104" s="67">
        <v>1.08</v>
      </c>
      <c r="S104" s="67">
        <v>1.1000000000000001</v>
      </c>
      <c r="T104" s="67">
        <v>1.04</v>
      </c>
      <c r="U104" s="67">
        <v>1</v>
      </c>
    </row>
    <row r="105" spans="1:21" x14ac:dyDescent="0.2">
      <c r="A105" s="77" t="s">
        <v>248</v>
      </c>
      <c r="B105" s="77" t="s">
        <v>116</v>
      </c>
      <c r="C105" s="77" t="s">
        <v>116</v>
      </c>
      <c r="D105" s="77" t="s">
        <v>18</v>
      </c>
      <c r="E105" s="77" t="s">
        <v>2</v>
      </c>
      <c r="F105" t="s">
        <v>89</v>
      </c>
      <c r="G105" t="s">
        <v>191</v>
      </c>
      <c r="H105" s="76">
        <v>3.3099999999999999E-14</v>
      </c>
      <c r="I105" t="s">
        <v>18</v>
      </c>
      <c r="J105" t="s">
        <v>117</v>
      </c>
      <c r="K105" s="80">
        <v>2</v>
      </c>
      <c r="L105" s="79">
        <f t="shared" ref="L105:L160" si="14">LN(ABS(H105))</f>
        <v>-31.039243112527668</v>
      </c>
      <c r="M105" s="79">
        <f t="shared" si="13"/>
        <v>0.12862852159354693</v>
      </c>
      <c r="N105" s="80" t="str">
        <f t="shared" si="12"/>
        <v>false</v>
      </c>
      <c r="Q105" s="67">
        <v>1</v>
      </c>
      <c r="R105" s="67">
        <v>1.08</v>
      </c>
      <c r="S105" s="67">
        <v>1.1000000000000001</v>
      </c>
      <c r="T105" s="67">
        <v>1.04</v>
      </c>
      <c r="U105" s="67">
        <v>1</v>
      </c>
    </row>
    <row r="106" spans="1:21" x14ac:dyDescent="0.2">
      <c r="A106" s="77" t="s">
        <v>248</v>
      </c>
      <c r="B106" s="77" t="s">
        <v>116</v>
      </c>
      <c r="C106" s="77" t="s">
        <v>116</v>
      </c>
      <c r="D106" s="77" t="s">
        <v>18</v>
      </c>
      <c r="E106" s="77" t="s">
        <v>2</v>
      </c>
      <c r="F106" t="s">
        <v>89</v>
      </c>
      <c r="G106" t="s">
        <v>192</v>
      </c>
      <c r="H106" s="76">
        <v>7.7800000000000002E-13</v>
      </c>
      <c r="I106" t="s">
        <v>18</v>
      </c>
      <c r="J106" t="s">
        <v>117</v>
      </c>
      <c r="K106" s="80">
        <v>2</v>
      </c>
      <c r="L106" s="79">
        <f t="shared" si="14"/>
        <v>-27.882049870732292</v>
      </c>
      <c r="M106" s="79">
        <f t="shared" si="13"/>
        <v>0.12862852159354693</v>
      </c>
      <c r="N106" s="80" t="str">
        <f t="shared" si="12"/>
        <v>false</v>
      </c>
      <c r="Q106" s="67">
        <v>1</v>
      </c>
      <c r="R106" s="67">
        <v>1.08</v>
      </c>
      <c r="S106" s="67">
        <v>1.1000000000000001</v>
      </c>
      <c r="T106" s="67">
        <v>1.04</v>
      </c>
      <c r="U106" s="67">
        <v>1</v>
      </c>
    </row>
    <row r="107" spans="1:21" x14ac:dyDescent="0.2">
      <c r="A107" s="77" t="s">
        <v>248</v>
      </c>
      <c r="B107" s="77" t="s">
        <v>116</v>
      </c>
      <c r="C107" s="77" t="s">
        <v>116</v>
      </c>
      <c r="D107" s="77" t="s">
        <v>18</v>
      </c>
      <c r="E107" s="77" t="s">
        <v>2</v>
      </c>
      <c r="F107" t="s">
        <v>89</v>
      </c>
      <c r="G107" t="s">
        <v>193</v>
      </c>
      <c r="H107" s="76">
        <v>9.8599999999999996E-7</v>
      </c>
      <c r="I107" t="s">
        <v>18</v>
      </c>
      <c r="J107" t="s">
        <v>117</v>
      </c>
      <c r="K107" s="80">
        <v>2</v>
      </c>
      <c r="L107" s="79">
        <f t="shared" si="14"/>
        <v>-13.829609482343775</v>
      </c>
      <c r="M107" s="79">
        <f t="shared" si="13"/>
        <v>0.12862852159354693</v>
      </c>
      <c r="N107" s="80" t="str">
        <f t="shared" si="12"/>
        <v>false</v>
      </c>
      <c r="Q107" s="67">
        <v>1</v>
      </c>
      <c r="R107" s="67">
        <v>1.08</v>
      </c>
      <c r="S107" s="67">
        <v>1.1000000000000001</v>
      </c>
      <c r="T107" s="67">
        <v>1.04</v>
      </c>
      <c r="U107" s="67">
        <v>1</v>
      </c>
    </row>
    <row r="108" spans="1:21" x14ac:dyDescent="0.2">
      <c r="A108" s="77" t="s">
        <v>248</v>
      </c>
      <c r="B108" s="77" t="s">
        <v>116</v>
      </c>
      <c r="C108" s="77" t="s">
        <v>116</v>
      </c>
      <c r="D108" s="77" t="s">
        <v>18</v>
      </c>
      <c r="E108" s="77" t="s">
        <v>2</v>
      </c>
      <c r="F108" t="s">
        <v>89</v>
      </c>
      <c r="G108" t="s">
        <v>194</v>
      </c>
      <c r="H108" s="76">
        <v>1.11E-6</v>
      </c>
      <c r="I108" t="s">
        <v>18</v>
      </c>
      <c r="J108" t="s">
        <v>117</v>
      </c>
      <c r="K108" s="80">
        <v>2</v>
      </c>
      <c r="L108" s="79">
        <f t="shared" si="14"/>
        <v>-13.711150542640031</v>
      </c>
      <c r="M108" s="79">
        <f t="shared" si="13"/>
        <v>0.12862852159354693</v>
      </c>
      <c r="N108" s="80" t="str">
        <f t="shared" si="12"/>
        <v>false</v>
      </c>
      <c r="Q108" s="67">
        <v>1</v>
      </c>
      <c r="R108" s="67">
        <v>1.08</v>
      </c>
      <c r="S108" s="67">
        <v>1.1000000000000001</v>
      </c>
      <c r="T108" s="67">
        <v>1.04</v>
      </c>
      <c r="U108" s="67">
        <v>1</v>
      </c>
    </row>
    <row r="109" spans="1:21" x14ac:dyDescent="0.2">
      <c r="A109" s="77" t="s">
        <v>248</v>
      </c>
      <c r="B109" s="77" t="s">
        <v>116</v>
      </c>
      <c r="C109" s="77" t="s">
        <v>116</v>
      </c>
      <c r="D109" s="77" t="s">
        <v>18</v>
      </c>
      <c r="E109" s="77" t="s">
        <v>2</v>
      </c>
      <c r="F109" t="s">
        <v>89</v>
      </c>
      <c r="G109" t="s">
        <v>195</v>
      </c>
      <c r="H109" s="76">
        <v>3.6399999999999999E-6</v>
      </c>
      <c r="I109" t="s">
        <v>18</v>
      </c>
      <c r="J109" t="s">
        <v>117</v>
      </c>
      <c r="K109" s="80">
        <v>2</v>
      </c>
      <c r="L109" s="79">
        <f t="shared" si="14"/>
        <v>-12.523526876315625</v>
      </c>
      <c r="M109" s="79">
        <f t="shared" si="13"/>
        <v>0.12862852159354693</v>
      </c>
      <c r="N109" s="80" t="str">
        <f t="shared" si="12"/>
        <v>false</v>
      </c>
      <c r="Q109" s="67">
        <v>1</v>
      </c>
      <c r="R109" s="67">
        <v>1.08</v>
      </c>
      <c r="S109" s="67">
        <v>1.1000000000000001</v>
      </c>
      <c r="T109" s="67">
        <v>1.04</v>
      </c>
      <c r="U109" s="67">
        <v>1</v>
      </c>
    </row>
    <row r="110" spans="1:21" x14ac:dyDescent="0.2">
      <c r="A110" s="77" t="s">
        <v>248</v>
      </c>
      <c r="B110" s="77" t="s">
        <v>116</v>
      </c>
      <c r="C110" s="77" t="s">
        <v>116</v>
      </c>
      <c r="D110" s="77" t="s">
        <v>18</v>
      </c>
      <c r="E110" s="77" t="s">
        <v>2</v>
      </c>
      <c r="F110" t="s">
        <v>89</v>
      </c>
      <c r="G110" t="s">
        <v>196</v>
      </c>
      <c r="H110" s="76">
        <v>3.2400000000000002E-10</v>
      </c>
      <c r="I110" t="s">
        <v>18</v>
      </c>
      <c r="J110" t="s">
        <v>117</v>
      </c>
      <c r="K110" s="80">
        <v>2</v>
      </c>
      <c r="L110" s="79">
        <f t="shared" si="14"/>
        <v>-21.85027760013622</v>
      </c>
      <c r="M110" s="79">
        <f t="shared" si="13"/>
        <v>0.12862852159354693</v>
      </c>
      <c r="N110" s="80" t="str">
        <f t="shared" si="12"/>
        <v>false</v>
      </c>
      <c r="Q110" s="67">
        <v>1</v>
      </c>
      <c r="R110" s="67">
        <v>1.08</v>
      </c>
      <c r="S110" s="67">
        <v>1.1000000000000001</v>
      </c>
      <c r="T110" s="67">
        <v>1.04</v>
      </c>
      <c r="U110" s="67">
        <v>1</v>
      </c>
    </row>
    <row r="111" spans="1:21" x14ac:dyDescent="0.2">
      <c r="A111" s="77" t="s">
        <v>248</v>
      </c>
      <c r="B111" s="77" t="s">
        <v>116</v>
      </c>
      <c r="C111" s="77" t="s">
        <v>116</v>
      </c>
      <c r="D111" s="77" t="s">
        <v>18</v>
      </c>
      <c r="E111" s="77" t="s">
        <v>2</v>
      </c>
      <c r="F111" t="s">
        <v>89</v>
      </c>
      <c r="G111" t="s">
        <v>197</v>
      </c>
      <c r="H111" s="76">
        <v>2.5999999999999998E-5</v>
      </c>
      <c r="I111" t="s">
        <v>18</v>
      </c>
      <c r="J111" t="s">
        <v>117</v>
      </c>
      <c r="K111" s="80">
        <v>2</v>
      </c>
      <c r="L111" s="79">
        <f t="shared" si="14"/>
        <v>-10.557414019942792</v>
      </c>
      <c r="M111" s="79">
        <f t="shared" si="13"/>
        <v>0.12862852159354693</v>
      </c>
      <c r="N111" s="80" t="str">
        <f t="shared" si="12"/>
        <v>false</v>
      </c>
      <c r="Q111" s="67">
        <v>1</v>
      </c>
      <c r="R111" s="67">
        <v>1.08</v>
      </c>
      <c r="S111" s="67">
        <v>1.1000000000000001</v>
      </c>
      <c r="T111" s="67">
        <v>1.04</v>
      </c>
      <c r="U111" s="67">
        <v>1</v>
      </c>
    </row>
    <row r="112" spans="1:21" x14ac:dyDescent="0.2">
      <c r="A112" s="77" t="s">
        <v>248</v>
      </c>
      <c r="B112" s="77" t="s">
        <v>116</v>
      </c>
      <c r="C112" s="77" t="s">
        <v>116</v>
      </c>
      <c r="D112" s="77" t="s">
        <v>18</v>
      </c>
      <c r="E112" s="77" t="s">
        <v>2</v>
      </c>
      <c r="F112" t="s">
        <v>89</v>
      </c>
      <c r="G112" t="s">
        <v>198</v>
      </c>
      <c r="H112" s="76">
        <v>2.8299999999999998E-7</v>
      </c>
      <c r="I112" t="s">
        <v>18</v>
      </c>
      <c r="J112" t="s">
        <v>117</v>
      </c>
      <c r="K112" s="80">
        <v>2</v>
      </c>
      <c r="L112" s="79">
        <f t="shared" si="14"/>
        <v>-15.077818939303173</v>
      </c>
      <c r="M112" s="79">
        <f t="shared" si="13"/>
        <v>0.12862852159354693</v>
      </c>
      <c r="N112" s="80" t="str">
        <f t="shared" si="12"/>
        <v>false</v>
      </c>
      <c r="Q112" s="67">
        <v>1</v>
      </c>
      <c r="R112" s="67">
        <v>1.08</v>
      </c>
      <c r="S112" s="67">
        <v>1.1000000000000001</v>
      </c>
      <c r="T112" s="67">
        <v>1.04</v>
      </c>
      <c r="U112" s="67">
        <v>1</v>
      </c>
    </row>
    <row r="113" spans="1:21" x14ac:dyDescent="0.2">
      <c r="A113" s="77" t="s">
        <v>248</v>
      </c>
      <c r="B113" s="77" t="s">
        <v>116</v>
      </c>
      <c r="C113" s="77" t="s">
        <v>116</v>
      </c>
      <c r="D113" s="77" t="s">
        <v>18</v>
      </c>
      <c r="E113" s="77" t="s">
        <v>2</v>
      </c>
      <c r="F113" t="s">
        <v>89</v>
      </c>
      <c r="G113" t="s">
        <v>199</v>
      </c>
      <c r="H113" s="76">
        <v>1.37E-8</v>
      </c>
      <c r="I113" t="s">
        <v>18</v>
      </c>
      <c r="J113" t="s">
        <v>117</v>
      </c>
      <c r="K113" s="80">
        <v>2</v>
      </c>
      <c r="L113" s="79">
        <f t="shared" si="14"/>
        <v>-18.105870004112333</v>
      </c>
      <c r="M113" s="79">
        <f t="shared" si="13"/>
        <v>0.12862852159354693</v>
      </c>
      <c r="N113" s="80" t="str">
        <f t="shared" si="12"/>
        <v>false</v>
      </c>
      <c r="Q113" s="67">
        <v>1</v>
      </c>
      <c r="R113" s="67">
        <v>1.08</v>
      </c>
      <c r="S113" s="67">
        <v>1.1000000000000001</v>
      </c>
      <c r="T113" s="67">
        <v>1.04</v>
      </c>
      <c r="U113" s="67">
        <v>1</v>
      </c>
    </row>
    <row r="114" spans="1:21" x14ac:dyDescent="0.2">
      <c r="A114" s="77" t="s">
        <v>248</v>
      </c>
      <c r="B114" s="77" t="s">
        <v>116</v>
      </c>
      <c r="C114" s="77" t="s">
        <v>116</v>
      </c>
      <c r="D114" s="77" t="s">
        <v>18</v>
      </c>
      <c r="E114" s="77" t="s">
        <v>2</v>
      </c>
      <c r="F114" t="s">
        <v>89</v>
      </c>
      <c r="G114" t="s">
        <v>200</v>
      </c>
      <c r="H114" s="76">
        <v>3.4900000000000001E-14</v>
      </c>
      <c r="I114" t="s">
        <v>18</v>
      </c>
      <c r="J114" t="s">
        <v>117</v>
      </c>
      <c r="K114" s="80">
        <v>2</v>
      </c>
      <c r="L114" s="79">
        <f t="shared" si="14"/>
        <v>-30.986289565702304</v>
      </c>
      <c r="M114" s="79">
        <f t="shared" si="13"/>
        <v>0.12862852159354693</v>
      </c>
      <c r="N114" s="80" t="str">
        <f t="shared" si="12"/>
        <v>false</v>
      </c>
      <c r="Q114" s="67">
        <v>1</v>
      </c>
      <c r="R114" s="67">
        <v>1.08</v>
      </c>
      <c r="S114" s="67">
        <v>1.1000000000000001</v>
      </c>
      <c r="T114" s="67">
        <v>1.04</v>
      </c>
      <c r="U114" s="67">
        <v>1</v>
      </c>
    </row>
    <row r="115" spans="1:21" x14ac:dyDescent="0.2">
      <c r="A115" s="77" t="s">
        <v>248</v>
      </c>
      <c r="B115" s="77" t="s">
        <v>116</v>
      </c>
      <c r="C115" s="77" t="s">
        <v>116</v>
      </c>
      <c r="D115" s="77" t="s">
        <v>18</v>
      </c>
      <c r="E115" s="77" t="s">
        <v>2</v>
      </c>
      <c r="F115" t="s">
        <v>89</v>
      </c>
      <c r="G115" t="s">
        <v>201</v>
      </c>
      <c r="H115" s="76">
        <v>4.4800000000000003E-6</v>
      </c>
      <c r="I115" t="s">
        <v>18</v>
      </c>
      <c r="J115" t="s">
        <v>117</v>
      </c>
      <c r="K115" s="80">
        <v>2</v>
      </c>
      <c r="L115" s="79">
        <f t="shared" si="14"/>
        <v>-12.31588751153738</v>
      </c>
      <c r="M115" s="79">
        <f t="shared" si="13"/>
        <v>0.12862852159354693</v>
      </c>
      <c r="N115" s="80" t="str">
        <f t="shared" si="12"/>
        <v>false</v>
      </c>
      <c r="Q115" s="67">
        <v>1</v>
      </c>
      <c r="R115" s="67">
        <v>1.08</v>
      </c>
      <c r="S115" s="67">
        <v>1.1000000000000001</v>
      </c>
      <c r="T115" s="67">
        <v>1.04</v>
      </c>
      <c r="U115" s="67">
        <v>1</v>
      </c>
    </row>
    <row r="116" spans="1:21" x14ac:dyDescent="0.2">
      <c r="A116" s="77" t="s">
        <v>248</v>
      </c>
      <c r="B116" s="77" t="s">
        <v>116</v>
      </c>
      <c r="C116" s="77" t="s">
        <v>116</v>
      </c>
      <c r="D116" s="77" t="s">
        <v>18</v>
      </c>
      <c r="E116" s="77" t="s">
        <v>2</v>
      </c>
      <c r="F116" t="s">
        <v>89</v>
      </c>
      <c r="G116" t="s">
        <v>202</v>
      </c>
      <c r="H116" s="76">
        <v>1.9000000000000001E-5</v>
      </c>
      <c r="I116" t="s">
        <v>18</v>
      </c>
      <c r="J116" t="s">
        <v>117</v>
      </c>
      <c r="K116" s="80">
        <v>2</v>
      </c>
      <c r="L116" s="79">
        <f t="shared" si="14"/>
        <v>-10.871071578797833</v>
      </c>
      <c r="M116" s="79">
        <f t="shared" si="13"/>
        <v>0.12862852159354693</v>
      </c>
      <c r="N116" s="80" t="str">
        <f t="shared" si="12"/>
        <v>false</v>
      </c>
      <c r="Q116" s="67">
        <v>1</v>
      </c>
      <c r="R116" s="67">
        <v>1.08</v>
      </c>
      <c r="S116" s="67">
        <v>1.1000000000000001</v>
      </c>
      <c r="T116" s="67">
        <v>1.04</v>
      </c>
      <c r="U116" s="67">
        <v>1</v>
      </c>
    </row>
    <row r="117" spans="1:21" x14ac:dyDescent="0.2">
      <c r="A117" s="77" t="s">
        <v>248</v>
      </c>
      <c r="B117" s="77" t="s">
        <v>116</v>
      </c>
      <c r="C117" s="77" t="s">
        <v>116</v>
      </c>
      <c r="D117" s="77" t="s">
        <v>18</v>
      </c>
      <c r="E117" s="77" t="s">
        <v>2</v>
      </c>
      <c r="F117" t="s">
        <v>89</v>
      </c>
      <c r="G117" t="s">
        <v>203</v>
      </c>
      <c r="H117" s="76">
        <v>8.0999999999999997E-7</v>
      </c>
      <c r="I117" t="s">
        <v>18</v>
      </c>
      <c r="J117" t="s">
        <v>117</v>
      </c>
      <c r="K117" s="80">
        <v>2</v>
      </c>
      <c r="L117" s="79">
        <f t="shared" si="14"/>
        <v>-14.026231589279927</v>
      </c>
      <c r="M117" s="79">
        <f t="shared" si="13"/>
        <v>0.12862852159354693</v>
      </c>
      <c r="N117" s="80" t="str">
        <f t="shared" si="12"/>
        <v>false</v>
      </c>
      <c r="Q117" s="67">
        <v>1</v>
      </c>
      <c r="R117" s="67">
        <v>1.08</v>
      </c>
      <c r="S117" s="67">
        <v>1.1000000000000001</v>
      </c>
      <c r="T117" s="67">
        <v>1.04</v>
      </c>
      <c r="U117" s="67">
        <v>1</v>
      </c>
    </row>
    <row r="118" spans="1:21" x14ac:dyDescent="0.2">
      <c r="A118" s="77" t="s">
        <v>248</v>
      </c>
      <c r="B118" s="77" t="s">
        <v>116</v>
      </c>
      <c r="C118" s="77" t="s">
        <v>116</v>
      </c>
      <c r="D118" s="77" t="s">
        <v>18</v>
      </c>
      <c r="E118" s="77" t="s">
        <v>2</v>
      </c>
      <c r="F118" t="s">
        <v>89</v>
      </c>
      <c r="G118" t="s">
        <v>204</v>
      </c>
      <c r="H118">
        <v>2.5700000000000001E-4</v>
      </c>
      <c r="I118" t="s">
        <v>18</v>
      </c>
      <c r="J118" t="s">
        <v>117</v>
      </c>
      <c r="K118" s="80">
        <v>2</v>
      </c>
      <c r="L118" s="79">
        <f t="shared" si="14"/>
        <v>-8.2664344730690544</v>
      </c>
      <c r="M118" s="79">
        <f t="shared" si="13"/>
        <v>0.12862852159354693</v>
      </c>
      <c r="N118" s="80" t="str">
        <f t="shared" si="12"/>
        <v>false</v>
      </c>
      <c r="Q118" s="67">
        <v>1</v>
      </c>
      <c r="R118" s="67">
        <v>1.08</v>
      </c>
      <c r="S118" s="67">
        <v>1.1000000000000001</v>
      </c>
      <c r="T118" s="67">
        <v>1.04</v>
      </c>
      <c r="U118" s="67">
        <v>1</v>
      </c>
    </row>
    <row r="119" spans="1:21" x14ac:dyDescent="0.2">
      <c r="A119" s="77" t="s">
        <v>248</v>
      </c>
      <c r="B119" s="77" t="s">
        <v>116</v>
      </c>
      <c r="C119" s="77" t="s">
        <v>116</v>
      </c>
      <c r="D119" s="77" t="s">
        <v>18</v>
      </c>
      <c r="E119" s="77" t="s">
        <v>2</v>
      </c>
      <c r="F119" t="s">
        <v>89</v>
      </c>
      <c r="G119" t="s">
        <v>205</v>
      </c>
      <c r="H119" s="76">
        <v>7.5799999999999998E-7</v>
      </c>
      <c r="I119" t="s">
        <v>18</v>
      </c>
      <c r="J119" t="s">
        <v>117</v>
      </c>
      <c r="K119" s="80">
        <v>2</v>
      </c>
      <c r="L119" s="79">
        <f t="shared" si="14"/>
        <v>-14.09258245130404</v>
      </c>
      <c r="M119" s="79">
        <f t="shared" si="13"/>
        <v>0.12862852159354693</v>
      </c>
      <c r="N119" s="80" t="str">
        <f t="shared" si="12"/>
        <v>false</v>
      </c>
      <c r="Q119" s="67">
        <v>1</v>
      </c>
      <c r="R119" s="67">
        <v>1.08</v>
      </c>
      <c r="S119" s="67">
        <v>1.1000000000000001</v>
      </c>
      <c r="T119" s="67">
        <v>1.04</v>
      </c>
      <c r="U119" s="67">
        <v>1</v>
      </c>
    </row>
    <row r="120" spans="1:21" x14ac:dyDescent="0.2">
      <c r="A120" s="77" t="s">
        <v>248</v>
      </c>
      <c r="B120" s="77" t="s">
        <v>116</v>
      </c>
      <c r="C120" s="77" t="s">
        <v>116</v>
      </c>
      <c r="D120" s="77" t="s">
        <v>18</v>
      </c>
      <c r="E120" s="77" t="s">
        <v>2</v>
      </c>
      <c r="F120" t="s">
        <v>89</v>
      </c>
      <c r="G120" t="s">
        <v>206</v>
      </c>
      <c r="H120" s="76">
        <v>4.7200000000000002E-9</v>
      </c>
      <c r="I120" t="s">
        <v>18</v>
      </c>
      <c r="J120" t="s">
        <v>117</v>
      </c>
      <c r="K120" s="80">
        <v>2</v>
      </c>
      <c r="L120" s="79">
        <f t="shared" si="14"/>
        <v>-19.171457037348947</v>
      </c>
      <c r="M120" s="79">
        <f t="shared" si="13"/>
        <v>0.12862852159354693</v>
      </c>
      <c r="N120" s="80" t="str">
        <f t="shared" si="12"/>
        <v>false</v>
      </c>
      <c r="Q120" s="67">
        <v>1</v>
      </c>
      <c r="R120" s="67">
        <v>1.08</v>
      </c>
      <c r="S120" s="67">
        <v>1.1000000000000001</v>
      </c>
      <c r="T120" s="67">
        <v>1.04</v>
      </c>
      <c r="U120" s="67">
        <v>1</v>
      </c>
    </row>
    <row r="121" spans="1:21" x14ac:dyDescent="0.2">
      <c r="A121" s="77" t="s">
        <v>248</v>
      </c>
      <c r="B121" s="77" t="s">
        <v>116</v>
      </c>
      <c r="C121" s="77" t="s">
        <v>116</v>
      </c>
      <c r="D121" s="77" t="s">
        <v>18</v>
      </c>
      <c r="E121" s="77" t="s">
        <v>2</v>
      </c>
      <c r="F121" t="s">
        <v>89</v>
      </c>
      <c r="G121" t="s">
        <v>207</v>
      </c>
      <c r="H121" s="76">
        <v>3.3500000000000002E-8</v>
      </c>
      <c r="I121" t="s">
        <v>18</v>
      </c>
      <c r="J121" t="s">
        <v>117</v>
      </c>
      <c r="K121" s="80">
        <v>2</v>
      </c>
      <c r="L121" s="79">
        <f t="shared" si="14"/>
        <v>-17.211720398115389</v>
      </c>
      <c r="M121" s="79">
        <f t="shared" si="13"/>
        <v>0.12862852159354693</v>
      </c>
      <c r="N121" s="80" t="str">
        <f t="shared" si="12"/>
        <v>false</v>
      </c>
      <c r="Q121" s="67">
        <v>1</v>
      </c>
      <c r="R121" s="67">
        <v>1.08</v>
      </c>
      <c r="S121" s="67">
        <v>1.1000000000000001</v>
      </c>
      <c r="T121" s="67">
        <v>1.04</v>
      </c>
      <c r="U121" s="67">
        <v>1</v>
      </c>
    </row>
    <row r="122" spans="1:21" x14ac:dyDescent="0.2">
      <c r="A122" s="77" t="s">
        <v>248</v>
      </c>
      <c r="B122" s="77" t="s">
        <v>116</v>
      </c>
      <c r="C122" s="77" t="s">
        <v>116</v>
      </c>
      <c r="D122" s="77" t="s">
        <v>18</v>
      </c>
      <c r="E122" s="77" t="s">
        <v>2</v>
      </c>
      <c r="F122" t="s">
        <v>89</v>
      </c>
      <c r="G122" t="s">
        <v>208</v>
      </c>
      <c r="H122" s="76">
        <v>2.4199999999999999E-10</v>
      </c>
      <c r="I122" t="s">
        <v>18</v>
      </c>
      <c r="J122" t="s">
        <v>117</v>
      </c>
      <c r="K122" s="80">
        <v>2</v>
      </c>
      <c r="L122" s="79">
        <f t="shared" si="14"/>
        <v>-22.142083389771862</v>
      </c>
      <c r="M122" s="79">
        <f t="shared" si="13"/>
        <v>0.12862852159354693</v>
      </c>
      <c r="N122" s="80" t="str">
        <f t="shared" si="12"/>
        <v>false</v>
      </c>
      <c r="Q122" s="67">
        <v>1</v>
      </c>
      <c r="R122" s="67">
        <v>1.08</v>
      </c>
      <c r="S122" s="67">
        <v>1.1000000000000001</v>
      </c>
      <c r="T122" s="67">
        <v>1.04</v>
      </c>
      <c r="U122" s="67">
        <v>1</v>
      </c>
    </row>
    <row r="123" spans="1:21" x14ac:dyDescent="0.2">
      <c r="A123" s="77" t="s">
        <v>248</v>
      </c>
      <c r="B123" s="77" t="s">
        <v>116</v>
      </c>
      <c r="C123" s="77" t="s">
        <v>116</v>
      </c>
      <c r="D123" s="77" t="s">
        <v>18</v>
      </c>
      <c r="E123" s="77" t="s">
        <v>2</v>
      </c>
      <c r="F123" t="s">
        <v>89</v>
      </c>
      <c r="G123" t="s">
        <v>209</v>
      </c>
      <c r="H123" s="76">
        <v>1.3599999999999999E-6</v>
      </c>
      <c r="I123" t="s">
        <v>18</v>
      </c>
      <c r="J123" t="s">
        <v>117</v>
      </c>
      <c r="K123" s="80">
        <v>2</v>
      </c>
      <c r="L123" s="79">
        <f t="shared" si="14"/>
        <v>-13.508025858216314</v>
      </c>
      <c r="M123" s="79">
        <f t="shared" si="13"/>
        <v>0.12862852159354693</v>
      </c>
      <c r="N123" s="80" t="str">
        <f t="shared" si="12"/>
        <v>false</v>
      </c>
      <c r="Q123" s="67">
        <v>1</v>
      </c>
      <c r="R123" s="67">
        <v>1.08</v>
      </c>
      <c r="S123" s="67">
        <v>1.1000000000000001</v>
      </c>
      <c r="T123" s="67">
        <v>1.04</v>
      </c>
      <c r="U123" s="67">
        <v>1</v>
      </c>
    </row>
    <row r="124" spans="1:21" x14ac:dyDescent="0.2">
      <c r="A124" s="77" t="s">
        <v>248</v>
      </c>
      <c r="B124" s="77" t="s">
        <v>116</v>
      </c>
      <c r="C124" s="77" t="s">
        <v>116</v>
      </c>
      <c r="D124" s="77" t="s">
        <v>18</v>
      </c>
      <c r="E124" s="77" t="s">
        <v>2</v>
      </c>
      <c r="F124" t="s">
        <v>89</v>
      </c>
      <c r="G124" t="s">
        <v>210</v>
      </c>
      <c r="H124" s="76">
        <v>4.6400000000000003E-5</v>
      </c>
      <c r="I124" t="s">
        <v>18</v>
      </c>
      <c r="J124" t="s">
        <v>117</v>
      </c>
      <c r="K124" s="80">
        <v>2</v>
      </c>
      <c r="L124" s="79">
        <f t="shared" si="14"/>
        <v>-9.9782110987320642</v>
      </c>
      <c r="M124" s="79">
        <f t="shared" si="13"/>
        <v>0.12862852159354693</v>
      </c>
      <c r="N124" s="80" t="str">
        <f t="shared" si="12"/>
        <v>false</v>
      </c>
      <c r="Q124" s="67">
        <v>1</v>
      </c>
      <c r="R124" s="67">
        <v>1.08</v>
      </c>
      <c r="S124" s="67">
        <v>1.1000000000000001</v>
      </c>
      <c r="T124" s="67">
        <v>1.04</v>
      </c>
      <c r="U124" s="67">
        <v>1</v>
      </c>
    </row>
    <row r="125" spans="1:21" x14ac:dyDescent="0.2">
      <c r="A125" s="77" t="s">
        <v>248</v>
      </c>
      <c r="B125" s="77" t="s">
        <v>116</v>
      </c>
      <c r="C125" s="77" t="s">
        <v>116</v>
      </c>
      <c r="D125" s="77" t="s">
        <v>18</v>
      </c>
      <c r="E125" s="77" t="s">
        <v>2</v>
      </c>
      <c r="F125" t="s">
        <v>89</v>
      </c>
      <c r="G125" t="s">
        <v>211</v>
      </c>
      <c r="H125">
        <v>5.5999999999999999E-3</v>
      </c>
      <c r="I125" t="s">
        <v>18</v>
      </c>
      <c r="J125" t="s">
        <v>117</v>
      </c>
      <c r="K125" s="80">
        <v>2</v>
      </c>
      <c r="L125" s="79">
        <f t="shared" si="14"/>
        <v>-5.1849886812410331</v>
      </c>
      <c r="M125" s="79">
        <f t="shared" si="13"/>
        <v>0.12862852159354693</v>
      </c>
      <c r="N125" s="80" t="str">
        <f t="shared" si="12"/>
        <v>false</v>
      </c>
      <c r="Q125" s="67">
        <v>1</v>
      </c>
      <c r="R125" s="67">
        <v>1.08</v>
      </c>
      <c r="S125" s="67">
        <v>1.1000000000000001</v>
      </c>
      <c r="T125" s="67">
        <v>1.04</v>
      </c>
      <c r="U125" s="67">
        <v>1</v>
      </c>
    </row>
    <row r="126" spans="1:21" x14ac:dyDescent="0.2">
      <c r="A126" s="77" t="s">
        <v>248</v>
      </c>
      <c r="B126" s="77" t="s">
        <v>116</v>
      </c>
      <c r="C126" s="77" t="s">
        <v>116</v>
      </c>
      <c r="D126" s="77" t="s">
        <v>18</v>
      </c>
      <c r="E126" s="77" t="s">
        <v>2</v>
      </c>
      <c r="F126" t="s">
        <v>89</v>
      </c>
      <c r="G126" t="s">
        <v>212</v>
      </c>
      <c r="H126" s="76">
        <v>1.1400000000000001E-6</v>
      </c>
      <c r="I126" t="s">
        <v>18</v>
      </c>
      <c r="J126" t="s">
        <v>117</v>
      </c>
      <c r="K126" s="80">
        <v>2</v>
      </c>
      <c r="L126" s="79">
        <f t="shared" si="14"/>
        <v>-13.684482295557871</v>
      </c>
      <c r="M126" s="79">
        <f t="shared" si="13"/>
        <v>0.12862852159354693</v>
      </c>
      <c r="N126" s="80" t="str">
        <f t="shared" si="12"/>
        <v>false</v>
      </c>
      <c r="Q126" s="67">
        <v>1</v>
      </c>
      <c r="R126" s="67">
        <v>1.08</v>
      </c>
      <c r="S126" s="67">
        <v>1.1000000000000001</v>
      </c>
      <c r="T126" s="67">
        <v>1.04</v>
      </c>
      <c r="U126" s="67">
        <v>1</v>
      </c>
    </row>
    <row r="127" spans="1:21" x14ac:dyDescent="0.2">
      <c r="A127" s="77" t="s">
        <v>248</v>
      </c>
      <c r="B127" s="77" t="s">
        <v>116</v>
      </c>
      <c r="C127" s="77" t="s">
        <v>116</v>
      </c>
      <c r="D127" s="77" t="s">
        <v>18</v>
      </c>
      <c r="E127" s="77" t="s">
        <v>2</v>
      </c>
      <c r="F127" t="s">
        <v>89</v>
      </c>
      <c r="G127" t="s">
        <v>213</v>
      </c>
      <c r="H127" s="76">
        <v>2.11E-9</v>
      </c>
      <c r="I127" t="s">
        <v>18</v>
      </c>
      <c r="J127" t="s">
        <v>117</v>
      </c>
      <c r="K127" s="80">
        <v>2</v>
      </c>
      <c r="L127" s="79">
        <f t="shared" si="14"/>
        <v>-19.976577889458436</v>
      </c>
      <c r="M127" s="79">
        <f t="shared" si="13"/>
        <v>0.12862852159354693</v>
      </c>
      <c r="N127" s="80" t="str">
        <f t="shared" si="12"/>
        <v>false</v>
      </c>
      <c r="Q127" s="67">
        <v>1</v>
      </c>
      <c r="R127" s="67">
        <v>1.08</v>
      </c>
      <c r="S127" s="67">
        <v>1.1000000000000001</v>
      </c>
      <c r="T127" s="67">
        <v>1.04</v>
      </c>
      <c r="U127" s="67">
        <v>1</v>
      </c>
    </row>
    <row r="128" spans="1:21" x14ac:dyDescent="0.2">
      <c r="A128" s="77" t="s">
        <v>248</v>
      </c>
      <c r="B128" s="77" t="s">
        <v>116</v>
      </c>
      <c r="C128" s="77" t="s">
        <v>116</v>
      </c>
      <c r="D128" s="77" t="s">
        <v>18</v>
      </c>
      <c r="E128" s="77" t="s">
        <v>2</v>
      </c>
      <c r="F128" t="s">
        <v>89</v>
      </c>
      <c r="G128" t="s">
        <v>214</v>
      </c>
      <c r="H128" s="76">
        <v>6.6699999999999997E-6</v>
      </c>
      <c r="I128" t="s">
        <v>18</v>
      </c>
      <c r="J128" t="s">
        <v>117</v>
      </c>
      <c r="K128" s="80">
        <v>2</v>
      </c>
      <c r="L128" s="79">
        <f t="shared" si="14"/>
        <v>-11.917890698036741</v>
      </c>
      <c r="M128" s="79">
        <f t="shared" si="13"/>
        <v>0.12862852159354693</v>
      </c>
      <c r="N128" s="80" t="str">
        <f t="shared" si="12"/>
        <v>false</v>
      </c>
      <c r="Q128" s="67">
        <v>1</v>
      </c>
      <c r="R128" s="67">
        <v>1.08</v>
      </c>
      <c r="S128" s="67">
        <v>1.1000000000000001</v>
      </c>
      <c r="T128" s="67">
        <v>1.04</v>
      </c>
      <c r="U128" s="67">
        <v>1</v>
      </c>
    </row>
    <row r="129" spans="1:21" x14ac:dyDescent="0.2">
      <c r="A129" s="77" t="s">
        <v>248</v>
      </c>
      <c r="B129" s="77" t="s">
        <v>116</v>
      </c>
      <c r="C129" s="77" t="s">
        <v>116</v>
      </c>
      <c r="D129" s="77" t="s">
        <v>18</v>
      </c>
      <c r="E129" s="77" t="s">
        <v>2</v>
      </c>
      <c r="F129" t="s">
        <v>89</v>
      </c>
      <c r="G129" t="s">
        <v>215</v>
      </c>
      <c r="H129" s="76">
        <v>4.3299999999999997E-8</v>
      </c>
      <c r="I129" t="s">
        <v>18</v>
      </c>
      <c r="J129" t="s">
        <v>117</v>
      </c>
      <c r="K129" s="80">
        <v>2</v>
      </c>
      <c r="L129" s="79">
        <f t="shared" si="14"/>
        <v>-16.955113201937966</v>
      </c>
      <c r="M129" s="79">
        <f t="shared" si="13"/>
        <v>0.12862852159354693</v>
      </c>
      <c r="N129" s="80" t="str">
        <f t="shared" si="12"/>
        <v>false</v>
      </c>
      <c r="Q129" s="67">
        <v>1</v>
      </c>
      <c r="R129" s="67">
        <v>1.08</v>
      </c>
      <c r="S129" s="67">
        <v>1.1000000000000001</v>
      </c>
      <c r="T129" s="67">
        <v>1.04</v>
      </c>
      <c r="U129" s="67">
        <v>1</v>
      </c>
    </row>
    <row r="130" spans="1:21" x14ac:dyDescent="0.2">
      <c r="A130" s="77" t="s">
        <v>248</v>
      </c>
      <c r="B130" s="77" t="s">
        <v>116</v>
      </c>
      <c r="C130" s="77" t="s">
        <v>116</v>
      </c>
      <c r="D130" s="77" t="s">
        <v>18</v>
      </c>
      <c r="E130" s="77" t="s">
        <v>2</v>
      </c>
      <c r="F130" t="s">
        <v>89</v>
      </c>
      <c r="G130" t="s">
        <v>216</v>
      </c>
      <c r="H130" s="76">
        <v>2.0200000000000001E-7</v>
      </c>
      <c r="I130" t="s">
        <v>18</v>
      </c>
      <c r="J130" t="s">
        <v>117</v>
      </c>
      <c r="K130" s="80">
        <v>2</v>
      </c>
      <c r="L130" s="79">
        <f t="shared" si="14"/>
        <v>-15.414998139545206</v>
      </c>
      <c r="M130" s="79">
        <f t="shared" si="13"/>
        <v>0.12862852159354693</v>
      </c>
      <c r="N130" s="80" t="str">
        <f t="shared" si="12"/>
        <v>false</v>
      </c>
      <c r="Q130" s="67">
        <v>1</v>
      </c>
      <c r="R130" s="67">
        <v>1.08</v>
      </c>
      <c r="S130" s="67">
        <v>1.1000000000000001</v>
      </c>
      <c r="T130" s="67">
        <v>1.04</v>
      </c>
      <c r="U130" s="67">
        <v>1</v>
      </c>
    </row>
    <row r="131" spans="1:21" x14ac:dyDescent="0.2">
      <c r="A131" s="77" t="s">
        <v>248</v>
      </c>
      <c r="B131" s="77" t="s">
        <v>116</v>
      </c>
      <c r="C131" s="77" t="s">
        <v>116</v>
      </c>
      <c r="D131" s="77" t="s">
        <v>18</v>
      </c>
      <c r="E131" s="77" t="s">
        <v>2</v>
      </c>
      <c r="F131" t="s">
        <v>89</v>
      </c>
      <c r="G131" t="s">
        <v>217</v>
      </c>
      <c r="H131" s="76">
        <v>9.3399999999999997E-7</v>
      </c>
      <c r="I131" t="s">
        <v>18</v>
      </c>
      <c r="J131" t="s">
        <v>117</v>
      </c>
      <c r="K131" s="80">
        <v>2</v>
      </c>
      <c r="L131" s="79">
        <f t="shared" si="14"/>
        <v>-13.883789398717569</v>
      </c>
      <c r="M131" s="79">
        <f t="shared" si="13"/>
        <v>0.12862852159354693</v>
      </c>
      <c r="N131" s="80" t="str">
        <f t="shared" si="12"/>
        <v>false</v>
      </c>
      <c r="Q131" s="67">
        <v>1</v>
      </c>
      <c r="R131" s="67">
        <v>1.08</v>
      </c>
      <c r="S131" s="67">
        <v>1.1000000000000001</v>
      </c>
      <c r="T131" s="67">
        <v>1.04</v>
      </c>
      <c r="U131" s="67">
        <v>1</v>
      </c>
    </row>
    <row r="132" spans="1:21" x14ac:dyDescent="0.2">
      <c r="A132" s="77" t="s">
        <v>248</v>
      </c>
      <c r="B132" s="77" t="s">
        <v>116</v>
      </c>
      <c r="C132" s="77" t="s">
        <v>116</v>
      </c>
      <c r="D132" s="77" t="s">
        <v>18</v>
      </c>
      <c r="E132" s="77" t="s">
        <v>2</v>
      </c>
      <c r="F132" t="s">
        <v>89</v>
      </c>
      <c r="G132" t="s">
        <v>218</v>
      </c>
      <c r="H132" s="76">
        <v>7.47E-5</v>
      </c>
      <c r="I132" t="s">
        <v>18</v>
      </c>
      <c r="J132" t="s">
        <v>117</v>
      </c>
      <c r="K132" s="80">
        <v>2</v>
      </c>
      <c r="L132" s="79">
        <f t="shared" si="14"/>
        <v>-9.5020304658255021</v>
      </c>
      <c r="M132" s="79">
        <f t="shared" si="13"/>
        <v>0.12862852159354693</v>
      </c>
      <c r="N132" s="80" t="str">
        <f t="shared" si="12"/>
        <v>false</v>
      </c>
      <c r="Q132" s="67">
        <v>1</v>
      </c>
      <c r="R132" s="67">
        <v>1.08</v>
      </c>
      <c r="S132" s="67">
        <v>1.1000000000000001</v>
      </c>
      <c r="T132" s="67">
        <v>1.04</v>
      </c>
      <c r="U132" s="67">
        <v>1</v>
      </c>
    </row>
    <row r="133" spans="1:21" x14ac:dyDescent="0.2">
      <c r="A133" s="77" t="s">
        <v>248</v>
      </c>
      <c r="B133" s="77" t="s">
        <v>116</v>
      </c>
      <c r="C133" s="77" t="s">
        <v>116</v>
      </c>
      <c r="D133" s="77" t="s">
        <v>18</v>
      </c>
      <c r="E133" s="77" t="s">
        <v>2</v>
      </c>
      <c r="F133" t="s">
        <v>89</v>
      </c>
      <c r="G133" t="s">
        <v>219</v>
      </c>
      <c r="H133" s="76">
        <v>2.7800000000000001E-8</v>
      </c>
      <c r="I133" t="s">
        <v>18</v>
      </c>
      <c r="J133" t="s">
        <v>117</v>
      </c>
      <c r="K133" s="80">
        <v>2</v>
      </c>
      <c r="L133" s="79">
        <f t="shared" si="14"/>
        <v>-17.39822981624982</v>
      </c>
      <c r="M133" s="79">
        <f t="shared" si="13"/>
        <v>0.12862852159354693</v>
      </c>
      <c r="N133" s="80" t="str">
        <f t="shared" si="12"/>
        <v>false</v>
      </c>
      <c r="Q133" s="67">
        <v>1</v>
      </c>
      <c r="R133" s="67">
        <v>1.08</v>
      </c>
      <c r="S133" s="67">
        <v>1.1000000000000001</v>
      </c>
      <c r="T133" s="67">
        <v>1.04</v>
      </c>
      <c r="U133" s="67">
        <v>1</v>
      </c>
    </row>
    <row r="134" spans="1:21" x14ac:dyDescent="0.2">
      <c r="A134" s="77" t="s">
        <v>248</v>
      </c>
      <c r="B134" s="77" t="s">
        <v>116</v>
      </c>
      <c r="C134" s="77" t="s">
        <v>116</v>
      </c>
      <c r="D134" s="77" t="s">
        <v>18</v>
      </c>
      <c r="E134" s="77" t="s">
        <v>2</v>
      </c>
      <c r="F134" t="s">
        <v>89</v>
      </c>
      <c r="G134" t="s">
        <v>220</v>
      </c>
      <c r="H134" s="76">
        <v>5.5400000000000001E-7</v>
      </c>
      <c r="I134" t="s">
        <v>18</v>
      </c>
      <c r="J134" t="s">
        <v>117</v>
      </c>
      <c r="K134" s="80">
        <v>2</v>
      </c>
      <c r="L134" s="79">
        <f t="shared" si="14"/>
        <v>-14.406101150199127</v>
      </c>
      <c r="M134" s="79">
        <f t="shared" si="13"/>
        <v>0.12862852159354693</v>
      </c>
      <c r="N134" s="80" t="str">
        <f t="shared" si="12"/>
        <v>false</v>
      </c>
      <c r="Q134" s="67">
        <v>1</v>
      </c>
      <c r="R134" s="67">
        <v>1.08</v>
      </c>
      <c r="S134" s="67">
        <v>1.1000000000000001</v>
      </c>
      <c r="T134" s="67">
        <v>1.04</v>
      </c>
      <c r="U134" s="67">
        <v>1</v>
      </c>
    </row>
    <row r="135" spans="1:21" x14ac:dyDescent="0.2">
      <c r="A135" s="77" t="s">
        <v>248</v>
      </c>
      <c r="B135" s="77" t="s">
        <v>116</v>
      </c>
      <c r="C135" s="77" t="s">
        <v>116</v>
      </c>
      <c r="D135" s="77" t="s">
        <v>18</v>
      </c>
      <c r="E135" s="77" t="s">
        <v>2</v>
      </c>
      <c r="F135" t="s">
        <v>89</v>
      </c>
      <c r="G135" t="s">
        <v>221</v>
      </c>
      <c r="H135">
        <v>9.19E-4</v>
      </c>
      <c r="I135" t="s">
        <v>18</v>
      </c>
      <c r="J135" t="s">
        <v>117</v>
      </c>
      <c r="K135" s="80">
        <v>2</v>
      </c>
      <c r="L135" s="79">
        <f t="shared" si="14"/>
        <v>-6.9922244356085868</v>
      </c>
      <c r="M135" s="79">
        <f t="shared" si="13"/>
        <v>0.12862852159354693</v>
      </c>
      <c r="N135" s="80" t="str">
        <f t="shared" si="12"/>
        <v>false</v>
      </c>
      <c r="Q135" s="67">
        <v>1</v>
      </c>
      <c r="R135" s="67">
        <v>1.08</v>
      </c>
      <c r="S135" s="67">
        <v>1.1000000000000001</v>
      </c>
      <c r="T135" s="67">
        <v>1.04</v>
      </c>
      <c r="U135" s="67">
        <v>1</v>
      </c>
    </row>
    <row r="136" spans="1:21" x14ac:dyDescent="0.2">
      <c r="A136" s="77" t="s">
        <v>248</v>
      </c>
      <c r="B136" s="77" t="s">
        <v>116</v>
      </c>
      <c r="C136" s="77" t="s">
        <v>116</v>
      </c>
      <c r="D136" s="77" t="s">
        <v>18</v>
      </c>
      <c r="E136" s="77" t="s">
        <v>2</v>
      </c>
      <c r="F136" t="s">
        <v>89</v>
      </c>
      <c r="G136" s="76" t="s">
        <v>222</v>
      </c>
      <c r="H136" s="76">
        <v>1.5799999999999999E-9</v>
      </c>
      <c r="I136" t="s">
        <v>18</v>
      </c>
      <c r="J136" t="s">
        <v>117</v>
      </c>
      <c r="K136" s="80">
        <v>2</v>
      </c>
      <c r="L136" s="79">
        <f t="shared" si="14"/>
        <v>-20.265840989907534</v>
      </c>
      <c r="M136" s="79">
        <f t="shared" si="13"/>
        <v>0.12862852159354693</v>
      </c>
      <c r="N136" s="80" t="str">
        <f t="shared" si="12"/>
        <v>false</v>
      </c>
      <c r="Q136" s="67">
        <v>1</v>
      </c>
      <c r="R136" s="67">
        <v>1.08</v>
      </c>
      <c r="S136" s="67">
        <v>1.1000000000000001</v>
      </c>
      <c r="T136" s="67">
        <v>1.04</v>
      </c>
      <c r="U136" s="67">
        <v>1</v>
      </c>
    </row>
    <row r="137" spans="1:21" x14ac:dyDescent="0.2">
      <c r="A137" s="77" t="s">
        <v>248</v>
      </c>
      <c r="B137" s="77" t="s">
        <v>116</v>
      </c>
      <c r="C137" s="77" t="s">
        <v>116</v>
      </c>
      <c r="D137" s="77" t="s">
        <v>18</v>
      </c>
      <c r="E137" s="77" t="s">
        <v>2</v>
      </c>
      <c r="F137" t="s">
        <v>89</v>
      </c>
      <c r="G137" t="s">
        <v>223</v>
      </c>
      <c r="H137" s="76">
        <v>2.9099999999999999E-5</v>
      </c>
      <c r="I137" t="s">
        <v>18</v>
      </c>
      <c r="J137" t="s">
        <v>117</v>
      </c>
      <c r="K137" s="80">
        <v>2</v>
      </c>
      <c r="L137" s="79">
        <f t="shared" si="14"/>
        <v>-10.444772383786827</v>
      </c>
      <c r="M137" s="79">
        <f t="shared" si="13"/>
        <v>0.12862852159354693</v>
      </c>
      <c r="N137" s="80" t="str">
        <f t="shared" si="12"/>
        <v>false</v>
      </c>
      <c r="Q137" s="67">
        <v>1</v>
      </c>
      <c r="R137" s="67">
        <v>1.08</v>
      </c>
      <c r="S137" s="67">
        <v>1.1000000000000001</v>
      </c>
      <c r="T137" s="67">
        <v>1.04</v>
      </c>
      <c r="U137" s="67">
        <v>1</v>
      </c>
    </row>
    <row r="138" spans="1:21" x14ac:dyDescent="0.2">
      <c r="A138" s="77" t="s">
        <v>248</v>
      </c>
      <c r="B138" s="77" t="s">
        <v>116</v>
      </c>
      <c r="C138" s="77" t="s">
        <v>116</v>
      </c>
      <c r="D138" s="77" t="s">
        <v>18</v>
      </c>
      <c r="E138" s="77" t="s">
        <v>2</v>
      </c>
      <c r="F138" t="s">
        <v>89</v>
      </c>
      <c r="G138" t="s">
        <v>224</v>
      </c>
      <c r="H138" s="76">
        <v>1.4E-5</v>
      </c>
      <c r="I138" t="s">
        <v>18</v>
      </c>
      <c r="J138" t="s">
        <v>117</v>
      </c>
      <c r="K138" s="80">
        <v>2</v>
      </c>
      <c r="L138" s="79">
        <f t="shared" si="14"/>
        <v>-11.176453228349015</v>
      </c>
      <c r="M138" s="79">
        <f t="shared" si="13"/>
        <v>0.12862852159354693</v>
      </c>
      <c r="N138" s="80" t="str">
        <f t="shared" si="12"/>
        <v>false</v>
      </c>
      <c r="Q138" s="67">
        <v>1</v>
      </c>
      <c r="R138" s="67">
        <v>1.08</v>
      </c>
      <c r="S138" s="67">
        <v>1.1000000000000001</v>
      </c>
      <c r="T138" s="67">
        <v>1.04</v>
      </c>
      <c r="U138" s="67">
        <v>1</v>
      </c>
    </row>
    <row r="139" spans="1:21" x14ac:dyDescent="0.2">
      <c r="A139" s="77" t="s">
        <v>248</v>
      </c>
      <c r="B139" s="77" t="s">
        <v>116</v>
      </c>
      <c r="C139" s="77" t="s">
        <v>116</v>
      </c>
      <c r="D139" s="77" t="s">
        <v>18</v>
      </c>
      <c r="E139" s="77" t="s">
        <v>2</v>
      </c>
      <c r="F139" t="s">
        <v>89</v>
      </c>
      <c r="G139" t="s">
        <v>225</v>
      </c>
      <c r="H139">
        <v>3.19E-4</v>
      </c>
      <c r="I139" t="s">
        <v>18</v>
      </c>
      <c r="J139" t="s">
        <v>117</v>
      </c>
      <c r="K139" s="80">
        <v>2</v>
      </c>
      <c r="L139" s="79">
        <f t="shared" si="14"/>
        <v>-8.0503194551794302</v>
      </c>
      <c r="M139" s="79">
        <f t="shared" si="13"/>
        <v>0.12862852159354693</v>
      </c>
      <c r="N139" s="80" t="str">
        <f t="shared" si="12"/>
        <v>false</v>
      </c>
      <c r="Q139" s="67">
        <v>1</v>
      </c>
      <c r="R139" s="67">
        <v>1.08</v>
      </c>
      <c r="S139" s="67">
        <v>1.1000000000000001</v>
      </c>
      <c r="T139" s="67">
        <v>1.04</v>
      </c>
      <c r="U139" s="67">
        <v>1</v>
      </c>
    </row>
    <row r="140" spans="1:21" x14ac:dyDescent="0.2">
      <c r="A140" s="77" t="s">
        <v>248</v>
      </c>
      <c r="B140" s="77" t="s">
        <v>116</v>
      </c>
      <c r="C140" s="77" t="s">
        <v>116</v>
      </c>
      <c r="D140" s="77" t="s">
        <v>18</v>
      </c>
      <c r="E140" s="77" t="s">
        <v>2</v>
      </c>
      <c r="F140" t="s">
        <v>89</v>
      </c>
      <c r="G140" s="76" t="s">
        <v>226</v>
      </c>
      <c r="H140" s="76">
        <v>1.24E-6</v>
      </c>
      <c r="I140" t="s">
        <v>18</v>
      </c>
      <c r="J140" t="s">
        <v>117</v>
      </c>
      <c r="K140" s="80">
        <v>2</v>
      </c>
      <c r="L140" s="79">
        <f t="shared" si="14"/>
        <v>-13.600399178347329</v>
      </c>
      <c r="M140" s="79">
        <f t="shared" si="13"/>
        <v>0.12862852159354693</v>
      </c>
      <c r="N140" s="80" t="str">
        <f t="shared" si="12"/>
        <v>false</v>
      </c>
      <c r="Q140" s="67">
        <v>1</v>
      </c>
      <c r="R140" s="67">
        <v>1.08</v>
      </c>
      <c r="S140" s="67">
        <v>1.1000000000000001</v>
      </c>
      <c r="T140" s="67">
        <v>1.04</v>
      </c>
      <c r="U140" s="67">
        <v>1</v>
      </c>
    </row>
    <row r="141" spans="1:21" x14ac:dyDescent="0.2">
      <c r="A141" s="77" t="s">
        <v>248</v>
      </c>
      <c r="B141" s="77" t="s">
        <v>116</v>
      </c>
      <c r="C141" s="77" t="s">
        <v>116</v>
      </c>
      <c r="D141" s="77" t="s">
        <v>18</v>
      </c>
      <c r="E141" s="77" t="s">
        <v>2</v>
      </c>
      <c r="F141" t="s">
        <v>89</v>
      </c>
      <c r="G141" t="s">
        <v>227</v>
      </c>
      <c r="H141" s="76">
        <v>3.9000000000000002E-9</v>
      </c>
      <c r="I141" t="s">
        <v>18</v>
      </c>
      <c r="J141" t="s">
        <v>117</v>
      </c>
      <c r="K141" s="80">
        <v>2</v>
      </c>
      <c r="L141" s="79">
        <f t="shared" si="14"/>
        <v>-19.36228928381081</v>
      </c>
      <c r="M141" s="79">
        <f t="shared" si="13"/>
        <v>0.12862852159354693</v>
      </c>
      <c r="N141" s="80" t="str">
        <f t="shared" si="12"/>
        <v>false</v>
      </c>
      <c r="Q141" s="67">
        <v>1</v>
      </c>
      <c r="R141" s="67">
        <v>1.08</v>
      </c>
      <c r="S141" s="67">
        <v>1.1000000000000001</v>
      </c>
      <c r="T141" s="67">
        <v>1.04</v>
      </c>
      <c r="U141" s="67">
        <v>1</v>
      </c>
    </row>
    <row r="142" spans="1:21" x14ac:dyDescent="0.2">
      <c r="A142" s="77" t="s">
        <v>248</v>
      </c>
      <c r="B142" s="77" t="s">
        <v>116</v>
      </c>
      <c r="C142" s="77" t="s">
        <v>116</v>
      </c>
      <c r="D142" s="77" t="s">
        <v>18</v>
      </c>
      <c r="E142" s="77" t="s">
        <v>2</v>
      </c>
      <c r="F142" t="s">
        <v>89</v>
      </c>
      <c r="G142" t="s">
        <v>228</v>
      </c>
      <c r="H142">
        <v>2.23E-4</v>
      </c>
      <c r="I142" t="s">
        <v>18</v>
      </c>
      <c r="J142" t="s">
        <v>117</v>
      </c>
      <c r="K142" s="80">
        <v>2</v>
      </c>
      <c r="L142" s="79">
        <f t="shared" si="14"/>
        <v>-8.4083387865041548</v>
      </c>
      <c r="M142" s="79">
        <f t="shared" si="13"/>
        <v>0.12862852159354693</v>
      </c>
      <c r="N142" s="80" t="str">
        <f t="shared" si="12"/>
        <v>false</v>
      </c>
      <c r="Q142" s="67">
        <v>1</v>
      </c>
      <c r="R142" s="67">
        <v>1.08</v>
      </c>
      <c r="S142" s="67">
        <v>1.1000000000000001</v>
      </c>
      <c r="T142" s="67">
        <v>1.04</v>
      </c>
      <c r="U142" s="67">
        <v>1</v>
      </c>
    </row>
    <row r="143" spans="1:21" x14ac:dyDescent="0.2">
      <c r="A143" s="77" t="s">
        <v>248</v>
      </c>
      <c r="B143" s="77" t="s">
        <v>116</v>
      </c>
      <c r="C143" s="77" t="s">
        <v>116</v>
      </c>
      <c r="D143" s="77" t="s">
        <v>18</v>
      </c>
      <c r="E143" s="77" t="s">
        <v>2</v>
      </c>
      <c r="F143" t="s">
        <v>89</v>
      </c>
      <c r="G143" t="s">
        <v>229</v>
      </c>
      <c r="H143" s="76">
        <v>2.53E-7</v>
      </c>
      <c r="I143" t="s">
        <v>18</v>
      </c>
      <c r="J143" t="s">
        <v>117</v>
      </c>
      <c r="K143" s="80">
        <v>2</v>
      </c>
      <c r="L143" s="79">
        <f t="shared" si="14"/>
        <v>-15.18987634821889</v>
      </c>
      <c r="M143" s="79">
        <f t="shared" si="13"/>
        <v>0.12862852159354693</v>
      </c>
      <c r="N143" s="80" t="str">
        <f t="shared" si="12"/>
        <v>false</v>
      </c>
      <c r="Q143" s="67">
        <v>1</v>
      </c>
      <c r="R143" s="67">
        <v>1.08</v>
      </c>
      <c r="S143" s="67">
        <v>1.1000000000000001</v>
      </c>
      <c r="T143" s="67">
        <v>1.04</v>
      </c>
      <c r="U143" s="67">
        <v>1</v>
      </c>
    </row>
    <row r="144" spans="1:21" x14ac:dyDescent="0.2">
      <c r="A144" s="77" t="s">
        <v>248</v>
      </c>
      <c r="B144" s="77" t="s">
        <v>116</v>
      </c>
      <c r="C144" s="77" t="s">
        <v>116</v>
      </c>
      <c r="D144" s="77" t="s">
        <v>18</v>
      </c>
      <c r="E144" s="77" t="s">
        <v>2</v>
      </c>
      <c r="F144" t="s">
        <v>89</v>
      </c>
      <c r="G144" t="s">
        <v>230</v>
      </c>
      <c r="H144">
        <v>1.2E-4</v>
      </c>
      <c r="I144" t="s">
        <v>18</v>
      </c>
      <c r="J144" t="s">
        <v>117</v>
      </c>
      <c r="K144" s="80">
        <v>2</v>
      </c>
      <c r="L144" s="79">
        <f t="shared" si="14"/>
        <v>-9.0280188151822287</v>
      </c>
      <c r="M144" s="79">
        <f t="shared" si="13"/>
        <v>0.12862852159354693</v>
      </c>
      <c r="N144" s="80" t="str">
        <f t="shared" si="12"/>
        <v>false</v>
      </c>
      <c r="Q144" s="67">
        <v>1</v>
      </c>
      <c r="R144" s="67">
        <v>1.08</v>
      </c>
      <c r="S144" s="67">
        <v>1.1000000000000001</v>
      </c>
      <c r="T144" s="67">
        <v>1.04</v>
      </c>
      <c r="U144" s="67">
        <v>1</v>
      </c>
    </row>
    <row r="145" spans="1:21" x14ac:dyDescent="0.2">
      <c r="A145" s="77" t="s">
        <v>248</v>
      </c>
      <c r="B145" s="77" t="s">
        <v>116</v>
      </c>
      <c r="C145" s="77" t="s">
        <v>116</v>
      </c>
      <c r="D145" s="77" t="s">
        <v>18</v>
      </c>
      <c r="E145" s="77" t="s">
        <v>2</v>
      </c>
      <c r="F145" t="s">
        <v>89</v>
      </c>
      <c r="G145" t="s">
        <v>231</v>
      </c>
      <c r="H145" s="76">
        <v>4.4999999999999998E-14</v>
      </c>
      <c r="I145" t="s">
        <v>18</v>
      </c>
      <c r="J145" t="s">
        <v>117</v>
      </c>
      <c r="K145" s="80">
        <v>2</v>
      </c>
      <c r="L145" s="79">
        <f t="shared" si="14"/>
        <v>-30.732113905140366</v>
      </c>
      <c r="M145" s="79">
        <f t="shared" si="13"/>
        <v>0.12862852159354693</v>
      </c>
      <c r="N145" s="80" t="str">
        <f t="shared" si="12"/>
        <v>false</v>
      </c>
      <c r="Q145" s="67">
        <v>1</v>
      </c>
      <c r="R145" s="67">
        <v>1.08</v>
      </c>
      <c r="S145" s="67">
        <v>1.1000000000000001</v>
      </c>
      <c r="T145" s="67">
        <v>1.04</v>
      </c>
      <c r="U145" s="67">
        <v>1</v>
      </c>
    </row>
    <row r="146" spans="1:21" x14ac:dyDescent="0.2">
      <c r="A146" s="77" t="s">
        <v>248</v>
      </c>
      <c r="B146" s="77" t="s">
        <v>116</v>
      </c>
      <c r="C146" s="77" t="s">
        <v>116</v>
      </c>
      <c r="D146" s="77" t="s">
        <v>18</v>
      </c>
      <c r="E146" s="77" t="s">
        <v>2</v>
      </c>
      <c r="F146" t="s">
        <v>89</v>
      </c>
      <c r="G146" t="s">
        <v>232</v>
      </c>
      <c r="H146" s="76">
        <v>1.4200000000000001E-9</v>
      </c>
      <c r="I146" t="s">
        <v>18</v>
      </c>
      <c r="J146" t="s">
        <v>117</v>
      </c>
      <c r="K146" s="80">
        <v>2</v>
      </c>
      <c r="L146" s="79">
        <f t="shared" si="14"/>
        <v>-20.372608965333242</v>
      </c>
      <c r="M146" s="79">
        <f t="shared" si="13"/>
        <v>0.12862852159354693</v>
      </c>
      <c r="N146" s="80" t="str">
        <f t="shared" si="12"/>
        <v>false</v>
      </c>
      <c r="Q146" s="67">
        <v>1</v>
      </c>
      <c r="R146" s="67">
        <v>1.08</v>
      </c>
      <c r="S146" s="67">
        <v>1.1000000000000001</v>
      </c>
      <c r="T146" s="67">
        <v>1.04</v>
      </c>
      <c r="U146" s="67">
        <v>1</v>
      </c>
    </row>
    <row r="147" spans="1:21" x14ac:dyDescent="0.2">
      <c r="A147" s="77" t="s">
        <v>248</v>
      </c>
      <c r="B147" s="77" t="s">
        <v>116</v>
      </c>
      <c r="C147" s="77" t="s">
        <v>116</v>
      </c>
      <c r="D147" s="77" t="s">
        <v>18</v>
      </c>
      <c r="E147" s="77" t="s">
        <v>2</v>
      </c>
      <c r="F147" t="s">
        <v>89</v>
      </c>
      <c r="G147" t="s">
        <v>233</v>
      </c>
      <c r="H147" s="76">
        <v>8.5500000000000005E-15</v>
      </c>
      <c r="I147" t="s">
        <v>18</v>
      </c>
      <c r="J147" t="s">
        <v>117</v>
      </c>
      <c r="K147" s="80">
        <v>2</v>
      </c>
      <c r="L147" s="79">
        <f t="shared" si="14"/>
        <v>-32.392845111962018</v>
      </c>
      <c r="M147" s="79">
        <f t="shared" si="13"/>
        <v>0.12862852159354693</v>
      </c>
      <c r="N147" s="80" t="str">
        <f t="shared" si="12"/>
        <v>false</v>
      </c>
      <c r="Q147" s="67">
        <v>1</v>
      </c>
      <c r="R147" s="67">
        <v>1.08</v>
      </c>
      <c r="S147" s="67">
        <v>1.1000000000000001</v>
      </c>
      <c r="T147" s="67">
        <v>1.04</v>
      </c>
      <c r="U147" s="67">
        <v>1</v>
      </c>
    </row>
    <row r="148" spans="1:21" x14ac:dyDescent="0.2">
      <c r="A148" s="77" t="s">
        <v>248</v>
      </c>
      <c r="B148" s="77" t="s">
        <v>116</v>
      </c>
      <c r="C148" s="77" t="s">
        <v>116</v>
      </c>
      <c r="D148" s="77" t="s">
        <v>18</v>
      </c>
      <c r="E148" s="77" t="s">
        <v>2</v>
      </c>
      <c r="F148" t="s">
        <v>89</v>
      </c>
      <c r="G148" t="s">
        <v>234</v>
      </c>
      <c r="H148" s="76">
        <v>8.4499999999999996E-7</v>
      </c>
      <c r="I148" t="s">
        <v>18</v>
      </c>
      <c r="J148" t="s">
        <v>117</v>
      </c>
      <c r="K148" s="80">
        <v>2</v>
      </c>
      <c r="L148" s="79">
        <f t="shared" si="14"/>
        <v>-13.983929209589238</v>
      </c>
      <c r="M148" s="79">
        <f t="shared" si="13"/>
        <v>0.12862852159354693</v>
      </c>
      <c r="N148" s="80" t="str">
        <f t="shared" si="12"/>
        <v>false</v>
      </c>
      <c r="Q148" s="67">
        <v>1</v>
      </c>
      <c r="R148" s="67">
        <v>1.08</v>
      </c>
      <c r="S148" s="67">
        <v>1.1000000000000001</v>
      </c>
      <c r="T148" s="67">
        <v>1.04</v>
      </c>
      <c r="U148" s="67">
        <v>1</v>
      </c>
    </row>
    <row r="149" spans="1:21" x14ac:dyDescent="0.2">
      <c r="A149" s="77" t="s">
        <v>248</v>
      </c>
      <c r="B149" s="77" t="s">
        <v>116</v>
      </c>
      <c r="C149" s="77" t="s">
        <v>116</v>
      </c>
      <c r="D149" s="77" t="s">
        <v>18</v>
      </c>
      <c r="E149" s="77" t="s">
        <v>2</v>
      </c>
      <c r="F149" t="s">
        <v>89</v>
      </c>
      <c r="G149" t="s">
        <v>126</v>
      </c>
      <c r="H149" s="76">
        <v>8.6799999999999999E-7</v>
      </c>
      <c r="I149" t="s">
        <v>18</v>
      </c>
      <c r="J149" t="s">
        <v>117</v>
      </c>
      <c r="K149" s="80">
        <v>2</v>
      </c>
      <c r="L149" s="79">
        <f t="shared" si="14"/>
        <v>-13.957074122286061</v>
      </c>
      <c r="M149" s="79">
        <f t="shared" si="13"/>
        <v>0.12862852159354693</v>
      </c>
      <c r="N149" s="80" t="str">
        <f t="shared" si="12"/>
        <v>false</v>
      </c>
      <c r="Q149" s="67">
        <v>1</v>
      </c>
      <c r="R149" s="67">
        <v>1.08</v>
      </c>
      <c r="S149" s="67">
        <v>1.1000000000000001</v>
      </c>
      <c r="T149" s="67">
        <v>1.04</v>
      </c>
      <c r="U149" s="67">
        <v>1</v>
      </c>
    </row>
    <row r="150" spans="1:21" x14ac:dyDescent="0.2">
      <c r="A150" s="77" t="s">
        <v>248</v>
      </c>
      <c r="B150" s="77" t="s">
        <v>116</v>
      </c>
      <c r="C150" s="77" t="s">
        <v>116</v>
      </c>
      <c r="D150" s="77" t="s">
        <v>18</v>
      </c>
      <c r="E150" s="77" t="s">
        <v>2</v>
      </c>
      <c r="F150" t="s">
        <v>89</v>
      </c>
      <c r="G150" t="s">
        <v>235</v>
      </c>
      <c r="H150" s="76">
        <v>2.5799999999999999E-10</v>
      </c>
      <c r="I150" t="s">
        <v>18</v>
      </c>
      <c r="J150" t="s">
        <v>117</v>
      </c>
      <c r="K150" s="80">
        <v>2</v>
      </c>
      <c r="L150" s="79">
        <f t="shared" si="14"/>
        <v>-22.078061531006931</v>
      </c>
      <c r="M150" s="79">
        <f t="shared" si="13"/>
        <v>0.12862852159354693</v>
      </c>
      <c r="N150" s="80" t="str">
        <f t="shared" si="12"/>
        <v>false</v>
      </c>
      <c r="Q150" s="67">
        <v>1</v>
      </c>
      <c r="R150" s="67">
        <v>1.08</v>
      </c>
      <c r="S150" s="67">
        <v>1.1000000000000001</v>
      </c>
      <c r="T150" s="67">
        <v>1.04</v>
      </c>
      <c r="U150" s="67">
        <v>1</v>
      </c>
    </row>
    <row r="151" spans="1:21" x14ac:dyDescent="0.2">
      <c r="A151" s="77" t="s">
        <v>248</v>
      </c>
      <c r="B151" s="77" t="s">
        <v>116</v>
      </c>
      <c r="C151" s="77" t="s">
        <v>116</v>
      </c>
      <c r="D151" s="77" t="s">
        <v>18</v>
      </c>
      <c r="E151" s="77" t="s">
        <v>2</v>
      </c>
      <c r="F151" t="s">
        <v>89</v>
      </c>
      <c r="G151" t="s">
        <v>236</v>
      </c>
      <c r="H151" s="76">
        <v>2.4299999999999999E-8</v>
      </c>
      <c r="I151" t="s">
        <v>18</v>
      </c>
      <c r="J151" t="s">
        <v>117</v>
      </c>
      <c r="K151" s="80">
        <v>2</v>
      </c>
      <c r="L151" s="79">
        <f t="shared" si="14"/>
        <v>-17.53278948659991</v>
      </c>
      <c r="M151" s="79">
        <f t="shared" si="13"/>
        <v>0.12862852159354693</v>
      </c>
      <c r="N151" s="80" t="str">
        <f t="shared" si="12"/>
        <v>false</v>
      </c>
      <c r="Q151" s="67">
        <v>1</v>
      </c>
      <c r="R151" s="67">
        <v>1.08</v>
      </c>
      <c r="S151" s="67">
        <v>1.1000000000000001</v>
      </c>
      <c r="T151" s="67">
        <v>1.04</v>
      </c>
      <c r="U151" s="67">
        <v>1</v>
      </c>
    </row>
    <row r="152" spans="1:21" x14ac:dyDescent="0.2">
      <c r="A152" s="77" t="s">
        <v>248</v>
      </c>
      <c r="B152" s="77" t="s">
        <v>116</v>
      </c>
      <c r="C152" s="77" t="s">
        <v>116</v>
      </c>
      <c r="D152" s="77" t="s">
        <v>18</v>
      </c>
      <c r="E152" s="77" t="s">
        <v>2</v>
      </c>
      <c r="F152" t="s">
        <v>89</v>
      </c>
      <c r="G152" t="s">
        <v>237</v>
      </c>
      <c r="H152" s="76">
        <v>5.4299999999999997E-6</v>
      </c>
      <c r="I152" t="s">
        <v>18</v>
      </c>
      <c r="J152" t="s">
        <v>117</v>
      </c>
      <c r="K152" s="80">
        <v>2</v>
      </c>
      <c r="L152" s="79">
        <f t="shared" si="14"/>
        <v>-12.123571424018429</v>
      </c>
      <c r="M152" s="79">
        <f t="shared" si="13"/>
        <v>0.12862852159354693</v>
      </c>
      <c r="N152" s="80" t="str">
        <f t="shared" ref="N152:N160" si="15">IF(H152&gt;0,"false","true")</f>
        <v>false</v>
      </c>
      <c r="Q152" s="67">
        <v>1</v>
      </c>
      <c r="R152" s="67">
        <v>1.08</v>
      </c>
      <c r="S152" s="67">
        <v>1.1000000000000001</v>
      </c>
      <c r="T152" s="67">
        <v>1.04</v>
      </c>
      <c r="U152" s="67">
        <v>1</v>
      </c>
    </row>
    <row r="153" spans="1:21" x14ac:dyDescent="0.2">
      <c r="A153" s="77" t="s">
        <v>248</v>
      </c>
      <c r="B153" s="77" t="s">
        <v>116</v>
      </c>
      <c r="C153" s="77" t="s">
        <v>116</v>
      </c>
      <c r="D153" s="77" t="s">
        <v>18</v>
      </c>
      <c r="E153" s="77" t="s">
        <v>2</v>
      </c>
      <c r="F153" t="s">
        <v>89</v>
      </c>
      <c r="G153" t="s">
        <v>238</v>
      </c>
      <c r="H153" s="76">
        <v>4.33E-10</v>
      </c>
      <c r="I153" t="s">
        <v>18</v>
      </c>
      <c r="J153" t="s">
        <v>117</v>
      </c>
      <c r="K153" s="80">
        <v>2</v>
      </c>
      <c r="L153" s="79">
        <f t="shared" si="14"/>
        <v>-21.560283387926059</v>
      </c>
      <c r="M153" s="79">
        <f t="shared" si="13"/>
        <v>0.12862852159354693</v>
      </c>
      <c r="N153" s="80" t="str">
        <f t="shared" si="15"/>
        <v>false</v>
      </c>
      <c r="Q153" s="67">
        <v>1</v>
      </c>
      <c r="R153" s="67">
        <v>1.08</v>
      </c>
      <c r="S153" s="67">
        <v>1.1000000000000001</v>
      </c>
      <c r="T153" s="67">
        <v>1.04</v>
      </c>
      <c r="U153" s="67">
        <v>1</v>
      </c>
    </row>
    <row r="154" spans="1:21" x14ac:dyDescent="0.2">
      <c r="A154" s="77" t="s">
        <v>248</v>
      </c>
      <c r="B154" s="77" t="s">
        <v>116</v>
      </c>
      <c r="C154" s="77" t="s">
        <v>116</v>
      </c>
      <c r="D154" s="77" t="s">
        <v>18</v>
      </c>
      <c r="E154" s="77" t="s">
        <v>2</v>
      </c>
      <c r="F154" t="s">
        <v>89</v>
      </c>
      <c r="G154" t="s">
        <v>239</v>
      </c>
      <c r="H154" s="76">
        <v>6.3799999999999999E-6</v>
      </c>
      <c r="I154" t="s">
        <v>18</v>
      </c>
      <c r="J154" t="s">
        <v>117</v>
      </c>
      <c r="K154" s="80">
        <v>2</v>
      </c>
      <c r="L154" s="79">
        <f t="shared" si="14"/>
        <v>-11.962342460607575</v>
      </c>
      <c r="M154" s="79">
        <f t="shared" si="13"/>
        <v>0.12862852159354693</v>
      </c>
      <c r="N154" s="80" t="str">
        <f t="shared" si="15"/>
        <v>false</v>
      </c>
      <c r="Q154" s="67">
        <v>1</v>
      </c>
      <c r="R154" s="67">
        <v>1.08</v>
      </c>
      <c r="S154" s="67">
        <v>1.1000000000000001</v>
      </c>
      <c r="T154" s="67">
        <v>1.04</v>
      </c>
      <c r="U154" s="67">
        <v>1</v>
      </c>
    </row>
    <row r="155" spans="1:21" x14ac:dyDescent="0.2">
      <c r="A155" s="77" t="s">
        <v>248</v>
      </c>
      <c r="B155" s="77" t="s">
        <v>116</v>
      </c>
      <c r="C155" s="77" t="s">
        <v>116</v>
      </c>
      <c r="D155" s="77" t="s">
        <v>18</v>
      </c>
      <c r="E155" s="77" t="s">
        <v>2</v>
      </c>
      <c r="F155" t="s">
        <v>89</v>
      </c>
      <c r="G155" t="s">
        <v>240</v>
      </c>
      <c r="H155" s="76">
        <v>1.9799999999999999E-10</v>
      </c>
      <c r="I155" t="s">
        <v>18</v>
      </c>
      <c r="J155" t="s">
        <v>117</v>
      </c>
      <c r="K155" s="80">
        <v>2</v>
      </c>
      <c r="L155" s="79">
        <f t="shared" si="14"/>
        <v>-22.342754085234013</v>
      </c>
      <c r="M155" s="79">
        <f t="shared" si="13"/>
        <v>0.12862852159354693</v>
      </c>
      <c r="N155" s="80" t="str">
        <f t="shared" si="15"/>
        <v>false</v>
      </c>
      <c r="Q155" s="67">
        <v>1</v>
      </c>
      <c r="R155" s="67">
        <v>1.08</v>
      </c>
      <c r="S155" s="67">
        <v>1.1000000000000001</v>
      </c>
      <c r="T155" s="67">
        <v>1.04</v>
      </c>
      <c r="U155" s="67">
        <v>1</v>
      </c>
    </row>
    <row r="156" spans="1:21" x14ac:dyDescent="0.2">
      <c r="A156" s="77" t="s">
        <v>248</v>
      </c>
      <c r="B156" s="77" t="s">
        <v>116</v>
      </c>
      <c r="C156" s="77" t="s">
        <v>116</v>
      </c>
      <c r="D156" s="77" t="s">
        <v>18</v>
      </c>
      <c r="E156" s="77" t="s">
        <v>2</v>
      </c>
      <c r="F156" t="s">
        <v>89</v>
      </c>
      <c r="G156" t="s">
        <v>241</v>
      </c>
      <c r="H156" s="76">
        <v>1.4000000000000001E-15</v>
      </c>
      <c r="I156" t="s">
        <v>18</v>
      </c>
      <c r="J156" t="s">
        <v>117</v>
      </c>
      <c r="K156" s="80">
        <v>2</v>
      </c>
      <c r="L156" s="79">
        <f t="shared" si="14"/>
        <v>-34.202304158289472</v>
      </c>
      <c r="M156" s="79">
        <f t="shared" si="13"/>
        <v>0.12862852159354693</v>
      </c>
      <c r="N156" s="80" t="str">
        <f t="shared" si="15"/>
        <v>false</v>
      </c>
      <c r="Q156" s="67">
        <v>1</v>
      </c>
      <c r="R156" s="67">
        <v>1.08</v>
      </c>
      <c r="S156" s="67">
        <v>1.1000000000000001</v>
      </c>
      <c r="T156" s="67">
        <v>1.04</v>
      </c>
      <c r="U156" s="67">
        <v>1</v>
      </c>
    </row>
    <row r="157" spans="1:21" x14ac:dyDescent="0.2">
      <c r="A157" s="77" t="s">
        <v>248</v>
      </c>
      <c r="B157" s="77" t="s">
        <v>116</v>
      </c>
      <c r="C157" s="77" t="s">
        <v>116</v>
      </c>
      <c r="D157" s="77" t="s">
        <v>18</v>
      </c>
      <c r="E157" s="77" t="s">
        <v>2</v>
      </c>
      <c r="F157" t="s">
        <v>89</v>
      </c>
      <c r="G157" t="s">
        <v>242</v>
      </c>
      <c r="H157" s="76">
        <v>1.4200000000000001E-9</v>
      </c>
      <c r="I157" t="s">
        <v>18</v>
      </c>
      <c r="J157" t="s">
        <v>117</v>
      </c>
      <c r="K157" s="80">
        <v>2</v>
      </c>
      <c r="L157" s="79">
        <f t="shared" si="14"/>
        <v>-20.372608965333242</v>
      </c>
      <c r="M157" s="79">
        <f t="shared" si="13"/>
        <v>0.12862852159354693</v>
      </c>
      <c r="N157" s="80" t="str">
        <f t="shared" si="15"/>
        <v>false</v>
      </c>
      <c r="Q157" s="67">
        <v>1</v>
      </c>
      <c r="R157" s="67">
        <v>1.08</v>
      </c>
      <c r="S157" s="67">
        <v>1.1000000000000001</v>
      </c>
      <c r="T157" s="67">
        <v>1.04</v>
      </c>
      <c r="U157" s="67">
        <v>1</v>
      </c>
    </row>
    <row r="158" spans="1:21" x14ac:dyDescent="0.2">
      <c r="A158" s="77" t="s">
        <v>248</v>
      </c>
      <c r="B158" s="77" t="s">
        <v>116</v>
      </c>
      <c r="C158" s="77" t="s">
        <v>116</v>
      </c>
      <c r="D158" s="77" t="s">
        <v>18</v>
      </c>
      <c r="E158" s="77" t="s">
        <v>2</v>
      </c>
      <c r="F158" t="s">
        <v>89</v>
      </c>
      <c r="G158" t="s">
        <v>243</v>
      </c>
      <c r="H158" s="76">
        <v>1.3799999999999999E-13</v>
      </c>
      <c r="I158" t="s">
        <v>18</v>
      </c>
      <c r="J158" t="s">
        <v>117</v>
      </c>
      <c r="K158" s="80">
        <v>2</v>
      </c>
      <c r="L158" s="79">
        <f t="shared" si="14"/>
        <v>-29.61152270975348</v>
      </c>
      <c r="M158" s="79">
        <f t="shared" si="13"/>
        <v>0.12862852159354693</v>
      </c>
      <c r="N158" s="80" t="str">
        <f t="shared" si="15"/>
        <v>false</v>
      </c>
      <c r="Q158" s="67">
        <v>1</v>
      </c>
      <c r="R158" s="67">
        <v>1.08</v>
      </c>
      <c r="S158" s="67">
        <v>1.1000000000000001</v>
      </c>
      <c r="T158" s="67">
        <v>1.04</v>
      </c>
      <c r="U158" s="67">
        <v>1</v>
      </c>
    </row>
    <row r="159" spans="1:21" x14ac:dyDescent="0.2">
      <c r="A159" s="77" t="s">
        <v>248</v>
      </c>
      <c r="B159" s="77" t="s">
        <v>116</v>
      </c>
      <c r="C159" s="77" t="s">
        <v>116</v>
      </c>
      <c r="D159" s="77" t="s">
        <v>18</v>
      </c>
      <c r="E159" s="77" t="s">
        <v>2</v>
      </c>
      <c r="F159" t="s">
        <v>89</v>
      </c>
      <c r="G159" t="s">
        <v>244</v>
      </c>
      <c r="H159" s="76">
        <v>2.1800000000000001E-5</v>
      </c>
      <c r="I159" t="s">
        <v>18</v>
      </c>
      <c r="J159" t="s">
        <v>117</v>
      </c>
      <c r="K159" s="80">
        <v>2</v>
      </c>
      <c r="L159" s="79">
        <f t="shared" si="14"/>
        <v>-10.733600588169232</v>
      </c>
      <c r="M159" s="79">
        <f t="shared" si="13"/>
        <v>0.12862852159354693</v>
      </c>
      <c r="N159" s="80" t="str">
        <f t="shared" si="15"/>
        <v>false</v>
      </c>
      <c r="Q159" s="67">
        <v>1</v>
      </c>
      <c r="R159" s="67">
        <v>1.08</v>
      </c>
      <c r="S159" s="67">
        <v>1.1000000000000001</v>
      </c>
      <c r="T159" s="67">
        <v>1.04</v>
      </c>
      <c r="U159" s="67">
        <v>1</v>
      </c>
    </row>
    <row r="160" spans="1:21" x14ac:dyDescent="0.2">
      <c r="A160" s="77" t="s">
        <v>248</v>
      </c>
      <c r="B160" s="77" t="s">
        <v>116</v>
      </c>
      <c r="C160" s="77" t="s">
        <v>116</v>
      </c>
      <c r="D160" s="77" t="s">
        <v>18</v>
      </c>
      <c r="E160" s="77" t="s">
        <v>2</v>
      </c>
      <c r="F160" t="s">
        <v>89</v>
      </c>
      <c r="G160" t="s">
        <v>245</v>
      </c>
      <c r="H160" s="76">
        <v>8.2600000000000005E-6</v>
      </c>
      <c r="I160" t="s">
        <v>18</v>
      </c>
      <c r="J160" t="s">
        <v>117</v>
      </c>
      <c r="K160" s="80">
        <v>2</v>
      </c>
      <c r="L160" s="79">
        <f t="shared" si="14"/>
        <v>-11.704085970431388</v>
      </c>
      <c r="M160" s="79">
        <f t="shared" si="13"/>
        <v>0.12862852159354693</v>
      </c>
      <c r="N160" s="80" t="str">
        <f t="shared" si="15"/>
        <v>false</v>
      </c>
      <c r="Q160" s="67">
        <v>1</v>
      </c>
      <c r="R160" s="67">
        <v>1.08</v>
      </c>
      <c r="S160" s="67">
        <v>1.1000000000000001</v>
      </c>
      <c r="T160" s="67">
        <v>1.04</v>
      </c>
      <c r="U160" s="6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BEF7-DB10-EA48-B25B-0A355BD8C94C}">
  <dimension ref="A1:U159"/>
  <sheetViews>
    <sheetView zoomScale="80" zoomScaleNormal="80" workbookViewId="0">
      <selection activeCell="G31" sqref="G31"/>
    </sheetView>
  </sheetViews>
  <sheetFormatPr baseColWidth="10" defaultColWidth="14.83203125" defaultRowHeight="16" x14ac:dyDescent="0.2"/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x14ac:dyDescent="0.2">
      <c r="A2" s="6" t="s">
        <v>249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249</v>
      </c>
      <c r="G2" s="6" t="s">
        <v>111</v>
      </c>
      <c r="H2" s="7">
        <v>5</v>
      </c>
      <c r="I2" s="6" t="s">
        <v>32</v>
      </c>
      <c r="J2" s="6" t="s">
        <v>1</v>
      </c>
      <c r="K2" s="8"/>
      <c r="L2" s="41"/>
      <c r="M2" s="41"/>
      <c r="N2" s="6"/>
      <c r="O2" s="9"/>
      <c r="P2" s="8"/>
      <c r="Q2" s="8"/>
      <c r="R2" s="8"/>
      <c r="S2" s="8"/>
      <c r="T2" s="8"/>
      <c r="U2" s="8"/>
    </row>
    <row r="3" spans="1:21" x14ac:dyDescent="0.2">
      <c r="A3" s="34" t="s">
        <v>249</v>
      </c>
      <c r="B3" s="34" t="s">
        <v>111</v>
      </c>
      <c r="C3" s="34" t="s">
        <v>111</v>
      </c>
      <c r="D3" s="34" t="s">
        <v>32</v>
      </c>
      <c r="E3" s="34" t="s">
        <v>2</v>
      </c>
      <c r="F3" s="34" t="s">
        <v>114</v>
      </c>
      <c r="G3" s="34" t="s">
        <v>112</v>
      </c>
      <c r="H3" s="35">
        <v>10</v>
      </c>
      <c r="I3" s="34" t="s">
        <v>18</v>
      </c>
      <c r="J3" s="34" t="s">
        <v>0</v>
      </c>
      <c r="K3" s="53">
        <v>2</v>
      </c>
      <c r="L3" s="47">
        <f t="shared" ref="L3:L15" si="0">LN(ABS(H3))</f>
        <v>2.3025850929940459</v>
      </c>
      <c r="M3" s="47">
        <f t="shared" ref="M3:M15" si="1">((LN(Q3)^2+LN(R3)^2+LN(S3)^2+LN(T3)^2+LN(U3)^2)^0.5)</f>
        <v>0.73640052525422939</v>
      </c>
      <c r="N3" s="34" t="str">
        <f t="shared" ref="N3:N15" si="2">IF(H3&gt;0,"false","true")</f>
        <v>false</v>
      </c>
      <c r="O3" s="35"/>
      <c r="P3" s="53"/>
      <c r="Q3" s="53">
        <v>1</v>
      </c>
      <c r="R3" s="53">
        <v>1.08</v>
      </c>
      <c r="S3" s="53">
        <v>1</v>
      </c>
      <c r="T3" s="53">
        <v>1</v>
      </c>
      <c r="U3" s="53">
        <v>2.08</v>
      </c>
    </row>
    <row r="4" spans="1:21" x14ac:dyDescent="0.2">
      <c r="A4" s="34" t="s">
        <v>249</v>
      </c>
      <c r="B4" s="34" t="s">
        <v>111</v>
      </c>
      <c r="C4" s="34" t="s">
        <v>111</v>
      </c>
      <c r="D4" s="34" t="s">
        <v>32</v>
      </c>
      <c r="E4" s="34" t="s">
        <v>2</v>
      </c>
      <c r="F4" s="34" t="s">
        <v>95</v>
      </c>
      <c r="G4" s="34" t="s">
        <v>77</v>
      </c>
      <c r="H4" s="35">
        <v>0.14799999999999999</v>
      </c>
      <c r="I4" s="34" t="s">
        <v>18</v>
      </c>
      <c r="J4" s="34" t="s">
        <v>0</v>
      </c>
      <c r="K4" s="53">
        <v>2</v>
      </c>
      <c r="L4" s="47">
        <f t="shared" si="0"/>
        <v>-1.9105430052180221</v>
      </c>
      <c r="M4" s="47">
        <f t="shared" si="1"/>
        <v>0.73640052525422939</v>
      </c>
      <c r="N4" s="34" t="str">
        <f t="shared" si="2"/>
        <v>false</v>
      </c>
      <c r="O4" s="35" t="s">
        <v>25</v>
      </c>
      <c r="P4" s="53" t="s">
        <v>78</v>
      </c>
      <c r="Q4" s="53">
        <v>1</v>
      </c>
      <c r="R4" s="53">
        <v>1.08</v>
      </c>
      <c r="S4" s="53">
        <v>1</v>
      </c>
      <c r="T4" s="53">
        <v>1</v>
      </c>
      <c r="U4" s="53">
        <v>2.08</v>
      </c>
    </row>
    <row r="5" spans="1:21" x14ac:dyDescent="0.2">
      <c r="A5" s="34" t="s">
        <v>249</v>
      </c>
      <c r="B5" s="34" t="s">
        <v>111</v>
      </c>
      <c r="C5" s="34" t="s">
        <v>111</v>
      </c>
      <c r="D5" s="34" t="s">
        <v>32</v>
      </c>
      <c r="E5" s="34" t="s">
        <v>2</v>
      </c>
      <c r="F5" s="34" t="s">
        <v>95</v>
      </c>
      <c r="G5" s="34" t="s">
        <v>80</v>
      </c>
      <c r="H5" s="35">
        <v>0.33600000000000002</v>
      </c>
      <c r="I5" s="34" t="s">
        <v>18</v>
      </c>
      <c r="J5" s="34" t="s">
        <v>0</v>
      </c>
      <c r="K5" s="53">
        <v>2</v>
      </c>
      <c r="L5" s="47">
        <f t="shared" si="0"/>
        <v>-1.0906441190189327</v>
      </c>
      <c r="M5" s="47">
        <f t="shared" si="1"/>
        <v>0.73640052525422939</v>
      </c>
      <c r="N5" s="34" t="str">
        <f t="shared" si="2"/>
        <v>false</v>
      </c>
      <c r="O5" s="35" t="s">
        <v>26</v>
      </c>
      <c r="P5" s="53" t="s">
        <v>79</v>
      </c>
      <c r="Q5" s="53">
        <v>1</v>
      </c>
      <c r="R5" s="53">
        <v>1.08</v>
      </c>
      <c r="S5" s="53">
        <v>1</v>
      </c>
      <c r="T5" s="53">
        <v>1</v>
      </c>
      <c r="U5" s="53">
        <v>2.08</v>
      </c>
    </row>
    <row r="6" spans="1:21" x14ac:dyDescent="0.2">
      <c r="A6" s="34" t="s">
        <v>249</v>
      </c>
      <c r="B6" s="34" t="s">
        <v>111</v>
      </c>
      <c r="C6" s="34" t="s">
        <v>111</v>
      </c>
      <c r="D6" s="34" t="s">
        <v>32</v>
      </c>
      <c r="E6" s="34" t="s">
        <v>2</v>
      </c>
      <c r="F6" s="34" t="s">
        <v>95</v>
      </c>
      <c r="G6" s="34" t="s">
        <v>82</v>
      </c>
      <c r="H6" s="35">
        <v>40</v>
      </c>
      <c r="I6" s="34" t="s">
        <v>18</v>
      </c>
      <c r="J6" s="34" t="s">
        <v>0</v>
      </c>
      <c r="K6" s="53">
        <v>2</v>
      </c>
      <c r="L6" s="47">
        <f t="shared" si="0"/>
        <v>3.6888794541139363</v>
      </c>
      <c r="M6" s="47">
        <f t="shared" si="1"/>
        <v>0.73640052525422939</v>
      </c>
      <c r="N6" s="34" t="str">
        <f t="shared" si="2"/>
        <v>false</v>
      </c>
      <c r="O6" s="35" t="s">
        <v>27</v>
      </c>
      <c r="P6" s="63" t="s">
        <v>81</v>
      </c>
      <c r="Q6" s="53">
        <v>1</v>
      </c>
      <c r="R6" s="53">
        <v>1.08</v>
      </c>
      <c r="S6" s="53">
        <v>1</v>
      </c>
      <c r="T6" s="53">
        <v>1</v>
      </c>
      <c r="U6" s="53">
        <v>2.08</v>
      </c>
    </row>
    <row r="7" spans="1:21" x14ac:dyDescent="0.2">
      <c r="A7" s="34" t="s">
        <v>249</v>
      </c>
      <c r="B7" s="34" t="s">
        <v>111</v>
      </c>
      <c r="C7" s="34" t="s">
        <v>111</v>
      </c>
      <c r="D7" s="34" t="s">
        <v>32</v>
      </c>
      <c r="E7" s="34" t="s">
        <v>2</v>
      </c>
      <c r="F7" s="34" t="s">
        <v>95</v>
      </c>
      <c r="G7" s="34" t="s">
        <v>84</v>
      </c>
      <c r="H7" s="84">
        <v>10.622999999999999</v>
      </c>
      <c r="I7" s="34" t="s">
        <v>19</v>
      </c>
      <c r="J7" s="34" t="s">
        <v>0</v>
      </c>
      <c r="K7" s="53">
        <v>2</v>
      </c>
      <c r="L7" s="47">
        <f t="shared" si="0"/>
        <v>2.3630214617978762</v>
      </c>
      <c r="M7" s="47">
        <f t="shared" si="1"/>
        <v>0.73640052525422939</v>
      </c>
      <c r="N7" s="34" t="str">
        <f t="shared" si="2"/>
        <v>false</v>
      </c>
      <c r="O7" s="35" t="s">
        <v>28</v>
      </c>
      <c r="P7" s="53" t="s">
        <v>83</v>
      </c>
      <c r="Q7" s="53">
        <v>1</v>
      </c>
      <c r="R7" s="53">
        <v>1.08</v>
      </c>
      <c r="S7" s="53">
        <v>1</v>
      </c>
      <c r="T7" s="53">
        <v>1</v>
      </c>
      <c r="U7" s="53">
        <v>2.08</v>
      </c>
    </row>
    <row r="8" spans="1:21" x14ac:dyDescent="0.2">
      <c r="A8" s="34" t="s">
        <v>249</v>
      </c>
      <c r="B8" s="34" t="s">
        <v>111</v>
      </c>
      <c r="C8" s="34" t="s">
        <v>111</v>
      </c>
      <c r="D8" s="34" t="s">
        <v>32</v>
      </c>
      <c r="E8" s="34" t="s">
        <v>2</v>
      </c>
      <c r="F8" s="34" t="s">
        <v>95</v>
      </c>
      <c r="G8" s="34" t="s">
        <v>98</v>
      </c>
      <c r="H8" s="35">
        <v>0.04</v>
      </c>
      <c r="I8" s="34" t="s">
        <v>99</v>
      </c>
      <c r="J8" s="34" t="s">
        <v>0</v>
      </c>
      <c r="K8" s="53">
        <v>2</v>
      </c>
      <c r="L8" s="47">
        <f t="shared" si="0"/>
        <v>-3.2188758248682006</v>
      </c>
      <c r="M8" s="47">
        <f t="shared" si="1"/>
        <v>0.73640052525422939</v>
      </c>
      <c r="N8" s="34" t="str">
        <f t="shared" si="2"/>
        <v>false</v>
      </c>
      <c r="O8" s="35" t="s">
        <v>96</v>
      </c>
      <c r="P8" s="26"/>
      <c r="Q8" s="26">
        <v>1</v>
      </c>
      <c r="R8" s="53">
        <v>1.08</v>
      </c>
      <c r="S8" s="26">
        <v>1</v>
      </c>
      <c r="T8" s="26">
        <v>1</v>
      </c>
      <c r="U8" s="53">
        <v>2.08</v>
      </c>
    </row>
    <row r="9" spans="1:21" x14ac:dyDescent="0.2">
      <c r="A9" s="34" t="s">
        <v>249</v>
      </c>
      <c r="B9" s="34" t="s">
        <v>111</v>
      </c>
      <c r="C9" s="34" t="s">
        <v>111</v>
      </c>
      <c r="D9" s="34" t="s">
        <v>32</v>
      </c>
      <c r="E9" s="34" t="s">
        <v>2</v>
      </c>
      <c r="F9" s="34" t="s">
        <v>95</v>
      </c>
      <c r="G9" s="34" t="s">
        <v>98</v>
      </c>
      <c r="H9" s="35">
        <v>0.02</v>
      </c>
      <c r="I9" s="34" t="s">
        <v>99</v>
      </c>
      <c r="J9" s="34" t="s">
        <v>0</v>
      </c>
      <c r="K9" s="53">
        <v>2</v>
      </c>
      <c r="L9" s="47">
        <f t="shared" si="0"/>
        <v>-3.912023005428146</v>
      </c>
      <c r="M9" s="47">
        <f t="shared" si="1"/>
        <v>0.73640052525422939</v>
      </c>
      <c r="N9" s="34" t="str">
        <f t="shared" si="2"/>
        <v>false</v>
      </c>
      <c r="O9" s="35" t="s">
        <v>96</v>
      </c>
      <c r="P9" s="26"/>
      <c r="Q9" s="26">
        <v>1</v>
      </c>
      <c r="R9" s="53">
        <v>1.08</v>
      </c>
      <c r="S9" s="26">
        <v>1</v>
      </c>
      <c r="T9" s="26">
        <v>1</v>
      </c>
      <c r="U9" s="53">
        <v>2.08</v>
      </c>
    </row>
    <row r="10" spans="1:21" x14ac:dyDescent="0.2">
      <c r="A10" s="34" t="s">
        <v>250</v>
      </c>
      <c r="B10" s="34" t="s">
        <v>111</v>
      </c>
      <c r="C10" s="34" t="s">
        <v>111</v>
      </c>
      <c r="D10" s="34" t="s">
        <v>32</v>
      </c>
      <c r="E10" s="34" t="s">
        <v>2</v>
      </c>
      <c r="F10" s="34" t="s">
        <v>95</v>
      </c>
      <c r="G10" s="34" t="s">
        <v>251</v>
      </c>
      <c r="H10" s="84">
        <v>-0.05</v>
      </c>
      <c r="I10" s="34" t="s">
        <v>18</v>
      </c>
      <c r="J10" s="34" t="s">
        <v>0</v>
      </c>
      <c r="K10" s="53">
        <v>2</v>
      </c>
      <c r="L10" s="47">
        <f t="shared" si="0"/>
        <v>-2.9957322735539909</v>
      </c>
      <c r="M10" s="47">
        <f t="shared" si="1"/>
        <v>0.73640052525422939</v>
      </c>
      <c r="N10" s="34" t="str">
        <f t="shared" si="2"/>
        <v>true</v>
      </c>
      <c r="O10" s="35"/>
      <c r="P10" s="35" t="s">
        <v>252</v>
      </c>
      <c r="Q10" s="88">
        <v>1</v>
      </c>
      <c r="R10" s="88">
        <v>1.08</v>
      </c>
      <c r="S10" s="88">
        <v>1</v>
      </c>
      <c r="T10" s="88">
        <v>1</v>
      </c>
      <c r="U10" s="88">
        <v>2.08</v>
      </c>
    </row>
    <row r="11" spans="1:21" x14ac:dyDescent="0.2">
      <c r="A11" s="22" t="s">
        <v>249</v>
      </c>
      <c r="B11" s="22" t="s">
        <v>113</v>
      </c>
      <c r="C11" s="22" t="s">
        <v>113</v>
      </c>
      <c r="D11" s="22" t="s">
        <v>18</v>
      </c>
      <c r="E11" s="22" t="s">
        <v>2</v>
      </c>
      <c r="F11" s="22" t="s">
        <v>249</v>
      </c>
      <c r="G11" s="22" t="s">
        <v>113</v>
      </c>
      <c r="H11" s="23">
        <v>3.75</v>
      </c>
      <c r="I11" s="22" t="s">
        <v>18</v>
      </c>
      <c r="J11" s="22" t="s">
        <v>1</v>
      </c>
      <c r="K11" s="24"/>
      <c r="L11" s="42"/>
      <c r="M11" s="42"/>
      <c r="N11" s="22"/>
      <c r="O11" s="23"/>
      <c r="P11" s="24"/>
      <c r="Q11" s="24"/>
      <c r="R11" s="24"/>
      <c r="S11" s="24"/>
      <c r="T11" s="24"/>
      <c r="U11" s="24"/>
    </row>
    <row r="12" spans="1:21" x14ac:dyDescent="0.2">
      <c r="A12" s="36" t="s">
        <v>249</v>
      </c>
      <c r="B12" s="36" t="s">
        <v>113</v>
      </c>
      <c r="C12" s="36" t="s">
        <v>113</v>
      </c>
      <c r="D12" s="36" t="s">
        <v>18</v>
      </c>
      <c r="E12" s="36" t="s">
        <v>2</v>
      </c>
      <c r="F12" s="36" t="s">
        <v>249</v>
      </c>
      <c r="G12" s="36" t="s">
        <v>111</v>
      </c>
      <c r="H12" s="37">
        <v>1.2230000000000001</v>
      </c>
      <c r="I12" s="36" t="s">
        <v>33</v>
      </c>
      <c r="J12" s="36" t="s">
        <v>0</v>
      </c>
      <c r="K12" s="54">
        <v>2</v>
      </c>
      <c r="L12" s="48">
        <f t="shared" si="0"/>
        <v>0.20130685670503537</v>
      </c>
      <c r="M12" s="48">
        <f t="shared" si="1"/>
        <v>0.73640052525422939</v>
      </c>
      <c r="N12" s="36" t="str">
        <f t="shared" si="2"/>
        <v>false</v>
      </c>
      <c r="O12" s="25"/>
      <c r="P12" s="54"/>
      <c r="Q12" s="54">
        <v>1</v>
      </c>
      <c r="R12" s="54">
        <v>1.08</v>
      </c>
      <c r="S12" s="54">
        <v>1</v>
      </c>
      <c r="T12" s="54">
        <v>1</v>
      </c>
      <c r="U12" s="54">
        <v>2.08</v>
      </c>
    </row>
    <row r="13" spans="1:21" x14ac:dyDescent="0.2">
      <c r="A13" s="36" t="s">
        <v>249</v>
      </c>
      <c r="B13" s="36" t="s">
        <v>113</v>
      </c>
      <c r="C13" s="36" t="s">
        <v>113</v>
      </c>
      <c r="D13" s="36" t="s">
        <v>18</v>
      </c>
      <c r="E13" s="36" t="s">
        <v>2</v>
      </c>
      <c r="F13" s="36" t="s">
        <v>95</v>
      </c>
      <c r="G13" s="36" t="s">
        <v>84</v>
      </c>
      <c r="H13" s="25">
        <v>18</v>
      </c>
      <c r="I13" s="36" t="s">
        <v>19</v>
      </c>
      <c r="J13" s="36" t="s">
        <v>0</v>
      </c>
      <c r="K13" s="54">
        <v>2</v>
      </c>
      <c r="L13" s="48">
        <f t="shared" si="0"/>
        <v>2.8903717578961645</v>
      </c>
      <c r="M13" s="48">
        <f t="shared" si="1"/>
        <v>0.73640052525422939</v>
      </c>
      <c r="N13" s="36" t="str">
        <f t="shared" si="2"/>
        <v>false</v>
      </c>
      <c r="O13" s="25" t="s">
        <v>28</v>
      </c>
      <c r="P13" s="54" t="s">
        <v>83</v>
      </c>
      <c r="Q13" s="54">
        <v>1</v>
      </c>
      <c r="R13" s="54">
        <v>1.08</v>
      </c>
      <c r="S13" s="54">
        <v>1</v>
      </c>
      <c r="T13" s="54">
        <v>1</v>
      </c>
      <c r="U13" s="54">
        <v>2.08</v>
      </c>
    </row>
    <row r="14" spans="1:21" x14ac:dyDescent="0.2">
      <c r="A14" s="36" t="s">
        <v>249</v>
      </c>
      <c r="B14" s="36" t="s">
        <v>113</v>
      </c>
      <c r="C14" s="36" t="s">
        <v>113</v>
      </c>
      <c r="D14" s="36" t="s">
        <v>18</v>
      </c>
      <c r="E14" s="36" t="s">
        <v>2</v>
      </c>
      <c r="F14" s="36" t="s">
        <v>95</v>
      </c>
      <c r="G14" s="36" t="s">
        <v>86</v>
      </c>
      <c r="H14" s="86">
        <v>0.109</v>
      </c>
      <c r="I14" s="36" t="s">
        <v>18</v>
      </c>
      <c r="J14" s="36" t="s">
        <v>0</v>
      </c>
      <c r="K14" s="54">
        <v>2</v>
      </c>
      <c r="L14" s="48">
        <f t="shared" si="0"/>
        <v>-2.2164073967529934</v>
      </c>
      <c r="M14" s="48">
        <f t="shared" si="1"/>
        <v>0.73640052525422939</v>
      </c>
      <c r="N14" s="36" t="str">
        <f t="shared" si="2"/>
        <v>false</v>
      </c>
      <c r="O14" s="25" t="s">
        <v>29</v>
      </c>
      <c r="P14" s="54" t="s">
        <v>85</v>
      </c>
      <c r="Q14" s="54">
        <v>1</v>
      </c>
      <c r="R14" s="54">
        <v>1.08</v>
      </c>
      <c r="S14" s="54">
        <v>1</v>
      </c>
      <c r="T14" s="54">
        <v>1</v>
      </c>
      <c r="U14" s="54">
        <v>2.08</v>
      </c>
    </row>
    <row r="15" spans="1:21" x14ac:dyDescent="0.2">
      <c r="A15" s="36" t="s">
        <v>249</v>
      </c>
      <c r="B15" s="36" t="s">
        <v>113</v>
      </c>
      <c r="C15" s="36" t="s">
        <v>113</v>
      </c>
      <c r="D15" s="36" t="s">
        <v>18</v>
      </c>
      <c r="E15" s="36" t="s">
        <v>2</v>
      </c>
      <c r="F15" s="36" t="s">
        <v>95</v>
      </c>
      <c r="G15" s="36" t="s">
        <v>88</v>
      </c>
      <c r="H15" s="87">
        <v>2.4319999999999999</v>
      </c>
      <c r="I15" s="36" t="s">
        <v>18</v>
      </c>
      <c r="J15" s="36" t="s">
        <v>0</v>
      </c>
      <c r="K15" s="54">
        <v>2</v>
      </c>
      <c r="L15" s="48">
        <f t="shared" si="0"/>
        <v>0.88871396410392056</v>
      </c>
      <c r="M15" s="48">
        <f t="shared" si="1"/>
        <v>0.73640052525422939</v>
      </c>
      <c r="N15" s="36" t="str">
        <f t="shared" si="2"/>
        <v>false</v>
      </c>
      <c r="O15" s="25" t="s">
        <v>30</v>
      </c>
      <c r="P15" s="54" t="s">
        <v>87</v>
      </c>
      <c r="Q15" s="54">
        <v>1</v>
      </c>
      <c r="R15" s="54">
        <v>1.08</v>
      </c>
      <c r="S15" s="54">
        <v>1</v>
      </c>
      <c r="T15" s="54">
        <v>1</v>
      </c>
      <c r="U15" s="54">
        <v>2.08</v>
      </c>
    </row>
    <row r="16" spans="1:21" x14ac:dyDescent="0.2">
      <c r="A16" s="5" t="s">
        <v>249</v>
      </c>
      <c r="B16" s="5" t="s">
        <v>100</v>
      </c>
      <c r="C16" s="5" t="s">
        <v>100</v>
      </c>
      <c r="D16" s="5" t="s">
        <v>18</v>
      </c>
      <c r="E16" s="5" t="s">
        <v>2</v>
      </c>
      <c r="F16" s="5" t="s">
        <v>249</v>
      </c>
      <c r="G16" s="5" t="s">
        <v>100</v>
      </c>
      <c r="H16" s="66">
        <v>1</v>
      </c>
      <c r="I16" s="5" t="s">
        <v>18</v>
      </c>
      <c r="J16" s="5" t="s">
        <v>1</v>
      </c>
      <c r="K16" s="55"/>
      <c r="L16" s="49"/>
      <c r="M16" s="49"/>
      <c r="N16" s="38"/>
      <c r="O16" s="55"/>
      <c r="P16" s="55"/>
      <c r="Q16" s="55"/>
      <c r="R16" s="55"/>
      <c r="S16" s="55"/>
      <c r="T16" s="55"/>
      <c r="U16" s="55"/>
    </row>
    <row r="17" spans="1:21" x14ac:dyDescent="0.2">
      <c r="A17" s="38" t="s">
        <v>249</v>
      </c>
      <c r="B17" s="38" t="s">
        <v>100</v>
      </c>
      <c r="C17" s="38" t="s">
        <v>100</v>
      </c>
      <c r="D17" s="38" t="s">
        <v>18</v>
      </c>
      <c r="E17" s="38" t="s">
        <v>2</v>
      </c>
      <c r="F17" s="38" t="s">
        <v>249</v>
      </c>
      <c r="G17" s="38" t="s">
        <v>113</v>
      </c>
      <c r="H17" s="2">
        <v>1</v>
      </c>
      <c r="I17" s="38" t="s">
        <v>18</v>
      </c>
      <c r="J17" s="38" t="s">
        <v>0</v>
      </c>
      <c r="K17" s="55"/>
      <c r="L17" s="49"/>
      <c r="M17" s="49"/>
      <c r="N17" s="38"/>
      <c r="O17" s="55"/>
      <c r="P17" s="64"/>
      <c r="Q17" s="55"/>
      <c r="R17" s="55"/>
      <c r="S17" s="55"/>
      <c r="T17" s="55"/>
      <c r="U17" s="55"/>
    </row>
    <row r="18" spans="1:21" x14ac:dyDescent="0.2">
      <c r="A18" s="38" t="s">
        <v>249</v>
      </c>
      <c r="B18" s="38" t="s">
        <v>100</v>
      </c>
      <c r="C18" s="38" t="s">
        <v>100</v>
      </c>
      <c r="D18" s="38" t="s">
        <v>18</v>
      </c>
      <c r="E18" s="38" t="s">
        <v>2</v>
      </c>
      <c r="F18" s="38" t="s">
        <v>249</v>
      </c>
      <c r="G18" s="38" t="s">
        <v>115</v>
      </c>
      <c r="H18" s="2">
        <v>1</v>
      </c>
      <c r="I18" s="38" t="s">
        <v>18</v>
      </c>
      <c r="J18" s="38" t="s">
        <v>0</v>
      </c>
      <c r="K18" s="55"/>
      <c r="L18" s="49"/>
      <c r="M18" s="49"/>
      <c r="N18" s="38"/>
      <c r="O18" s="64"/>
      <c r="P18" s="65"/>
      <c r="Q18" s="55"/>
      <c r="R18" s="55"/>
      <c r="S18" s="55"/>
      <c r="T18" s="55"/>
      <c r="U18" s="55"/>
    </row>
    <row r="19" spans="1:21" x14ac:dyDescent="0.2">
      <c r="A19" s="5" t="s">
        <v>249</v>
      </c>
      <c r="B19" s="5" t="s">
        <v>101</v>
      </c>
      <c r="C19" s="5" t="s">
        <v>101</v>
      </c>
      <c r="D19" s="5" t="s">
        <v>18</v>
      </c>
      <c r="E19" s="5" t="s">
        <v>2</v>
      </c>
      <c r="F19" s="5" t="s">
        <v>249</v>
      </c>
      <c r="G19" s="5" t="s">
        <v>101</v>
      </c>
      <c r="H19" s="66">
        <v>1</v>
      </c>
      <c r="I19" s="5" t="s">
        <v>18</v>
      </c>
      <c r="J19" s="5" t="s">
        <v>1</v>
      </c>
      <c r="K19" s="55"/>
      <c r="L19" s="49"/>
      <c r="M19" s="49"/>
      <c r="N19" s="38"/>
      <c r="O19" s="55"/>
      <c r="P19" s="55"/>
      <c r="Q19" s="55"/>
      <c r="R19" s="55"/>
      <c r="S19" s="55"/>
      <c r="T19" s="55"/>
      <c r="U19" s="55"/>
    </row>
    <row r="20" spans="1:21" x14ac:dyDescent="0.2">
      <c r="A20" s="38" t="s">
        <v>249</v>
      </c>
      <c r="B20" s="38" t="s">
        <v>101</v>
      </c>
      <c r="C20" s="38" t="s">
        <v>101</v>
      </c>
      <c r="D20" s="38" t="s">
        <v>18</v>
      </c>
      <c r="E20" s="38" t="s">
        <v>2</v>
      </c>
      <c r="F20" s="38" t="s">
        <v>249</v>
      </c>
      <c r="G20" s="38" t="s">
        <v>113</v>
      </c>
      <c r="H20" s="2">
        <v>1</v>
      </c>
      <c r="I20" s="38" t="s">
        <v>18</v>
      </c>
      <c r="J20" s="38" t="s">
        <v>0</v>
      </c>
      <c r="K20" s="55"/>
      <c r="L20" s="49"/>
      <c r="M20" s="49"/>
      <c r="N20" s="38"/>
      <c r="O20" s="55"/>
      <c r="P20" s="64"/>
      <c r="Q20" s="55"/>
      <c r="R20" s="55"/>
      <c r="S20" s="55"/>
      <c r="T20" s="55"/>
      <c r="U20" s="55"/>
    </row>
    <row r="21" spans="1:21" x14ac:dyDescent="0.2">
      <c r="A21" s="38" t="s">
        <v>249</v>
      </c>
      <c r="B21" s="38" t="s">
        <v>101</v>
      </c>
      <c r="C21" s="38" t="s">
        <v>101</v>
      </c>
      <c r="D21" s="38" t="s">
        <v>18</v>
      </c>
      <c r="E21" s="38" t="s">
        <v>2</v>
      </c>
      <c r="F21" s="38" t="s">
        <v>249</v>
      </c>
      <c r="G21" s="38" t="s">
        <v>116</v>
      </c>
      <c r="H21" s="2">
        <v>1</v>
      </c>
      <c r="I21" s="38" t="s">
        <v>18</v>
      </c>
      <c r="J21" s="38" t="s">
        <v>0</v>
      </c>
      <c r="K21" s="55"/>
      <c r="L21" s="49"/>
      <c r="M21" s="49"/>
      <c r="N21" s="38"/>
      <c r="O21" s="64"/>
      <c r="P21" s="65"/>
      <c r="Q21" s="55"/>
      <c r="R21" s="55"/>
      <c r="S21" s="55"/>
      <c r="T21" s="55"/>
      <c r="U21" s="55"/>
    </row>
    <row r="22" spans="1:21" x14ac:dyDescent="0.2">
      <c r="A22" s="81" t="s">
        <v>249</v>
      </c>
      <c r="B22" s="81" t="s">
        <v>115</v>
      </c>
      <c r="C22" s="81" t="s">
        <v>115</v>
      </c>
      <c r="D22" s="81" t="s">
        <v>18</v>
      </c>
      <c r="E22" s="81" t="s">
        <v>2</v>
      </c>
      <c r="F22" s="81" t="s">
        <v>249</v>
      </c>
      <c r="G22" s="81" t="s">
        <v>115</v>
      </c>
      <c r="H22" s="82">
        <v>1</v>
      </c>
      <c r="I22" s="81" t="s">
        <v>18</v>
      </c>
      <c r="J22" s="81" t="s">
        <v>1</v>
      </c>
      <c r="K22" s="78"/>
      <c r="L22" s="79"/>
      <c r="M22" s="79"/>
      <c r="N22" s="77"/>
      <c r="O22" s="78"/>
      <c r="P22" s="78"/>
      <c r="Q22" s="78"/>
      <c r="R22" s="78"/>
      <c r="S22" s="78"/>
      <c r="T22" s="78"/>
      <c r="U22" s="78"/>
    </row>
    <row r="23" spans="1:21" x14ac:dyDescent="0.2">
      <c r="A23" s="77" t="s">
        <v>249</v>
      </c>
      <c r="B23" s="77" t="s">
        <v>115</v>
      </c>
      <c r="C23" s="77" t="s">
        <v>115</v>
      </c>
      <c r="D23" s="77" t="s">
        <v>18</v>
      </c>
      <c r="E23" s="77" t="s">
        <v>2</v>
      </c>
      <c r="F23" s="80" t="s">
        <v>95</v>
      </c>
      <c r="G23" s="69" t="s">
        <v>84</v>
      </c>
      <c r="H23" s="80">
        <v>1.18E-2</v>
      </c>
      <c r="I23" s="80" t="s">
        <v>19</v>
      </c>
      <c r="J23" s="80" t="s">
        <v>0</v>
      </c>
      <c r="K23" s="80">
        <v>2</v>
      </c>
      <c r="L23" s="68">
        <f>LN(ABS(H23))</f>
        <v>-4.4396557475105176</v>
      </c>
      <c r="M23" s="68">
        <f>((LN(Q23)^2+LN(R23)^2+LN(S23)^2+LN(T23)^2+LN(U23)^2)^0.5)</f>
        <v>0.12862852159354693</v>
      </c>
      <c r="N23" t="str">
        <f t="shared" ref="N23:N86" si="3">IF(H23&gt;0,"false","true")</f>
        <v>false</v>
      </c>
      <c r="O23" s="67" t="s">
        <v>28</v>
      </c>
      <c r="P23" s="80"/>
      <c r="Q23" s="67">
        <v>1</v>
      </c>
      <c r="R23" s="67">
        <v>1.08</v>
      </c>
      <c r="S23" s="67">
        <v>1.1000000000000001</v>
      </c>
      <c r="T23" s="67">
        <v>1.04</v>
      </c>
      <c r="U23" s="67">
        <v>1</v>
      </c>
    </row>
    <row r="24" spans="1:21" x14ac:dyDescent="0.2">
      <c r="A24" s="77" t="s">
        <v>249</v>
      </c>
      <c r="B24" s="77" t="s">
        <v>115</v>
      </c>
      <c r="C24" s="77" t="s">
        <v>115</v>
      </c>
      <c r="D24" s="77" t="s">
        <v>18</v>
      </c>
      <c r="E24" s="77" t="s">
        <v>2</v>
      </c>
      <c r="F24" s="80" t="s">
        <v>89</v>
      </c>
      <c r="G24" s="73" t="s">
        <v>109</v>
      </c>
      <c r="H24" s="89">
        <f>0.44*0.22</f>
        <v>9.6799999999999997E-2</v>
      </c>
      <c r="I24" s="80" t="s">
        <v>18</v>
      </c>
      <c r="J24" s="80" t="s">
        <v>117</v>
      </c>
      <c r="K24" s="80">
        <v>2</v>
      </c>
      <c r="L24" s="68">
        <f>LN(ABS(H24))</f>
        <v>-2.3351082846996056</v>
      </c>
      <c r="M24" s="68">
        <f>((LN(Q24)^2+LN(R24)^2+LN(S24)^2+LN(T24)^2+LN(U24)^2)^0.5)</f>
        <v>0.12862852159354693</v>
      </c>
      <c r="N24" t="str">
        <f t="shared" si="3"/>
        <v>false</v>
      </c>
      <c r="O24" s="74" t="s">
        <v>102</v>
      </c>
      <c r="P24" s="80"/>
      <c r="Q24" s="67">
        <v>1</v>
      </c>
      <c r="R24" s="67">
        <v>1.08</v>
      </c>
      <c r="S24" s="67">
        <v>1.1000000000000001</v>
      </c>
      <c r="T24" s="67">
        <v>1.04</v>
      </c>
      <c r="U24" s="67">
        <v>1</v>
      </c>
    </row>
    <row r="25" spans="1:21" x14ac:dyDescent="0.2">
      <c r="A25" s="77" t="s">
        <v>249</v>
      </c>
      <c r="B25" s="77" t="s">
        <v>115</v>
      </c>
      <c r="C25" s="77" t="s">
        <v>115</v>
      </c>
      <c r="D25" s="77" t="s">
        <v>18</v>
      </c>
      <c r="E25" s="77" t="s">
        <v>2</v>
      </c>
      <c r="F25" s="80" t="s">
        <v>89</v>
      </c>
      <c r="G25" s="73" t="s">
        <v>104</v>
      </c>
      <c r="H25" s="90">
        <f>0.56*0.22</f>
        <v>0.12320000000000002</v>
      </c>
      <c r="I25" s="80" t="s">
        <v>18</v>
      </c>
      <c r="J25" s="80" t="s">
        <v>117</v>
      </c>
      <c r="K25" s="80">
        <v>2</v>
      </c>
      <c r="L25" s="68">
        <f t="shared" ref="L25:L35" si="4">LN(ABS(H25))</f>
        <v>-2.0939462278827174</v>
      </c>
      <c r="M25" s="68">
        <f t="shared" ref="M25:M35" si="5">((LN(Q25)^2+LN(R25)^2+LN(S25)^2+LN(T25)^2+LN(U25)^2)^0.5)</f>
        <v>0.12862852159354693</v>
      </c>
      <c r="N25" t="str">
        <f t="shared" si="3"/>
        <v>false</v>
      </c>
      <c r="O25" s="74" t="s">
        <v>103</v>
      </c>
      <c r="P25" s="80"/>
      <c r="Q25" s="67">
        <v>1</v>
      </c>
      <c r="R25" s="67">
        <v>1.08</v>
      </c>
      <c r="S25" s="67">
        <v>1.1000000000000001</v>
      </c>
      <c r="T25" s="67">
        <v>1.04</v>
      </c>
      <c r="U25" s="67">
        <v>1</v>
      </c>
    </row>
    <row r="26" spans="1:21" x14ac:dyDescent="0.2">
      <c r="A26" s="77" t="s">
        <v>249</v>
      </c>
      <c r="B26" s="77" t="s">
        <v>115</v>
      </c>
      <c r="C26" s="77" t="s">
        <v>115</v>
      </c>
      <c r="D26" s="77" t="s">
        <v>18</v>
      </c>
      <c r="E26" s="77" t="s">
        <v>2</v>
      </c>
      <c r="F26" t="s">
        <v>95</v>
      </c>
      <c r="G26" t="s">
        <v>119</v>
      </c>
      <c r="H26">
        <v>-2.2499999999999999E-4</v>
      </c>
      <c r="I26" t="s">
        <v>99</v>
      </c>
      <c r="J26" t="s">
        <v>0</v>
      </c>
      <c r="K26" s="80">
        <v>2</v>
      </c>
      <c r="L26" s="79">
        <f t="shared" si="4"/>
        <v>-8.3994101557598544</v>
      </c>
      <c r="M26" s="79">
        <f t="shared" si="5"/>
        <v>0.12862852159354693</v>
      </c>
      <c r="N26" s="80" t="str">
        <f t="shared" si="3"/>
        <v>true</v>
      </c>
      <c r="O26" s="74"/>
      <c r="P26" s="80"/>
      <c r="Q26" s="67">
        <v>1</v>
      </c>
      <c r="R26" s="67">
        <v>1.08</v>
      </c>
      <c r="S26" s="67">
        <v>1.1000000000000001</v>
      </c>
      <c r="T26" s="67">
        <v>1.04</v>
      </c>
      <c r="U26" s="67">
        <v>1</v>
      </c>
    </row>
    <row r="27" spans="1:21" x14ac:dyDescent="0.2">
      <c r="A27" s="77" t="s">
        <v>249</v>
      </c>
      <c r="B27" s="77" t="s">
        <v>115</v>
      </c>
      <c r="C27" s="77" t="s">
        <v>115</v>
      </c>
      <c r="D27" s="77" t="s">
        <v>18</v>
      </c>
      <c r="E27" s="77" t="s">
        <v>2</v>
      </c>
      <c r="F27" t="s">
        <v>95</v>
      </c>
      <c r="G27" t="s">
        <v>120</v>
      </c>
      <c r="H27" s="76">
        <v>7.4099999999999998E-9</v>
      </c>
      <c r="I27" t="s">
        <v>118</v>
      </c>
      <c r="J27" t="s">
        <v>0</v>
      </c>
      <c r="K27" s="80">
        <v>2</v>
      </c>
      <c r="L27" s="79">
        <f t="shared" si="4"/>
        <v>-18.720435397638415</v>
      </c>
      <c r="M27" s="79">
        <f t="shared" si="5"/>
        <v>0.12862852159354693</v>
      </c>
      <c r="N27" s="80" t="str">
        <f t="shared" si="3"/>
        <v>false</v>
      </c>
      <c r="O27" s="74"/>
      <c r="P27" s="80"/>
      <c r="Q27" s="67">
        <v>1</v>
      </c>
      <c r="R27" s="67">
        <v>1.08</v>
      </c>
      <c r="S27" s="67">
        <v>1.1000000000000001</v>
      </c>
      <c r="T27" s="67">
        <v>1.04</v>
      </c>
      <c r="U27" s="67">
        <v>1</v>
      </c>
    </row>
    <row r="28" spans="1:21" x14ac:dyDescent="0.2">
      <c r="A28" s="77" t="s">
        <v>249</v>
      </c>
      <c r="B28" s="77" t="s">
        <v>115</v>
      </c>
      <c r="C28" s="77" t="s">
        <v>115</v>
      </c>
      <c r="D28" s="77" t="s">
        <v>18</v>
      </c>
      <c r="E28" s="77" t="s">
        <v>2</v>
      </c>
      <c r="F28" t="s">
        <v>95</v>
      </c>
      <c r="G28" t="s">
        <v>121</v>
      </c>
      <c r="H28">
        <v>3.5211267605633799E-4</v>
      </c>
      <c r="I28" t="s">
        <v>122</v>
      </c>
      <c r="J28" t="s">
        <v>0</v>
      </c>
      <c r="K28" s="80">
        <v>2</v>
      </c>
      <c r="L28" s="79">
        <f t="shared" si="4"/>
        <v>-7.9515593311552522</v>
      </c>
      <c r="M28" s="79">
        <f t="shared" si="5"/>
        <v>0.12862852159354693</v>
      </c>
      <c r="N28" s="80" t="str">
        <f t="shared" si="3"/>
        <v>false</v>
      </c>
      <c r="O28" s="74"/>
      <c r="P28" s="80"/>
      <c r="Q28" s="67">
        <v>1</v>
      </c>
      <c r="R28" s="67">
        <v>1.08</v>
      </c>
      <c r="S28" s="67">
        <v>1.1000000000000001</v>
      </c>
      <c r="T28" s="67">
        <v>1.04</v>
      </c>
      <c r="U28" s="67">
        <v>1</v>
      </c>
    </row>
    <row r="29" spans="1:21" x14ac:dyDescent="0.2">
      <c r="A29" s="77" t="s">
        <v>249</v>
      </c>
      <c r="B29" s="77" t="s">
        <v>115</v>
      </c>
      <c r="C29" s="77" t="s">
        <v>115</v>
      </c>
      <c r="D29" s="77" t="s">
        <v>18</v>
      </c>
      <c r="E29" s="77" t="s">
        <v>2</v>
      </c>
      <c r="F29" t="s">
        <v>95</v>
      </c>
      <c r="G29" t="s">
        <v>123</v>
      </c>
      <c r="H29">
        <v>-0.5</v>
      </c>
      <c r="I29" t="s">
        <v>18</v>
      </c>
      <c r="J29" t="s">
        <v>0</v>
      </c>
      <c r="K29" s="80">
        <v>2</v>
      </c>
      <c r="L29" s="79">
        <f t="shared" si="4"/>
        <v>-0.69314718055994529</v>
      </c>
      <c r="M29" s="79">
        <f t="shared" si="5"/>
        <v>0.12862852159354693</v>
      </c>
      <c r="N29" s="80" t="str">
        <f t="shared" si="3"/>
        <v>true</v>
      </c>
      <c r="O29" s="74"/>
      <c r="P29" s="80"/>
      <c r="Q29" s="67">
        <v>1</v>
      </c>
      <c r="R29" s="67">
        <v>1.08</v>
      </c>
      <c r="S29" s="67">
        <v>1.1000000000000001</v>
      </c>
      <c r="T29" s="67">
        <v>1.04</v>
      </c>
      <c r="U29" s="67">
        <v>1</v>
      </c>
    </row>
    <row r="30" spans="1:21" x14ac:dyDescent="0.2">
      <c r="A30" s="77" t="s">
        <v>249</v>
      </c>
      <c r="B30" s="77" t="s">
        <v>115</v>
      </c>
      <c r="C30" s="77" t="s">
        <v>115</v>
      </c>
      <c r="D30" s="77" t="s">
        <v>18</v>
      </c>
      <c r="E30" s="77" t="s">
        <v>2</v>
      </c>
      <c r="F30" t="s">
        <v>95</v>
      </c>
      <c r="G30" t="s">
        <v>124</v>
      </c>
      <c r="H30" s="76">
        <v>-1.8499999999999999E-5</v>
      </c>
      <c r="I30" t="s">
        <v>18</v>
      </c>
      <c r="J30" t="s">
        <v>0</v>
      </c>
      <c r="K30" s="80">
        <v>2</v>
      </c>
      <c r="L30" s="79">
        <f t="shared" si="4"/>
        <v>-10.897739825879995</v>
      </c>
      <c r="M30" s="79">
        <f t="shared" si="5"/>
        <v>0.12862852159354693</v>
      </c>
      <c r="N30" s="80" t="str">
        <f t="shared" si="3"/>
        <v>true</v>
      </c>
      <c r="O30" s="74"/>
      <c r="P30" s="80"/>
      <c r="Q30" s="67">
        <v>1</v>
      </c>
      <c r="R30" s="67">
        <v>1.08</v>
      </c>
      <c r="S30" s="67">
        <v>1.1000000000000001</v>
      </c>
      <c r="T30" s="67">
        <v>1.04</v>
      </c>
      <c r="U30" s="67">
        <v>1</v>
      </c>
    </row>
    <row r="31" spans="1:21" x14ac:dyDescent="0.2">
      <c r="A31" s="77" t="s">
        <v>249</v>
      </c>
      <c r="B31" s="77" t="s">
        <v>115</v>
      </c>
      <c r="C31" s="77" t="s">
        <v>115</v>
      </c>
      <c r="D31" s="77" t="s">
        <v>18</v>
      </c>
      <c r="E31" s="77" t="s">
        <v>2</v>
      </c>
      <c r="F31" t="s">
        <v>89</v>
      </c>
      <c r="G31" t="s">
        <v>125</v>
      </c>
      <c r="H31">
        <v>5.2599999999999999E-4</v>
      </c>
      <c r="I31" t="s">
        <v>18</v>
      </c>
      <c r="J31" t="s">
        <v>117</v>
      </c>
      <c r="K31" s="80">
        <v>2</v>
      </c>
      <c r="L31" s="79">
        <f t="shared" si="4"/>
        <v>-7.5502093452265644</v>
      </c>
      <c r="M31" s="79">
        <f t="shared" si="5"/>
        <v>0.12862852159354693</v>
      </c>
      <c r="N31" s="80" t="str">
        <f t="shared" si="3"/>
        <v>false</v>
      </c>
      <c r="O31" s="74"/>
      <c r="P31" s="80"/>
      <c r="Q31" s="67">
        <v>1</v>
      </c>
      <c r="R31" s="67">
        <v>1.08</v>
      </c>
      <c r="S31" s="67">
        <v>1.1000000000000001</v>
      </c>
      <c r="T31" s="67">
        <v>1.04</v>
      </c>
      <c r="U31" s="67">
        <v>1</v>
      </c>
    </row>
    <row r="32" spans="1:21" x14ac:dyDescent="0.2">
      <c r="A32" s="77" t="s">
        <v>249</v>
      </c>
      <c r="B32" s="77" t="s">
        <v>115</v>
      </c>
      <c r="C32" s="77" t="s">
        <v>115</v>
      </c>
      <c r="D32" s="77" t="s">
        <v>18</v>
      </c>
      <c r="E32" s="77" t="s">
        <v>2</v>
      </c>
      <c r="F32" t="s">
        <v>89</v>
      </c>
      <c r="G32" t="s">
        <v>126</v>
      </c>
      <c r="H32">
        <v>6.9999999999999999E-4</v>
      </c>
      <c r="I32" t="s">
        <v>18</v>
      </c>
      <c r="J32" t="s">
        <v>117</v>
      </c>
      <c r="K32" s="80">
        <v>2</v>
      </c>
      <c r="L32" s="79">
        <f t="shared" si="4"/>
        <v>-7.2644302229208693</v>
      </c>
      <c r="M32" s="79">
        <f t="shared" si="5"/>
        <v>0.12862852159354693</v>
      </c>
      <c r="N32" s="80" t="str">
        <f t="shared" si="3"/>
        <v>false</v>
      </c>
      <c r="O32" s="74"/>
      <c r="P32" s="80"/>
      <c r="Q32" s="67">
        <v>1</v>
      </c>
      <c r="R32" s="67">
        <v>1.08</v>
      </c>
      <c r="S32" s="67">
        <v>1.1000000000000001</v>
      </c>
      <c r="T32" s="67">
        <v>1.04</v>
      </c>
      <c r="U32" s="67">
        <v>1</v>
      </c>
    </row>
    <row r="33" spans="1:21" x14ac:dyDescent="0.2">
      <c r="A33" s="77" t="s">
        <v>249</v>
      </c>
      <c r="B33" s="77" t="s">
        <v>115</v>
      </c>
      <c r="C33" s="77" t="s">
        <v>115</v>
      </c>
      <c r="D33" s="77" t="s">
        <v>18</v>
      </c>
      <c r="E33" s="77" t="s">
        <v>2</v>
      </c>
      <c r="F33" t="s">
        <v>89</v>
      </c>
      <c r="G33" t="s">
        <v>127</v>
      </c>
      <c r="H33">
        <v>1E-3</v>
      </c>
      <c r="I33" t="s">
        <v>18</v>
      </c>
      <c r="J33" t="s">
        <v>117</v>
      </c>
      <c r="K33" s="80">
        <v>2</v>
      </c>
      <c r="L33" s="79">
        <f t="shared" si="4"/>
        <v>-6.9077552789821368</v>
      </c>
      <c r="M33" s="79">
        <f t="shared" si="5"/>
        <v>0.12862852159354693</v>
      </c>
      <c r="N33" s="80" t="str">
        <f t="shared" si="3"/>
        <v>false</v>
      </c>
      <c r="O33" s="74"/>
      <c r="P33" s="80"/>
      <c r="Q33" s="67">
        <v>1</v>
      </c>
      <c r="R33" s="67">
        <v>1.08</v>
      </c>
      <c r="S33" s="67">
        <v>1.1000000000000001</v>
      </c>
      <c r="T33" s="67">
        <v>1.04</v>
      </c>
      <c r="U33" s="67">
        <v>1</v>
      </c>
    </row>
    <row r="34" spans="1:21" x14ac:dyDescent="0.2">
      <c r="A34" s="77" t="s">
        <v>249</v>
      </c>
      <c r="B34" s="77" t="s">
        <v>115</v>
      </c>
      <c r="C34" s="77" t="s">
        <v>115</v>
      </c>
      <c r="D34" s="77" t="s">
        <v>18</v>
      </c>
      <c r="E34" s="77" t="s">
        <v>2</v>
      </c>
      <c r="F34" t="s">
        <v>89</v>
      </c>
      <c r="G34" t="s">
        <v>128</v>
      </c>
      <c r="H34" s="76">
        <v>2.5000000000000001E-5</v>
      </c>
      <c r="I34" t="s">
        <v>18</v>
      </c>
      <c r="J34" t="s">
        <v>117</v>
      </c>
      <c r="K34" s="80">
        <v>2</v>
      </c>
      <c r="L34" s="79">
        <f t="shared" si="4"/>
        <v>-10.596634733096073</v>
      </c>
      <c r="M34" s="79">
        <f t="shared" si="5"/>
        <v>0.12862852159354693</v>
      </c>
      <c r="N34" s="80" t="str">
        <f t="shared" si="3"/>
        <v>false</v>
      </c>
      <c r="O34" s="74"/>
      <c r="P34" s="80"/>
      <c r="Q34" s="67">
        <v>1</v>
      </c>
      <c r="R34" s="67">
        <v>1.08</v>
      </c>
      <c r="S34" s="67">
        <v>1.1000000000000001</v>
      </c>
      <c r="T34" s="67">
        <v>1.04</v>
      </c>
      <c r="U34" s="67">
        <v>1</v>
      </c>
    </row>
    <row r="35" spans="1:21" x14ac:dyDescent="0.2">
      <c r="A35" s="77" t="s">
        <v>249</v>
      </c>
      <c r="B35" s="77" t="s">
        <v>115</v>
      </c>
      <c r="C35" s="77" t="s">
        <v>115</v>
      </c>
      <c r="D35" s="77" t="s">
        <v>18</v>
      </c>
      <c r="E35" s="77" t="s">
        <v>2</v>
      </c>
      <c r="F35" t="s">
        <v>89</v>
      </c>
      <c r="G35" s="76" t="s">
        <v>129</v>
      </c>
      <c r="H35">
        <v>1.25E-4</v>
      </c>
      <c r="I35" t="s">
        <v>99</v>
      </c>
      <c r="J35" t="s">
        <v>117</v>
      </c>
      <c r="K35" s="80">
        <v>2</v>
      </c>
      <c r="L35" s="79">
        <f t="shared" si="4"/>
        <v>-8.987196820661973</v>
      </c>
      <c r="M35" s="79">
        <f t="shared" si="5"/>
        <v>0.12862852159354693</v>
      </c>
      <c r="N35" s="80" t="str">
        <f t="shared" si="3"/>
        <v>false</v>
      </c>
      <c r="O35" s="74"/>
      <c r="P35" s="80"/>
      <c r="Q35" s="67">
        <v>1</v>
      </c>
      <c r="R35" s="67">
        <v>1.08</v>
      </c>
      <c r="S35" s="67">
        <v>1.1000000000000001</v>
      </c>
      <c r="T35" s="67">
        <v>1.04</v>
      </c>
      <c r="U35" s="67">
        <v>1</v>
      </c>
    </row>
    <row r="36" spans="1:21" x14ac:dyDescent="0.2">
      <c r="A36" s="81" t="s">
        <v>249</v>
      </c>
      <c r="B36" s="81" t="s">
        <v>116</v>
      </c>
      <c r="C36" s="81" t="s">
        <v>116</v>
      </c>
      <c r="D36" s="81" t="s">
        <v>18</v>
      </c>
      <c r="E36" s="81" t="s">
        <v>2</v>
      </c>
      <c r="F36" s="81" t="s">
        <v>249</v>
      </c>
      <c r="G36" s="81" t="s">
        <v>116</v>
      </c>
      <c r="H36" s="83">
        <v>1</v>
      </c>
      <c r="I36" s="83" t="s">
        <v>18</v>
      </c>
      <c r="J36" s="83" t="s">
        <v>1</v>
      </c>
      <c r="K36" s="80"/>
    </row>
    <row r="37" spans="1:21" x14ac:dyDescent="0.2">
      <c r="A37" s="77" t="s">
        <v>249</v>
      </c>
      <c r="B37" s="77" t="s">
        <v>116</v>
      </c>
      <c r="C37" s="77" t="s">
        <v>116</v>
      </c>
      <c r="D37" s="77" t="s">
        <v>18</v>
      </c>
      <c r="E37" s="77" t="s">
        <v>2</v>
      </c>
      <c r="F37" s="69" t="s">
        <v>95</v>
      </c>
      <c r="G37" s="69" t="s">
        <v>107</v>
      </c>
      <c r="H37" s="70">
        <v>-10.02</v>
      </c>
      <c r="I37" s="69" t="s">
        <v>108</v>
      </c>
      <c r="J37" s="69" t="s">
        <v>0</v>
      </c>
      <c r="K37" s="67">
        <v>2</v>
      </c>
      <c r="L37" s="68">
        <f t="shared" ref="L37:L38" si="6">LN(ABS(H37))</f>
        <v>2.3045830956567186</v>
      </c>
      <c r="M37" s="68">
        <f t="shared" ref="M37:M100" si="7">((LN(Q37)^2+LN(R37)^2+LN(S37)^2+LN(T37)^2+LN(U37)^2)^0.5)</f>
        <v>0.12862852159354693</v>
      </c>
      <c r="N37" t="str">
        <f t="shared" si="3"/>
        <v>true</v>
      </c>
      <c r="O37" s="67" t="s">
        <v>106</v>
      </c>
      <c r="P37" s="72"/>
      <c r="Q37" s="67">
        <v>1</v>
      </c>
      <c r="R37" s="67">
        <v>1.08</v>
      </c>
      <c r="S37" s="67">
        <v>1.1000000000000001</v>
      </c>
      <c r="T37" s="67">
        <v>1.04</v>
      </c>
      <c r="U37" s="67">
        <v>1</v>
      </c>
    </row>
    <row r="38" spans="1:21" x14ac:dyDescent="0.2">
      <c r="A38" s="77" t="s">
        <v>249</v>
      </c>
      <c r="B38" s="77" t="s">
        <v>116</v>
      </c>
      <c r="C38" s="77" t="s">
        <v>116</v>
      </c>
      <c r="D38" s="77" t="s">
        <v>18</v>
      </c>
      <c r="E38" s="77" t="s">
        <v>2</v>
      </c>
      <c r="F38" s="69" t="s">
        <v>95</v>
      </c>
      <c r="G38" s="69" t="s">
        <v>84</v>
      </c>
      <c r="H38" s="75">
        <f>-5/3.6</f>
        <v>-1.3888888888888888</v>
      </c>
      <c r="I38" s="69" t="s">
        <v>19</v>
      </c>
      <c r="J38" s="69" t="s">
        <v>0</v>
      </c>
      <c r="K38" s="67">
        <v>2</v>
      </c>
      <c r="L38" s="68">
        <f t="shared" si="6"/>
        <v>0.32850406697203605</v>
      </c>
      <c r="M38" s="68">
        <f t="shared" si="7"/>
        <v>0.12862852159354693</v>
      </c>
      <c r="N38" t="str">
        <f t="shared" si="3"/>
        <v>true</v>
      </c>
      <c r="O38" s="67" t="s">
        <v>28</v>
      </c>
      <c r="P38" s="72"/>
      <c r="Q38" s="67">
        <v>1</v>
      </c>
      <c r="R38" s="67">
        <v>1.08</v>
      </c>
      <c r="S38" s="67">
        <v>1.1000000000000001</v>
      </c>
      <c r="T38" s="67">
        <v>1.04</v>
      </c>
      <c r="U38" s="67">
        <v>1</v>
      </c>
    </row>
    <row r="39" spans="1:21" x14ac:dyDescent="0.2">
      <c r="A39" s="77" t="s">
        <v>249</v>
      </c>
      <c r="B39" s="77" t="s">
        <v>116</v>
      </c>
      <c r="C39" s="77" t="s">
        <v>116</v>
      </c>
      <c r="D39" s="77" t="s">
        <v>18</v>
      </c>
      <c r="E39" s="77" t="s">
        <v>2</v>
      </c>
      <c r="F39" s="69" t="s">
        <v>89</v>
      </c>
      <c r="G39" s="69" t="s">
        <v>109</v>
      </c>
      <c r="H39" s="93">
        <f>2.52*0.44</f>
        <v>1.1088</v>
      </c>
      <c r="I39" s="69" t="s">
        <v>18</v>
      </c>
      <c r="J39" s="69" t="s">
        <v>117</v>
      </c>
      <c r="K39" s="67">
        <v>2</v>
      </c>
      <c r="L39" s="68">
        <f>LN(ABS(H39))</f>
        <v>0.10327834945350174</v>
      </c>
      <c r="M39" s="68">
        <f t="shared" si="7"/>
        <v>0.12862852159354693</v>
      </c>
      <c r="N39" t="str">
        <f t="shared" si="3"/>
        <v>false</v>
      </c>
      <c r="O39" s="71" t="s">
        <v>102</v>
      </c>
      <c r="P39" s="72"/>
      <c r="Q39" s="67">
        <v>1</v>
      </c>
      <c r="R39" s="67">
        <v>1.08</v>
      </c>
      <c r="S39" s="67">
        <v>1.1000000000000001</v>
      </c>
      <c r="T39" s="67">
        <v>1.04</v>
      </c>
      <c r="U39" s="67">
        <v>1</v>
      </c>
    </row>
    <row r="40" spans="1:21" x14ac:dyDescent="0.2">
      <c r="A40" s="77" t="s">
        <v>249</v>
      </c>
      <c r="B40" s="77" t="s">
        <v>116</v>
      </c>
      <c r="C40" s="77" t="s">
        <v>116</v>
      </c>
      <c r="D40" s="77" t="s">
        <v>18</v>
      </c>
      <c r="E40" s="77" t="s">
        <v>2</v>
      </c>
      <c r="F40" s="69" t="s">
        <v>89</v>
      </c>
      <c r="G40" s="69" t="s">
        <v>104</v>
      </c>
      <c r="H40" s="94">
        <f>2.52*0.56</f>
        <v>1.4112000000000002</v>
      </c>
      <c r="I40" s="69" t="s">
        <v>18</v>
      </c>
      <c r="J40" s="69" t="s">
        <v>117</v>
      </c>
      <c r="K40" s="67">
        <v>2</v>
      </c>
      <c r="L40" s="68">
        <f t="shared" ref="L40:L103" si="8">LN(ABS(H40))</f>
        <v>0.34444040627038996</v>
      </c>
      <c r="M40" s="68">
        <f t="shared" si="7"/>
        <v>0.12862852159354693</v>
      </c>
      <c r="N40" t="str">
        <f t="shared" si="3"/>
        <v>false</v>
      </c>
      <c r="O40" s="71" t="s">
        <v>103</v>
      </c>
      <c r="P40" s="72"/>
      <c r="Q40" s="67">
        <v>1</v>
      </c>
      <c r="R40" s="67">
        <v>1.08</v>
      </c>
      <c r="S40" s="67">
        <v>1.1000000000000001</v>
      </c>
      <c r="T40" s="67">
        <v>1.04</v>
      </c>
      <c r="U40" s="67">
        <v>1</v>
      </c>
    </row>
    <row r="41" spans="1:21" x14ac:dyDescent="0.2">
      <c r="A41" s="77" t="s">
        <v>249</v>
      </c>
      <c r="B41" s="77" t="s">
        <v>116</v>
      </c>
      <c r="C41" s="77" t="s">
        <v>116</v>
      </c>
      <c r="D41" s="77" t="s">
        <v>18</v>
      </c>
      <c r="E41" s="77" t="s">
        <v>2</v>
      </c>
      <c r="F41" t="s">
        <v>95</v>
      </c>
      <c r="G41" t="s">
        <v>130</v>
      </c>
      <c r="H41">
        <v>1.34E-3</v>
      </c>
      <c r="I41" t="s">
        <v>18</v>
      </c>
      <c r="J41" t="s">
        <v>0</v>
      </c>
      <c r="K41" s="80">
        <v>2</v>
      </c>
      <c r="L41" s="79">
        <f t="shared" si="8"/>
        <v>-6.6150856650193166</v>
      </c>
      <c r="M41" s="79">
        <f t="shared" si="7"/>
        <v>0.12862852159354693</v>
      </c>
      <c r="N41" s="80" t="str">
        <f t="shared" si="3"/>
        <v>false</v>
      </c>
      <c r="Q41" s="67">
        <v>1</v>
      </c>
      <c r="R41" s="67">
        <v>1.08</v>
      </c>
      <c r="S41" s="67">
        <v>1.1000000000000001</v>
      </c>
      <c r="T41" s="67">
        <v>1.04</v>
      </c>
      <c r="U41" s="67">
        <v>1</v>
      </c>
    </row>
    <row r="42" spans="1:21" x14ac:dyDescent="0.2">
      <c r="A42" s="77" t="s">
        <v>249</v>
      </c>
      <c r="B42" s="77" t="s">
        <v>116</v>
      </c>
      <c r="C42" s="77" t="s">
        <v>116</v>
      </c>
      <c r="D42" s="77" t="s">
        <v>18</v>
      </c>
      <c r="E42" s="77" t="s">
        <v>2</v>
      </c>
      <c r="F42" t="s">
        <v>95</v>
      </c>
      <c r="G42" t="s">
        <v>131</v>
      </c>
      <c r="H42">
        <v>1.1400000000000001E-4</v>
      </c>
      <c r="I42" t="s">
        <v>18</v>
      </c>
      <c r="J42" t="s">
        <v>0</v>
      </c>
      <c r="K42" s="80">
        <v>2</v>
      </c>
      <c r="L42" s="79">
        <f t="shared" si="8"/>
        <v>-9.0793121095697789</v>
      </c>
      <c r="M42" s="79">
        <f t="shared" si="7"/>
        <v>0.12862852159354693</v>
      </c>
      <c r="N42" s="80" t="str">
        <f t="shared" si="3"/>
        <v>false</v>
      </c>
      <c r="Q42" s="67">
        <v>1</v>
      </c>
      <c r="R42" s="67">
        <v>1.08</v>
      </c>
      <c r="S42" s="67">
        <v>1.1000000000000001</v>
      </c>
      <c r="T42" s="67">
        <v>1.04</v>
      </c>
      <c r="U42" s="67">
        <v>1</v>
      </c>
    </row>
    <row r="43" spans="1:21" x14ac:dyDescent="0.2">
      <c r="A43" s="77" t="s">
        <v>249</v>
      </c>
      <c r="B43" s="77" t="s">
        <v>116</v>
      </c>
      <c r="C43" s="77" t="s">
        <v>116</v>
      </c>
      <c r="D43" s="77" t="s">
        <v>18</v>
      </c>
      <c r="E43" s="77" t="s">
        <v>2</v>
      </c>
      <c r="F43" t="s">
        <v>95</v>
      </c>
      <c r="G43" s="76" t="s">
        <v>132</v>
      </c>
      <c r="H43">
        <v>2.14E-4</v>
      </c>
      <c r="I43" t="s">
        <v>18</v>
      </c>
      <c r="J43" t="s">
        <v>0</v>
      </c>
      <c r="K43" s="80">
        <v>2</v>
      </c>
      <c r="L43" s="79">
        <f t="shared" si="8"/>
        <v>-8.4495345429424233</v>
      </c>
      <c r="M43" s="79">
        <f t="shared" si="7"/>
        <v>0.12862852159354693</v>
      </c>
      <c r="N43" s="80" t="str">
        <f t="shared" si="3"/>
        <v>false</v>
      </c>
      <c r="Q43" s="67">
        <v>1</v>
      </c>
      <c r="R43" s="67">
        <v>1.08</v>
      </c>
      <c r="S43" s="67">
        <v>1.1000000000000001</v>
      </c>
      <c r="T43" s="67">
        <v>1.04</v>
      </c>
      <c r="U43" s="67">
        <v>1</v>
      </c>
    </row>
    <row r="44" spans="1:21" x14ac:dyDescent="0.2">
      <c r="A44" s="77" t="s">
        <v>249</v>
      </c>
      <c r="B44" s="77" t="s">
        <v>116</v>
      </c>
      <c r="C44" s="77" t="s">
        <v>116</v>
      </c>
      <c r="D44" s="77" t="s">
        <v>18</v>
      </c>
      <c r="E44" s="77" t="s">
        <v>2</v>
      </c>
      <c r="F44" t="s">
        <v>95</v>
      </c>
      <c r="G44" t="s">
        <v>133</v>
      </c>
      <c r="H44" s="76">
        <v>3.2299999999999998E-8</v>
      </c>
      <c r="I44" t="s">
        <v>18</v>
      </c>
      <c r="J44" t="s">
        <v>0</v>
      </c>
      <c r="K44" s="80">
        <v>2</v>
      </c>
      <c r="L44" s="79">
        <f t="shared" si="8"/>
        <v>-17.2481986067178</v>
      </c>
      <c r="M44" s="79">
        <f t="shared" si="7"/>
        <v>0.12862852159354693</v>
      </c>
      <c r="N44" s="80" t="str">
        <f t="shared" si="3"/>
        <v>false</v>
      </c>
      <c r="Q44" s="67">
        <v>1</v>
      </c>
      <c r="R44" s="67">
        <v>1.08</v>
      </c>
      <c r="S44" s="67">
        <v>1.1000000000000001</v>
      </c>
      <c r="T44" s="67">
        <v>1.04</v>
      </c>
      <c r="U44" s="67">
        <v>1</v>
      </c>
    </row>
    <row r="45" spans="1:21" x14ac:dyDescent="0.2">
      <c r="A45" s="77" t="s">
        <v>249</v>
      </c>
      <c r="B45" s="77" t="s">
        <v>116</v>
      </c>
      <c r="C45" s="77" t="s">
        <v>116</v>
      </c>
      <c r="D45" s="77" t="s">
        <v>18</v>
      </c>
      <c r="E45" s="77" t="s">
        <v>2</v>
      </c>
      <c r="F45" t="s">
        <v>95</v>
      </c>
      <c r="G45" s="76" t="s">
        <v>134</v>
      </c>
      <c r="H45">
        <v>-4.8700000000000002E-3</v>
      </c>
      <c r="I45" t="s">
        <v>18</v>
      </c>
      <c r="J45" t="s">
        <v>0</v>
      </c>
      <c r="K45" s="80">
        <v>2</v>
      </c>
      <c r="L45" s="79">
        <f t="shared" si="8"/>
        <v>-5.324661341887639</v>
      </c>
      <c r="M45" s="79">
        <f t="shared" si="7"/>
        <v>0.12862852159354693</v>
      </c>
      <c r="N45" s="80" t="str">
        <f t="shared" si="3"/>
        <v>true</v>
      </c>
      <c r="Q45" s="67">
        <v>1</v>
      </c>
      <c r="R45" s="67">
        <v>1.08</v>
      </c>
      <c r="S45" s="67">
        <v>1.1000000000000001</v>
      </c>
      <c r="T45" s="67">
        <v>1.04</v>
      </c>
      <c r="U45" s="67">
        <v>1</v>
      </c>
    </row>
    <row r="46" spans="1:21" x14ac:dyDescent="0.2">
      <c r="A46" s="77" t="s">
        <v>249</v>
      </c>
      <c r="B46" s="77" t="s">
        <v>116</v>
      </c>
      <c r="C46" s="77" t="s">
        <v>116</v>
      </c>
      <c r="D46" s="77" t="s">
        <v>18</v>
      </c>
      <c r="E46" s="77" t="s">
        <v>2</v>
      </c>
      <c r="F46" t="s">
        <v>95</v>
      </c>
      <c r="G46" t="s">
        <v>135</v>
      </c>
      <c r="H46">
        <v>4.8700000000000002E-3</v>
      </c>
      <c r="I46" t="s">
        <v>18</v>
      </c>
      <c r="J46" t="s">
        <v>0</v>
      </c>
      <c r="K46" s="80">
        <v>2</v>
      </c>
      <c r="L46" s="79">
        <f t="shared" si="8"/>
        <v>-5.324661341887639</v>
      </c>
      <c r="M46" s="79">
        <f t="shared" si="7"/>
        <v>0.12862852159354693</v>
      </c>
      <c r="N46" s="80" t="str">
        <f t="shared" si="3"/>
        <v>false</v>
      </c>
      <c r="Q46" s="67">
        <v>1</v>
      </c>
      <c r="R46" s="67">
        <v>1.08</v>
      </c>
      <c r="S46" s="67">
        <v>1.1000000000000001</v>
      </c>
      <c r="T46" s="67">
        <v>1.04</v>
      </c>
      <c r="U46" s="67">
        <v>1</v>
      </c>
    </row>
    <row r="47" spans="1:21" x14ac:dyDescent="0.2">
      <c r="A47" s="77" t="s">
        <v>249</v>
      </c>
      <c r="B47" s="77" t="s">
        <v>116</v>
      </c>
      <c r="C47" s="77" t="s">
        <v>116</v>
      </c>
      <c r="D47" s="77" t="s">
        <v>18</v>
      </c>
      <c r="E47" s="77" t="s">
        <v>2</v>
      </c>
      <c r="F47" t="s">
        <v>95</v>
      </c>
      <c r="G47" t="s">
        <v>136</v>
      </c>
      <c r="H47">
        <v>1.6199999999999999E-2</v>
      </c>
      <c r="I47" t="s">
        <v>18</v>
      </c>
      <c r="J47" t="s">
        <v>0</v>
      </c>
      <c r="K47" s="80">
        <v>2</v>
      </c>
      <c r="L47" s="79">
        <f t="shared" si="8"/>
        <v>-4.1227440367437991</v>
      </c>
      <c r="M47" s="79">
        <f t="shared" si="7"/>
        <v>0.12862852159354693</v>
      </c>
      <c r="N47" s="80" t="str">
        <f t="shared" si="3"/>
        <v>false</v>
      </c>
      <c r="Q47" s="67">
        <v>1</v>
      </c>
      <c r="R47" s="67">
        <v>1.08</v>
      </c>
      <c r="S47" s="67">
        <v>1.1000000000000001</v>
      </c>
      <c r="T47" s="67">
        <v>1.04</v>
      </c>
      <c r="U47" s="67">
        <v>1</v>
      </c>
    </row>
    <row r="48" spans="1:21" x14ac:dyDescent="0.2">
      <c r="A48" s="77" t="s">
        <v>249</v>
      </c>
      <c r="B48" s="77" t="s">
        <v>116</v>
      </c>
      <c r="C48" s="77" t="s">
        <v>116</v>
      </c>
      <c r="D48" s="77" t="s">
        <v>18</v>
      </c>
      <c r="E48" s="77" t="s">
        <v>2</v>
      </c>
      <c r="F48" t="s">
        <v>95</v>
      </c>
      <c r="G48" t="s">
        <v>137</v>
      </c>
      <c r="H48" s="76">
        <v>5.41E-5</v>
      </c>
      <c r="I48" t="s">
        <v>18</v>
      </c>
      <c r="J48" t="s">
        <v>0</v>
      </c>
      <c r="K48" s="80">
        <v>2</v>
      </c>
      <c r="L48" s="79">
        <f t="shared" si="8"/>
        <v>-9.8246763721118384</v>
      </c>
      <c r="M48" s="79">
        <f t="shared" si="7"/>
        <v>0.12862852159354693</v>
      </c>
      <c r="N48" s="80" t="str">
        <f t="shared" si="3"/>
        <v>false</v>
      </c>
      <c r="Q48" s="67">
        <v>1</v>
      </c>
      <c r="R48" s="67">
        <v>1.08</v>
      </c>
      <c r="S48" s="67">
        <v>1.1000000000000001</v>
      </c>
      <c r="T48" s="67">
        <v>1.04</v>
      </c>
      <c r="U48" s="67">
        <v>1</v>
      </c>
    </row>
    <row r="49" spans="1:21" x14ac:dyDescent="0.2">
      <c r="A49" s="77" t="s">
        <v>249</v>
      </c>
      <c r="B49" s="77" t="s">
        <v>116</v>
      </c>
      <c r="C49" s="77" t="s">
        <v>116</v>
      </c>
      <c r="D49" s="77" t="s">
        <v>18</v>
      </c>
      <c r="E49" s="77" t="s">
        <v>2</v>
      </c>
      <c r="F49" t="s">
        <v>95</v>
      </c>
      <c r="G49" t="s">
        <v>138</v>
      </c>
      <c r="H49">
        <v>1</v>
      </c>
      <c r="I49" t="s">
        <v>18</v>
      </c>
      <c r="J49" t="s">
        <v>0</v>
      </c>
      <c r="K49" s="80">
        <v>2</v>
      </c>
      <c r="L49" s="79">
        <f t="shared" si="8"/>
        <v>0</v>
      </c>
      <c r="M49" s="79">
        <f t="shared" si="7"/>
        <v>0.12862852159354693</v>
      </c>
      <c r="N49" s="80" t="str">
        <f t="shared" si="3"/>
        <v>false</v>
      </c>
      <c r="Q49" s="67">
        <v>1</v>
      </c>
      <c r="R49" s="67">
        <v>1.08</v>
      </c>
      <c r="S49" s="67">
        <v>1.1000000000000001</v>
      </c>
      <c r="T49" s="67">
        <v>1.04</v>
      </c>
      <c r="U49" s="67">
        <v>1</v>
      </c>
    </row>
    <row r="50" spans="1:21" x14ac:dyDescent="0.2">
      <c r="A50" s="77" t="s">
        <v>249</v>
      </c>
      <c r="B50" s="77" t="s">
        <v>116</v>
      </c>
      <c r="C50" s="77" t="s">
        <v>116</v>
      </c>
      <c r="D50" s="77" t="s">
        <v>18</v>
      </c>
      <c r="E50" s="77" t="s">
        <v>2</v>
      </c>
      <c r="F50" t="s">
        <v>95</v>
      </c>
      <c r="G50" t="s">
        <v>139</v>
      </c>
      <c r="H50" s="76">
        <v>5.5300000000000002E-5</v>
      </c>
      <c r="I50" t="s">
        <v>18</v>
      </c>
      <c r="J50" t="s">
        <v>0</v>
      </c>
      <c r="K50" s="80">
        <v>2</v>
      </c>
      <c r="L50" s="79">
        <f t="shared" si="8"/>
        <v>-9.8027376494359846</v>
      </c>
      <c r="M50" s="79">
        <f t="shared" si="7"/>
        <v>0.12862852159354693</v>
      </c>
      <c r="N50" s="80" t="str">
        <f t="shared" si="3"/>
        <v>false</v>
      </c>
      <c r="Q50" s="67">
        <v>1</v>
      </c>
      <c r="R50" s="67">
        <v>1.08</v>
      </c>
      <c r="S50" s="67">
        <v>1.1000000000000001</v>
      </c>
      <c r="T50" s="67">
        <v>1.04</v>
      </c>
      <c r="U50" s="67">
        <v>1</v>
      </c>
    </row>
    <row r="51" spans="1:21" x14ac:dyDescent="0.2">
      <c r="A51" s="77" t="s">
        <v>249</v>
      </c>
      <c r="B51" s="77" t="s">
        <v>116</v>
      </c>
      <c r="C51" s="77" t="s">
        <v>116</v>
      </c>
      <c r="D51" s="77" t="s">
        <v>18</v>
      </c>
      <c r="E51" s="77" t="s">
        <v>2</v>
      </c>
      <c r="F51" t="s">
        <v>95</v>
      </c>
      <c r="G51" t="s">
        <v>140</v>
      </c>
      <c r="H51" s="76">
        <v>4.2400000000000001E-6</v>
      </c>
      <c r="I51" t="s">
        <v>18</v>
      </c>
      <c r="J51" t="s">
        <v>0</v>
      </c>
      <c r="K51" s="80">
        <v>2</v>
      </c>
      <c r="L51" s="79">
        <f t="shared" si="8"/>
        <v>-12.370947288720407</v>
      </c>
      <c r="M51" s="79">
        <f t="shared" si="7"/>
        <v>0.12862852159354693</v>
      </c>
      <c r="N51" s="80" t="str">
        <f t="shared" si="3"/>
        <v>false</v>
      </c>
      <c r="Q51" s="67">
        <v>1</v>
      </c>
      <c r="R51" s="67">
        <v>1.08</v>
      </c>
      <c r="S51" s="67">
        <v>1.1000000000000001</v>
      </c>
      <c r="T51" s="67">
        <v>1.04</v>
      </c>
      <c r="U51" s="67">
        <v>1</v>
      </c>
    </row>
    <row r="52" spans="1:21" x14ac:dyDescent="0.2">
      <c r="A52" s="77" t="s">
        <v>249</v>
      </c>
      <c r="B52" s="77" t="s">
        <v>116</v>
      </c>
      <c r="C52" s="77" t="s">
        <v>116</v>
      </c>
      <c r="D52" s="77" t="s">
        <v>18</v>
      </c>
      <c r="E52" s="77" t="s">
        <v>2</v>
      </c>
      <c r="F52" t="s">
        <v>95</v>
      </c>
      <c r="G52" t="s">
        <v>141</v>
      </c>
      <c r="H52" s="76">
        <v>2.88E-11</v>
      </c>
      <c r="I52" t="s">
        <v>118</v>
      </c>
      <c r="J52" t="s">
        <v>0</v>
      </c>
      <c r="K52" s="80">
        <v>2</v>
      </c>
      <c r="L52" s="79">
        <f t="shared" si="8"/>
        <v>-24.270645728786647</v>
      </c>
      <c r="M52" s="79">
        <f t="shared" si="7"/>
        <v>0.12862852159354693</v>
      </c>
      <c r="N52" s="80" t="str">
        <f t="shared" si="3"/>
        <v>false</v>
      </c>
      <c r="Q52" s="67">
        <v>1</v>
      </c>
      <c r="R52" s="67">
        <v>1.08</v>
      </c>
      <c r="S52" s="67">
        <v>1.1000000000000001</v>
      </c>
      <c r="T52" s="67">
        <v>1.04</v>
      </c>
      <c r="U52" s="67">
        <v>1</v>
      </c>
    </row>
    <row r="53" spans="1:21" x14ac:dyDescent="0.2">
      <c r="A53" s="77" t="s">
        <v>249</v>
      </c>
      <c r="B53" s="77" t="s">
        <v>116</v>
      </c>
      <c r="C53" s="77" t="s">
        <v>116</v>
      </c>
      <c r="D53" s="77" t="s">
        <v>18</v>
      </c>
      <c r="E53" s="77" t="s">
        <v>2</v>
      </c>
      <c r="F53" t="s">
        <v>95</v>
      </c>
      <c r="G53" t="s">
        <v>142</v>
      </c>
      <c r="H53" s="76">
        <v>1.0099999999999999E-11</v>
      </c>
      <c r="I53" t="s">
        <v>118</v>
      </c>
      <c r="J53" t="s">
        <v>0</v>
      </c>
      <c r="K53" s="80">
        <v>2</v>
      </c>
      <c r="L53" s="79">
        <f t="shared" si="8"/>
        <v>-25.318485692081335</v>
      </c>
      <c r="M53" s="79">
        <f t="shared" si="7"/>
        <v>0.12862852159354693</v>
      </c>
      <c r="N53" s="80" t="str">
        <f t="shared" si="3"/>
        <v>false</v>
      </c>
      <c r="Q53" s="67">
        <v>1</v>
      </c>
      <c r="R53" s="67">
        <v>1.08</v>
      </c>
      <c r="S53" s="67">
        <v>1.1000000000000001</v>
      </c>
      <c r="T53" s="67">
        <v>1.04</v>
      </c>
      <c r="U53" s="67">
        <v>1</v>
      </c>
    </row>
    <row r="54" spans="1:21" x14ac:dyDescent="0.2">
      <c r="A54" s="77" t="s">
        <v>249</v>
      </c>
      <c r="B54" s="77" t="s">
        <v>116</v>
      </c>
      <c r="C54" s="77" t="s">
        <v>116</v>
      </c>
      <c r="D54" s="77" t="s">
        <v>18</v>
      </c>
      <c r="E54" s="77" t="s">
        <v>2</v>
      </c>
      <c r="F54" t="s">
        <v>95</v>
      </c>
      <c r="G54" t="s">
        <v>143</v>
      </c>
      <c r="H54">
        <v>4.8510000000000003E-3</v>
      </c>
      <c r="I54" t="s">
        <v>108</v>
      </c>
      <c r="J54" t="s">
        <v>0</v>
      </c>
      <c r="K54" s="80">
        <v>2</v>
      </c>
      <c r="L54" s="79">
        <f t="shared" si="8"/>
        <v>-5.3285704097190578</v>
      </c>
      <c r="M54" s="79">
        <f t="shared" si="7"/>
        <v>0.12862852159354693</v>
      </c>
      <c r="N54" s="80" t="str">
        <f t="shared" si="3"/>
        <v>false</v>
      </c>
      <c r="Q54" s="67">
        <v>1</v>
      </c>
      <c r="R54" s="67">
        <v>1.08</v>
      </c>
      <c r="S54" s="67">
        <v>1.1000000000000001</v>
      </c>
      <c r="T54" s="67">
        <v>1.04</v>
      </c>
      <c r="U54" s="67">
        <v>1</v>
      </c>
    </row>
    <row r="55" spans="1:21" x14ac:dyDescent="0.2">
      <c r="A55" s="77" t="s">
        <v>249</v>
      </c>
      <c r="B55" s="77" t="s">
        <v>116</v>
      </c>
      <c r="C55" s="77" t="s">
        <v>116</v>
      </c>
      <c r="D55" s="77" t="s">
        <v>18</v>
      </c>
      <c r="E55" s="77" t="s">
        <v>2</v>
      </c>
      <c r="F55" t="s">
        <v>95</v>
      </c>
      <c r="G55" t="s">
        <v>144</v>
      </c>
      <c r="H55" s="76">
        <v>2.5000000000000002E-10</v>
      </c>
      <c r="I55" t="s">
        <v>118</v>
      </c>
      <c r="J55" t="s">
        <v>0</v>
      </c>
      <c r="K55" s="80">
        <v>2</v>
      </c>
      <c r="L55" s="79">
        <f t="shared" si="8"/>
        <v>-22.109560198066301</v>
      </c>
      <c r="M55" s="79">
        <f t="shared" si="7"/>
        <v>0.12862852159354693</v>
      </c>
      <c r="N55" s="80" t="str">
        <f t="shared" si="3"/>
        <v>false</v>
      </c>
      <c r="Q55" s="67">
        <v>1</v>
      </c>
      <c r="R55" s="67">
        <v>1.08</v>
      </c>
      <c r="S55" s="67">
        <v>1.1000000000000001</v>
      </c>
      <c r="T55" s="67">
        <v>1.04</v>
      </c>
      <c r="U55" s="67">
        <v>1</v>
      </c>
    </row>
    <row r="56" spans="1:21" x14ac:dyDescent="0.2">
      <c r="A56" s="77" t="s">
        <v>249</v>
      </c>
      <c r="B56" s="77" t="s">
        <v>116</v>
      </c>
      <c r="C56" s="77" t="s">
        <v>116</v>
      </c>
      <c r="D56" s="77" t="s">
        <v>18</v>
      </c>
      <c r="E56" s="77" t="s">
        <v>2</v>
      </c>
      <c r="F56" t="s">
        <v>95</v>
      </c>
      <c r="G56" t="s">
        <v>77</v>
      </c>
      <c r="H56" s="76">
        <v>2.5399999999999998E-6</v>
      </c>
      <c r="I56" t="s">
        <v>18</v>
      </c>
      <c r="J56" t="s">
        <v>0</v>
      </c>
      <c r="K56" s="80">
        <v>2</v>
      </c>
      <c r="L56" s="79">
        <f t="shared" si="8"/>
        <v>-12.883346476933829</v>
      </c>
      <c r="M56" s="79">
        <f t="shared" si="7"/>
        <v>0.12862852159354693</v>
      </c>
      <c r="N56" s="80" t="str">
        <f t="shared" si="3"/>
        <v>false</v>
      </c>
      <c r="Q56" s="67">
        <v>1</v>
      </c>
      <c r="R56" s="67">
        <v>1.08</v>
      </c>
      <c r="S56" s="67">
        <v>1.1000000000000001</v>
      </c>
      <c r="T56" s="67">
        <v>1.04</v>
      </c>
      <c r="U56" s="67">
        <v>1</v>
      </c>
    </row>
    <row r="57" spans="1:21" x14ac:dyDescent="0.2">
      <c r="A57" s="77" t="s">
        <v>249</v>
      </c>
      <c r="B57" s="77" t="s">
        <v>116</v>
      </c>
      <c r="C57" s="77" t="s">
        <v>116</v>
      </c>
      <c r="D57" s="77" t="s">
        <v>18</v>
      </c>
      <c r="E57" s="77" t="s">
        <v>2</v>
      </c>
      <c r="F57" t="s">
        <v>95</v>
      </c>
      <c r="G57" t="s">
        <v>145</v>
      </c>
      <c r="H57" s="76">
        <v>1.5799999999999999E-6</v>
      </c>
      <c r="I57" t="s">
        <v>18</v>
      </c>
      <c r="J57" t="s">
        <v>0</v>
      </c>
      <c r="K57" s="80">
        <v>2</v>
      </c>
      <c r="L57" s="79">
        <f t="shared" si="8"/>
        <v>-13.358085710925399</v>
      </c>
      <c r="M57" s="79">
        <f t="shared" si="7"/>
        <v>0.12862852159354693</v>
      </c>
      <c r="N57" s="80" t="str">
        <f t="shared" si="3"/>
        <v>false</v>
      </c>
      <c r="Q57" s="67">
        <v>1</v>
      </c>
      <c r="R57" s="67">
        <v>1.08</v>
      </c>
      <c r="S57" s="67">
        <v>1.1000000000000001</v>
      </c>
      <c r="T57" s="67">
        <v>1.04</v>
      </c>
      <c r="U57" s="67">
        <v>1</v>
      </c>
    </row>
    <row r="58" spans="1:21" x14ac:dyDescent="0.2">
      <c r="A58" s="77" t="s">
        <v>249</v>
      </c>
      <c r="B58" s="77" t="s">
        <v>116</v>
      </c>
      <c r="C58" s="77" t="s">
        <v>116</v>
      </c>
      <c r="D58" s="77" t="s">
        <v>18</v>
      </c>
      <c r="E58" s="77" t="s">
        <v>2</v>
      </c>
      <c r="F58" t="s">
        <v>95</v>
      </c>
      <c r="G58" t="s">
        <v>146</v>
      </c>
      <c r="H58">
        <v>1.9499999999999999E-3</v>
      </c>
      <c r="I58" t="s">
        <v>18</v>
      </c>
      <c r="J58" t="s">
        <v>0</v>
      </c>
      <c r="K58" s="80">
        <v>2</v>
      </c>
      <c r="L58" s="79">
        <f t="shared" si="8"/>
        <v>-6.2399259064064818</v>
      </c>
      <c r="M58" s="79">
        <f t="shared" si="7"/>
        <v>0.12862852159354693</v>
      </c>
      <c r="N58" s="80" t="str">
        <f t="shared" si="3"/>
        <v>false</v>
      </c>
      <c r="Q58" s="67">
        <v>1</v>
      </c>
      <c r="R58" s="67">
        <v>1.08</v>
      </c>
      <c r="S58" s="67">
        <v>1.1000000000000001</v>
      </c>
      <c r="T58" s="67">
        <v>1.04</v>
      </c>
      <c r="U58" s="67">
        <v>1</v>
      </c>
    </row>
    <row r="59" spans="1:21" x14ac:dyDescent="0.2">
      <c r="A59" s="77" t="s">
        <v>249</v>
      </c>
      <c r="B59" s="77" t="s">
        <v>116</v>
      </c>
      <c r="C59" s="77" t="s">
        <v>116</v>
      </c>
      <c r="D59" s="77" t="s">
        <v>18</v>
      </c>
      <c r="E59" s="77" t="s">
        <v>2</v>
      </c>
      <c r="F59" t="s">
        <v>89</v>
      </c>
      <c r="G59" t="s">
        <v>147</v>
      </c>
      <c r="H59">
        <v>6.7799999999999996E-3</v>
      </c>
      <c r="I59" t="s">
        <v>18</v>
      </c>
      <c r="J59" t="s">
        <v>117</v>
      </c>
      <c r="K59" s="80">
        <v>2</v>
      </c>
      <c r="L59" s="79">
        <f t="shared" si="8"/>
        <v>-4.9937781770298333</v>
      </c>
      <c r="M59" s="79">
        <f t="shared" si="7"/>
        <v>0.12862852159354693</v>
      </c>
      <c r="N59" s="80" t="str">
        <f t="shared" si="3"/>
        <v>false</v>
      </c>
      <c r="Q59" s="67">
        <v>1</v>
      </c>
      <c r="R59" s="67">
        <v>1.08</v>
      </c>
      <c r="S59" s="67">
        <v>1.1000000000000001</v>
      </c>
      <c r="T59" s="67">
        <v>1.04</v>
      </c>
      <c r="U59" s="67">
        <v>1</v>
      </c>
    </row>
    <row r="60" spans="1:21" x14ac:dyDescent="0.2">
      <c r="A60" s="77" t="s">
        <v>249</v>
      </c>
      <c r="B60" s="77" t="s">
        <v>116</v>
      </c>
      <c r="C60" s="77" t="s">
        <v>116</v>
      </c>
      <c r="D60" s="77" t="s">
        <v>18</v>
      </c>
      <c r="E60" s="77" t="s">
        <v>2</v>
      </c>
      <c r="F60" t="s">
        <v>89</v>
      </c>
      <c r="G60" t="s">
        <v>148</v>
      </c>
      <c r="H60">
        <v>2.43E-4</v>
      </c>
      <c r="I60" t="s">
        <v>18</v>
      </c>
      <c r="J60" t="s">
        <v>117</v>
      </c>
      <c r="K60" s="80">
        <v>2</v>
      </c>
      <c r="L60" s="79">
        <f t="shared" si="8"/>
        <v>-8.3224491146237263</v>
      </c>
      <c r="M60" s="79">
        <f t="shared" si="7"/>
        <v>0.12862852159354693</v>
      </c>
      <c r="N60" s="80" t="str">
        <f t="shared" si="3"/>
        <v>false</v>
      </c>
      <c r="Q60" s="67">
        <v>1</v>
      </c>
      <c r="R60" s="67">
        <v>1.08</v>
      </c>
      <c r="S60" s="67">
        <v>1.1000000000000001</v>
      </c>
      <c r="T60" s="67">
        <v>1.04</v>
      </c>
      <c r="U60" s="67">
        <v>1</v>
      </c>
    </row>
    <row r="61" spans="1:21" x14ac:dyDescent="0.2">
      <c r="A61" s="77" t="s">
        <v>249</v>
      </c>
      <c r="B61" s="77" t="s">
        <v>116</v>
      </c>
      <c r="C61" s="77" t="s">
        <v>116</v>
      </c>
      <c r="D61" s="77" t="s">
        <v>18</v>
      </c>
      <c r="E61" s="77" t="s">
        <v>2</v>
      </c>
      <c r="F61" t="s">
        <v>89</v>
      </c>
      <c r="G61" t="s">
        <v>149</v>
      </c>
      <c r="H61" s="76">
        <v>2.8799999999999998E-7</v>
      </c>
      <c r="I61" t="s">
        <v>18</v>
      </c>
      <c r="J61" t="s">
        <v>117</v>
      </c>
      <c r="K61" s="80">
        <v>2</v>
      </c>
      <c r="L61" s="79">
        <f t="shared" si="8"/>
        <v>-15.060305356810465</v>
      </c>
      <c r="M61" s="79">
        <f t="shared" si="7"/>
        <v>0.12862852159354693</v>
      </c>
      <c r="N61" s="80" t="str">
        <f t="shared" si="3"/>
        <v>false</v>
      </c>
      <c r="Q61" s="67">
        <v>1</v>
      </c>
      <c r="R61" s="67">
        <v>1.08</v>
      </c>
      <c r="S61" s="67">
        <v>1.1000000000000001</v>
      </c>
      <c r="T61" s="67">
        <v>1.04</v>
      </c>
      <c r="U61" s="67">
        <v>1</v>
      </c>
    </row>
    <row r="62" spans="1:21" x14ac:dyDescent="0.2">
      <c r="A62" s="77" t="s">
        <v>249</v>
      </c>
      <c r="B62" s="77" t="s">
        <v>116</v>
      </c>
      <c r="C62" s="77" t="s">
        <v>116</v>
      </c>
      <c r="D62" s="77" t="s">
        <v>18</v>
      </c>
      <c r="E62" s="77" t="s">
        <v>2</v>
      </c>
      <c r="F62" t="s">
        <v>89</v>
      </c>
      <c r="G62" t="s">
        <v>150</v>
      </c>
      <c r="H62" s="76">
        <v>3.2599999999999998E-7</v>
      </c>
      <c r="I62" t="s">
        <v>18</v>
      </c>
      <c r="J62" t="s">
        <v>117</v>
      </c>
      <c r="K62" s="80">
        <v>2</v>
      </c>
      <c r="L62" s="79">
        <f t="shared" si="8"/>
        <v>-14.936368455579704</v>
      </c>
      <c r="M62" s="79">
        <f t="shared" si="7"/>
        <v>0.12862852159354693</v>
      </c>
      <c r="N62" s="80" t="str">
        <f t="shared" si="3"/>
        <v>false</v>
      </c>
      <c r="Q62" s="67">
        <v>1</v>
      </c>
      <c r="R62" s="67">
        <v>1.08</v>
      </c>
      <c r="S62" s="67">
        <v>1.1000000000000001</v>
      </c>
      <c r="T62" s="67">
        <v>1.04</v>
      </c>
      <c r="U62" s="67">
        <v>1</v>
      </c>
    </row>
    <row r="63" spans="1:21" x14ac:dyDescent="0.2">
      <c r="A63" s="77" t="s">
        <v>249</v>
      </c>
      <c r="B63" s="77" t="s">
        <v>116</v>
      </c>
      <c r="C63" s="77" t="s">
        <v>116</v>
      </c>
      <c r="D63" s="77" t="s">
        <v>18</v>
      </c>
      <c r="E63" s="77" t="s">
        <v>2</v>
      </c>
      <c r="F63" t="s">
        <v>89</v>
      </c>
      <c r="G63" t="s">
        <v>151</v>
      </c>
      <c r="H63" s="76">
        <v>1.6199999999999999E-6</v>
      </c>
      <c r="I63" t="s">
        <v>18</v>
      </c>
      <c r="J63" t="s">
        <v>117</v>
      </c>
      <c r="K63" s="80">
        <v>2</v>
      </c>
      <c r="L63" s="79">
        <f t="shared" si="8"/>
        <v>-13.333084408719982</v>
      </c>
      <c r="M63" s="79">
        <f t="shared" si="7"/>
        <v>0.12862852159354693</v>
      </c>
      <c r="N63" s="80" t="str">
        <f t="shared" si="3"/>
        <v>false</v>
      </c>
      <c r="Q63" s="67">
        <v>1</v>
      </c>
      <c r="R63" s="67">
        <v>1.08</v>
      </c>
      <c r="S63" s="67">
        <v>1.1000000000000001</v>
      </c>
      <c r="T63" s="67">
        <v>1.04</v>
      </c>
      <c r="U63" s="67">
        <v>1</v>
      </c>
    </row>
    <row r="64" spans="1:21" x14ac:dyDescent="0.2">
      <c r="A64" s="77" t="s">
        <v>249</v>
      </c>
      <c r="B64" s="77" t="s">
        <v>116</v>
      </c>
      <c r="C64" s="77" t="s">
        <v>116</v>
      </c>
      <c r="D64" s="77" t="s">
        <v>18</v>
      </c>
      <c r="E64" s="77" t="s">
        <v>2</v>
      </c>
      <c r="F64" t="s">
        <v>89</v>
      </c>
      <c r="G64" t="s">
        <v>152</v>
      </c>
      <c r="H64" s="76">
        <v>4.05E-10</v>
      </c>
      <c r="I64" t="s">
        <v>18</v>
      </c>
      <c r="J64" t="s">
        <v>117</v>
      </c>
      <c r="K64" s="80">
        <v>2</v>
      </c>
      <c r="L64" s="79">
        <f t="shared" si="8"/>
        <v>-21.627134048822008</v>
      </c>
      <c r="M64" s="79">
        <f t="shared" si="7"/>
        <v>0.12862852159354693</v>
      </c>
      <c r="N64" s="80" t="str">
        <f t="shared" si="3"/>
        <v>false</v>
      </c>
      <c r="Q64" s="67">
        <v>1</v>
      </c>
      <c r="R64" s="67">
        <v>1.08</v>
      </c>
      <c r="S64" s="67">
        <v>1.1000000000000001</v>
      </c>
      <c r="T64" s="67">
        <v>1.04</v>
      </c>
      <c r="U64" s="67">
        <v>1</v>
      </c>
    </row>
    <row r="65" spans="1:21" x14ac:dyDescent="0.2">
      <c r="A65" s="77" t="s">
        <v>249</v>
      </c>
      <c r="B65" s="77" t="s">
        <v>116</v>
      </c>
      <c r="C65" s="77" t="s">
        <v>116</v>
      </c>
      <c r="D65" s="77" t="s">
        <v>18</v>
      </c>
      <c r="E65" s="77" t="s">
        <v>2</v>
      </c>
      <c r="F65" t="s">
        <v>89</v>
      </c>
      <c r="G65" t="s">
        <v>153</v>
      </c>
      <c r="H65" s="76">
        <v>1.3000000000000001E-8</v>
      </c>
      <c r="I65" t="s">
        <v>18</v>
      </c>
      <c r="J65" t="s">
        <v>117</v>
      </c>
      <c r="K65" s="80">
        <v>2</v>
      </c>
      <c r="L65" s="79">
        <f t="shared" si="8"/>
        <v>-18.158316479484874</v>
      </c>
      <c r="M65" s="79">
        <f t="shared" si="7"/>
        <v>0.12862852159354693</v>
      </c>
      <c r="N65" s="80" t="str">
        <f t="shared" si="3"/>
        <v>false</v>
      </c>
      <c r="Q65" s="67">
        <v>1</v>
      </c>
      <c r="R65" s="67">
        <v>1.08</v>
      </c>
      <c r="S65" s="67">
        <v>1.1000000000000001</v>
      </c>
      <c r="T65" s="67">
        <v>1.04</v>
      </c>
      <c r="U65" s="67">
        <v>1</v>
      </c>
    </row>
    <row r="66" spans="1:21" x14ac:dyDescent="0.2">
      <c r="A66" s="77" t="s">
        <v>249</v>
      </c>
      <c r="B66" s="77" t="s">
        <v>116</v>
      </c>
      <c r="C66" s="77" t="s">
        <v>116</v>
      </c>
      <c r="D66" s="77" t="s">
        <v>18</v>
      </c>
      <c r="E66" s="77" t="s">
        <v>2</v>
      </c>
      <c r="F66" t="s">
        <v>89</v>
      </c>
      <c r="G66" t="s">
        <v>154</v>
      </c>
      <c r="H66" s="76">
        <v>1.5699999999999999E-14</v>
      </c>
      <c r="I66" t="s">
        <v>18</v>
      </c>
      <c r="J66" t="s">
        <v>117</v>
      </c>
      <c r="K66" s="80">
        <v>2</v>
      </c>
      <c r="L66" s="79">
        <f t="shared" si="8"/>
        <v>-31.785115682556423</v>
      </c>
      <c r="M66" s="79">
        <f t="shared" si="7"/>
        <v>0.12862852159354693</v>
      </c>
      <c r="N66" s="80" t="str">
        <f t="shared" si="3"/>
        <v>false</v>
      </c>
      <c r="Q66" s="67">
        <v>1</v>
      </c>
      <c r="R66" s="67">
        <v>1.08</v>
      </c>
      <c r="S66" s="67">
        <v>1.1000000000000001</v>
      </c>
      <c r="T66" s="67">
        <v>1.04</v>
      </c>
      <c r="U66" s="67">
        <v>1</v>
      </c>
    </row>
    <row r="67" spans="1:21" x14ac:dyDescent="0.2">
      <c r="A67" s="77" t="s">
        <v>249</v>
      </c>
      <c r="B67" s="77" t="s">
        <v>116</v>
      </c>
      <c r="C67" s="77" t="s">
        <v>116</v>
      </c>
      <c r="D67" s="77" t="s">
        <v>18</v>
      </c>
      <c r="E67" s="77" t="s">
        <v>2</v>
      </c>
      <c r="F67" t="s">
        <v>89</v>
      </c>
      <c r="G67" s="76" t="s">
        <v>155</v>
      </c>
      <c r="H67" s="76">
        <v>2.5200000000000001E-10</v>
      </c>
      <c r="I67" t="s">
        <v>18</v>
      </c>
      <c r="J67" t="s">
        <v>117</v>
      </c>
      <c r="K67" s="80">
        <v>2</v>
      </c>
      <c r="L67" s="79">
        <f t="shared" si="8"/>
        <v>-22.101592028417127</v>
      </c>
      <c r="M67" s="79">
        <f t="shared" si="7"/>
        <v>0.12862852159354693</v>
      </c>
      <c r="N67" s="80" t="str">
        <f t="shared" si="3"/>
        <v>false</v>
      </c>
      <c r="Q67" s="67">
        <v>1</v>
      </c>
      <c r="R67" s="67">
        <v>1.08</v>
      </c>
      <c r="S67" s="67">
        <v>1.1000000000000001</v>
      </c>
      <c r="T67" s="67">
        <v>1.04</v>
      </c>
      <c r="U67" s="67">
        <v>1</v>
      </c>
    </row>
    <row r="68" spans="1:21" x14ac:dyDescent="0.2">
      <c r="A68" s="77" t="s">
        <v>249</v>
      </c>
      <c r="B68" s="77" t="s">
        <v>116</v>
      </c>
      <c r="C68" s="77" t="s">
        <v>116</v>
      </c>
      <c r="D68" s="77" t="s">
        <v>18</v>
      </c>
      <c r="E68" s="77" t="s">
        <v>2</v>
      </c>
      <c r="F68" t="s">
        <v>89</v>
      </c>
      <c r="G68" t="s">
        <v>156</v>
      </c>
      <c r="H68" s="76">
        <v>7.1600000000000006E-5</v>
      </c>
      <c r="I68" t="s">
        <v>18</v>
      </c>
      <c r="J68" t="s">
        <v>117</v>
      </c>
      <c r="K68" s="80">
        <v>2</v>
      </c>
      <c r="L68" s="79">
        <f t="shared" si="8"/>
        <v>-9.5444154839976747</v>
      </c>
      <c r="M68" s="79">
        <f t="shared" si="7"/>
        <v>0.12862852159354693</v>
      </c>
      <c r="N68" s="80" t="str">
        <f t="shared" si="3"/>
        <v>false</v>
      </c>
      <c r="Q68" s="67">
        <v>1</v>
      </c>
      <c r="R68" s="67">
        <v>1.08</v>
      </c>
      <c r="S68" s="67">
        <v>1.1000000000000001</v>
      </c>
      <c r="T68" s="67">
        <v>1.04</v>
      </c>
      <c r="U68" s="67">
        <v>1</v>
      </c>
    </row>
    <row r="69" spans="1:21" x14ac:dyDescent="0.2">
      <c r="A69" s="77" t="s">
        <v>249</v>
      </c>
      <c r="B69" s="77" t="s">
        <v>116</v>
      </c>
      <c r="C69" s="77" t="s">
        <v>116</v>
      </c>
      <c r="D69" s="77" t="s">
        <v>18</v>
      </c>
      <c r="E69" s="77" t="s">
        <v>2</v>
      </c>
      <c r="F69" t="s">
        <v>89</v>
      </c>
      <c r="G69" t="s">
        <v>157</v>
      </c>
      <c r="H69" s="76">
        <v>1.9000000000000001E-5</v>
      </c>
      <c r="I69" t="s">
        <v>18</v>
      </c>
      <c r="J69" t="s">
        <v>117</v>
      </c>
      <c r="K69" s="80">
        <v>2</v>
      </c>
      <c r="L69" s="79">
        <f t="shared" si="8"/>
        <v>-10.871071578797833</v>
      </c>
      <c r="M69" s="79">
        <f t="shared" si="7"/>
        <v>0.12862852159354693</v>
      </c>
      <c r="N69" s="80" t="str">
        <f t="shared" si="3"/>
        <v>false</v>
      </c>
      <c r="Q69" s="67">
        <v>1</v>
      </c>
      <c r="R69" s="67">
        <v>1.08</v>
      </c>
      <c r="S69" s="67">
        <v>1.1000000000000001</v>
      </c>
      <c r="T69" s="67">
        <v>1.04</v>
      </c>
      <c r="U69" s="67">
        <v>1</v>
      </c>
    </row>
    <row r="70" spans="1:21" x14ac:dyDescent="0.2">
      <c r="A70" s="77" t="s">
        <v>249</v>
      </c>
      <c r="B70" s="77" t="s">
        <v>116</v>
      </c>
      <c r="C70" s="77" t="s">
        <v>116</v>
      </c>
      <c r="D70" s="77" t="s">
        <v>18</v>
      </c>
      <c r="E70" s="77" t="s">
        <v>2</v>
      </c>
      <c r="F70" t="s">
        <v>89</v>
      </c>
      <c r="G70" t="s">
        <v>158</v>
      </c>
      <c r="H70">
        <v>1.8000000000000001E-4</v>
      </c>
      <c r="I70" t="s">
        <v>18</v>
      </c>
      <c r="J70" t="s">
        <v>117</v>
      </c>
      <c r="K70" s="80">
        <v>2</v>
      </c>
      <c r="L70" s="79">
        <f t="shared" si="8"/>
        <v>-8.6225537070740632</v>
      </c>
      <c r="M70" s="79">
        <f t="shared" si="7"/>
        <v>0.12862852159354693</v>
      </c>
      <c r="N70" s="80" t="str">
        <f t="shared" si="3"/>
        <v>false</v>
      </c>
      <c r="Q70" s="67">
        <v>1</v>
      </c>
      <c r="R70" s="67">
        <v>1.08</v>
      </c>
      <c r="S70" s="67">
        <v>1.1000000000000001</v>
      </c>
      <c r="T70" s="67">
        <v>1.04</v>
      </c>
      <c r="U70" s="67">
        <v>1</v>
      </c>
    </row>
    <row r="71" spans="1:21" x14ac:dyDescent="0.2">
      <c r="A71" s="77" t="s">
        <v>249</v>
      </c>
      <c r="B71" s="77" t="s">
        <v>116</v>
      </c>
      <c r="C71" s="77" t="s">
        <v>116</v>
      </c>
      <c r="D71" s="77" t="s">
        <v>18</v>
      </c>
      <c r="E71" s="77" t="s">
        <v>2</v>
      </c>
      <c r="F71" t="s">
        <v>89</v>
      </c>
      <c r="G71" t="s">
        <v>159</v>
      </c>
      <c r="H71" s="76">
        <v>6.3899999999999996E-9</v>
      </c>
      <c r="I71" t="s">
        <v>18</v>
      </c>
      <c r="J71" t="s">
        <v>117</v>
      </c>
      <c r="K71" s="80">
        <v>2</v>
      </c>
      <c r="L71" s="79">
        <f t="shared" si="8"/>
        <v>-18.868531568556968</v>
      </c>
      <c r="M71" s="79">
        <f t="shared" si="7"/>
        <v>0.12862852159354693</v>
      </c>
      <c r="N71" s="80" t="str">
        <f t="shared" si="3"/>
        <v>false</v>
      </c>
      <c r="Q71" s="67">
        <v>1</v>
      </c>
      <c r="R71" s="67">
        <v>1.08</v>
      </c>
      <c r="S71" s="67">
        <v>1.1000000000000001</v>
      </c>
      <c r="T71" s="67">
        <v>1.04</v>
      </c>
      <c r="U71" s="67">
        <v>1</v>
      </c>
    </row>
    <row r="72" spans="1:21" x14ac:dyDescent="0.2">
      <c r="A72" s="77" t="s">
        <v>249</v>
      </c>
      <c r="B72" s="77" t="s">
        <v>116</v>
      </c>
      <c r="C72" s="77" t="s">
        <v>116</v>
      </c>
      <c r="D72" s="77" t="s">
        <v>18</v>
      </c>
      <c r="E72" s="77" t="s">
        <v>2</v>
      </c>
      <c r="F72" t="s">
        <v>89</v>
      </c>
      <c r="G72" t="s">
        <v>160</v>
      </c>
      <c r="H72" s="76">
        <v>1.11E-7</v>
      </c>
      <c r="I72" t="s">
        <v>18</v>
      </c>
      <c r="J72" t="s">
        <v>117</v>
      </c>
      <c r="K72" s="80">
        <v>2</v>
      </c>
      <c r="L72" s="79">
        <f t="shared" si="8"/>
        <v>-16.013735635634077</v>
      </c>
      <c r="M72" s="79">
        <f t="shared" si="7"/>
        <v>0.12862852159354693</v>
      </c>
      <c r="N72" s="80" t="str">
        <f t="shared" si="3"/>
        <v>false</v>
      </c>
      <c r="Q72" s="67">
        <v>1</v>
      </c>
      <c r="R72" s="67">
        <v>1.08</v>
      </c>
      <c r="S72" s="67">
        <v>1.1000000000000001</v>
      </c>
      <c r="T72" s="67">
        <v>1.04</v>
      </c>
      <c r="U72" s="67">
        <v>1</v>
      </c>
    </row>
    <row r="73" spans="1:21" x14ac:dyDescent="0.2">
      <c r="A73" s="77" t="s">
        <v>249</v>
      </c>
      <c r="B73" s="77" t="s">
        <v>116</v>
      </c>
      <c r="C73" s="77" t="s">
        <v>116</v>
      </c>
      <c r="D73" s="77" t="s">
        <v>18</v>
      </c>
      <c r="E73" s="77" t="s">
        <v>2</v>
      </c>
      <c r="F73" t="s">
        <v>89</v>
      </c>
      <c r="G73" t="s">
        <v>161</v>
      </c>
      <c r="H73" s="76">
        <v>5.3100000000000003E-10</v>
      </c>
      <c r="I73" t="s">
        <v>18</v>
      </c>
      <c r="J73" t="s">
        <v>117</v>
      </c>
      <c r="K73" s="80">
        <v>2</v>
      </c>
      <c r="L73" s="79">
        <f t="shared" si="8"/>
        <v>-21.35625909468661</v>
      </c>
      <c r="M73" s="79">
        <f t="shared" si="7"/>
        <v>0.12862852159354693</v>
      </c>
      <c r="N73" s="80" t="str">
        <f t="shared" si="3"/>
        <v>false</v>
      </c>
      <c r="Q73" s="67">
        <v>1</v>
      </c>
      <c r="R73" s="67">
        <v>1.08</v>
      </c>
      <c r="S73" s="67">
        <v>1.1000000000000001</v>
      </c>
      <c r="T73" s="67">
        <v>1.04</v>
      </c>
      <c r="U73" s="67">
        <v>1</v>
      </c>
    </row>
    <row r="74" spans="1:21" x14ac:dyDescent="0.2">
      <c r="A74" s="77" t="s">
        <v>249</v>
      </c>
      <c r="B74" s="77" t="s">
        <v>116</v>
      </c>
      <c r="C74" s="77" t="s">
        <v>116</v>
      </c>
      <c r="D74" s="77" t="s">
        <v>18</v>
      </c>
      <c r="E74" s="77" t="s">
        <v>2</v>
      </c>
      <c r="F74" t="s">
        <v>89</v>
      </c>
      <c r="G74" t="s">
        <v>162</v>
      </c>
      <c r="H74">
        <v>1.75E-4</v>
      </c>
      <c r="I74" t="s">
        <v>18</v>
      </c>
      <c r="J74" t="s">
        <v>117</v>
      </c>
      <c r="K74" s="80">
        <v>2</v>
      </c>
      <c r="L74" s="79">
        <f t="shared" si="8"/>
        <v>-8.6507245840407609</v>
      </c>
      <c r="M74" s="79">
        <f t="shared" si="7"/>
        <v>0.12862852159354693</v>
      </c>
      <c r="N74" s="80" t="str">
        <f t="shared" si="3"/>
        <v>false</v>
      </c>
      <c r="Q74" s="67">
        <v>1</v>
      </c>
      <c r="R74" s="67">
        <v>1.08</v>
      </c>
      <c r="S74" s="67">
        <v>1.1000000000000001</v>
      </c>
      <c r="T74" s="67">
        <v>1.04</v>
      </c>
      <c r="U74" s="67">
        <v>1</v>
      </c>
    </row>
    <row r="75" spans="1:21" x14ac:dyDescent="0.2">
      <c r="A75" s="77" t="s">
        <v>249</v>
      </c>
      <c r="B75" s="77" t="s">
        <v>116</v>
      </c>
      <c r="C75" s="77" t="s">
        <v>116</v>
      </c>
      <c r="D75" s="77" t="s">
        <v>18</v>
      </c>
      <c r="E75" s="77" t="s">
        <v>2</v>
      </c>
      <c r="F75" t="s">
        <v>89</v>
      </c>
      <c r="G75" t="s">
        <v>163</v>
      </c>
      <c r="H75" s="76">
        <v>1.26E-6</v>
      </c>
      <c r="I75" t="s">
        <v>18</v>
      </c>
      <c r="J75" t="s">
        <v>117</v>
      </c>
      <c r="K75" s="80">
        <v>2</v>
      </c>
      <c r="L75" s="79">
        <f t="shared" si="8"/>
        <v>-13.584398837000888</v>
      </c>
      <c r="M75" s="79">
        <f t="shared" si="7"/>
        <v>0.12862852159354693</v>
      </c>
      <c r="N75" s="80" t="str">
        <f t="shared" si="3"/>
        <v>false</v>
      </c>
      <c r="Q75" s="67">
        <v>1</v>
      </c>
      <c r="R75" s="67">
        <v>1.08</v>
      </c>
      <c r="S75" s="67">
        <v>1.1000000000000001</v>
      </c>
      <c r="T75" s="67">
        <v>1.04</v>
      </c>
      <c r="U75" s="67">
        <v>1</v>
      </c>
    </row>
    <row r="76" spans="1:21" x14ac:dyDescent="0.2">
      <c r="A76" s="77" t="s">
        <v>249</v>
      </c>
      <c r="B76" s="77" t="s">
        <v>116</v>
      </c>
      <c r="C76" s="77" t="s">
        <v>116</v>
      </c>
      <c r="D76" s="77" t="s">
        <v>18</v>
      </c>
      <c r="E76" s="77" t="s">
        <v>2</v>
      </c>
      <c r="F76" t="s">
        <v>89</v>
      </c>
      <c r="G76" t="s">
        <v>164</v>
      </c>
      <c r="H76" s="76">
        <v>2.8200000000000001E-5</v>
      </c>
      <c r="I76" t="s">
        <v>18</v>
      </c>
      <c r="J76" t="s">
        <v>117</v>
      </c>
      <c r="K76" s="80">
        <v>2</v>
      </c>
      <c r="L76" s="79">
        <f t="shared" si="8"/>
        <v>-10.476188580020207</v>
      </c>
      <c r="M76" s="79">
        <f t="shared" si="7"/>
        <v>0.12862852159354693</v>
      </c>
      <c r="N76" s="80" t="str">
        <f t="shared" si="3"/>
        <v>false</v>
      </c>
      <c r="Q76" s="67">
        <v>1</v>
      </c>
      <c r="R76" s="67">
        <v>1.08</v>
      </c>
      <c r="S76" s="67">
        <v>1.1000000000000001</v>
      </c>
      <c r="T76" s="67">
        <v>1.04</v>
      </c>
      <c r="U76" s="67">
        <v>1</v>
      </c>
    </row>
    <row r="77" spans="1:21" x14ac:dyDescent="0.2">
      <c r="A77" s="77" t="s">
        <v>249</v>
      </c>
      <c r="B77" s="77" t="s">
        <v>116</v>
      </c>
      <c r="C77" s="77" t="s">
        <v>116</v>
      </c>
      <c r="D77" s="77" t="s">
        <v>18</v>
      </c>
      <c r="E77" s="77" t="s">
        <v>2</v>
      </c>
      <c r="F77" t="s">
        <v>89</v>
      </c>
      <c r="G77" t="s">
        <v>165</v>
      </c>
      <c r="H77" s="76">
        <v>3.4799999999999999E-5</v>
      </c>
      <c r="I77" t="s">
        <v>18</v>
      </c>
      <c r="J77" t="s">
        <v>117</v>
      </c>
      <c r="K77" s="80">
        <v>2</v>
      </c>
      <c r="L77" s="79">
        <f t="shared" si="8"/>
        <v>-10.265893171183846</v>
      </c>
      <c r="M77" s="79">
        <f t="shared" si="7"/>
        <v>0.12862852159354693</v>
      </c>
      <c r="N77" s="80" t="str">
        <f t="shared" si="3"/>
        <v>false</v>
      </c>
      <c r="Q77" s="67">
        <v>1</v>
      </c>
      <c r="R77" s="67">
        <v>1.08</v>
      </c>
      <c r="S77" s="67">
        <v>1.1000000000000001</v>
      </c>
      <c r="T77" s="67">
        <v>1.04</v>
      </c>
      <c r="U77" s="67">
        <v>1</v>
      </c>
    </row>
    <row r="78" spans="1:21" x14ac:dyDescent="0.2">
      <c r="A78" s="77" t="s">
        <v>249</v>
      </c>
      <c r="B78" s="77" t="s">
        <v>116</v>
      </c>
      <c r="C78" s="77" t="s">
        <v>116</v>
      </c>
      <c r="D78" s="77" t="s">
        <v>18</v>
      </c>
      <c r="E78" s="77" t="s">
        <v>2</v>
      </c>
      <c r="F78" t="s">
        <v>89</v>
      </c>
      <c r="G78" t="s">
        <v>166</v>
      </c>
      <c r="H78" s="76">
        <v>2.9500000000000001E-6</v>
      </c>
      <c r="I78" t="s">
        <v>18</v>
      </c>
      <c r="J78" t="s">
        <v>117</v>
      </c>
      <c r="K78" s="80">
        <v>2</v>
      </c>
      <c r="L78" s="79">
        <f t="shared" si="8"/>
        <v>-12.733705387612545</v>
      </c>
      <c r="M78" s="79">
        <f t="shared" si="7"/>
        <v>0.12862852159354693</v>
      </c>
      <c r="N78" s="80" t="str">
        <f t="shared" si="3"/>
        <v>false</v>
      </c>
      <c r="Q78" s="67">
        <v>1</v>
      </c>
      <c r="R78" s="67">
        <v>1.08</v>
      </c>
      <c r="S78" s="67">
        <v>1.1000000000000001</v>
      </c>
      <c r="T78" s="67">
        <v>1.04</v>
      </c>
      <c r="U78" s="67">
        <v>1</v>
      </c>
    </row>
    <row r="79" spans="1:21" x14ac:dyDescent="0.2">
      <c r="A79" s="77" t="s">
        <v>249</v>
      </c>
      <c r="B79" s="77" t="s">
        <v>116</v>
      </c>
      <c r="C79" s="77" t="s">
        <v>116</v>
      </c>
      <c r="D79" s="77" t="s">
        <v>18</v>
      </c>
      <c r="E79" s="77" t="s">
        <v>2</v>
      </c>
      <c r="F79" t="s">
        <v>89</v>
      </c>
      <c r="G79" t="s">
        <v>167</v>
      </c>
      <c r="H79" s="76">
        <v>6.9400000000000005E-7</v>
      </c>
      <c r="I79" t="s">
        <v>18</v>
      </c>
      <c r="J79" t="s">
        <v>117</v>
      </c>
      <c r="K79" s="80">
        <v>2</v>
      </c>
      <c r="L79" s="79">
        <f t="shared" si="8"/>
        <v>-14.180793876439607</v>
      </c>
      <c r="M79" s="79">
        <f t="shared" si="7"/>
        <v>0.12862852159354693</v>
      </c>
      <c r="N79" s="80" t="str">
        <f t="shared" si="3"/>
        <v>false</v>
      </c>
      <c r="Q79" s="67">
        <v>1</v>
      </c>
      <c r="R79" s="67">
        <v>1.08</v>
      </c>
      <c r="S79" s="67">
        <v>1.1000000000000001</v>
      </c>
      <c r="T79" s="67">
        <v>1.04</v>
      </c>
      <c r="U79" s="67">
        <v>1</v>
      </c>
    </row>
    <row r="80" spans="1:21" x14ac:dyDescent="0.2">
      <c r="A80" s="77" t="s">
        <v>249</v>
      </c>
      <c r="B80" s="77" t="s">
        <v>116</v>
      </c>
      <c r="C80" s="77" t="s">
        <v>116</v>
      </c>
      <c r="D80" s="77" t="s">
        <v>18</v>
      </c>
      <c r="E80" s="77" t="s">
        <v>2</v>
      </c>
      <c r="F80" t="s">
        <v>89</v>
      </c>
      <c r="G80" t="s">
        <v>168</v>
      </c>
      <c r="H80" s="76">
        <v>3.93E-5</v>
      </c>
      <c r="I80" t="s">
        <v>18</v>
      </c>
      <c r="J80" t="s">
        <v>117</v>
      </c>
      <c r="K80" s="80">
        <v>2</v>
      </c>
      <c r="L80" s="79">
        <f t="shared" si="8"/>
        <v>-10.144286039089058</v>
      </c>
      <c r="M80" s="79">
        <f t="shared" si="7"/>
        <v>0.12862852159354693</v>
      </c>
      <c r="N80" s="80" t="str">
        <f t="shared" si="3"/>
        <v>false</v>
      </c>
      <c r="Q80" s="67">
        <v>1</v>
      </c>
      <c r="R80" s="67">
        <v>1.08</v>
      </c>
      <c r="S80" s="67">
        <v>1.1000000000000001</v>
      </c>
      <c r="T80" s="67">
        <v>1.04</v>
      </c>
      <c r="U80" s="67">
        <v>1</v>
      </c>
    </row>
    <row r="81" spans="1:21" x14ac:dyDescent="0.2">
      <c r="A81" s="77" t="s">
        <v>249</v>
      </c>
      <c r="B81" s="77" t="s">
        <v>116</v>
      </c>
      <c r="C81" s="77" t="s">
        <v>116</v>
      </c>
      <c r="D81" s="77" t="s">
        <v>18</v>
      </c>
      <c r="E81" s="77" t="s">
        <v>2</v>
      </c>
      <c r="F81" t="s">
        <v>89</v>
      </c>
      <c r="G81" t="s">
        <v>169</v>
      </c>
      <c r="H81">
        <v>6.0700000000000001E-4</v>
      </c>
      <c r="I81" t="s">
        <v>18</v>
      </c>
      <c r="J81" t="s">
        <v>117</v>
      </c>
      <c r="K81" s="80">
        <v>2</v>
      </c>
      <c r="L81" s="79">
        <f t="shared" si="8"/>
        <v>-7.4069817669047762</v>
      </c>
      <c r="M81" s="79">
        <f t="shared" si="7"/>
        <v>0.12862852159354693</v>
      </c>
      <c r="N81" s="80" t="str">
        <f t="shared" si="3"/>
        <v>false</v>
      </c>
      <c r="Q81" s="67">
        <v>1</v>
      </c>
      <c r="R81" s="67">
        <v>1.08</v>
      </c>
      <c r="S81" s="67">
        <v>1.1000000000000001</v>
      </c>
      <c r="T81" s="67">
        <v>1.04</v>
      </c>
      <c r="U81" s="67">
        <v>1</v>
      </c>
    </row>
    <row r="82" spans="1:21" x14ac:dyDescent="0.2">
      <c r="A82" s="77" t="s">
        <v>249</v>
      </c>
      <c r="B82" s="77" t="s">
        <v>116</v>
      </c>
      <c r="C82" s="77" t="s">
        <v>116</v>
      </c>
      <c r="D82" s="77" t="s">
        <v>18</v>
      </c>
      <c r="E82" s="77" t="s">
        <v>2</v>
      </c>
      <c r="F82" t="s">
        <v>89</v>
      </c>
      <c r="G82" t="s">
        <v>170</v>
      </c>
      <c r="H82" s="76">
        <v>7.0800000000000004E-10</v>
      </c>
      <c r="I82" t="s">
        <v>18</v>
      </c>
      <c r="J82" t="s">
        <v>117</v>
      </c>
      <c r="K82" s="80">
        <v>2</v>
      </c>
      <c r="L82" s="79">
        <f t="shared" si="8"/>
        <v>-21.068577022234827</v>
      </c>
      <c r="M82" s="79">
        <f t="shared" si="7"/>
        <v>0.12862852159354693</v>
      </c>
      <c r="N82" s="80" t="str">
        <f t="shared" si="3"/>
        <v>false</v>
      </c>
      <c r="Q82" s="67">
        <v>1</v>
      </c>
      <c r="R82" s="67">
        <v>1.08</v>
      </c>
      <c r="S82" s="67">
        <v>1.1000000000000001</v>
      </c>
      <c r="T82" s="67">
        <v>1.04</v>
      </c>
      <c r="U82" s="67">
        <v>1</v>
      </c>
    </row>
    <row r="83" spans="1:21" x14ac:dyDescent="0.2">
      <c r="A83" s="77" t="s">
        <v>249</v>
      </c>
      <c r="B83" s="77" t="s">
        <v>116</v>
      </c>
      <c r="C83" s="77" t="s">
        <v>116</v>
      </c>
      <c r="D83" s="77" t="s">
        <v>18</v>
      </c>
      <c r="E83" s="77" t="s">
        <v>2</v>
      </c>
      <c r="F83" t="s">
        <v>89</v>
      </c>
      <c r="G83" t="s">
        <v>171</v>
      </c>
      <c r="H83" s="76">
        <v>3.4299999999999999E-7</v>
      </c>
      <c r="I83" t="s">
        <v>18</v>
      </c>
      <c r="J83" t="s">
        <v>117</v>
      </c>
      <c r="K83" s="80">
        <v>2</v>
      </c>
      <c r="L83" s="79">
        <f t="shared" si="8"/>
        <v>-14.885535389780472</v>
      </c>
      <c r="M83" s="79">
        <f t="shared" si="7"/>
        <v>0.12862852159354693</v>
      </c>
      <c r="N83" s="80" t="str">
        <f t="shared" si="3"/>
        <v>false</v>
      </c>
      <c r="Q83" s="67">
        <v>1</v>
      </c>
      <c r="R83" s="67">
        <v>1.08</v>
      </c>
      <c r="S83" s="67">
        <v>1.1000000000000001</v>
      </c>
      <c r="T83" s="67">
        <v>1.04</v>
      </c>
      <c r="U83" s="67">
        <v>1</v>
      </c>
    </row>
    <row r="84" spans="1:21" x14ac:dyDescent="0.2">
      <c r="A84" s="77" t="s">
        <v>249</v>
      </c>
      <c r="B84" s="77" t="s">
        <v>116</v>
      </c>
      <c r="C84" s="77" t="s">
        <v>116</v>
      </c>
      <c r="D84" s="77" t="s">
        <v>18</v>
      </c>
      <c r="E84" s="77" t="s">
        <v>2</v>
      </c>
      <c r="F84" t="s">
        <v>89</v>
      </c>
      <c r="G84" t="s">
        <v>172</v>
      </c>
      <c r="H84" s="76">
        <v>1.5400000000000001E-6</v>
      </c>
      <c r="I84" t="s">
        <v>18</v>
      </c>
      <c r="J84" t="s">
        <v>117</v>
      </c>
      <c r="K84" s="80">
        <v>2</v>
      </c>
      <c r="L84" s="79">
        <f t="shared" si="8"/>
        <v>-13.383728141538736</v>
      </c>
      <c r="M84" s="79">
        <f t="shared" si="7"/>
        <v>0.12862852159354693</v>
      </c>
      <c r="N84" s="80" t="str">
        <f t="shared" si="3"/>
        <v>false</v>
      </c>
      <c r="Q84" s="67">
        <v>1</v>
      </c>
      <c r="R84" s="67">
        <v>1.08</v>
      </c>
      <c r="S84" s="67">
        <v>1.1000000000000001</v>
      </c>
      <c r="T84" s="67">
        <v>1.04</v>
      </c>
      <c r="U84" s="67">
        <v>1</v>
      </c>
    </row>
    <row r="85" spans="1:21" x14ac:dyDescent="0.2">
      <c r="A85" s="77" t="s">
        <v>249</v>
      </c>
      <c r="B85" s="77" t="s">
        <v>116</v>
      </c>
      <c r="C85" s="77" t="s">
        <v>116</v>
      </c>
      <c r="D85" s="77" t="s">
        <v>18</v>
      </c>
      <c r="E85" s="77" t="s">
        <v>2</v>
      </c>
      <c r="F85" t="s">
        <v>89</v>
      </c>
      <c r="G85" t="s">
        <v>173</v>
      </c>
      <c r="H85" s="76">
        <v>4.51E-8</v>
      </c>
      <c r="I85" t="s">
        <v>18</v>
      </c>
      <c r="J85" t="s">
        <v>117</v>
      </c>
      <c r="K85" s="80">
        <v>2</v>
      </c>
      <c r="L85" s="79">
        <f t="shared" si="8"/>
        <v>-16.91438359043778</v>
      </c>
      <c r="M85" s="79">
        <f t="shared" si="7"/>
        <v>0.12862852159354693</v>
      </c>
      <c r="N85" s="80" t="str">
        <f t="shared" si="3"/>
        <v>false</v>
      </c>
      <c r="Q85" s="67">
        <v>1</v>
      </c>
      <c r="R85" s="67">
        <v>1.08</v>
      </c>
      <c r="S85" s="67">
        <v>1.1000000000000001</v>
      </c>
      <c r="T85" s="67">
        <v>1.04</v>
      </c>
      <c r="U85" s="67">
        <v>1</v>
      </c>
    </row>
    <row r="86" spans="1:21" x14ac:dyDescent="0.2">
      <c r="A86" s="77" t="s">
        <v>249</v>
      </c>
      <c r="B86" s="77" t="s">
        <v>116</v>
      </c>
      <c r="C86" s="77" t="s">
        <v>116</v>
      </c>
      <c r="D86" s="77" t="s">
        <v>18</v>
      </c>
      <c r="E86" s="77" t="s">
        <v>2</v>
      </c>
      <c r="F86" t="s">
        <v>89</v>
      </c>
      <c r="G86" t="s">
        <v>174</v>
      </c>
      <c r="H86" s="76">
        <v>1.8900000000000001E-7</v>
      </c>
      <c r="I86" t="s">
        <v>18</v>
      </c>
      <c r="J86" t="s">
        <v>117</v>
      </c>
      <c r="K86" s="80">
        <v>2</v>
      </c>
      <c r="L86" s="79">
        <f t="shared" si="8"/>
        <v>-15.481518821886768</v>
      </c>
      <c r="M86" s="79">
        <f t="shared" si="7"/>
        <v>0.12862852159354693</v>
      </c>
      <c r="N86" s="80" t="str">
        <f t="shared" si="3"/>
        <v>false</v>
      </c>
      <c r="Q86" s="67">
        <v>1</v>
      </c>
      <c r="R86" s="67">
        <v>1.08</v>
      </c>
      <c r="S86" s="67">
        <v>1.1000000000000001</v>
      </c>
      <c r="T86" s="67">
        <v>1.04</v>
      </c>
      <c r="U86" s="67">
        <v>1</v>
      </c>
    </row>
    <row r="87" spans="1:21" x14ac:dyDescent="0.2">
      <c r="A87" s="77" t="s">
        <v>249</v>
      </c>
      <c r="B87" s="77" t="s">
        <v>116</v>
      </c>
      <c r="C87" s="77" t="s">
        <v>116</v>
      </c>
      <c r="D87" s="77" t="s">
        <v>18</v>
      </c>
      <c r="E87" s="77" t="s">
        <v>2</v>
      </c>
      <c r="F87" t="s">
        <v>89</v>
      </c>
      <c r="G87" t="s">
        <v>175</v>
      </c>
      <c r="H87">
        <v>9.0399999999999996E-4</v>
      </c>
      <c r="I87" t="s">
        <v>18</v>
      </c>
      <c r="J87" t="s">
        <v>117</v>
      </c>
      <c r="K87" s="80">
        <v>2</v>
      </c>
      <c r="L87" s="79">
        <f t="shared" si="8"/>
        <v>-7.0086811975720975</v>
      </c>
      <c r="M87" s="79">
        <f t="shared" si="7"/>
        <v>0.12862852159354693</v>
      </c>
      <c r="N87" s="80" t="str">
        <f t="shared" ref="N87:N150" si="9">IF(H87&gt;0,"false","true")</f>
        <v>false</v>
      </c>
      <c r="Q87" s="67">
        <v>1</v>
      </c>
      <c r="R87" s="67">
        <v>1.08</v>
      </c>
      <c r="S87" s="67">
        <v>1.1000000000000001</v>
      </c>
      <c r="T87" s="67">
        <v>1.04</v>
      </c>
      <c r="U87" s="67">
        <v>1</v>
      </c>
    </row>
    <row r="88" spans="1:21" x14ac:dyDescent="0.2">
      <c r="A88" s="77" t="s">
        <v>249</v>
      </c>
      <c r="B88" s="77" t="s">
        <v>116</v>
      </c>
      <c r="C88" s="77" t="s">
        <v>116</v>
      </c>
      <c r="D88" s="77" t="s">
        <v>18</v>
      </c>
      <c r="E88" s="77" t="s">
        <v>2</v>
      </c>
      <c r="F88" t="s">
        <v>89</v>
      </c>
      <c r="G88" t="s">
        <v>176</v>
      </c>
      <c r="H88" s="76">
        <v>1.1199999999999999E-5</v>
      </c>
      <c r="I88" t="s">
        <v>18</v>
      </c>
      <c r="J88" t="s">
        <v>117</v>
      </c>
      <c r="K88" s="80">
        <v>2</v>
      </c>
      <c r="L88" s="79">
        <f t="shared" si="8"/>
        <v>-11.399596779663225</v>
      </c>
      <c r="M88" s="79">
        <f t="shared" si="7"/>
        <v>0.12862852159354693</v>
      </c>
      <c r="N88" s="80" t="str">
        <f t="shared" si="9"/>
        <v>false</v>
      </c>
      <c r="Q88" s="67">
        <v>1</v>
      </c>
      <c r="R88" s="67">
        <v>1.08</v>
      </c>
      <c r="S88" s="67">
        <v>1.1000000000000001</v>
      </c>
      <c r="T88" s="67">
        <v>1.04</v>
      </c>
      <c r="U88" s="67">
        <v>1</v>
      </c>
    </row>
    <row r="89" spans="1:21" x14ac:dyDescent="0.2">
      <c r="A89" s="77" t="s">
        <v>249</v>
      </c>
      <c r="B89" s="77" t="s">
        <v>116</v>
      </c>
      <c r="C89" s="77" t="s">
        <v>116</v>
      </c>
      <c r="D89" s="77" t="s">
        <v>18</v>
      </c>
      <c r="E89" s="77" t="s">
        <v>2</v>
      </c>
      <c r="F89" t="s">
        <v>89</v>
      </c>
      <c r="G89" t="s">
        <v>177</v>
      </c>
      <c r="H89" s="76">
        <v>5.3099999999999999E-8</v>
      </c>
      <c r="I89" t="s">
        <v>18</v>
      </c>
      <c r="J89" t="s">
        <v>117</v>
      </c>
      <c r="K89" s="80">
        <v>2</v>
      </c>
      <c r="L89" s="79">
        <f t="shared" si="8"/>
        <v>-16.751088908698517</v>
      </c>
      <c r="M89" s="79">
        <f t="shared" si="7"/>
        <v>0.12862852159354693</v>
      </c>
      <c r="N89" s="80" t="str">
        <f t="shared" si="9"/>
        <v>false</v>
      </c>
      <c r="Q89" s="67">
        <v>1</v>
      </c>
      <c r="R89" s="67">
        <v>1.08</v>
      </c>
      <c r="S89" s="67">
        <v>1.1000000000000001</v>
      </c>
      <c r="T89" s="67">
        <v>1.04</v>
      </c>
      <c r="U89" s="67">
        <v>1</v>
      </c>
    </row>
    <row r="90" spans="1:21" x14ac:dyDescent="0.2">
      <c r="A90" s="77" t="s">
        <v>249</v>
      </c>
      <c r="B90" s="77" t="s">
        <v>116</v>
      </c>
      <c r="C90" s="77" t="s">
        <v>116</v>
      </c>
      <c r="D90" s="77" t="s">
        <v>18</v>
      </c>
      <c r="E90" s="77" t="s">
        <v>2</v>
      </c>
      <c r="F90" t="s">
        <v>89</v>
      </c>
      <c r="G90" t="s">
        <v>128</v>
      </c>
      <c r="H90" s="76">
        <v>4.6299999999999997E-6</v>
      </c>
      <c r="I90" t="s">
        <v>18</v>
      </c>
      <c r="J90" t="s">
        <v>117</v>
      </c>
      <c r="K90" s="80">
        <v>2</v>
      </c>
      <c r="L90" s="79">
        <f t="shared" si="8"/>
        <v>-12.282953689866131</v>
      </c>
      <c r="M90" s="79">
        <f t="shared" si="7"/>
        <v>0.12862852159354693</v>
      </c>
      <c r="N90" s="80" t="str">
        <f t="shared" si="9"/>
        <v>false</v>
      </c>
      <c r="Q90" s="67">
        <v>1</v>
      </c>
      <c r="R90" s="67">
        <v>1.08</v>
      </c>
      <c r="S90" s="67">
        <v>1.1000000000000001</v>
      </c>
      <c r="T90" s="67">
        <v>1.04</v>
      </c>
      <c r="U90" s="67">
        <v>1</v>
      </c>
    </row>
    <row r="91" spans="1:21" x14ac:dyDescent="0.2">
      <c r="A91" s="77" t="s">
        <v>249</v>
      </c>
      <c r="B91" s="77" t="s">
        <v>116</v>
      </c>
      <c r="C91" s="77" t="s">
        <v>116</v>
      </c>
      <c r="D91" s="77" t="s">
        <v>18</v>
      </c>
      <c r="E91" s="77" t="s">
        <v>2</v>
      </c>
      <c r="F91" t="s">
        <v>89</v>
      </c>
      <c r="G91" s="76" t="s">
        <v>178</v>
      </c>
      <c r="H91" s="76">
        <v>1.35E-8</v>
      </c>
      <c r="I91" t="s">
        <v>18</v>
      </c>
      <c r="J91" t="s">
        <v>117</v>
      </c>
      <c r="K91" s="80">
        <v>2</v>
      </c>
      <c r="L91" s="79">
        <f t="shared" si="8"/>
        <v>-18.120576151502028</v>
      </c>
      <c r="M91" s="79">
        <f t="shared" si="7"/>
        <v>0.12862852159354693</v>
      </c>
      <c r="N91" s="80" t="str">
        <f t="shared" si="9"/>
        <v>false</v>
      </c>
      <c r="Q91" s="67">
        <v>1</v>
      </c>
      <c r="R91" s="67">
        <v>1.08</v>
      </c>
      <c r="S91" s="67">
        <v>1.1000000000000001</v>
      </c>
      <c r="T91" s="67">
        <v>1.04</v>
      </c>
      <c r="U91" s="67">
        <v>1</v>
      </c>
    </row>
    <row r="92" spans="1:21" x14ac:dyDescent="0.2">
      <c r="A92" s="77" t="s">
        <v>249</v>
      </c>
      <c r="B92" s="77" t="s">
        <v>116</v>
      </c>
      <c r="C92" s="77" t="s">
        <v>116</v>
      </c>
      <c r="D92" s="77" t="s">
        <v>18</v>
      </c>
      <c r="E92" s="77" t="s">
        <v>2</v>
      </c>
      <c r="F92" t="s">
        <v>89</v>
      </c>
      <c r="G92" t="s">
        <v>179</v>
      </c>
      <c r="H92">
        <v>1.7100000000000001E-2</v>
      </c>
      <c r="I92" t="s">
        <v>18</v>
      </c>
      <c r="J92" t="s">
        <v>117</v>
      </c>
      <c r="K92" s="80">
        <v>2</v>
      </c>
      <c r="L92" s="79">
        <f t="shared" si="8"/>
        <v>-4.0686768154735224</v>
      </c>
      <c r="M92" s="79">
        <f t="shared" si="7"/>
        <v>0.12862852159354693</v>
      </c>
      <c r="N92" s="80" t="str">
        <f t="shared" si="9"/>
        <v>false</v>
      </c>
      <c r="Q92" s="67">
        <v>1</v>
      </c>
      <c r="R92" s="67">
        <v>1.08</v>
      </c>
      <c r="S92" s="67">
        <v>1.1000000000000001</v>
      </c>
      <c r="T92" s="67">
        <v>1.04</v>
      </c>
      <c r="U92" s="67">
        <v>1</v>
      </c>
    </row>
    <row r="93" spans="1:21" x14ac:dyDescent="0.2">
      <c r="A93" s="77" t="s">
        <v>249</v>
      </c>
      <c r="B93" s="77" t="s">
        <v>116</v>
      </c>
      <c r="C93" s="77" t="s">
        <v>116</v>
      </c>
      <c r="D93" s="77" t="s">
        <v>18</v>
      </c>
      <c r="E93" s="77" t="s">
        <v>2</v>
      </c>
      <c r="F93" t="s">
        <v>89</v>
      </c>
      <c r="G93" t="s">
        <v>180</v>
      </c>
      <c r="H93" s="76">
        <v>4.2700000000000004E-9</v>
      </c>
      <c r="I93" t="s">
        <v>18</v>
      </c>
      <c r="J93" t="s">
        <v>117</v>
      </c>
      <c r="K93" s="80">
        <v>2</v>
      </c>
      <c r="L93" s="79">
        <f t="shared" si="8"/>
        <v>-19.271652009705878</v>
      </c>
      <c r="M93" s="79">
        <f t="shared" si="7"/>
        <v>0.12862852159354693</v>
      </c>
      <c r="N93" s="80" t="str">
        <f t="shared" si="9"/>
        <v>false</v>
      </c>
      <c r="Q93" s="67">
        <v>1</v>
      </c>
      <c r="R93" s="67">
        <v>1.08</v>
      </c>
      <c r="S93" s="67">
        <v>1.1000000000000001</v>
      </c>
      <c r="T93" s="67">
        <v>1.04</v>
      </c>
      <c r="U93" s="67">
        <v>1</v>
      </c>
    </row>
    <row r="94" spans="1:21" x14ac:dyDescent="0.2">
      <c r="A94" s="77" t="s">
        <v>249</v>
      </c>
      <c r="B94" s="77" t="s">
        <v>116</v>
      </c>
      <c r="C94" s="77" t="s">
        <v>116</v>
      </c>
      <c r="D94" s="77" t="s">
        <v>18</v>
      </c>
      <c r="E94" s="77" t="s">
        <v>2</v>
      </c>
      <c r="F94" t="s">
        <v>89</v>
      </c>
      <c r="G94" t="s">
        <v>181</v>
      </c>
      <c r="H94" s="76">
        <v>1.19E-10</v>
      </c>
      <c r="I94" t="s">
        <v>18</v>
      </c>
      <c r="J94" t="s">
        <v>117</v>
      </c>
      <c r="K94" s="80">
        <v>2</v>
      </c>
      <c r="L94" s="79">
        <f t="shared" si="8"/>
        <v>-22.85189762281702</v>
      </c>
      <c r="M94" s="79">
        <f t="shared" si="7"/>
        <v>0.12862852159354693</v>
      </c>
      <c r="N94" s="80" t="str">
        <f t="shared" si="9"/>
        <v>false</v>
      </c>
      <c r="Q94" s="67">
        <v>1</v>
      </c>
      <c r="R94" s="67">
        <v>1.08</v>
      </c>
      <c r="S94" s="67">
        <v>1.1000000000000001</v>
      </c>
      <c r="T94" s="67">
        <v>1.04</v>
      </c>
      <c r="U94" s="67">
        <v>1</v>
      </c>
    </row>
    <row r="95" spans="1:21" x14ac:dyDescent="0.2">
      <c r="A95" s="77" t="s">
        <v>249</v>
      </c>
      <c r="B95" s="77" t="s">
        <v>116</v>
      </c>
      <c r="C95" s="77" t="s">
        <v>116</v>
      </c>
      <c r="D95" s="77" t="s">
        <v>18</v>
      </c>
      <c r="E95" s="77" t="s">
        <v>2</v>
      </c>
      <c r="F95" t="s">
        <v>89</v>
      </c>
      <c r="G95" t="s">
        <v>182</v>
      </c>
      <c r="H95">
        <v>1.1999999999999999E-3</v>
      </c>
      <c r="I95" t="s">
        <v>18</v>
      </c>
      <c r="J95" t="s">
        <v>117</v>
      </c>
      <c r="K95" s="80">
        <v>2</v>
      </c>
      <c r="L95" s="79">
        <f t="shared" si="8"/>
        <v>-6.7254337221881828</v>
      </c>
      <c r="M95" s="79">
        <f t="shared" si="7"/>
        <v>0.12862852159354693</v>
      </c>
      <c r="N95" s="80" t="str">
        <f t="shared" si="9"/>
        <v>false</v>
      </c>
      <c r="Q95" s="67">
        <v>1</v>
      </c>
      <c r="R95" s="67">
        <v>1.08</v>
      </c>
      <c r="S95" s="67">
        <v>1.1000000000000001</v>
      </c>
      <c r="T95" s="67">
        <v>1.04</v>
      </c>
      <c r="U95" s="67">
        <v>1</v>
      </c>
    </row>
    <row r="96" spans="1:21" x14ac:dyDescent="0.2">
      <c r="A96" s="77" t="s">
        <v>249</v>
      </c>
      <c r="B96" s="77" t="s">
        <v>116</v>
      </c>
      <c r="C96" s="77" t="s">
        <v>116</v>
      </c>
      <c r="D96" s="77" t="s">
        <v>18</v>
      </c>
      <c r="E96" s="77" t="s">
        <v>2</v>
      </c>
      <c r="F96" t="s">
        <v>89</v>
      </c>
      <c r="G96" t="s">
        <v>183</v>
      </c>
      <c r="H96" s="76">
        <v>1.08E-5</v>
      </c>
      <c r="I96" t="s">
        <v>18</v>
      </c>
      <c r="J96" t="s">
        <v>117</v>
      </c>
      <c r="K96" s="80">
        <v>2</v>
      </c>
      <c r="L96" s="79">
        <f t="shared" si="8"/>
        <v>-11.435964423834101</v>
      </c>
      <c r="M96" s="79">
        <f t="shared" si="7"/>
        <v>0.12862852159354693</v>
      </c>
      <c r="N96" s="80" t="str">
        <f t="shared" si="9"/>
        <v>false</v>
      </c>
      <c r="Q96" s="67">
        <v>1</v>
      </c>
      <c r="R96" s="67">
        <v>1.08</v>
      </c>
      <c r="S96" s="67">
        <v>1.1000000000000001</v>
      </c>
      <c r="T96" s="67">
        <v>1.04</v>
      </c>
      <c r="U96" s="67">
        <v>1</v>
      </c>
    </row>
    <row r="97" spans="1:21" x14ac:dyDescent="0.2">
      <c r="A97" s="77" t="s">
        <v>249</v>
      </c>
      <c r="B97" s="77" t="s">
        <v>116</v>
      </c>
      <c r="C97" s="77" t="s">
        <v>116</v>
      </c>
      <c r="D97" s="77" t="s">
        <v>18</v>
      </c>
      <c r="E97" s="77" t="s">
        <v>2</v>
      </c>
      <c r="F97" t="s">
        <v>89</v>
      </c>
      <c r="G97" t="s">
        <v>184</v>
      </c>
      <c r="H97" s="76">
        <v>1.86E-7</v>
      </c>
      <c r="I97" t="s">
        <v>18</v>
      </c>
      <c r="J97" t="s">
        <v>117</v>
      </c>
      <c r="K97" s="80">
        <v>2</v>
      </c>
      <c r="L97" s="79">
        <f t="shared" si="8"/>
        <v>-15.497519163233211</v>
      </c>
      <c r="M97" s="79">
        <f t="shared" si="7"/>
        <v>0.12862852159354693</v>
      </c>
      <c r="N97" s="80" t="str">
        <f t="shared" si="9"/>
        <v>false</v>
      </c>
      <c r="Q97" s="67">
        <v>1</v>
      </c>
      <c r="R97" s="67">
        <v>1.08</v>
      </c>
      <c r="S97" s="67">
        <v>1.1000000000000001</v>
      </c>
      <c r="T97" s="67">
        <v>1.04</v>
      </c>
      <c r="U97" s="67">
        <v>1</v>
      </c>
    </row>
    <row r="98" spans="1:21" x14ac:dyDescent="0.2">
      <c r="A98" s="77" t="s">
        <v>249</v>
      </c>
      <c r="B98" s="77" t="s">
        <v>116</v>
      </c>
      <c r="C98" s="77" t="s">
        <v>116</v>
      </c>
      <c r="D98" s="77" t="s">
        <v>18</v>
      </c>
      <c r="E98" s="77" t="s">
        <v>2</v>
      </c>
      <c r="F98" t="s">
        <v>89</v>
      </c>
      <c r="G98" t="s">
        <v>185</v>
      </c>
      <c r="H98" s="76">
        <v>1.42E-6</v>
      </c>
      <c r="I98" t="s">
        <v>18</v>
      </c>
      <c r="J98" t="s">
        <v>117</v>
      </c>
      <c r="K98" s="80">
        <v>2</v>
      </c>
      <c r="L98" s="79">
        <f t="shared" si="8"/>
        <v>-13.464853686351105</v>
      </c>
      <c r="M98" s="79">
        <f t="shared" si="7"/>
        <v>0.12862852159354693</v>
      </c>
      <c r="N98" s="80" t="str">
        <f t="shared" si="9"/>
        <v>false</v>
      </c>
      <c r="Q98" s="67">
        <v>1</v>
      </c>
      <c r="R98" s="67">
        <v>1.08</v>
      </c>
      <c r="S98" s="67">
        <v>1.1000000000000001</v>
      </c>
      <c r="T98" s="67">
        <v>1.04</v>
      </c>
      <c r="U98" s="67">
        <v>1</v>
      </c>
    </row>
    <row r="99" spans="1:21" x14ac:dyDescent="0.2">
      <c r="A99" s="77" t="s">
        <v>249</v>
      </c>
      <c r="B99" s="77" t="s">
        <v>116</v>
      </c>
      <c r="C99" s="77" t="s">
        <v>116</v>
      </c>
      <c r="D99" s="77" t="s">
        <v>18</v>
      </c>
      <c r="E99" s="77" t="s">
        <v>2</v>
      </c>
      <c r="F99" t="s">
        <v>89</v>
      </c>
      <c r="G99" t="s">
        <v>186</v>
      </c>
      <c r="H99">
        <v>6.7799999999999996E-3</v>
      </c>
      <c r="I99" t="s">
        <v>18</v>
      </c>
      <c r="J99" t="s">
        <v>117</v>
      </c>
      <c r="K99" s="80">
        <v>2</v>
      </c>
      <c r="L99" s="79">
        <f t="shared" si="8"/>
        <v>-4.9937781770298333</v>
      </c>
      <c r="M99" s="79">
        <f t="shared" si="7"/>
        <v>0.12862852159354693</v>
      </c>
      <c r="N99" s="80" t="str">
        <f t="shared" si="9"/>
        <v>false</v>
      </c>
      <c r="Q99" s="67">
        <v>1</v>
      </c>
      <c r="R99" s="67">
        <v>1.08</v>
      </c>
      <c r="S99" s="67">
        <v>1.1000000000000001</v>
      </c>
      <c r="T99" s="67">
        <v>1.04</v>
      </c>
      <c r="U99" s="67">
        <v>1</v>
      </c>
    </row>
    <row r="100" spans="1:21" x14ac:dyDescent="0.2">
      <c r="A100" s="77" t="s">
        <v>249</v>
      </c>
      <c r="B100" s="77" t="s">
        <v>116</v>
      </c>
      <c r="C100" s="77" t="s">
        <v>116</v>
      </c>
      <c r="D100" s="77" t="s">
        <v>18</v>
      </c>
      <c r="E100" s="77" t="s">
        <v>2</v>
      </c>
      <c r="F100" t="s">
        <v>89</v>
      </c>
      <c r="G100" t="s">
        <v>187</v>
      </c>
      <c r="H100" s="76">
        <v>5.08E-10</v>
      </c>
      <c r="I100" t="s">
        <v>18</v>
      </c>
      <c r="J100" t="s">
        <v>117</v>
      </c>
      <c r="K100" s="80">
        <v>2</v>
      </c>
      <c r="L100" s="79">
        <f t="shared" si="8"/>
        <v>-21.400539668350067</v>
      </c>
      <c r="M100" s="79">
        <f t="shared" si="7"/>
        <v>0.12862852159354693</v>
      </c>
      <c r="N100" s="80" t="str">
        <f t="shared" si="9"/>
        <v>false</v>
      </c>
      <c r="Q100" s="67">
        <v>1</v>
      </c>
      <c r="R100" s="67">
        <v>1.08</v>
      </c>
      <c r="S100" s="67">
        <v>1.1000000000000001</v>
      </c>
      <c r="T100" s="67">
        <v>1.04</v>
      </c>
      <c r="U100" s="67">
        <v>1</v>
      </c>
    </row>
    <row r="101" spans="1:21" x14ac:dyDescent="0.2">
      <c r="A101" s="77" t="s">
        <v>249</v>
      </c>
      <c r="B101" s="77" t="s">
        <v>116</v>
      </c>
      <c r="C101" s="77" t="s">
        <v>116</v>
      </c>
      <c r="D101" s="77" t="s">
        <v>18</v>
      </c>
      <c r="E101" s="77" t="s">
        <v>2</v>
      </c>
      <c r="F101" t="s">
        <v>89</v>
      </c>
      <c r="G101" t="s">
        <v>188</v>
      </c>
      <c r="H101" s="76">
        <v>7.1699999999999998E-9</v>
      </c>
      <c r="I101" t="s">
        <v>18</v>
      </c>
      <c r="J101" t="s">
        <v>117</v>
      </c>
      <c r="K101" s="80">
        <v>2</v>
      </c>
      <c r="L101" s="79">
        <f t="shared" si="8"/>
        <v>-18.753360182334884</v>
      </c>
      <c r="M101" s="79">
        <f t="shared" ref="M101:M159" si="10">((LN(Q101)^2+LN(R101)^2+LN(S101)^2+LN(T101)^2+LN(U101)^2)^0.5)</f>
        <v>0.12862852159354693</v>
      </c>
      <c r="N101" s="80" t="str">
        <f t="shared" si="9"/>
        <v>false</v>
      </c>
      <c r="Q101" s="67">
        <v>1</v>
      </c>
      <c r="R101" s="67">
        <v>1.08</v>
      </c>
      <c r="S101" s="67">
        <v>1.1000000000000001</v>
      </c>
      <c r="T101" s="67">
        <v>1.04</v>
      </c>
      <c r="U101" s="67">
        <v>1</v>
      </c>
    </row>
    <row r="102" spans="1:21" x14ac:dyDescent="0.2">
      <c r="A102" s="77" t="s">
        <v>249</v>
      </c>
      <c r="B102" s="77" t="s">
        <v>116</v>
      </c>
      <c r="C102" s="77" t="s">
        <v>116</v>
      </c>
      <c r="D102" s="77" t="s">
        <v>18</v>
      </c>
      <c r="E102" s="77" t="s">
        <v>2</v>
      </c>
      <c r="F102" t="s">
        <v>89</v>
      </c>
      <c r="G102" t="s">
        <v>189</v>
      </c>
      <c r="H102" s="76">
        <v>4.4299999999999998E-7</v>
      </c>
      <c r="I102" t="s">
        <v>18</v>
      </c>
      <c r="J102" t="s">
        <v>117</v>
      </c>
      <c r="K102" s="80">
        <v>2</v>
      </c>
      <c r="L102" s="79">
        <f t="shared" si="8"/>
        <v>-14.629696066901275</v>
      </c>
      <c r="M102" s="79">
        <f t="shared" si="10"/>
        <v>0.12862852159354693</v>
      </c>
      <c r="N102" s="80" t="str">
        <f t="shared" si="9"/>
        <v>false</v>
      </c>
      <c r="Q102" s="67">
        <v>1</v>
      </c>
      <c r="R102" s="67">
        <v>1.08</v>
      </c>
      <c r="S102" s="67">
        <v>1.1000000000000001</v>
      </c>
      <c r="T102" s="67">
        <v>1.04</v>
      </c>
      <c r="U102" s="67">
        <v>1</v>
      </c>
    </row>
    <row r="103" spans="1:21" x14ac:dyDescent="0.2">
      <c r="A103" s="77" t="s">
        <v>249</v>
      </c>
      <c r="B103" s="77" t="s">
        <v>116</v>
      </c>
      <c r="C103" s="77" t="s">
        <v>116</v>
      </c>
      <c r="D103" s="77" t="s">
        <v>18</v>
      </c>
      <c r="E103" s="77" t="s">
        <v>2</v>
      </c>
      <c r="F103" t="s">
        <v>89</v>
      </c>
      <c r="G103" t="s">
        <v>190</v>
      </c>
      <c r="H103">
        <v>1.9E-3</v>
      </c>
      <c r="I103" t="s">
        <v>18</v>
      </c>
      <c r="J103" t="s">
        <v>117</v>
      </c>
      <c r="K103" s="80">
        <v>2</v>
      </c>
      <c r="L103" s="79">
        <f t="shared" si="8"/>
        <v>-6.2659013928097425</v>
      </c>
      <c r="M103" s="79">
        <f t="shared" si="10"/>
        <v>0.12862852159354693</v>
      </c>
      <c r="N103" s="80" t="str">
        <f t="shared" si="9"/>
        <v>false</v>
      </c>
      <c r="Q103" s="67">
        <v>1</v>
      </c>
      <c r="R103" s="67">
        <v>1.08</v>
      </c>
      <c r="S103" s="67">
        <v>1.1000000000000001</v>
      </c>
      <c r="T103" s="67">
        <v>1.04</v>
      </c>
      <c r="U103" s="67">
        <v>1</v>
      </c>
    </row>
    <row r="104" spans="1:21" x14ac:dyDescent="0.2">
      <c r="A104" s="77" t="s">
        <v>249</v>
      </c>
      <c r="B104" s="77" t="s">
        <v>116</v>
      </c>
      <c r="C104" s="77" t="s">
        <v>116</v>
      </c>
      <c r="D104" s="77" t="s">
        <v>18</v>
      </c>
      <c r="E104" s="77" t="s">
        <v>2</v>
      </c>
      <c r="F104" t="s">
        <v>89</v>
      </c>
      <c r="G104" t="s">
        <v>191</v>
      </c>
      <c r="H104" s="76">
        <v>3.3099999999999999E-14</v>
      </c>
      <c r="I104" t="s">
        <v>18</v>
      </c>
      <c r="J104" t="s">
        <v>117</v>
      </c>
      <c r="K104" s="80">
        <v>2</v>
      </c>
      <c r="L104" s="79">
        <f t="shared" ref="L104:L159" si="11">LN(ABS(H104))</f>
        <v>-31.039243112527668</v>
      </c>
      <c r="M104" s="79">
        <f t="shared" si="10"/>
        <v>0.12862852159354693</v>
      </c>
      <c r="N104" s="80" t="str">
        <f t="shared" si="9"/>
        <v>false</v>
      </c>
      <c r="Q104" s="67">
        <v>1</v>
      </c>
      <c r="R104" s="67">
        <v>1.08</v>
      </c>
      <c r="S104" s="67">
        <v>1.1000000000000001</v>
      </c>
      <c r="T104" s="67">
        <v>1.04</v>
      </c>
      <c r="U104" s="67">
        <v>1</v>
      </c>
    </row>
    <row r="105" spans="1:21" x14ac:dyDescent="0.2">
      <c r="A105" s="77" t="s">
        <v>249</v>
      </c>
      <c r="B105" s="77" t="s">
        <v>116</v>
      </c>
      <c r="C105" s="77" t="s">
        <v>116</v>
      </c>
      <c r="D105" s="77" t="s">
        <v>18</v>
      </c>
      <c r="E105" s="77" t="s">
        <v>2</v>
      </c>
      <c r="F105" t="s">
        <v>89</v>
      </c>
      <c r="G105" t="s">
        <v>192</v>
      </c>
      <c r="H105" s="76">
        <v>7.7800000000000002E-13</v>
      </c>
      <c r="I105" t="s">
        <v>18</v>
      </c>
      <c r="J105" t="s">
        <v>117</v>
      </c>
      <c r="K105" s="80">
        <v>2</v>
      </c>
      <c r="L105" s="79">
        <f t="shared" si="11"/>
        <v>-27.882049870732292</v>
      </c>
      <c r="M105" s="79">
        <f t="shared" si="10"/>
        <v>0.12862852159354693</v>
      </c>
      <c r="N105" s="80" t="str">
        <f t="shared" si="9"/>
        <v>false</v>
      </c>
      <c r="Q105" s="67">
        <v>1</v>
      </c>
      <c r="R105" s="67">
        <v>1.08</v>
      </c>
      <c r="S105" s="67">
        <v>1.1000000000000001</v>
      </c>
      <c r="T105" s="67">
        <v>1.04</v>
      </c>
      <c r="U105" s="67">
        <v>1</v>
      </c>
    </row>
    <row r="106" spans="1:21" x14ac:dyDescent="0.2">
      <c r="A106" s="77" t="s">
        <v>249</v>
      </c>
      <c r="B106" s="77" t="s">
        <v>116</v>
      </c>
      <c r="C106" s="77" t="s">
        <v>116</v>
      </c>
      <c r="D106" s="77" t="s">
        <v>18</v>
      </c>
      <c r="E106" s="77" t="s">
        <v>2</v>
      </c>
      <c r="F106" t="s">
        <v>89</v>
      </c>
      <c r="G106" t="s">
        <v>193</v>
      </c>
      <c r="H106" s="76">
        <v>9.8599999999999996E-7</v>
      </c>
      <c r="I106" t="s">
        <v>18</v>
      </c>
      <c r="J106" t="s">
        <v>117</v>
      </c>
      <c r="K106" s="80">
        <v>2</v>
      </c>
      <c r="L106" s="79">
        <f t="shared" si="11"/>
        <v>-13.829609482343775</v>
      </c>
      <c r="M106" s="79">
        <f t="shared" si="10"/>
        <v>0.12862852159354693</v>
      </c>
      <c r="N106" s="80" t="str">
        <f t="shared" si="9"/>
        <v>false</v>
      </c>
      <c r="Q106" s="67">
        <v>1</v>
      </c>
      <c r="R106" s="67">
        <v>1.08</v>
      </c>
      <c r="S106" s="67">
        <v>1.1000000000000001</v>
      </c>
      <c r="T106" s="67">
        <v>1.04</v>
      </c>
      <c r="U106" s="67">
        <v>1</v>
      </c>
    </row>
    <row r="107" spans="1:21" x14ac:dyDescent="0.2">
      <c r="A107" s="77" t="s">
        <v>249</v>
      </c>
      <c r="B107" s="77" t="s">
        <v>116</v>
      </c>
      <c r="C107" s="77" t="s">
        <v>116</v>
      </c>
      <c r="D107" s="77" t="s">
        <v>18</v>
      </c>
      <c r="E107" s="77" t="s">
        <v>2</v>
      </c>
      <c r="F107" t="s">
        <v>89</v>
      </c>
      <c r="G107" t="s">
        <v>194</v>
      </c>
      <c r="H107" s="76">
        <v>1.11E-6</v>
      </c>
      <c r="I107" t="s">
        <v>18</v>
      </c>
      <c r="J107" t="s">
        <v>117</v>
      </c>
      <c r="K107" s="80">
        <v>2</v>
      </c>
      <c r="L107" s="79">
        <f t="shared" si="11"/>
        <v>-13.711150542640031</v>
      </c>
      <c r="M107" s="79">
        <f t="shared" si="10"/>
        <v>0.12862852159354693</v>
      </c>
      <c r="N107" s="80" t="str">
        <f t="shared" si="9"/>
        <v>false</v>
      </c>
      <c r="Q107" s="67">
        <v>1</v>
      </c>
      <c r="R107" s="67">
        <v>1.08</v>
      </c>
      <c r="S107" s="67">
        <v>1.1000000000000001</v>
      </c>
      <c r="T107" s="67">
        <v>1.04</v>
      </c>
      <c r="U107" s="67">
        <v>1</v>
      </c>
    </row>
    <row r="108" spans="1:21" x14ac:dyDescent="0.2">
      <c r="A108" s="77" t="s">
        <v>249</v>
      </c>
      <c r="B108" s="77" t="s">
        <v>116</v>
      </c>
      <c r="C108" s="77" t="s">
        <v>116</v>
      </c>
      <c r="D108" s="77" t="s">
        <v>18</v>
      </c>
      <c r="E108" s="77" t="s">
        <v>2</v>
      </c>
      <c r="F108" t="s">
        <v>89</v>
      </c>
      <c r="G108" t="s">
        <v>195</v>
      </c>
      <c r="H108" s="76">
        <v>3.6399999999999999E-6</v>
      </c>
      <c r="I108" t="s">
        <v>18</v>
      </c>
      <c r="J108" t="s">
        <v>117</v>
      </c>
      <c r="K108" s="80">
        <v>2</v>
      </c>
      <c r="L108" s="79">
        <f t="shared" si="11"/>
        <v>-12.523526876315625</v>
      </c>
      <c r="M108" s="79">
        <f t="shared" si="10"/>
        <v>0.12862852159354693</v>
      </c>
      <c r="N108" s="80" t="str">
        <f t="shared" si="9"/>
        <v>false</v>
      </c>
      <c r="Q108" s="67">
        <v>1</v>
      </c>
      <c r="R108" s="67">
        <v>1.08</v>
      </c>
      <c r="S108" s="67">
        <v>1.1000000000000001</v>
      </c>
      <c r="T108" s="67">
        <v>1.04</v>
      </c>
      <c r="U108" s="67">
        <v>1</v>
      </c>
    </row>
    <row r="109" spans="1:21" x14ac:dyDescent="0.2">
      <c r="A109" s="77" t="s">
        <v>249</v>
      </c>
      <c r="B109" s="77" t="s">
        <v>116</v>
      </c>
      <c r="C109" s="77" t="s">
        <v>116</v>
      </c>
      <c r="D109" s="77" t="s">
        <v>18</v>
      </c>
      <c r="E109" s="77" t="s">
        <v>2</v>
      </c>
      <c r="F109" t="s">
        <v>89</v>
      </c>
      <c r="G109" t="s">
        <v>196</v>
      </c>
      <c r="H109" s="76">
        <v>3.2400000000000002E-10</v>
      </c>
      <c r="I109" t="s">
        <v>18</v>
      </c>
      <c r="J109" t="s">
        <v>117</v>
      </c>
      <c r="K109" s="80">
        <v>2</v>
      </c>
      <c r="L109" s="79">
        <f t="shared" si="11"/>
        <v>-21.85027760013622</v>
      </c>
      <c r="M109" s="79">
        <f t="shared" si="10"/>
        <v>0.12862852159354693</v>
      </c>
      <c r="N109" s="80" t="str">
        <f t="shared" si="9"/>
        <v>false</v>
      </c>
      <c r="Q109" s="67">
        <v>1</v>
      </c>
      <c r="R109" s="67">
        <v>1.08</v>
      </c>
      <c r="S109" s="67">
        <v>1.1000000000000001</v>
      </c>
      <c r="T109" s="67">
        <v>1.04</v>
      </c>
      <c r="U109" s="67">
        <v>1</v>
      </c>
    </row>
    <row r="110" spans="1:21" x14ac:dyDescent="0.2">
      <c r="A110" s="77" t="s">
        <v>249</v>
      </c>
      <c r="B110" s="77" t="s">
        <v>116</v>
      </c>
      <c r="C110" s="77" t="s">
        <v>116</v>
      </c>
      <c r="D110" s="77" t="s">
        <v>18</v>
      </c>
      <c r="E110" s="77" t="s">
        <v>2</v>
      </c>
      <c r="F110" t="s">
        <v>89</v>
      </c>
      <c r="G110" t="s">
        <v>197</v>
      </c>
      <c r="H110" s="76">
        <v>2.5999999999999998E-5</v>
      </c>
      <c r="I110" t="s">
        <v>18</v>
      </c>
      <c r="J110" t="s">
        <v>117</v>
      </c>
      <c r="K110" s="80">
        <v>2</v>
      </c>
      <c r="L110" s="79">
        <f t="shared" si="11"/>
        <v>-10.557414019942792</v>
      </c>
      <c r="M110" s="79">
        <f t="shared" si="10"/>
        <v>0.12862852159354693</v>
      </c>
      <c r="N110" s="80" t="str">
        <f t="shared" si="9"/>
        <v>false</v>
      </c>
      <c r="Q110" s="67">
        <v>1</v>
      </c>
      <c r="R110" s="67">
        <v>1.08</v>
      </c>
      <c r="S110" s="67">
        <v>1.1000000000000001</v>
      </c>
      <c r="T110" s="67">
        <v>1.04</v>
      </c>
      <c r="U110" s="67">
        <v>1</v>
      </c>
    </row>
    <row r="111" spans="1:21" x14ac:dyDescent="0.2">
      <c r="A111" s="77" t="s">
        <v>249</v>
      </c>
      <c r="B111" s="77" t="s">
        <v>116</v>
      </c>
      <c r="C111" s="77" t="s">
        <v>116</v>
      </c>
      <c r="D111" s="77" t="s">
        <v>18</v>
      </c>
      <c r="E111" s="77" t="s">
        <v>2</v>
      </c>
      <c r="F111" t="s">
        <v>89</v>
      </c>
      <c r="G111" t="s">
        <v>198</v>
      </c>
      <c r="H111" s="76">
        <v>2.8299999999999998E-7</v>
      </c>
      <c r="I111" t="s">
        <v>18</v>
      </c>
      <c r="J111" t="s">
        <v>117</v>
      </c>
      <c r="K111" s="80">
        <v>2</v>
      </c>
      <c r="L111" s="79">
        <f t="shared" si="11"/>
        <v>-15.077818939303173</v>
      </c>
      <c r="M111" s="79">
        <f t="shared" si="10"/>
        <v>0.12862852159354693</v>
      </c>
      <c r="N111" s="80" t="str">
        <f t="shared" si="9"/>
        <v>false</v>
      </c>
      <c r="Q111" s="67">
        <v>1</v>
      </c>
      <c r="R111" s="67">
        <v>1.08</v>
      </c>
      <c r="S111" s="67">
        <v>1.1000000000000001</v>
      </c>
      <c r="T111" s="67">
        <v>1.04</v>
      </c>
      <c r="U111" s="67">
        <v>1</v>
      </c>
    </row>
    <row r="112" spans="1:21" x14ac:dyDescent="0.2">
      <c r="A112" s="77" t="s">
        <v>249</v>
      </c>
      <c r="B112" s="77" t="s">
        <v>116</v>
      </c>
      <c r="C112" s="77" t="s">
        <v>116</v>
      </c>
      <c r="D112" s="77" t="s">
        <v>18</v>
      </c>
      <c r="E112" s="77" t="s">
        <v>2</v>
      </c>
      <c r="F112" t="s">
        <v>89</v>
      </c>
      <c r="G112" t="s">
        <v>199</v>
      </c>
      <c r="H112" s="76">
        <v>1.37E-8</v>
      </c>
      <c r="I112" t="s">
        <v>18</v>
      </c>
      <c r="J112" t="s">
        <v>117</v>
      </c>
      <c r="K112" s="80">
        <v>2</v>
      </c>
      <c r="L112" s="79">
        <f t="shared" si="11"/>
        <v>-18.105870004112333</v>
      </c>
      <c r="M112" s="79">
        <f t="shared" si="10"/>
        <v>0.12862852159354693</v>
      </c>
      <c r="N112" s="80" t="str">
        <f t="shared" si="9"/>
        <v>false</v>
      </c>
      <c r="Q112" s="67">
        <v>1</v>
      </c>
      <c r="R112" s="67">
        <v>1.08</v>
      </c>
      <c r="S112" s="67">
        <v>1.1000000000000001</v>
      </c>
      <c r="T112" s="67">
        <v>1.04</v>
      </c>
      <c r="U112" s="67">
        <v>1</v>
      </c>
    </row>
    <row r="113" spans="1:21" x14ac:dyDescent="0.2">
      <c r="A113" s="77" t="s">
        <v>249</v>
      </c>
      <c r="B113" s="77" t="s">
        <v>116</v>
      </c>
      <c r="C113" s="77" t="s">
        <v>116</v>
      </c>
      <c r="D113" s="77" t="s">
        <v>18</v>
      </c>
      <c r="E113" s="77" t="s">
        <v>2</v>
      </c>
      <c r="F113" t="s">
        <v>89</v>
      </c>
      <c r="G113" t="s">
        <v>200</v>
      </c>
      <c r="H113" s="76">
        <v>3.4900000000000001E-14</v>
      </c>
      <c r="I113" t="s">
        <v>18</v>
      </c>
      <c r="J113" t="s">
        <v>117</v>
      </c>
      <c r="K113" s="80">
        <v>2</v>
      </c>
      <c r="L113" s="79">
        <f t="shared" si="11"/>
        <v>-30.986289565702304</v>
      </c>
      <c r="M113" s="79">
        <f t="shared" si="10"/>
        <v>0.12862852159354693</v>
      </c>
      <c r="N113" s="80" t="str">
        <f t="shared" si="9"/>
        <v>false</v>
      </c>
      <c r="Q113" s="67">
        <v>1</v>
      </c>
      <c r="R113" s="67">
        <v>1.08</v>
      </c>
      <c r="S113" s="67">
        <v>1.1000000000000001</v>
      </c>
      <c r="T113" s="67">
        <v>1.04</v>
      </c>
      <c r="U113" s="67">
        <v>1</v>
      </c>
    </row>
    <row r="114" spans="1:21" x14ac:dyDescent="0.2">
      <c r="A114" s="77" t="s">
        <v>249</v>
      </c>
      <c r="B114" s="77" t="s">
        <v>116</v>
      </c>
      <c r="C114" s="77" t="s">
        <v>116</v>
      </c>
      <c r="D114" s="77" t="s">
        <v>18</v>
      </c>
      <c r="E114" s="77" t="s">
        <v>2</v>
      </c>
      <c r="F114" t="s">
        <v>89</v>
      </c>
      <c r="G114" t="s">
        <v>201</v>
      </c>
      <c r="H114" s="76">
        <v>4.4800000000000003E-6</v>
      </c>
      <c r="I114" t="s">
        <v>18</v>
      </c>
      <c r="J114" t="s">
        <v>117</v>
      </c>
      <c r="K114" s="80">
        <v>2</v>
      </c>
      <c r="L114" s="79">
        <f t="shared" si="11"/>
        <v>-12.31588751153738</v>
      </c>
      <c r="M114" s="79">
        <f t="shared" si="10"/>
        <v>0.12862852159354693</v>
      </c>
      <c r="N114" s="80" t="str">
        <f t="shared" si="9"/>
        <v>false</v>
      </c>
      <c r="Q114" s="67">
        <v>1</v>
      </c>
      <c r="R114" s="67">
        <v>1.08</v>
      </c>
      <c r="S114" s="67">
        <v>1.1000000000000001</v>
      </c>
      <c r="T114" s="67">
        <v>1.04</v>
      </c>
      <c r="U114" s="67">
        <v>1</v>
      </c>
    </row>
    <row r="115" spans="1:21" x14ac:dyDescent="0.2">
      <c r="A115" s="77" t="s">
        <v>249</v>
      </c>
      <c r="B115" s="77" t="s">
        <v>116</v>
      </c>
      <c r="C115" s="77" t="s">
        <v>116</v>
      </c>
      <c r="D115" s="77" t="s">
        <v>18</v>
      </c>
      <c r="E115" s="77" t="s">
        <v>2</v>
      </c>
      <c r="F115" t="s">
        <v>89</v>
      </c>
      <c r="G115" t="s">
        <v>202</v>
      </c>
      <c r="H115" s="76">
        <v>1.9000000000000001E-5</v>
      </c>
      <c r="I115" t="s">
        <v>18</v>
      </c>
      <c r="J115" t="s">
        <v>117</v>
      </c>
      <c r="K115" s="80">
        <v>2</v>
      </c>
      <c r="L115" s="79">
        <f t="shared" si="11"/>
        <v>-10.871071578797833</v>
      </c>
      <c r="M115" s="79">
        <f t="shared" si="10"/>
        <v>0.12862852159354693</v>
      </c>
      <c r="N115" s="80" t="str">
        <f t="shared" si="9"/>
        <v>false</v>
      </c>
      <c r="Q115" s="67">
        <v>1</v>
      </c>
      <c r="R115" s="67">
        <v>1.08</v>
      </c>
      <c r="S115" s="67">
        <v>1.1000000000000001</v>
      </c>
      <c r="T115" s="67">
        <v>1.04</v>
      </c>
      <c r="U115" s="67">
        <v>1</v>
      </c>
    </row>
    <row r="116" spans="1:21" x14ac:dyDescent="0.2">
      <c r="A116" s="77" t="s">
        <v>249</v>
      </c>
      <c r="B116" s="77" t="s">
        <v>116</v>
      </c>
      <c r="C116" s="77" t="s">
        <v>116</v>
      </c>
      <c r="D116" s="77" t="s">
        <v>18</v>
      </c>
      <c r="E116" s="77" t="s">
        <v>2</v>
      </c>
      <c r="F116" t="s">
        <v>89</v>
      </c>
      <c r="G116" t="s">
        <v>203</v>
      </c>
      <c r="H116" s="76">
        <v>8.0999999999999997E-7</v>
      </c>
      <c r="I116" t="s">
        <v>18</v>
      </c>
      <c r="J116" t="s">
        <v>117</v>
      </c>
      <c r="K116" s="80">
        <v>2</v>
      </c>
      <c r="L116" s="79">
        <f t="shared" si="11"/>
        <v>-14.026231589279927</v>
      </c>
      <c r="M116" s="79">
        <f t="shared" si="10"/>
        <v>0.12862852159354693</v>
      </c>
      <c r="N116" s="80" t="str">
        <f t="shared" si="9"/>
        <v>false</v>
      </c>
      <c r="Q116" s="67">
        <v>1</v>
      </c>
      <c r="R116" s="67">
        <v>1.08</v>
      </c>
      <c r="S116" s="67">
        <v>1.1000000000000001</v>
      </c>
      <c r="T116" s="67">
        <v>1.04</v>
      </c>
      <c r="U116" s="67">
        <v>1</v>
      </c>
    </row>
    <row r="117" spans="1:21" x14ac:dyDescent="0.2">
      <c r="A117" s="77" t="s">
        <v>249</v>
      </c>
      <c r="B117" s="77" t="s">
        <v>116</v>
      </c>
      <c r="C117" s="77" t="s">
        <v>116</v>
      </c>
      <c r="D117" s="77" t="s">
        <v>18</v>
      </c>
      <c r="E117" s="77" t="s">
        <v>2</v>
      </c>
      <c r="F117" t="s">
        <v>89</v>
      </c>
      <c r="G117" t="s">
        <v>204</v>
      </c>
      <c r="H117">
        <v>2.5700000000000001E-4</v>
      </c>
      <c r="I117" t="s">
        <v>18</v>
      </c>
      <c r="J117" t="s">
        <v>117</v>
      </c>
      <c r="K117" s="80">
        <v>2</v>
      </c>
      <c r="L117" s="79">
        <f t="shared" si="11"/>
        <v>-8.2664344730690544</v>
      </c>
      <c r="M117" s="79">
        <f t="shared" si="10"/>
        <v>0.12862852159354693</v>
      </c>
      <c r="N117" s="80" t="str">
        <f t="shared" si="9"/>
        <v>false</v>
      </c>
      <c r="Q117" s="67">
        <v>1</v>
      </c>
      <c r="R117" s="67">
        <v>1.08</v>
      </c>
      <c r="S117" s="67">
        <v>1.1000000000000001</v>
      </c>
      <c r="T117" s="67">
        <v>1.04</v>
      </c>
      <c r="U117" s="67">
        <v>1</v>
      </c>
    </row>
    <row r="118" spans="1:21" x14ac:dyDescent="0.2">
      <c r="A118" s="77" t="s">
        <v>249</v>
      </c>
      <c r="B118" s="77" t="s">
        <v>116</v>
      </c>
      <c r="C118" s="77" t="s">
        <v>116</v>
      </c>
      <c r="D118" s="77" t="s">
        <v>18</v>
      </c>
      <c r="E118" s="77" t="s">
        <v>2</v>
      </c>
      <c r="F118" t="s">
        <v>89</v>
      </c>
      <c r="G118" t="s">
        <v>205</v>
      </c>
      <c r="H118" s="76">
        <v>7.5799999999999998E-7</v>
      </c>
      <c r="I118" t="s">
        <v>18</v>
      </c>
      <c r="J118" t="s">
        <v>117</v>
      </c>
      <c r="K118" s="80">
        <v>2</v>
      </c>
      <c r="L118" s="79">
        <f t="shared" si="11"/>
        <v>-14.09258245130404</v>
      </c>
      <c r="M118" s="79">
        <f t="shared" si="10"/>
        <v>0.12862852159354693</v>
      </c>
      <c r="N118" s="80" t="str">
        <f t="shared" si="9"/>
        <v>false</v>
      </c>
      <c r="Q118" s="67">
        <v>1</v>
      </c>
      <c r="R118" s="67">
        <v>1.08</v>
      </c>
      <c r="S118" s="67">
        <v>1.1000000000000001</v>
      </c>
      <c r="T118" s="67">
        <v>1.04</v>
      </c>
      <c r="U118" s="67">
        <v>1</v>
      </c>
    </row>
    <row r="119" spans="1:21" x14ac:dyDescent="0.2">
      <c r="A119" s="77" t="s">
        <v>249</v>
      </c>
      <c r="B119" s="77" t="s">
        <v>116</v>
      </c>
      <c r="C119" s="77" t="s">
        <v>116</v>
      </c>
      <c r="D119" s="77" t="s">
        <v>18</v>
      </c>
      <c r="E119" s="77" t="s">
        <v>2</v>
      </c>
      <c r="F119" t="s">
        <v>89</v>
      </c>
      <c r="G119" t="s">
        <v>206</v>
      </c>
      <c r="H119" s="76">
        <v>4.7200000000000002E-9</v>
      </c>
      <c r="I119" t="s">
        <v>18</v>
      </c>
      <c r="J119" t="s">
        <v>117</v>
      </c>
      <c r="K119" s="80">
        <v>2</v>
      </c>
      <c r="L119" s="79">
        <f t="shared" si="11"/>
        <v>-19.171457037348947</v>
      </c>
      <c r="M119" s="79">
        <f t="shared" si="10"/>
        <v>0.12862852159354693</v>
      </c>
      <c r="N119" s="80" t="str">
        <f t="shared" si="9"/>
        <v>false</v>
      </c>
      <c r="Q119" s="67">
        <v>1</v>
      </c>
      <c r="R119" s="67">
        <v>1.08</v>
      </c>
      <c r="S119" s="67">
        <v>1.1000000000000001</v>
      </c>
      <c r="T119" s="67">
        <v>1.04</v>
      </c>
      <c r="U119" s="67">
        <v>1</v>
      </c>
    </row>
    <row r="120" spans="1:21" x14ac:dyDescent="0.2">
      <c r="A120" s="77" t="s">
        <v>249</v>
      </c>
      <c r="B120" s="77" t="s">
        <v>116</v>
      </c>
      <c r="C120" s="77" t="s">
        <v>116</v>
      </c>
      <c r="D120" s="77" t="s">
        <v>18</v>
      </c>
      <c r="E120" s="77" t="s">
        <v>2</v>
      </c>
      <c r="F120" t="s">
        <v>89</v>
      </c>
      <c r="G120" t="s">
        <v>207</v>
      </c>
      <c r="H120" s="76">
        <v>3.3500000000000002E-8</v>
      </c>
      <c r="I120" t="s">
        <v>18</v>
      </c>
      <c r="J120" t="s">
        <v>117</v>
      </c>
      <c r="K120" s="80">
        <v>2</v>
      </c>
      <c r="L120" s="79">
        <f t="shared" si="11"/>
        <v>-17.211720398115389</v>
      </c>
      <c r="M120" s="79">
        <f t="shared" si="10"/>
        <v>0.12862852159354693</v>
      </c>
      <c r="N120" s="80" t="str">
        <f t="shared" si="9"/>
        <v>false</v>
      </c>
      <c r="Q120" s="67">
        <v>1</v>
      </c>
      <c r="R120" s="67">
        <v>1.08</v>
      </c>
      <c r="S120" s="67">
        <v>1.1000000000000001</v>
      </c>
      <c r="T120" s="67">
        <v>1.04</v>
      </c>
      <c r="U120" s="67">
        <v>1</v>
      </c>
    </row>
    <row r="121" spans="1:21" x14ac:dyDescent="0.2">
      <c r="A121" s="77" t="s">
        <v>249</v>
      </c>
      <c r="B121" s="77" t="s">
        <v>116</v>
      </c>
      <c r="C121" s="77" t="s">
        <v>116</v>
      </c>
      <c r="D121" s="77" t="s">
        <v>18</v>
      </c>
      <c r="E121" s="77" t="s">
        <v>2</v>
      </c>
      <c r="F121" t="s">
        <v>89</v>
      </c>
      <c r="G121" t="s">
        <v>208</v>
      </c>
      <c r="H121" s="76">
        <v>2.4199999999999999E-10</v>
      </c>
      <c r="I121" t="s">
        <v>18</v>
      </c>
      <c r="J121" t="s">
        <v>117</v>
      </c>
      <c r="K121" s="80">
        <v>2</v>
      </c>
      <c r="L121" s="79">
        <f t="shared" si="11"/>
        <v>-22.142083389771862</v>
      </c>
      <c r="M121" s="79">
        <f t="shared" si="10"/>
        <v>0.12862852159354693</v>
      </c>
      <c r="N121" s="80" t="str">
        <f t="shared" si="9"/>
        <v>false</v>
      </c>
      <c r="Q121" s="67">
        <v>1</v>
      </c>
      <c r="R121" s="67">
        <v>1.08</v>
      </c>
      <c r="S121" s="67">
        <v>1.1000000000000001</v>
      </c>
      <c r="T121" s="67">
        <v>1.04</v>
      </c>
      <c r="U121" s="67">
        <v>1</v>
      </c>
    </row>
    <row r="122" spans="1:21" x14ac:dyDescent="0.2">
      <c r="A122" s="77" t="s">
        <v>249</v>
      </c>
      <c r="B122" s="77" t="s">
        <v>116</v>
      </c>
      <c r="C122" s="77" t="s">
        <v>116</v>
      </c>
      <c r="D122" s="77" t="s">
        <v>18</v>
      </c>
      <c r="E122" s="77" t="s">
        <v>2</v>
      </c>
      <c r="F122" t="s">
        <v>89</v>
      </c>
      <c r="G122" t="s">
        <v>209</v>
      </c>
      <c r="H122" s="76">
        <v>1.3599999999999999E-6</v>
      </c>
      <c r="I122" t="s">
        <v>18</v>
      </c>
      <c r="J122" t="s">
        <v>117</v>
      </c>
      <c r="K122" s="80">
        <v>2</v>
      </c>
      <c r="L122" s="79">
        <f t="shared" si="11"/>
        <v>-13.508025858216314</v>
      </c>
      <c r="M122" s="79">
        <f t="shared" si="10"/>
        <v>0.12862852159354693</v>
      </c>
      <c r="N122" s="80" t="str">
        <f t="shared" si="9"/>
        <v>false</v>
      </c>
      <c r="Q122" s="67">
        <v>1</v>
      </c>
      <c r="R122" s="67">
        <v>1.08</v>
      </c>
      <c r="S122" s="67">
        <v>1.1000000000000001</v>
      </c>
      <c r="T122" s="67">
        <v>1.04</v>
      </c>
      <c r="U122" s="67">
        <v>1</v>
      </c>
    </row>
    <row r="123" spans="1:21" x14ac:dyDescent="0.2">
      <c r="A123" s="77" t="s">
        <v>249</v>
      </c>
      <c r="B123" s="77" t="s">
        <v>116</v>
      </c>
      <c r="C123" s="77" t="s">
        <v>116</v>
      </c>
      <c r="D123" s="77" t="s">
        <v>18</v>
      </c>
      <c r="E123" s="77" t="s">
        <v>2</v>
      </c>
      <c r="F123" t="s">
        <v>89</v>
      </c>
      <c r="G123" t="s">
        <v>210</v>
      </c>
      <c r="H123" s="76">
        <v>4.6400000000000003E-5</v>
      </c>
      <c r="I123" t="s">
        <v>18</v>
      </c>
      <c r="J123" t="s">
        <v>117</v>
      </c>
      <c r="K123" s="80">
        <v>2</v>
      </c>
      <c r="L123" s="79">
        <f t="shared" si="11"/>
        <v>-9.9782110987320642</v>
      </c>
      <c r="M123" s="79">
        <f t="shared" si="10"/>
        <v>0.12862852159354693</v>
      </c>
      <c r="N123" s="80" t="str">
        <f t="shared" si="9"/>
        <v>false</v>
      </c>
      <c r="Q123" s="67">
        <v>1</v>
      </c>
      <c r="R123" s="67">
        <v>1.08</v>
      </c>
      <c r="S123" s="67">
        <v>1.1000000000000001</v>
      </c>
      <c r="T123" s="67">
        <v>1.04</v>
      </c>
      <c r="U123" s="67">
        <v>1</v>
      </c>
    </row>
    <row r="124" spans="1:21" x14ac:dyDescent="0.2">
      <c r="A124" s="77" t="s">
        <v>249</v>
      </c>
      <c r="B124" s="77" t="s">
        <v>116</v>
      </c>
      <c r="C124" s="77" t="s">
        <v>116</v>
      </c>
      <c r="D124" s="77" t="s">
        <v>18</v>
      </c>
      <c r="E124" s="77" t="s">
        <v>2</v>
      </c>
      <c r="F124" t="s">
        <v>89</v>
      </c>
      <c r="G124" t="s">
        <v>211</v>
      </c>
      <c r="H124">
        <v>5.5999999999999999E-3</v>
      </c>
      <c r="I124" t="s">
        <v>18</v>
      </c>
      <c r="J124" t="s">
        <v>117</v>
      </c>
      <c r="K124" s="80">
        <v>2</v>
      </c>
      <c r="L124" s="79">
        <f t="shared" si="11"/>
        <v>-5.1849886812410331</v>
      </c>
      <c r="M124" s="79">
        <f t="shared" si="10"/>
        <v>0.12862852159354693</v>
      </c>
      <c r="N124" s="80" t="str">
        <f t="shared" si="9"/>
        <v>false</v>
      </c>
      <c r="Q124" s="67">
        <v>1</v>
      </c>
      <c r="R124" s="67">
        <v>1.08</v>
      </c>
      <c r="S124" s="67">
        <v>1.1000000000000001</v>
      </c>
      <c r="T124" s="67">
        <v>1.04</v>
      </c>
      <c r="U124" s="67">
        <v>1</v>
      </c>
    </row>
    <row r="125" spans="1:21" x14ac:dyDescent="0.2">
      <c r="A125" s="77" t="s">
        <v>249</v>
      </c>
      <c r="B125" s="77" t="s">
        <v>116</v>
      </c>
      <c r="C125" s="77" t="s">
        <v>116</v>
      </c>
      <c r="D125" s="77" t="s">
        <v>18</v>
      </c>
      <c r="E125" s="77" t="s">
        <v>2</v>
      </c>
      <c r="F125" t="s">
        <v>89</v>
      </c>
      <c r="G125" t="s">
        <v>212</v>
      </c>
      <c r="H125" s="76">
        <v>1.1400000000000001E-6</v>
      </c>
      <c r="I125" t="s">
        <v>18</v>
      </c>
      <c r="J125" t="s">
        <v>117</v>
      </c>
      <c r="K125" s="80">
        <v>2</v>
      </c>
      <c r="L125" s="79">
        <f t="shared" si="11"/>
        <v>-13.684482295557871</v>
      </c>
      <c r="M125" s="79">
        <f t="shared" si="10"/>
        <v>0.12862852159354693</v>
      </c>
      <c r="N125" s="80" t="str">
        <f t="shared" si="9"/>
        <v>false</v>
      </c>
      <c r="Q125" s="67">
        <v>1</v>
      </c>
      <c r="R125" s="67">
        <v>1.08</v>
      </c>
      <c r="S125" s="67">
        <v>1.1000000000000001</v>
      </c>
      <c r="T125" s="67">
        <v>1.04</v>
      </c>
      <c r="U125" s="67">
        <v>1</v>
      </c>
    </row>
    <row r="126" spans="1:21" x14ac:dyDescent="0.2">
      <c r="A126" s="77" t="s">
        <v>249</v>
      </c>
      <c r="B126" s="77" t="s">
        <v>116</v>
      </c>
      <c r="C126" s="77" t="s">
        <v>116</v>
      </c>
      <c r="D126" s="77" t="s">
        <v>18</v>
      </c>
      <c r="E126" s="77" t="s">
        <v>2</v>
      </c>
      <c r="F126" t="s">
        <v>89</v>
      </c>
      <c r="G126" t="s">
        <v>213</v>
      </c>
      <c r="H126" s="76">
        <v>2.11E-9</v>
      </c>
      <c r="I126" t="s">
        <v>18</v>
      </c>
      <c r="J126" t="s">
        <v>117</v>
      </c>
      <c r="K126" s="80">
        <v>2</v>
      </c>
      <c r="L126" s="79">
        <f t="shared" si="11"/>
        <v>-19.976577889458436</v>
      </c>
      <c r="M126" s="79">
        <f t="shared" si="10"/>
        <v>0.12862852159354693</v>
      </c>
      <c r="N126" s="80" t="str">
        <f t="shared" si="9"/>
        <v>false</v>
      </c>
      <c r="Q126" s="67">
        <v>1</v>
      </c>
      <c r="R126" s="67">
        <v>1.08</v>
      </c>
      <c r="S126" s="67">
        <v>1.1000000000000001</v>
      </c>
      <c r="T126" s="67">
        <v>1.04</v>
      </c>
      <c r="U126" s="67">
        <v>1</v>
      </c>
    </row>
    <row r="127" spans="1:21" x14ac:dyDescent="0.2">
      <c r="A127" s="77" t="s">
        <v>249</v>
      </c>
      <c r="B127" s="77" t="s">
        <v>116</v>
      </c>
      <c r="C127" s="77" t="s">
        <v>116</v>
      </c>
      <c r="D127" s="77" t="s">
        <v>18</v>
      </c>
      <c r="E127" s="77" t="s">
        <v>2</v>
      </c>
      <c r="F127" t="s">
        <v>89</v>
      </c>
      <c r="G127" t="s">
        <v>214</v>
      </c>
      <c r="H127" s="76">
        <v>6.6699999999999997E-6</v>
      </c>
      <c r="I127" t="s">
        <v>18</v>
      </c>
      <c r="J127" t="s">
        <v>117</v>
      </c>
      <c r="K127" s="80">
        <v>2</v>
      </c>
      <c r="L127" s="79">
        <f t="shared" si="11"/>
        <v>-11.917890698036741</v>
      </c>
      <c r="M127" s="79">
        <f t="shared" si="10"/>
        <v>0.12862852159354693</v>
      </c>
      <c r="N127" s="80" t="str">
        <f t="shared" si="9"/>
        <v>false</v>
      </c>
      <c r="Q127" s="67">
        <v>1</v>
      </c>
      <c r="R127" s="67">
        <v>1.08</v>
      </c>
      <c r="S127" s="67">
        <v>1.1000000000000001</v>
      </c>
      <c r="T127" s="67">
        <v>1.04</v>
      </c>
      <c r="U127" s="67">
        <v>1</v>
      </c>
    </row>
    <row r="128" spans="1:21" x14ac:dyDescent="0.2">
      <c r="A128" s="77" t="s">
        <v>249</v>
      </c>
      <c r="B128" s="77" t="s">
        <v>116</v>
      </c>
      <c r="C128" s="77" t="s">
        <v>116</v>
      </c>
      <c r="D128" s="77" t="s">
        <v>18</v>
      </c>
      <c r="E128" s="77" t="s">
        <v>2</v>
      </c>
      <c r="F128" t="s">
        <v>89</v>
      </c>
      <c r="G128" t="s">
        <v>215</v>
      </c>
      <c r="H128" s="76">
        <v>4.3299999999999997E-8</v>
      </c>
      <c r="I128" t="s">
        <v>18</v>
      </c>
      <c r="J128" t="s">
        <v>117</v>
      </c>
      <c r="K128" s="80">
        <v>2</v>
      </c>
      <c r="L128" s="79">
        <f t="shared" si="11"/>
        <v>-16.955113201937966</v>
      </c>
      <c r="M128" s="79">
        <f t="shared" si="10"/>
        <v>0.12862852159354693</v>
      </c>
      <c r="N128" s="80" t="str">
        <f t="shared" si="9"/>
        <v>false</v>
      </c>
      <c r="Q128" s="67">
        <v>1</v>
      </c>
      <c r="R128" s="67">
        <v>1.08</v>
      </c>
      <c r="S128" s="67">
        <v>1.1000000000000001</v>
      </c>
      <c r="T128" s="67">
        <v>1.04</v>
      </c>
      <c r="U128" s="67">
        <v>1</v>
      </c>
    </row>
    <row r="129" spans="1:21" x14ac:dyDescent="0.2">
      <c r="A129" s="77" t="s">
        <v>249</v>
      </c>
      <c r="B129" s="77" t="s">
        <v>116</v>
      </c>
      <c r="C129" s="77" t="s">
        <v>116</v>
      </c>
      <c r="D129" s="77" t="s">
        <v>18</v>
      </c>
      <c r="E129" s="77" t="s">
        <v>2</v>
      </c>
      <c r="F129" t="s">
        <v>89</v>
      </c>
      <c r="G129" t="s">
        <v>216</v>
      </c>
      <c r="H129" s="76">
        <v>2.0200000000000001E-7</v>
      </c>
      <c r="I129" t="s">
        <v>18</v>
      </c>
      <c r="J129" t="s">
        <v>117</v>
      </c>
      <c r="K129" s="80">
        <v>2</v>
      </c>
      <c r="L129" s="79">
        <f t="shared" si="11"/>
        <v>-15.414998139545206</v>
      </c>
      <c r="M129" s="79">
        <f t="shared" si="10"/>
        <v>0.12862852159354693</v>
      </c>
      <c r="N129" s="80" t="str">
        <f t="shared" si="9"/>
        <v>false</v>
      </c>
      <c r="Q129" s="67">
        <v>1</v>
      </c>
      <c r="R129" s="67">
        <v>1.08</v>
      </c>
      <c r="S129" s="67">
        <v>1.1000000000000001</v>
      </c>
      <c r="T129" s="67">
        <v>1.04</v>
      </c>
      <c r="U129" s="67">
        <v>1</v>
      </c>
    </row>
    <row r="130" spans="1:21" x14ac:dyDescent="0.2">
      <c r="A130" s="77" t="s">
        <v>249</v>
      </c>
      <c r="B130" s="77" t="s">
        <v>116</v>
      </c>
      <c r="C130" s="77" t="s">
        <v>116</v>
      </c>
      <c r="D130" s="77" t="s">
        <v>18</v>
      </c>
      <c r="E130" s="77" t="s">
        <v>2</v>
      </c>
      <c r="F130" t="s">
        <v>89</v>
      </c>
      <c r="G130" t="s">
        <v>217</v>
      </c>
      <c r="H130" s="76">
        <v>9.3399999999999997E-7</v>
      </c>
      <c r="I130" t="s">
        <v>18</v>
      </c>
      <c r="J130" t="s">
        <v>117</v>
      </c>
      <c r="K130" s="80">
        <v>2</v>
      </c>
      <c r="L130" s="79">
        <f t="shared" si="11"/>
        <v>-13.883789398717569</v>
      </c>
      <c r="M130" s="79">
        <f t="shared" si="10"/>
        <v>0.12862852159354693</v>
      </c>
      <c r="N130" s="80" t="str">
        <f t="shared" si="9"/>
        <v>false</v>
      </c>
      <c r="Q130" s="67">
        <v>1</v>
      </c>
      <c r="R130" s="67">
        <v>1.08</v>
      </c>
      <c r="S130" s="67">
        <v>1.1000000000000001</v>
      </c>
      <c r="T130" s="67">
        <v>1.04</v>
      </c>
      <c r="U130" s="67">
        <v>1</v>
      </c>
    </row>
    <row r="131" spans="1:21" x14ac:dyDescent="0.2">
      <c r="A131" s="77" t="s">
        <v>249</v>
      </c>
      <c r="B131" s="77" t="s">
        <v>116</v>
      </c>
      <c r="C131" s="77" t="s">
        <v>116</v>
      </c>
      <c r="D131" s="77" t="s">
        <v>18</v>
      </c>
      <c r="E131" s="77" t="s">
        <v>2</v>
      </c>
      <c r="F131" t="s">
        <v>89</v>
      </c>
      <c r="G131" t="s">
        <v>218</v>
      </c>
      <c r="H131" s="76">
        <v>7.47E-5</v>
      </c>
      <c r="I131" t="s">
        <v>18</v>
      </c>
      <c r="J131" t="s">
        <v>117</v>
      </c>
      <c r="K131" s="80">
        <v>2</v>
      </c>
      <c r="L131" s="79">
        <f t="shared" si="11"/>
        <v>-9.5020304658255021</v>
      </c>
      <c r="M131" s="79">
        <f t="shared" si="10"/>
        <v>0.12862852159354693</v>
      </c>
      <c r="N131" s="80" t="str">
        <f t="shared" si="9"/>
        <v>false</v>
      </c>
      <c r="Q131" s="67">
        <v>1</v>
      </c>
      <c r="R131" s="67">
        <v>1.08</v>
      </c>
      <c r="S131" s="67">
        <v>1.1000000000000001</v>
      </c>
      <c r="T131" s="67">
        <v>1.04</v>
      </c>
      <c r="U131" s="67">
        <v>1</v>
      </c>
    </row>
    <row r="132" spans="1:21" x14ac:dyDescent="0.2">
      <c r="A132" s="77" t="s">
        <v>249</v>
      </c>
      <c r="B132" s="77" t="s">
        <v>116</v>
      </c>
      <c r="C132" s="77" t="s">
        <v>116</v>
      </c>
      <c r="D132" s="77" t="s">
        <v>18</v>
      </c>
      <c r="E132" s="77" t="s">
        <v>2</v>
      </c>
      <c r="F132" t="s">
        <v>89</v>
      </c>
      <c r="G132" t="s">
        <v>219</v>
      </c>
      <c r="H132" s="76">
        <v>2.7800000000000001E-8</v>
      </c>
      <c r="I132" t="s">
        <v>18</v>
      </c>
      <c r="J132" t="s">
        <v>117</v>
      </c>
      <c r="K132" s="80">
        <v>2</v>
      </c>
      <c r="L132" s="79">
        <f t="shared" si="11"/>
        <v>-17.39822981624982</v>
      </c>
      <c r="M132" s="79">
        <f t="shared" si="10"/>
        <v>0.12862852159354693</v>
      </c>
      <c r="N132" s="80" t="str">
        <f t="shared" si="9"/>
        <v>false</v>
      </c>
      <c r="Q132" s="67">
        <v>1</v>
      </c>
      <c r="R132" s="67">
        <v>1.08</v>
      </c>
      <c r="S132" s="67">
        <v>1.1000000000000001</v>
      </c>
      <c r="T132" s="67">
        <v>1.04</v>
      </c>
      <c r="U132" s="67">
        <v>1</v>
      </c>
    </row>
    <row r="133" spans="1:21" x14ac:dyDescent="0.2">
      <c r="A133" s="77" t="s">
        <v>249</v>
      </c>
      <c r="B133" s="77" t="s">
        <v>116</v>
      </c>
      <c r="C133" s="77" t="s">
        <v>116</v>
      </c>
      <c r="D133" s="77" t="s">
        <v>18</v>
      </c>
      <c r="E133" s="77" t="s">
        <v>2</v>
      </c>
      <c r="F133" t="s">
        <v>89</v>
      </c>
      <c r="G133" t="s">
        <v>220</v>
      </c>
      <c r="H133" s="76">
        <v>5.5400000000000001E-7</v>
      </c>
      <c r="I133" t="s">
        <v>18</v>
      </c>
      <c r="J133" t="s">
        <v>117</v>
      </c>
      <c r="K133" s="80">
        <v>2</v>
      </c>
      <c r="L133" s="79">
        <f t="shared" si="11"/>
        <v>-14.406101150199127</v>
      </c>
      <c r="M133" s="79">
        <f t="shared" si="10"/>
        <v>0.12862852159354693</v>
      </c>
      <c r="N133" s="80" t="str">
        <f t="shared" si="9"/>
        <v>false</v>
      </c>
      <c r="Q133" s="67">
        <v>1</v>
      </c>
      <c r="R133" s="67">
        <v>1.08</v>
      </c>
      <c r="S133" s="67">
        <v>1.1000000000000001</v>
      </c>
      <c r="T133" s="67">
        <v>1.04</v>
      </c>
      <c r="U133" s="67">
        <v>1</v>
      </c>
    </row>
    <row r="134" spans="1:21" x14ac:dyDescent="0.2">
      <c r="A134" s="77" t="s">
        <v>249</v>
      </c>
      <c r="B134" s="77" t="s">
        <v>116</v>
      </c>
      <c r="C134" s="77" t="s">
        <v>116</v>
      </c>
      <c r="D134" s="77" t="s">
        <v>18</v>
      </c>
      <c r="E134" s="77" t="s">
        <v>2</v>
      </c>
      <c r="F134" t="s">
        <v>89</v>
      </c>
      <c r="G134" t="s">
        <v>221</v>
      </c>
      <c r="H134">
        <v>9.19E-4</v>
      </c>
      <c r="I134" t="s">
        <v>18</v>
      </c>
      <c r="J134" t="s">
        <v>117</v>
      </c>
      <c r="K134" s="80">
        <v>2</v>
      </c>
      <c r="L134" s="79">
        <f t="shared" si="11"/>
        <v>-6.9922244356085868</v>
      </c>
      <c r="M134" s="79">
        <f t="shared" si="10"/>
        <v>0.12862852159354693</v>
      </c>
      <c r="N134" s="80" t="str">
        <f t="shared" si="9"/>
        <v>false</v>
      </c>
      <c r="Q134" s="67">
        <v>1</v>
      </c>
      <c r="R134" s="67">
        <v>1.08</v>
      </c>
      <c r="S134" s="67">
        <v>1.1000000000000001</v>
      </c>
      <c r="T134" s="67">
        <v>1.04</v>
      </c>
      <c r="U134" s="67">
        <v>1</v>
      </c>
    </row>
    <row r="135" spans="1:21" x14ac:dyDescent="0.2">
      <c r="A135" s="77" t="s">
        <v>249</v>
      </c>
      <c r="B135" s="77" t="s">
        <v>116</v>
      </c>
      <c r="C135" s="77" t="s">
        <v>116</v>
      </c>
      <c r="D135" s="77" t="s">
        <v>18</v>
      </c>
      <c r="E135" s="77" t="s">
        <v>2</v>
      </c>
      <c r="F135" t="s">
        <v>89</v>
      </c>
      <c r="G135" s="76" t="s">
        <v>222</v>
      </c>
      <c r="H135" s="76">
        <v>1.5799999999999999E-9</v>
      </c>
      <c r="I135" t="s">
        <v>18</v>
      </c>
      <c r="J135" t="s">
        <v>117</v>
      </c>
      <c r="K135" s="80">
        <v>2</v>
      </c>
      <c r="L135" s="79">
        <f t="shared" si="11"/>
        <v>-20.265840989907534</v>
      </c>
      <c r="M135" s="79">
        <f t="shared" si="10"/>
        <v>0.12862852159354693</v>
      </c>
      <c r="N135" s="80" t="str">
        <f t="shared" si="9"/>
        <v>false</v>
      </c>
      <c r="Q135" s="67">
        <v>1</v>
      </c>
      <c r="R135" s="67">
        <v>1.08</v>
      </c>
      <c r="S135" s="67">
        <v>1.1000000000000001</v>
      </c>
      <c r="T135" s="67">
        <v>1.04</v>
      </c>
      <c r="U135" s="67">
        <v>1</v>
      </c>
    </row>
    <row r="136" spans="1:21" x14ac:dyDescent="0.2">
      <c r="A136" s="77" t="s">
        <v>249</v>
      </c>
      <c r="B136" s="77" t="s">
        <v>116</v>
      </c>
      <c r="C136" s="77" t="s">
        <v>116</v>
      </c>
      <c r="D136" s="77" t="s">
        <v>18</v>
      </c>
      <c r="E136" s="77" t="s">
        <v>2</v>
      </c>
      <c r="F136" t="s">
        <v>89</v>
      </c>
      <c r="G136" t="s">
        <v>223</v>
      </c>
      <c r="H136" s="76">
        <v>2.9099999999999999E-5</v>
      </c>
      <c r="I136" t="s">
        <v>18</v>
      </c>
      <c r="J136" t="s">
        <v>117</v>
      </c>
      <c r="K136" s="80">
        <v>2</v>
      </c>
      <c r="L136" s="79">
        <f t="shared" si="11"/>
        <v>-10.444772383786827</v>
      </c>
      <c r="M136" s="79">
        <f t="shared" si="10"/>
        <v>0.12862852159354693</v>
      </c>
      <c r="N136" s="80" t="str">
        <f t="shared" si="9"/>
        <v>false</v>
      </c>
      <c r="Q136" s="67">
        <v>1</v>
      </c>
      <c r="R136" s="67">
        <v>1.08</v>
      </c>
      <c r="S136" s="67">
        <v>1.1000000000000001</v>
      </c>
      <c r="T136" s="67">
        <v>1.04</v>
      </c>
      <c r="U136" s="67">
        <v>1</v>
      </c>
    </row>
    <row r="137" spans="1:21" x14ac:dyDescent="0.2">
      <c r="A137" s="77" t="s">
        <v>249</v>
      </c>
      <c r="B137" s="77" t="s">
        <v>116</v>
      </c>
      <c r="C137" s="77" t="s">
        <v>116</v>
      </c>
      <c r="D137" s="77" t="s">
        <v>18</v>
      </c>
      <c r="E137" s="77" t="s">
        <v>2</v>
      </c>
      <c r="F137" t="s">
        <v>89</v>
      </c>
      <c r="G137" t="s">
        <v>224</v>
      </c>
      <c r="H137" s="76">
        <v>1.4E-5</v>
      </c>
      <c r="I137" t="s">
        <v>18</v>
      </c>
      <c r="J137" t="s">
        <v>117</v>
      </c>
      <c r="K137" s="80">
        <v>2</v>
      </c>
      <c r="L137" s="79">
        <f t="shared" si="11"/>
        <v>-11.176453228349015</v>
      </c>
      <c r="M137" s="79">
        <f t="shared" si="10"/>
        <v>0.12862852159354693</v>
      </c>
      <c r="N137" s="80" t="str">
        <f t="shared" si="9"/>
        <v>false</v>
      </c>
      <c r="Q137" s="67">
        <v>1</v>
      </c>
      <c r="R137" s="67">
        <v>1.08</v>
      </c>
      <c r="S137" s="67">
        <v>1.1000000000000001</v>
      </c>
      <c r="T137" s="67">
        <v>1.04</v>
      </c>
      <c r="U137" s="67">
        <v>1</v>
      </c>
    </row>
    <row r="138" spans="1:21" x14ac:dyDescent="0.2">
      <c r="A138" s="77" t="s">
        <v>249</v>
      </c>
      <c r="B138" s="77" t="s">
        <v>116</v>
      </c>
      <c r="C138" s="77" t="s">
        <v>116</v>
      </c>
      <c r="D138" s="77" t="s">
        <v>18</v>
      </c>
      <c r="E138" s="77" t="s">
        <v>2</v>
      </c>
      <c r="F138" t="s">
        <v>89</v>
      </c>
      <c r="G138" t="s">
        <v>225</v>
      </c>
      <c r="H138">
        <v>3.19E-4</v>
      </c>
      <c r="I138" t="s">
        <v>18</v>
      </c>
      <c r="J138" t="s">
        <v>117</v>
      </c>
      <c r="K138" s="80">
        <v>2</v>
      </c>
      <c r="L138" s="79">
        <f t="shared" si="11"/>
        <v>-8.0503194551794302</v>
      </c>
      <c r="M138" s="79">
        <f t="shared" si="10"/>
        <v>0.12862852159354693</v>
      </c>
      <c r="N138" s="80" t="str">
        <f t="shared" si="9"/>
        <v>false</v>
      </c>
      <c r="Q138" s="67">
        <v>1</v>
      </c>
      <c r="R138" s="67">
        <v>1.08</v>
      </c>
      <c r="S138" s="67">
        <v>1.1000000000000001</v>
      </c>
      <c r="T138" s="67">
        <v>1.04</v>
      </c>
      <c r="U138" s="67">
        <v>1</v>
      </c>
    </row>
    <row r="139" spans="1:21" x14ac:dyDescent="0.2">
      <c r="A139" s="77" t="s">
        <v>249</v>
      </c>
      <c r="B139" s="77" t="s">
        <v>116</v>
      </c>
      <c r="C139" s="77" t="s">
        <v>116</v>
      </c>
      <c r="D139" s="77" t="s">
        <v>18</v>
      </c>
      <c r="E139" s="77" t="s">
        <v>2</v>
      </c>
      <c r="F139" t="s">
        <v>89</v>
      </c>
      <c r="G139" s="76" t="s">
        <v>226</v>
      </c>
      <c r="H139" s="76">
        <v>1.24E-6</v>
      </c>
      <c r="I139" t="s">
        <v>18</v>
      </c>
      <c r="J139" t="s">
        <v>117</v>
      </c>
      <c r="K139" s="80">
        <v>2</v>
      </c>
      <c r="L139" s="79">
        <f t="shared" si="11"/>
        <v>-13.600399178347329</v>
      </c>
      <c r="M139" s="79">
        <f t="shared" si="10"/>
        <v>0.12862852159354693</v>
      </c>
      <c r="N139" s="80" t="str">
        <f t="shared" si="9"/>
        <v>false</v>
      </c>
      <c r="Q139" s="67">
        <v>1</v>
      </c>
      <c r="R139" s="67">
        <v>1.08</v>
      </c>
      <c r="S139" s="67">
        <v>1.1000000000000001</v>
      </c>
      <c r="T139" s="67">
        <v>1.04</v>
      </c>
      <c r="U139" s="67">
        <v>1</v>
      </c>
    </row>
    <row r="140" spans="1:21" x14ac:dyDescent="0.2">
      <c r="A140" s="77" t="s">
        <v>249</v>
      </c>
      <c r="B140" s="77" t="s">
        <v>116</v>
      </c>
      <c r="C140" s="77" t="s">
        <v>116</v>
      </c>
      <c r="D140" s="77" t="s">
        <v>18</v>
      </c>
      <c r="E140" s="77" t="s">
        <v>2</v>
      </c>
      <c r="F140" t="s">
        <v>89</v>
      </c>
      <c r="G140" t="s">
        <v>227</v>
      </c>
      <c r="H140" s="76">
        <v>3.9000000000000002E-9</v>
      </c>
      <c r="I140" t="s">
        <v>18</v>
      </c>
      <c r="J140" t="s">
        <v>117</v>
      </c>
      <c r="K140" s="80">
        <v>2</v>
      </c>
      <c r="L140" s="79">
        <f t="shared" si="11"/>
        <v>-19.36228928381081</v>
      </c>
      <c r="M140" s="79">
        <f t="shared" si="10"/>
        <v>0.12862852159354693</v>
      </c>
      <c r="N140" s="80" t="str">
        <f t="shared" si="9"/>
        <v>false</v>
      </c>
      <c r="Q140" s="67">
        <v>1</v>
      </c>
      <c r="R140" s="67">
        <v>1.08</v>
      </c>
      <c r="S140" s="67">
        <v>1.1000000000000001</v>
      </c>
      <c r="T140" s="67">
        <v>1.04</v>
      </c>
      <c r="U140" s="67">
        <v>1</v>
      </c>
    </row>
    <row r="141" spans="1:21" x14ac:dyDescent="0.2">
      <c r="A141" s="77" t="s">
        <v>249</v>
      </c>
      <c r="B141" s="77" t="s">
        <v>116</v>
      </c>
      <c r="C141" s="77" t="s">
        <v>116</v>
      </c>
      <c r="D141" s="77" t="s">
        <v>18</v>
      </c>
      <c r="E141" s="77" t="s">
        <v>2</v>
      </c>
      <c r="F141" t="s">
        <v>89</v>
      </c>
      <c r="G141" t="s">
        <v>228</v>
      </c>
      <c r="H141">
        <v>2.23E-4</v>
      </c>
      <c r="I141" t="s">
        <v>18</v>
      </c>
      <c r="J141" t="s">
        <v>117</v>
      </c>
      <c r="K141" s="80">
        <v>2</v>
      </c>
      <c r="L141" s="79">
        <f t="shared" si="11"/>
        <v>-8.4083387865041548</v>
      </c>
      <c r="M141" s="79">
        <f t="shared" si="10"/>
        <v>0.12862852159354693</v>
      </c>
      <c r="N141" s="80" t="str">
        <f t="shared" si="9"/>
        <v>false</v>
      </c>
      <c r="Q141" s="67">
        <v>1</v>
      </c>
      <c r="R141" s="67">
        <v>1.08</v>
      </c>
      <c r="S141" s="67">
        <v>1.1000000000000001</v>
      </c>
      <c r="T141" s="67">
        <v>1.04</v>
      </c>
      <c r="U141" s="67">
        <v>1</v>
      </c>
    </row>
    <row r="142" spans="1:21" x14ac:dyDescent="0.2">
      <c r="A142" s="77" t="s">
        <v>249</v>
      </c>
      <c r="B142" s="77" t="s">
        <v>116</v>
      </c>
      <c r="C142" s="77" t="s">
        <v>116</v>
      </c>
      <c r="D142" s="77" t="s">
        <v>18</v>
      </c>
      <c r="E142" s="77" t="s">
        <v>2</v>
      </c>
      <c r="F142" t="s">
        <v>89</v>
      </c>
      <c r="G142" t="s">
        <v>229</v>
      </c>
      <c r="H142" s="76">
        <v>2.53E-7</v>
      </c>
      <c r="I142" t="s">
        <v>18</v>
      </c>
      <c r="J142" t="s">
        <v>117</v>
      </c>
      <c r="K142" s="80">
        <v>2</v>
      </c>
      <c r="L142" s="79">
        <f t="shared" si="11"/>
        <v>-15.18987634821889</v>
      </c>
      <c r="M142" s="79">
        <f t="shared" si="10"/>
        <v>0.12862852159354693</v>
      </c>
      <c r="N142" s="80" t="str">
        <f t="shared" si="9"/>
        <v>false</v>
      </c>
      <c r="Q142" s="67">
        <v>1</v>
      </c>
      <c r="R142" s="67">
        <v>1.08</v>
      </c>
      <c r="S142" s="67">
        <v>1.1000000000000001</v>
      </c>
      <c r="T142" s="67">
        <v>1.04</v>
      </c>
      <c r="U142" s="67">
        <v>1</v>
      </c>
    </row>
    <row r="143" spans="1:21" x14ac:dyDescent="0.2">
      <c r="A143" s="77" t="s">
        <v>249</v>
      </c>
      <c r="B143" s="77" t="s">
        <v>116</v>
      </c>
      <c r="C143" s="77" t="s">
        <v>116</v>
      </c>
      <c r="D143" s="77" t="s">
        <v>18</v>
      </c>
      <c r="E143" s="77" t="s">
        <v>2</v>
      </c>
      <c r="F143" t="s">
        <v>89</v>
      </c>
      <c r="G143" t="s">
        <v>230</v>
      </c>
      <c r="H143">
        <v>1.2E-4</v>
      </c>
      <c r="I143" t="s">
        <v>18</v>
      </c>
      <c r="J143" t="s">
        <v>117</v>
      </c>
      <c r="K143" s="80">
        <v>2</v>
      </c>
      <c r="L143" s="79">
        <f t="shared" si="11"/>
        <v>-9.0280188151822287</v>
      </c>
      <c r="M143" s="79">
        <f t="shared" si="10"/>
        <v>0.12862852159354693</v>
      </c>
      <c r="N143" s="80" t="str">
        <f t="shared" si="9"/>
        <v>false</v>
      </c>
      <c r="Q143" s="67">
        <v>1</v>
      </c>
      <c r="R143" s="67">
        <v>1.08</v>
      </c>
      <c r="S143" s="67">
        <v>1.1000000000000001</v>
      </c>
      <c r="T143" s="67">
        <v>1.04</v>
      </c>
      <c r="U143" s="67">
        <v>1</v>
      </c>
    </row>
    <row r="144" spans="1:21" x14ac:dyDescent="0.2">
      <c r="A144" s="77" t="s">
        <v>249</v>
      </c>
      <c r="B144" s="77" t="s">
        <v>116</v>
      </c>
      <c r="C144" s="77" t="s">
        <v>116</v>
      </c>
      <c r="D144" s="77" t="s">
        <v>18</v>
      </c>
      <c r="E144" s="77" t="s">
        <v>2</v>
      </c>
      <c r="F144" t="s">
        <v>89</v>
      </c>
      <c r="G144" t="s">
        <v>231</v>
      </c>
      <c r="H144" s="76">
        <v>4.4999999999999998E-14</v>
      </c>
      <c r="I144" t="s">
        <v>18</v>
      </c>
      <c r="J144" t="s">
        <v>117</v>
      </c>
      <c r="K144" s="80">
        <v>2</v>
      </c>
      <c r="L144" s="79">
        <f t="shared" si="11"/>
        <v>-30.732113905140366</v>
      </c>
      <c r="M144" s="79">
        <f t="shared" si="10"/>
        <v>0.12862852159354693</v>
      </c>
      <c r="N144" s="80" t="str">
        <f t="shared" si="9"/>
        <v>false</v>
      </c>
      <c r="Q144" s="67">
        <v>1</v>
      </c>
      <c r="R144" s="67">
        <v>1.08</v>
      </c>
      <c r="S144" s="67">
        <v>1.1000000000000001</v>
      </c>
      <c r="T144" s="67">
        <v>1.04</v>
      </c>
      <c r="U144" s="67">
        <v>1</v>
      </c>
    </row>
    <row r="145" spans="1:21" x14ac:dyDescent="0.2">
      <c r="A145" s="77" t="s">
        <v>249</v>
      </c>
      <c r="B145" s="77" t="s">
        <v>116</v>
      </c>
      <c r="C145" s="77" t="s">
        <v>116</v>
      </c>
      <c r="D145" s="77" t="s">
        <v>18</v>
      </c>
      <c r="E145" s="77" t="s">
        <v>2</v>
      </c>
      <c r="F145" t="s">
        <v>89</v>
      </c>
      <c r="G145" t="s">
        <v>232</v>
      </c>
      <c r="H145" s="76">
        <v>1.4200000000000001E-9</v>
      </c>
      <c r="I145" t="s">
        <v>18</v>
      </c>
      <c r="J145" t="s">
        <v>117</v>
      </c>
      <c r="K145" s="80">
        <v>2</v>
      </c>
      <c r="L145" s="79">
        <f t="shared" si="11"/>
        <v>-20.372608965333242</v>
      </c>
      <c r="M145" s="79">
        <f t="shared" si="10"/>
        <v>0.12862852159354693</v>
      </c>
      <c r="N145" s="80" t="str">
        <f t="shared" si="9"/>
        <v>false</v>
      </c>
      <c r="Q145" s="67">
        <v>1</v>
      </c>
      <c r="R145" s="67">
        <v>1.08</v>
      </c>
      <c r="S145" s="67">
        <v>1.1000000000000001</v>
      </c>
      <c r="T145" s="67">
        <v>1.04</v>
      </c>
      <c r="U145" s="67">
        <v>1</v>
      </c>
    </row>
    <row r="146" spans="1:21" x14ac:dyDescent="0.2">
      <c r="A146" s="77" t="s">
        <v>249</v>
      </c>
      <c r="B146" s="77" t="s">
        <v>116</v>
      </c>
      <c r="C146" s="77" t="s">
        <v>116</v>
      </c>
      <c r="D146" s="77" t="s">
        <v>18</v>
      </c>
      <c r="E146" s="77" t="s">
        <v>2</v>
      </c>
      <c r="F146" t="s">
        <v>89</v>
      </c>
      <c r="G146" t="s">
        <v>233</v>
      </c>
      <c r="H146" s="76">
        <v>8.5500000000000005E-15</v>
      </c>
      <c r="I146" t="s">
        <v>18</v>
      </c>
      <c r="J146" t="s">
        <v>117</v>
      </c>
      <c r="K146" s="80">
        <v>2</v>
      </c>
      <c r="L146" s="79">
        <f t="shared" si="11"/>
        <v>-32.392845111962018</v>
      </c>
      <c r="M146" s="79">
        <f t="shared" si="10"/>
        <v>0.12862852159354693</v>
      </c>
      <c r="N146" s="80" t="str">
        <f t="shared" si="9"/>
        <v>false</v>
      </c>
      <c r="Q146" s="67">
        <v>1</v>
      </c>
      <c r="R146" s="67">
        <v>1.08</v>
      </c>
      <c r="S146" s="67">
        <v>1.1000000000000001</v>
      </c>
      <c r="T146" s="67">
        <v>1.04</v>
      </c>
      <c r="U146" s="67">
        <v>1</v>
      </c>
    </row>
    <row r="147" spans="1:21" x14ac:dyDescent="0.2">
      <c r="A147" s="77" t="s">
        <v>249</v>
      </c>
      <c r="B147" s="77" t="s">
        <v>116</v>
      </c>
      <c r="C147" s="77" t="s">
        <v>116</v>
      </c>
      <c r="D147" s="77" t="s">
        <v>18</v>
      </c>
      <c r="E147" s="77" t="s">
        <v>2</v>
      </c>
      <c r="F147" t="s">
        <v>89</v>
      </c>
      <c r="G147" t="s">
        <v>234</v>
      </c>
      <c r="H147" s="76">
        <v>8.4499999999999996E-7</v>
      </c>
      <c r="I147" t="s">
        <v>18</v>
      </c>
      <c r="J147" t="s">
        <v>117</v>
      </c>
      <c r="K147" s="80">
        <v>2</v>
      </c>
      <c r="L147" s="79">
        <f t="shared" si="11"/>
        <v>-13.983929209589238</v>
      </c>
      <c r="M147" s="79">
        <f t="shared" si="10"/>
        <v>0.12862852159354693</v>
      </c>
      <c r="N147" s="80" t="str">
        <f t="shared" si="9"/>
        <v>false</v>
      </c>
      <c r="Q147" s="67">
        <v>1</v>
      </c>
      <c r="R147" s="67">
        <v>1.08</v>
      </c>
      <c r="S147" s="67">
        <v>1.1000000000000001</v>
      </c>
      <c r="T147" s="67">
        <v>1.04</v>
      </c>
      <c r="U147" s="67">
        <v>1</v>
      </c>
    </row>
    <row r="148" spans="1:21" x14ac:dyDescent="0.2">
      <c r="A148" s="77" t="s">
        <v>249</v>
      </c>
      <c r="B148" s="77" t="s">
        <v>116</v>
      </c>
      <c r="C148" s="77" t="s">
        <v>116</v>
      </c>
      <c r="D148" s="77" t="s">
        <v>18</v>
      </c>
      <c r="E148" s="77" t="s">
        <v>2</v>
      </c>
      <c r="F148" t="s">
        <v>89</v>
      </c>
      <c r="G148" t="s">
        <v>126</v>
      </c>
      <c r="H148" s="76">
        <v>8.6799999999999999E-7</v>
      </c>
      <c r="I148" t="s">
        <v>18</v>
      </c>
      <c r="J148" t="s">
        <v>117</v>
      </c>
      <c r="K148" s="80">
        <v>2</v>
      </c>
      <c r="L148" s="79">
        <f t="shared" si="11"/>
        <v>-13.957074122286061</v>
      </c>
      <c r="M148" s="79">
        <f t="shared" si="10"/>
        <v>0.12862852159354693</v>
      </c>
      <c r="N148" s="80" t="str">
        <f t="shared" si="9"/>
        <v>false</v>
      </c>
      <c r="Q148" s="67">
        <v>1</v>
      </c>
      <c r="R148" s="67">
        <v>1.08</v>
      </c>
      <c r="S148" s="67">
        <v>1.1000000000000001</v>
      </c>
      <c r="T148" s="67">
        <v>1.04</v>
      </c>
      <c r="U148" s="67">
        <v>1</v>
      </c>
    </row>
    <row r="149" spans="1:21" x14ac:dyDescent="0.2">
      <c r="A149" s="77" t="s">
        <v>249</v>
      </c>
      <c r="B149" s="77" t="s">
        <v>116</v>
      </c>
      <c r="C149" s="77" t="s">
        <v>116</v>
      </c>
      <c r="D149" s="77" t="s">
        <v>18</v>
      </c>
      <c r="E149" s="77" t="s">
        <v>2</v>
      </c>
      <c r="F149" t="s">
        <v>89</v>
      </c>
      <c r="G149" t="s">
        <v>235</v>
      </c>
      <c r="H149" s="76">
        <v>2.5799999999999999E-10</v>
      </c>
      <c r="I149" t="s">
        <v>18</v>
      </c>
      <c r="J149" t="s">
        <v>117</v>
      </c>
      <c r="K149" s="80">
        <v>2</v>
      </c>
      <c r="L149" s="79">
        <f t="shared" si="11"/>
        <v>-22.078061531006931</v>
      </c>
      <c r="M149" s="79">
        <f t="shared" si="10"/>
        <v>0.12862852159354693</v>
      </c>
      <c r="N149" s="80" t="str">
        <f t="shared" si="9"/>
        <v>false</v>
      </c>
      <c r="Q149" s="67">
        <v>1</v>
      </c>
      <c r="R149" s="67">
        <v>1.08</v>
      </c>
      <c r="S149" s="67">
        <v>1.1000000000000001</v>
      </c>
      <c r="T149" s="67">
        <v>1.04</v>
      </c>
      <c r="U149" s="67">
        <v>1</v>
      </c>
    </row>
    <row r="150" spans="1:21" x14ac:dyDescent="0.2">
      <c r="A150" s="77" t="s">
        <v>249</v>
      </c>
      <c r="B150" s="77" t="s">
        <v>116</v>
      </c>
      <c r="C150" s="77" t="s">
        <v>116</v>
      </c>
      <c r="D150" s="77" t="s">
        <v>18</v>
      </c>
      <c r="E150" s="77" t="s">
        <v>2</v>
      </c>
      <c r="F150" t="s">
        <v>89</v>
      </c>
      <c r="G150" t="s">
        <v>236</v>
      </c>
      <c r="H150" s="76">
        <v>2.4299999999999999E-8</v>
      </c>
      <c r="I150" t="s">
        <v>18</v>
      </c>
      <c r="J150" t="s">
        <v>117</v>
      </c>
      <c r="K150" s="80">
        <v>2</v>
      </c>
      <c r="L150" s="79">
        <f t="shared" si="11"/>
        <v>-17.53278948659991</v>
      </c>
      <c r="M150" s="79">
        <f t="shared" si="10"/>
        <v>0.12862852159354693</v>
      </c>
      <c r="N150" s="80" t="str">
        <f t="shared" si="9"/>
        <v>false</v>
      </c>
      <c r="Q150" s="67">
        <v>1</v>
      </c>
      <c r="R150" s="67">
        <v>1.08</v>
      </c>
      <c r="S150" s="67">
        <v>1.1000000000000001</v>
      </c>
      <c r="T150" s="67">
        <v>1.04</v>
      </c>
      <c r="U150" s="67">
        <v>1</v>
      </c>
    </row>
    <row r="151" spans="1:21" x14ac:dyDescent="0.2">
      <c r="A151" s="77" t="s">
        <v>249</v>
      </c>
      <c r="B151" s="77" t="s">
        <v>116</v>
      </c>
      <c r="C151" s="77" t="s">
        <v>116</v>
      </c>
      <c r="D151" s="77" t="s">
        <v>18</v>
      </c>
      <c r="E151" s="77" t="s">
        <v>2</v>
      </c>
      <c r="F151" t="s">
        <v>89</v>
      </c>
      <c r="G151" t="s">
        <v>237</v>
      </c>
      <c r="H151" s="76">
        <v>5.4299999999999997E-6</v>
      </c>
      <c r="I151" t="s">
        <v>18</v>
      </c>
      <c r="J151" t="s">
        <v>117</v>
      </c>
      <c r="K151" s="80">
        <v>2</v>
      </c>
      <c r="L151" s="79">
        <f t="shared" si="11"/>
        <v>-12.123571424018429</v>
      </c>
      <c r="M151" s="79">
        <f t="shared" si="10"/>
        <v>0.12862852159354693</v>
      </c>
      <c r="N151" s="80" t="str">
        <f t="shared" ref="N151:N159" si="12">IF(H151&gt;0,"false","true")</f>
        <v>false</v>
      </c>
      <c r="Q151" s="67">
        <v>1</v>
      </c>
      <c r="R151" s="67">
        <v>1.08</v>
      </c>
      <c r="S151" s="67">
        <v>1.1000000000000001</v>
      </c>
      <c r="T151" s="67">
        <v>1.04</v>
      </c>
      <c r="U151" s="67">
        <v>1</v>
      </c>
    </row>
    <row r="152" spans="1:21" x14ac:dyDescent="0.2">
      <c r="A152" s="77" t="s">
        <v>249</v>
      </c>
      <c r="B152" s="77" t="s">
        <v>116</v>
      </c>
      <c r="C152" s="77" t="s">
        <v>116</v>
      </c>
      <c r="D152" s="77" t="s">
        <v>18</v>
      </c>
      <c r="E152" s="77" t="s">
        <v>2</v>
      </c>
      <c r="F152" t="s">
        <v>89</v>
      </c>
      <c r="G152" t="s">
        <v>238</v>
      </c>
      <c r="H152" s="76">
        <v>4.33E-10</v>
      </c>
      <c r="I152" t="s">
        <v>18</v>
      </c>
      <c r="J152" t="s">
        <v>117</v>
      </c>
      <c r="K152" s="80">
        <v>2</v>
      </c>
      <c r="L152" s="79">
        <f t="shared" si="11"/>
        <v>-21.560283387926059</v>
      </c>
      <c r="M152" s="79">
        <f t="shared" si="10"/>
        <v>0.12862852159354693</v>
      </c>
      <c r="N152" s="80" t="str">
        <f t="shared" si="12"/>
        <v>false</v>
      </c>
      <c r="Q152" s="67">
        <v>1</v>
      </c>
      <c r="R152" s="67">
        <v>1.08</v>
      </c>
      <c r="S152" s="67">
        <v>1.1000000000000001</v>
      </c>
      <c r="T152" s="67">
        <v>1.04</v>
      </c>
      <c r="U152" s="67">
        <v>1</v>
      </c>
    </row>
    <row r="153" spans="1:21" x14ac:dyDescent="0.2">
      <c r="A153" s="77" t="s">
        <v>249</v>
      </c>
      <c r="B153" s="77" t="s">
        <v>116</v>
      </c>
      <c r="C153" s="77" t="s">
        <v>116</v>
      </c>
      <c r="D153" s="77" t="s">
        <v>18</v>
      </c>
      <c r="E153" s="77" t="s">
        <v>2</v>
      </c>
      <c r="F153" t="s">
        <v>89</v>
      </c>
      <c r="G153" t="s">
        <v>239</v>
      </c>
      <c r="H153" s="76">
        <v>6.3799999999999999E-6</v>
      </c>
      <c r="I153" t="s">
        <v>18</v>
      </c>
      <c r="J153" t="s">
        <v>117</v>
      </c>
      <c r="K153" s="80">
        <v>2</v>
      </c>
      <c r="L153" s="79">
        <f t="shared" si="11"/>
        <v>-11.962342460607575</v>
      </c>
      <c r="M153" s="79">
        <f t="shared" si="10"/>
        <v>0.12862852159354693</v>
      </c>
      <c r="N153" s="80" t="str">
        <f t="shared" si="12"/>
        <v>false</v>
      </c>
      <c r="Q153" s="67">
        <v>1</v>
      </c>
      <c r="R153" s="67">
        <v>1.08</v>
      </c>
      <c r="S153" s="67">
        <v>1.1000000000000001</v>
      </c>
      <c r="T153" s="67">
        <v>1.04</v>
      </c>
      <c r="U153" s="67">
        <v>1</v>
      </c>
    </row>
    <row r="154" spans="1:21" x14ac:dyDescent="0.2">
      <c r="A154" s="77" t="s">
        <v>249</v>
      </c>
      <c r="B154" s="77" t="s">
        <v>116</v>
      </c>
      <c r="C154" s="77" t="s">
        <v>116</v>
      </c>
      <c r="D154" s="77" t="s">
        <v>18</v>
      </c>
      <c r="E154" s="77" t="s">
        <v>2</v>
      </c>
      <c r="F154" t="s">
        <v>89</v>
      </c>
      <c r="G154" t="s">
        <v>240</v>
      </c>
      <c r="H154" s="76">
        <v>1.9799999999999999E-10</v>
      </c>
      <c r="I154" t="s">
        <v>18</v>
      </c>
      <c r="J154" t="s">
        <v>117</v>
      </c>
      <c r="K154" s="80">
        <v>2</v>
      </c>
      <c r="L154" s="79">
        <f t="shared" si="11"/>
        <v>-22.342754085234013</v>
      </c>
      <c r="M154" s="79">
        <f t="shared" si="10"/>
        <v>0.12862852159354693</v>
      </c>
      <c r="N154" s="80" t="str">
        <f t="shared" si="12"/>
        <v>false</v>
      </c>
      <c r="Q154" s="67">
        <v>1</v>
      </c>
      <c r="R154" s="67">
        <v>1.08</v>
      </c>
      <c r="S154" s="67">
        <v>1.1000000000000001</v>
      </c>
      <c r="T154" s="67">
        <v>1.04</v>
      </c>
      <c r="U154" s="67">
        <v>1</v>
      </c>
    </row>
    <row r="155" spans="1:21" x14ac:dyDescent="0.2">
      <c r="A155" s="77" t="s">
        <v>249</v>
      </c>
      <c r="B155" s="77" t="s">
        <v>116</v>
      </c>
      <c r="C155" s="77" t="s">
        <v>116</v>
      </c>
      <c r="D155" s="77" t="s">
        <v>18</v>
      </c>
      <c r="E155" s="77" t="s">
        <v>2</v>
      </c>
      <c r="F155" t="s">
        <v>89</v>
      </c>
      <c r="G155" t="s">
        <v>241</v>
      </c>
      <c r="H155" s="76">
        <v>1.4000000000000001E-15</v>
      </c>
      <c r="I155" t="s">
        <v>18</v>
      </c>
      <c r="J155" t="s">
        <v>117</v>
      </c>
      <c r="K155" s="80">
        <v>2</v>
      </c>
      <c r="L155" s="79">
        <f t="shared" si="11"/>
        <v>-34.202304158289472</v>
      </c>
      <c r="M155" s="79">
        <f t="shared" si="10"/>
        <v>0.12862852159354693</v>
      </c>
      <c r="N155" s="80" t="str">
        <f t="shared" si="12"/>
        <v>false</v>
      </c>
      <c r="Q155" s="67">
        <v>1</v>
      </c>
      <c r="R155" s="67">
        <v>1.08</v>
      </c>
      <c r="S155" s="67">
        <v>1.1000000000000001</v>
      </c>
      <c r="T155" s="67">
        <v>1.04</v>
      </c>
      <c r="U155" s="67">
        <v>1</v>
      </c>
    </row>
    <row r="156" spans="1:21" x14ac:dyDescent="0.2">
      <c r="A156" s="77" t="s">
        <v>249</v>
      </c>
      <c r="B156" s="77" t="s">
        <v>116</v>
      </c>
      <c r="C156" s="77" t="s">
        <v>116</v>
      </c>
      <c r="D156" s="77" t="s">
        <v>18</v>
      </c>
      <c r="E156" s="77" t="s">
        <v>2</v>
      </c>
      <c r="F156" t="s">
        <v>89</v>
      </c>
      <c r="G156" t="s">
        <v>242</v>
      </c>
      <c r="H156" s="76">
        <v>1.4200000000000001E-9</v>
      </c>
      <c r="I156" t="s">
        <v>18</v>
      </c>
      <c r="J156" t="s">
        <v>117</v>
      </c>
      <c r="K156" s="80">
        <v>2</v>
      </c>
      <c r="L156" s="79">
        <f t="shared" si="11"/>
        <v>-20.372608965333242</v>
      </c>
      <c r="M156" s="79">
        <f t="shared" si="10"/>
        <v>0.12862852159354693</v>
      </c>
      <c r="N156" s="80" t="str">
        <f t="shared" si="12"/>
        <v>false</v>
      </c>
      <c r="Q156" s="67">
        <v>1</v>
      </c>
      <c r="R156" s="67">
        <v>1.08</v>
      </c>
      <c r="S156" s="67">
        <v>1.1000000000000001</v>
      </c>
      <c r="T156" s="67">
        <v>1.04</v>
      </c>
      <c r="U156" s="67">
        <v>1</v>
      </c>
    </row>
    <row r="157" spans="1:21" x14ac:dyDescent="0.2">
      <c r="A157" s="77" t="s">
        <v>249</v>
      </c>
      <c r="B157" s="77" t="s">
        <v>116</v>
      </c>
      <c r="C157" s="77" t="s">
        <v>116</v>
      </c>
      <c r="D157" s="77" t="s">
        <v>18</v>
      </c>
      <c r="E157" s="77" t="s">
        <v>2</v>
      </c>
      <c r="F157" t="s">
        <v>89</v>
      </c>
      <c r="G157" t="s">
        <v>243</v>
      </c>
      <c r="H157" s="76">
        <v>1.3799999999999999E-13</v>
      </c>
      <c r="I157" t="s">
        <v>18</v>
      </c>
      <c r="J157" t="s">
        <v>117</v>
      </c>
      <c r="K157" s="80">
        <v>2</v>
      </c>
      <c r="L157" s="79">
        <f t="shared" si="11"/>
        <v>-29.61152270975348</v>
      </c>
      <c r="M157" s="79">
        <f t="shared" si="10"/>
        <v>0.12862852159354693</v>
      </c>
      <c r="N157" s="80" t="str">
        <f t="shared" si="12"/>
        <v>false</v>
      </c>
      <c r="Q157" s="67">
        <v>1</v>
      </c>
      <c r="R157" s="67">
        <v>1.08</v>
      </c>
      <c r="S157" s="67">
        <v>1.1000000000000001</v>
      </c>
      <c r="T157" s="67">
        <v>1.04</v>
      </c>
      <c r="U157" s="67">
        <v>1</v>
      </c>
    </row>
    <row r="158" spans="1:21" x14ac:dyDescent="0.2">
      <c r="A158" s="77" t="s">
        <v>249</v>
      </c>
      <c r="B158" s="77" t="s">
        <v>116</v>
      </c>
      <c r="C158" s="77" t="s">
        <v>116</v>
      </c>
      <c r="D158" s="77" t="s">
        <v>18</v>
      </c>
      <c r="E158" s="77" t="s">
        <v>2</v>
      </c>
      <c r="F158" t="s">
        <v>89</v>
      </c>
      <c r="G158" t="s">
        <v>244</v>
      </c>
      <c r="H158" s="76">
        <v>2.1800000000000001E-5</v>
      </c>
      <c r="I158" t="s">
        <v>18</v>
      </c>
      <c r="J158" t="s">
        <v>117</v>
      </c>
      <c r="K158" s="80">
        <v>2</v>
      </c>
      <c r="L158" s="79">
        <f t="shared" si="11"/>
        <v>-10.733600588169232</v>
      </c>
      <c r="M158" s="79">
        <f t="shared" si="10"/>
        <v>0.12862852159354693</v>
      </c>
      <c r="N158" s="80" t="str">
        <f t="shared" si="12"/>
        <v>false</v>
      </c>
      <c r="Q158" s="67">
        <v>1</v>
      </c>
      <c r="R158" s="67">
        <v>1.08</v>
      </c>
      <c r="S158" s="67">
        <v>1.1000000000000001</v>
      </c>
      <c r="T158" s="67">
        <v>1.04</v>
      </c>
      <c r="U158" s="67">
        <v>1</v>
      </c>
    </row>
    <row r="159" spans="1:21" x14ac:dyDescent="0.2">
      <c r="A159" s="77" t="s">
        <v>249</v>
      </c>
      <c r="B159" s="77" t="s">
        <v>116</v>
      </c>
      <c r="C159" s="77" t="s">
        <v>116</v>
      </c>
      <c r="D159" s="77" t="s">
        <v>18</v>
      </c>
      <c r="E159" s="77" t="s">
        <v>2</v>
      </c>
      <c r="F159" t="s">
        <v>89</v>
      </c>
      <c r="G159" t="s">
        <v>245</v>
      </c>
      <c r="H159" s="76">
        <v>8.2600000000000005E-6</v>
      </c>
      <c r="I159" t="s">
        <v>18</v>
      </c>
      <c r="J159" t="s">
        <v>117</v>
      </c>
      <c r="K159" s="80">
        <v>2</v>
      </c>
      <c r="L159" s="79">
        <f t="shared" si="11"/>
        <v>-11.704085970431388</v>
      </c>
      <c r="M159" s="79">
        <f t="shared" si="10"/>
        <v>0.12862852159354693</v>
      </c>
      <c r="N159" s="80" t="str">
        <f t="shared" si="12"/>
        <v>false</v>
      </c>
      <c r="Q159" s="67">
        <v>1</v>
      </c>
      <c r="R159" s="67">
        <v>1.08</v>
      </c>
      <c r="S159" s="67">
        <v>1.1000000000000001</v>
      </c>
      <c r="T159" s="67">
        <v>1.04</v>
      </c>
      <c r="U159" s="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302E-9243-E546-A1BC-81B9C765A181}">
  <dimension ref="A1:U159"/>
  <sheetViews>
    <sheetView zoomScale="25" zoomScaleNormal="80" workbookViewId="0">
      <selection activeCell="E18" sqref="E18"/>
    </sheetView>
  </sheetViews>
  <sheetFormatPr baseColWidth="10" defaultColWidth="15.1640625" defaultRowHeight="16" x14ac:dyDescent="0.2"/>
  <sheetData>
    <row r="1" spans="1:21" x14ac:dyDescent="0.2">
      <c r="A1" s="60" t="s">
        <v>3</v>
      </c>
      <c r="B1" s="60" t="s">
        <v>4</v>
      </c>
      <c r="C1" s="60" t="s">
        <v>5</v>
      </c>
      <c r="D1" s="60" t="s">
        <v>6</v>
      </c>
      <c r="E1" s="60" t="s">
        <v>7</v>
      </c>
      <c r="F1" s="60" t="s">
        <v>8</v>
      </c>
      <c r="G1" s="60" t="s">
        <v>9</v>
      </c>
      <c r="H1" s="43" t="s">
        <v>10</v>
      </c>
      <c r="I1" s="60" t="s">
        <v>11</v>
      </c>
      <c r="J1" s="60" t="s">
        <v>12</v>
      </c>
      <c r="K1" s="43" t="s">
        <v>16</v>
      </c>
      <c r="L1" s="43" t="s">
        <v>13</v>
      </c>
      <c r="M1" s="43" t="s">
        <v>14</v>
      </c>
      <c r="N1" s="60" t="s">
        <v>15</v>
      </c>
      <c r="O1" s="43" t="s">
        <v>97</v>
      </c>
      <c r="P1" s="43" t="s">
        <v>17</v>
      </c>
      <c r="Q1" s="43" t="s">
        <v>90</v>
      </c>
      <c r="R1" s="43" t="s">
        <v>91</v>
      </c>
      <c r="S1" s="43" t="s">
        <v>92</v>
      </c>
      <c r="T1" s="43" t="s">
        <v>93</v>
      </c>
      <c r="U1" s="43" t="s">
        <v>94</v>
      </c>
    </row>
    <row r="2" spans="1:21" x14ac:dyDescent="0.2">
      <c r="A2" s="6" t="s">
        <v>250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250</v>
      </c>
      <c r="G2" s="6" t="s">
        <v>111</v>
      </c>
      <c r="H2" s="7">
        <v>5</v>
      </c>
      <c r="I2" s="6" t="s">
        <v>32</v>
      </c>
      <c r="J2" s="6" t="s">
        <v>1</v>
      </c>
      <c r="K2" s="8"/>
      <c r="L2" s="41"/>
      <c r="M2" s="41"/>
      <c r="N2" s="6"/>
      <c r="O2" s="9"/>
      <c r="P2" s="8"/>
      <c r="Q2" s="8"/>
      <c r="R2" s="8"/>
      <c r="S2" s="8"/>
      <c r="T2" s="8"/>
      <c r="U2" s="8"/>
    </row>
    <row r="3" spans="1:21" x14ac:dyDescent="0.2">
      <c r="A3" s="34" t="s">
        <v>250</v>
      </c>
      <c r="B3" s="34" t="s">
        <v>111</v>
      </c>
      <c r="C3" s="34" t="s">
        <v>111</v>
      </c>
      <c r="D3" s="34" t="s">
        <v>32</v>
      </c>
      <c r="E3" s="34" t="s">
        <v>2</v>
      </c>
      <c r="F3" s="34" t="s">
        <v>114</v>
      </c>
      <c r="G3" s="34" t="s">
        <v>112</v>
      </c>
      <c r="H3" s="35">
        <v>10</v>
      </c>
      <c r="I3" s="34" t="s">
        <v>18</v>
      </c>
      <c r="J3" s="34" t="s">
        <v>0</v>
      </c>
      <c r="K3" s="53">
        <v>2</v>
      </c>
      <c r="L3" s="47">
        <f t="shared" ref="L3:L15" si="0">LN(ABS(H3))</f>
        <v>2.3025850929940459</v>
      </c>
      <c r="M3" s="47">
        <f t="shared" ref="M3:M15" si="1">((LN(Q3)^2+LN(R3)^2+LN(S3)^2+LN(T3)^2+LN(U3)^2)^0.5)</f>
        <v>0.73640052525422939</v>
      </c>
      <c r="N3" s="34" t="str">
        <f t="shared" ref="N3:N15" si="2">IF(H3&gt;0,"false","true")</f>
        <v>false</v>
      </c>
      <c r="O3" s="35"/>
      <c r="P3" s="53"/>
      <c r="Q3" s="53">
        <v>1</v>
      </c>
      <c r="R3" s="53">
        <v>1.08</v>
      </c>
      <c r="S3" s="53">
        <v>1</v>
      </c>
      <c r="T3" s="53">
        <v>1</v>
      </c>
      <c r="U3" s="53">
        <v>2.08</v>
      </c>
    </row>
    <row r="4" spans="1:21" x14ac:dyDescent="0.2">
      <c r="A4" s="34" t="s">
        <v>250</v>
      </c>
      <c r="B4" s="34" t="s">
        <v>111</v>
      </c>
      <c r="C4" s="34" t="s">
        <v>111</v>
      </c>
      <c r="D4" s="34" t="s">
        <v>32</v>
      </c>
      <c r="E4" s="34" t="s">
        <v>2</v>
      </c>
      <c r="F4" s="34" t="s">
        <v>95</v>
      </c>
      <c r="G4" s="34" t="s">
        <v>77</v>
      </c>
      <c r="H4" s="35">
        <v>0.14799999999999999</v>
      </c>
      <c r="I4" s="34" t="s">
        <v>18</v>
      </c>
      <c r="J4" s="34" t="s">
        <v>0</v>
      </c>
      <c r="K4" s="53">
        <v>2</v>
      </c>
      <c r="L4" s="47">
        <f t="shared" si="0"/>
        <v>-1.9105430052180221</v>
      </c>
      <c r="M4" s="47">
        <f t="shared" si="1"/>
        <v>0.73640052525422939</v>
      </c>
      <c r="N4" s="34" t="str">
        <f t="shared" si="2"/>
        <v>false</v>
      </c>
      <c r="O4" s="35" t="s">
        <v>25</v>
      </c>
      <c r="P4" s="53" t="s">
        <v>78</v>
      </c>
      <c r="Q4" s="53">
        <v>1</v>
      </c>
      <c r="R4" s="53">
        <v>1.08</v>
      </c>
      <c r="S4" s="53">
        <v>1</v>
      </c>
      <c r="T4" s="53">
        <v>1</v>
      </c>
      <c r="U4" s="53">
        <v>2.08</v>
      </c>
    </row>
    <row r="5" spans="1:21" x14ac:dyDescent="0.2">
      <c r="A5" s="34" t="s">
        <v>250</v>
      </c>
      <c r="B5" s="34" t="s">
        <v>111</v>
      </c>
      <c r="C5" s="34" t="s">
        <v>111</v>
      </c>
      <c r="D5" s="34" t="s">
        <v>32</v>
      </c>
      <c r="E5" s="34" t="s">
        <v>2</v>
      </c>
      <c r="F5" s="34" t="s">
        <v>95</v>
      </c>
      <c r="G5" s="34" t="s">
        <v>80</v>
      </c>
      <c r="H5" s="35">
        <v>0.33600000000000002</v>
      </c>
      <c r="I5" s="34" t="s">
        <v>18</v>
      </c>
      <c r="J5" s="34" t="s">
        <v>0</v>
      </c>
      <c r="K5" s="53">
        <v>2</v>
      </c>
      <c r="L5" s="47">
        <f t="shared" si="0"/>
        <v>-1.0906441190189327</v>
      </c>
      <c r="M5" s="47">
        <f t="shared" si="1"/>
        <v>0.73640052525422939</v>
      </c>
      <c r="N5" s="34" t="str">
        <f t="shared" si="2"/>
        <v>false</v>
      </c>
      <c r="O5" s="35" t="s">
        <v>26</v>
      </c>
      <c r="P5" s="53" t="s">
        <v>79</v>
      </c>
      <c r="Q5" s="53">
        <v>1</v>
      </c>
      <c r="R5" s="53">
        <v>1.08</v>
      </c>
      <c r="S5" s="53">
        <v>1</v>
      </c>
      <c r="T5" s="53">
        <v>1</v>
      </c>
      <c r="U5" s="53">
        <v>2.08</v>
      </c>
    </row>
    <row r="6" spans="1:21" x14ac:dyDescent="0.2">
      <c r="A6" s="34" t="s">
        <v>250</v>
      </c>
      <c r="B6" s="34" t="s">
        <v>111</v>
      </c>
      <c r="C6" s="34" t="s">
        <v>111</v>
      </c>
      <c r="D6" s="34" t="s">
        <v>32</v>
      </c>
      <c r="E6" s="34" t="s">
        <v>2</v>
      </c>
      <c r="F6" s="34" t="s">
        <v>95</v>
      </c>
      <c r="G6" s="34" t="s">
        <v>82</v>
      </c>
      <c r="H6" s="35">
        <v>40</v>
      </c>
      <c r="I6" s="34" t="s">
        <v>18</v>
      </c>
      <c r="J6" s="34" t="s">
        <v>0</v>
      </c>
      <c r="K6" s="53">
        <v>2</v>
      </c>
      <c r="L6" s="47">
        <f t="shared" si="0"/>
        <v>3.6888794541139363</v>
      </c>
      <c r="M6" s="47">
        <f t="shared" si="1"/>
        <v>0.73640052525422939</v>
      </c>
      <c r="N6" s="34" t="str">
        <f t="shared" si="2"/>
        <v>false</v>
      </c>
      <c r="O6" s="35" t="s">
        <v>27</v>
      </c>
      <c r="P6" s="63" t="s">
        <v>81</v>
      </c>
      <c r="Q6" s="53">
        <v>1</v>
      </c>
      <c r="R6" s="53">
        <v>1.08</v>
      </c>
      <c r="S6" s="53">
        <v>1</v>
      </c>
      <c r="T6" s="53">
        <v>1</v>
      </c>
      <c r="U6" s="53">
        <v>2.08</v>
      </c>
    </row>
    <row r="7" spans="1:21" x14ac:dyDescent="0.2">
      <c r="A7" s="34" t="s">
        <v>250</v>
      </c>
      <c r="B7" s="34" t="s">
        <v>111</v>
      </c>
      <c r="C7" s="34" t="s">
        <v>111</v>
      </c>
      <c r="D7" s="34" t="s">
        <v>32</v>
      </c>
      <c r="E7" s="34" t="s">
        <v>2</v>
      </c>
      <c r="F7" s="34" t="s">
        <v>95</v>
      </c>
      <c r="G7" s="34" t="s">
        <v>84</v>
      </c>
      <c r="H7" s="84">
        <v>10.622999999999999</v>
      </c>
      <c r="I7" s="34" t="s">
        <v>19</v>
      </c>
      <c r="J7" s="34" t="s">
        <v>0</v>
      </c>
      <c r="K7" s="53">
        <v>2</v>
      </c>
      <c r="L7" s="47">
        <f t="shared" si="0"/>
        <v>2.3630214617978762</v>
      </c>
      <c r="M7" s="47">
        <f t="shared" si="1"/>
        <v>0.73640052525422939</v>
      </c>
      <c r="N7" s="34" t="str">
        <f t="shared" si="2"/>
        <v>false</v>
      </c>
      <c r="O7" s="35" t="s">
        <v>28</v>
      </c>
      <c r="P7" s="53" t="s">
        <v>83</v>
      </c>
      <c r="Q7" s="53">
        <v>1</v>
      </c>
      <c r="R7" s="53">
        <v>1.08</v>
      </c>
      <c r="S7" s="53">
        <v>1</v>
      </c>
      <c r="T7" s="53">
        <v>1</v>
      </c>
      <c r="U7" s="53">
        <v>2.08</v>
      </c>
    </row>
    <row r="8" spans="1:21" x14ac:dyDescent="0.2">
      <c r="A8" s="34" t="s">
        <v>250</v>
      </c>
      <c r="B8" s="34" t="s">
        <v>111</v>
      </c>
      <c r="C8" s="34" t="s">
        <v>111</v>
      </c>
      <c r="D8" s="34" t="s">
        <v>32</v>
      </c>
      <c r="E8" s="34" t="s">
        <v>2</v>
      </c>
      <c r="F8" s="34" t="s">
        <v>95</v>
      </c>
      <c r="G8" s="34" t="s">
        <v>98</v>
      </c>
      <c r="H8" s="35">
        <v>0.04</v>
      </c>
      <c r="I8" s="34" t="s">
        <v>99</v>
      </c>
      <c r="J8" s="34" t="s">
        <v>0</v>
      </c>
      <c r="K8" s="53">
        <v>2</v>
      </c>
      <c r="L8" s="47">
        <f t="shared" si="0"/>
        <v>-3.2188758248682006</v>
      </c>
      <c r="M8" s="47">
        <f t="shared" si="1"/>
        <v>0.73640052525422939</v>
      </c>
      <c r="N8" s="34" t="str">
        <f t="shared" si="2"/>
        <v>false</v>
      </c>
      <c r="O8" s="35" t="s">
        <v>96</v>
      </c>
      <c r="P8" s="26"/>
      <c r="Q8" s="26">
        <v>1</v>
      </c>
      <c r="R8" s="53">
        <v>1.08</v>
      </c>
      <c r="S8" s="26">
        <v>1</v>
      </c>
      <c r="T8" s="26">
        <v>1</v>
      </c>
      <c r="U8" s="53">
        <v>2.08</v>
      </c>
    </row>
    <row r="9" spans="1:21" x14ac:dyDescent="0.2">
      <c r="A9" s="34" t="s">
        <v>250</v>
      </c>
      <c r="B9" s="34" t="s">
        <v>111</v>
      </c>
      <c r="C9" s="34" t="s">
        <v>111</v>
      </c>
      <c r="D9" s="34" t="s">
        <v>32</v>
      </c>
      <c r="E9" s="34" t="s">
        <v>2</v>
      </c>
      <c r="F9" s="34" t="s">
        <v>95</v>
      </c>
      <c r="G9" s="34" t="s">
        <v>98</v>
      </c>
      <c r="H9" s="35">
        <v>0.02</v>
      </c>
      <c r="I9" s="34" t="s">
        <v>99</v>
      </c>
      <c r="J9" s="34" t="s">
        <v>0</v>
      </c>
      <c r="K9" s="53">
        <v>2</v>
      </c>
      <c r="L9" s="47">
        <f t="shared" si="0"/>
        <v>-3.912023005428146</v>
      </c>
      <c r="M9" s="47">
        <f t="shared" si="1"/>
        <v>0.73640052525422939</v>
      </c>
      <c r="N9" s="34" t="str">
        <f t="shared" si="2"/>
        <v>false</v>
      </c>
      <c r="O9" s="35" t="s">
        <v>96</v>
      </c>
      <c r="P9" s="26"/>
      <c r="Q9" s="26">
        <v>1</v>
      </c>
      <c r="R9" s="53">
        <v>1.08</v>
      </c>
      <c r="S9" s="26">
        <v>1</v>
      </c>
      <c r="T9" s="26">
        <v>1</v>
      </c>
      <c r="U9" s="53">
        <v>2.08</v>
      </c>
    </row>
    <row r="10" spans="1:21" x14ac:dyDescent="0.2">
      <c r="A10" s="34" t="s">
        <v>250</v>
      </c>
      <c r="B10" s="34" t="s">
        <v>111</v>
      </c>
      <c r="C10" s="34" t="s">
        <v>111</v>
      </c>
      <c r="D10" s="34" t="s">
        <v>32</v>
      </c>
      <c r="E10" s="34" t="s">
        <v>2</v>
      </c>
      <c r="F10" s="34" t="s">
        <v>95</v>
      </c>
      <c r="G10" s="34" t="s">
        <v>251</v>
      </c>
      <c r="H10" s="84">
        <v>-0.3</v>
      </c>
      <c r="I10" s="34" t="s">
        <v>18</v>
      </c>
      <c r="J10" s="34" t="s">
        <v>0</v>
      </c>
      <c r="K10" s="53">
        <v>2</v>
      </c>
      <c r="L10" s="47">
        <f t="shared" si="0"/>
        <v>-1.2039728043259361</v>
      </c>
      <c r="M10" s="47">
        <f t="shared" si="1"/>
        <v>0.73640052525422939</v>
      </c>
      <c r="N10" s="34" t="str">
        <f t="shared" si="2"/>
        <v>true</v>
      </c>
      <c r="O10" s="35"/>
      <c r="P10" s="35" t="s">
        <v>252</v>
      </c>
      <c r="Q10" s="88">
        <v>1</v>
      </c>
      <c r="R10" s="88">
        <v>1.08</v>
      </c>
      <c r="S10" s="88">
        <v>1</v>
      </c>
      <c r="T10" s="88">
        <v>1</v>
      </c>
      <c r="U10" s="88">
        <v>2.08</v>
      </c>
    </row>
    <row r="11" spans="1:21" x14ac:dyDescent="0.2">
      <c r="A11" s="22" t="s">
        <v>250</v>
      </c>
      <c r="B11" s="22" t="s">
        <v>113</v>
      </c>
      <c r="C11" s="22" t="s">
        <v>113</v>
      </c>
      <c r="D11" s="22" t="s">
        <v>18</v>
      </c>
      <c r="E11" s="22" t="s">
        <v>2</v>
      </c>
      <c r="F11" s="22" t="s">
        <v>250</v>
      </c>
      <c r="G11" s="22" t="s">
        <v>113</v>
      </c>
      <c r="H11" s="23">
        <v>3.75</v>
      </c>
      <c r="I11" s="22" t="s">
        <v>18</v>
      </c>
      <c r="J11" s="22" t="s">
        <v>1</v>
      </c>
      <c r="K11" s="24"/>
      <c r="L11" s="42"/>
      <c r="M11" s="42"/>
      <c r="N11" s="22"/>
      <c r="O11" s="23"/>
      <c r="P11" s="24"/>
      <c r="Q11" s="24"/>
      <c r="R11" s="24"/>
      <c r="S11" s="24"/>
      <c r="T11" s="24"/>
      <c r="U11" s="24"/>
    </row>
    <row r="12" spans="1:21" x14ac:dyDescent="0.2">
      <c r="A12" s="36" t="s">
        <v>250</v>
      </c>
      <c r="B12" s="36" t="s">
        <v>113</v>
      </c>
      <c r="C12" s="36" t="s">
        <v>113</v>
      </c>
      <c r="D12" s="36" t="s">
        <v>18</v>
      </c>
      <c r="E12" s="36" t="s">
        <v>2</v>
      </c>
      <c r="F12" s="36" t="s">
        <v>250</v>
      </c>
      <c r="G12" s="36" t="s">
        <v>111</v>
      </c>
      <c r="H12" s="37">
        <v>1.2230000000000001</v>
      </c>
      <c r="I12" s="36" t="s">
        <v>33</v>
      </c>
      <c r="J12" s="36" t="s">
        <v>0</v>
      </c>
      <c r="K12" s="54">
        <v>2</v>
      </c>
      <c r="L12" s="48">
        <f t="shared" si="0"/>
        <v>0.20130685670503537</v>
      </c>
      <c r="M12" s="48">
        <f t="shared" si="1"/>
        <v>0.73640052525422939</v>
      </c>
      <c r="N12" s="36" t="str">
        <f t="shared" si="2"/>
        <v>false</v>
      </c>
      <c r="O12" s="25"/>
      <c r="P12" s="54"/>
      <c r="Q12" s="54">
        <v>1</v>
      </c>
      <c r="R12" s="54">
        <v>1.08</v>
      </c>
      <c r="S12" s="54">
        <v>1</v>
      </c>
      <c r="T12" s="54">
        <v>1</v>
      </c>
      <c r="U12" s="54">
        <v>2.08</v>
      </c>
    </row>
    <row r="13" spans="1:21" x14ac:dyDescent="0.2">
      <c r="A13" s="36" t="s">
        <v>250</v>
      </c>
      <c r="B13" s="36" t="s">
        <v>113</v>
      </c>
      <c r="C13" s="36" t="s">
        <v>113</v>
      </c>
      <c r="D13" s="36" t="s">
        <v>18</v>
      </c>
      <c r="E13" s="36" t="s">
        <v>2</v>
      </c>
      <c r="F13" s="36" t="s">
        <v>95</v>
      </c>
      <c r="G13" s="36" t="s">
        <v>84</v>
      </c>
      <c r="H13" s="25">
        <v>18</v>
      </c>
      <c r="I13" s="36" t="s">
        <v>19</v>
      </c>
      <c r="J13" s="36" t="s">
        <v>0</v>
      </c>
      <c r="K13" s="54">
        <v>2</v>
      </c>
      <c r="L13" s="48">
        <f t="shared" si="0"/>
        <v>2.8903717578961645</v>
      </c>
      <c r="M13" s="48">
        <f t="shared" si="1"/>
        <v>0.73640052525422939</v>
      </c>
      <c r="N13" s="36" t="str">
        <f t="shared" si="2"/>
        <v>false</v>
      </c>
      <c r="O13" s="25" t="s">
        <v>28</v>
      </c>
      <c r="P13" s="54" t="s">
        <v>83</v>
      </c>
      <c r="Q13" s="54">
        <v>1</v>
      </c>
      <c r="R13" s="54">
        <v>1.08</v>
      </c>
      <c r="S13" s="54">
        <v>1</v>
      </c>
      <c r="T13" s="54">
        <v>1</v>
      </c>
      <c r="U13" s="54">
        <v>2.08</v>
      </c>
    </row>
    <row r="14" spans="1:21" x14ac:dyDescent="0.2">
      <c r="A14" s="36" t="s">
        <v>250</v>
      </c>
      <c r="B14" s="36" t="s">
        <v>113</v>
      </c>
      <c r="C14" s="36" t="s">
        <v>113</v>
      </c>
      <c r="D14" s="36" t="s">
        <v>18</v>
      </c>
      <c r="E14" s="36" t="s">
        <v>2</v>
      </c>
      <c r="F14" s="36" t="s">
        <v>95</v>
      </c>
      <c r="G14" s="36" t="s">
        <v>86</v>
      </c>
      <c r="H14" s="86">
        <v>0.109</v>
      </c>
      <c r="I14" s="36" t="s">
        <v>18</v>
      </c>
      <c r="J14" s="36" t="s">
        <v>0</v>
      </c>
      <c r="K14" s="54">
        <v>2</v>
      </c>
      <c r="L14" s="48">
        <f t="shared" si="0"/>
        <v>-2.2164073967529934</v>
      </c>
      <c r="M14" s="48">
        <f t="shared" si="1"/>
        <v>0.73640052525422939</v>
      </c>
      <c r="N14" s="36" t="str">
        <f t="shared" si="2"/>
        <v>false</v>
      </c>
      <c r="O14" s="25" t="s">
        <v>29</v>
      </c>
      <c r="P14" s="54" t="s">
        <v>85</v>
      </c>
      <c r="Q14" s="54">
        <v>1</v>
      </c>
      <c r="R14" s="54">
        <v>1.08</v>
      </c>
      <c r="S14" s="54">
        <v>1</v>
      </c>
      <c r="T14" s="54">
        <v>1</v>
      </c>
      <c r="U14" s="54">
        <v>2.08</v>
      </c>
    </row>
    <row r="15" spans="1:21" x14ac:dyDescent="0.2">
      <c r="A15" s="36" t="s">
        <v>250</v>
      </c>
      <c r="B15" s="36" t="s">
        <v>113</v>
      </c>
      <c r="C15" s="36" t="s">
        <v>113</v>
      </c>
      <c r="D15" s="36" t="s">
        <v>18</v>
      </c>
      <c r="E15" s="36" t="s">
        <v>2</v>
      </c>
      <c r="F15" s="36" t="s">
        <v>95</v>
      </c>
      <c r="G15" s="36" t="s">
        <v>88</v>
      </c>
      <c r="H15" s="87">
        <v>2.4319999999999999</v>
      </c>
      <c r="I15" s="36" t="s">
        <v>18</v>
      </c>
      <c r="J15" s="36" t="s">
        <v>0</v>
      </c>
      <c r="K15" s="54">
        <v>2</v>
      </c>
      <c r="L15" s="48">
        <f t="shared" si="0"/>
        <v>0.88871396410392056</v>
      </c>
      <c r="M15" s="48">
        <f t="shared" si="1"/>
        <v>0.73640052525422939</v>
      </c>
      <c r="N15" s="36" t="str">
        <f t="shared" si="2"/>
        <v>false</v>
      </c>
      <c r="O15" s="25" t="s">
        <v>30</v>
      </c>
      <c r="P15" s="54" t="s">
        <v>87</v>
      </c>
      <c r="Q15" s="54">
        <v>1</v>
      </c>
      <c r="R15" s="54">
        <v>1.08</v>
      </c>
      <c r="S15" s="54">
        <v>1</v>
      </c>
      <c r="T15" s="54">
        <v>1</v>
      </c>
      <c r="U15" s="54">
        <v>2.08</v>
      </c>
    </row>
    <row r="16" spans="1:21" x14ac:dyDescent="0.2">
      <c r="A16" s="5" t="s">
        <v>250</v>
      </c>
      <c r="B16" s="5" t="s">
        <v>100</v>
      </c>
      <c r="C16" s="5" t="s">
        <v>100</v>
      </c>
      <c r="D16" s="5" t="s">
        <v>18</v>
      </c>
      <c r="E16" s="5" t="s">
        <v>2</v>
      </c>
      <c r="F16" s="5" t="s">
        <v>250</v>
      </c>
      <c r="G16" s="5" t="s">
        <v>100</v>
      </c>
      <c r="H16" s="66">
        <v>1</v>
      </c>
      <c r="I16" s="5" t="s">
        <v>18</v>
      </c>
      <c r="J16" s="5" t="s">
        <v>1</v>
      </c>
      <c r="K16" s="55"/>
      <c r="L16" s="49"/>
      <c r="M16" s="49"/>
      <c r="N16" s="38"/>
      <c r="O16" s="55"/>
      <c r="P16" s="55"/>
      <c r="Q16" s="55"/>
      <c r="R16" s="55"/>
      <c r="S16" s="55"/>
      <c r="T16" s="55"/>
      <c r="U16" s="55"/>
    </row>
    <row r="17" spans="1:21" x14ac:dyDescent="0.2">
      <c r="A17" s="38" t="s">
        <v>250</v>
      </c>
      <c r="B17" s="38" t="s">
        <v>100</v>
      </c>
      <c r="C17" s="38" t="s">
        <v>100</v>
      </c>
      <c r="D17" s="38" t="s">
        <v>18</v>
      </c>
      <c r="E17" s="38" t="s">
        <v>2</v>
      </c>
      <c r="F17" s="38" t="s">
        <v>250</v>
      </c>
      <c r="G17" s="38" t="s">
        <v>113</v>
      </c>
      <c r="H17" s="2">
        <v>1</v>
      </c>
      <c r="I17" s="38" t="s">
        <v>18</v>
      </c>
      <c r="J17" s="38" t="s">
        <v>0</v>
      </c>
      <c r="K17" s="55"/>
      <c r="L17" s="49"/>
      <c r="M17" s="49"/>
      <c r="N17" s="38"/>
      <c r="O17" s="55"/>
      <c r="P17" s="64"/>
      <c r="Q17" s="55"/>
      <c r="R17" s="55"/>
      <c r="S17" s="55"/>
      <c r="T17" s="55"/>
      <c r="U17" s="55"/>
    </row>
    <row r="18" spans="1:21" x14ac:dyDescent="0.2">
      <c r="A18" s="38" t="s">
        <v>250</v>
      </c>
      <c r="B18" s="38" t="s">
        <v>100</v>
      </c>
      <c r="C18" s="38" t="s">
        <v>100</v>
      </c>
      <c r="D18" s="38" t="s">
        <v>18</v>
      </c>
      <c r="E18" s="38" t="s">
        <v>2</v>
      </c>
      <c r="F18" s="38" t="s">
        <v>250</v>
      </c>
      <c r="G18" s="38" t="s">
        <v>115</v>
      </c>
      <c r="H18" s="2">
        <v>1</v>
      </c>
      <c r="I18" s="38" t="s">
        <v>18</v>
      </c>
      <c r="J18" s="38" t="s">
        <v>0</v>
      </c>
      <c r="K18" s="55"/>
      <c r="L18" s="49"/>
      <c r="M18" s="49"/>
      <c r="N18" s="38"/>
      <c r="O18" s="64"/>
      <c r="P18" s="65"/>
      <c r="Q18" s="55"/>
      <c r="R18" s="55"/>
      <c r="S18" s="55"/>
      <c r="T18" s="55"/>
      <c r="U18" s="55"/>
    </row>
    <row r="19" spans="1:21" x14ac:dyDescent="0.2">
      <c r="A19" s="5" t="s">
        <v>250</v>
      </c>
      <c r="B19" s="5" t="s">
        <v>101</v>
      </c>
      <c r="C19" s="5" t="s">
        <v>101</v>
      </c>
      <c r="D19" s="5" t="s">
        <v>18</v>
      </c>
      <c r="E19" s="5" t="s">
        <v>2</v>
      </c>
      <c r="F19" s="5" t="s">
        <v>250</v>
      </c>
      <c r="G19" s="5" t="s">
        <v>101</v>
      </c>
      <c r="H19" s="66">
        <v>1</v>
      </c>
      <c r="I19" s="5" t="s">
        <v>18</v>
      </c>
      <c r="J19" s="5" t="s">
        <v>1</v>
      </c>
      <c r="K19" s="55"/>
      <c r="L19" s="49"/>
      <c r="M19" s="49"/>
      <c r="N19" s="38"/>
      <c r="O19" s="55"/>
      <c r="P19" s="55"/>
      <c r="Q19" s="55"/>
      <c r="R19" s="55"/>
      <c r="S19" s="55"/>
      <c r="T19" s="55"/>
      <c r="U19" s="55"/>
    </row>
    <row r="20" spans="1:21" x14ac:dyDescent="0.2">
      <c r="A20" s="38" t="s">
        <v>250</v>
      </c>
      <c r="B20" s="38" t="s">
        <v>101</v>
      </c>
      <c r="C20" s="38" t="s">
        <v>101</v>
      </c>
      <c r="D20" s="38" t="s">
        <v>18</v>
      </c>
      <c r="E20" s="38" t="s">
        <v>2</v>
      </c>
      <c r="F20" s="38" t="s">
        <v>250</v>
      </c>
      <c r="G20" s="38" t="s">
        <v>113</v>
      </c>
      <c r="H20" s="2">
        <v>1</v>
      </c>
      <c r="I20" s="38" t="s">
        <v>18</v>
      </c>
      <c r="J20" s="38" t="s">
        <v>0</v>
      </c>
      <c r="K20" s="55"/>
      <c r="L20" s="49"/>
      <c r="M20" s="49"/>
      <c r="N20" s="38"/>
      <c r="O20" s="55"/>
      <c r="P20" s="64"/>
      <c r="Q20" s="55"/>
      <c r="R20" s="55"/>
      <c r="S20" s="55"/>
      <c r="T20" s="55"/>
      <c r="U20" s="55"/>
    </row>
    <row r="21" spans="1:21" x14ac:dyDescent="0.2">
      <c r="A21" s="38" t="s">
        <v>250</v>
      </c>
      <c r="B21" s="38" t="s">
        <v>101</v>
      </c>
      <c r="C21" s="38" t="s">
        <v>101</v>
      </c>
      <c r="D21" s="38" t="s">
        <v>18</v>
      </c>
      <c r="E21" s="38" t="s">
        <v>2</v>
      </c>
      <c r="F21" s="38" t="s">
        <v>250</v>
      </c>
      <c r="G21" s="38" t="s">
        <v>116</v>
      </c>
      <c r="H21" s="2">
        <v>1</v>
      </c>
      <c r="I21" s="38" t="s">
        <v>18</v>
      </c>
      <c r="J21" s="38" t="s">
        <v>0</v>
      </c>
      <c r="K21" s="55"/>
      <c r="L21" s="49"/>
      <c r="M21" s="49"/>
      <c r="N21" s="38"/>
      <c r="O21" s="64"/>
      <c r="P21" s="65"/>
      <c r="Q21" s="55"/>
      <c r="R21" s="55"/>
      <c r="S21" s="55"/>
      <c r="T21" s="55"/>
      <c r="U21" s="55"/>
    </row>
    <row r="22" spans="1:21" x14ac:dyDescent="0.2">
      <c r="A22" s="81" t="s">
        <v>250</v>
      </c>
      <c r="B22" s="81" t="s">
        <v>115</v>
      </c>
      <c r="C22" s="81" t="s">
        <v>115</v>
      </c>
      <c r="D22" s="81" t="s">
        <v>18</v>
      </c>
      <c r="E22" s="81" t="s">
        <v>2</v>
      </c>
      <c r="F22" s="81" t="s">
        <v>250</v>
      </c>
      <c r="G22" s="81" t="s">
        <v>115</v>
      </c>
      <c r="H22" s="82">
        <v>1</v>
      </c>
      <c r="I22" s="81" t="s">
        <v>18</v>
      </c>
      <c r="J22" s="81" t="s">
        <v>1</v>
      </c>
      <c r="K22" s="78"/>
      <c r="L22" s="79"/>
      <c r="M22" s="79"/>
      <c r="N22" s="77"/>
      <c r="O22" s="78"/>
      <c r="P22" s="78"/>
      <c r="Q22" s="78"/>
      <c r="R22" s="78"/>
      <c r="S22" s="78"/>
      <c r="T22" s="78"/>
      <c r="U22" s="78"/>
    </row>
    <row r="23" spans="1:21" x14ac:dyDescent="0.2">
      <c r="A23" s="77" t="s">
        <v>250</v>
      </c>
      <c r="B23" s="77" t="s">
        <v>115</v>
      </c>
      <c r="C23" s="77" t="s">
        <v>115</v>
      </c>
      <c r="D23" s="77" t="s">
        <v>18</v>
      </c>
      <c r="E23" s="77" t="s">
        <v>2</v>
      </c>
      <c r="F23" s="80" t="s">
        <v>95</v>
      </c>
      <c r="G23" s="69" t="s">
        <v>84</v>
      </c>
      <c r="H23" s="80">
        <v>1.18E-2</v>
      </c>
      <c r="I23" s="80" t="s">
        <v>19</v>
      </c>
      <c r="J23" s="80" t="s">
        <v>0</v>
      </c>
      <c r="K23" s="80">
        <v>2</v>
      </c>
      <c r="L23" s="68">
        <f>LN(ABS(H23))</f>
        <v>-4.4396557475105176</v>
      </c>
      <c r="M23" s="68">
        <f>((LN(Q23)^2+LN(R23)^2+LN(S23)^2+LN(T23)^2+LN(U23)^2)^0.5)</f>
        <v>0.12862852159354693</v>
      </c>
      <c r="N23" t="str">
        <f t="shared" ref="N23:N86" si="3">IF(H23&gt;0,"false","true")</f>
        <v>false</v>
      </c>
      <c r="O23" s="67" t="s">
        <v>28</v>
      </c>
      <c r="P23" s="80"/>
      <c r="Q23" s="67">
        <v>1</v>
      </c>
      <c r="R23" s="67">
        <v>1.08</v>
      </c>
      <c r="S23" s="67">
        <v>1.1000000000000001</v>
      </c>
      <c r="T23" s="67">
        <v>1.04</v>
      </c>
      <c r="U23" s="67">
        <v>1</v>
      </c>
    </row>
    <row r="24" spans="1:21" x14ac:dyDescent="0.2">
      <c r="A24" s="77" t="s">
        <v>250</v>
      </c>
      <c r="B24" s="77" t="s">
        <v>115</v>
      </c>
      <c r="C24" s="77" t="s">
        <v>115</v>
      </c>
      <c r="D24" s="77" t="s">
        <v>18</v>
      </c>
      <c r="E24" s="77" t="s">
        <v>2</v>
      </c>
      <c r="F24" s="80" t="s">
        <v>89</v>
      </c>
      <c r="G24" s="73" t="s">
        <v>109</v>
      </c>
      <c r="H24" s="89">
        <f>0.44*0.22</f>
        <v>9.6799999999999997E-2</v>
      </c>
      <c r="I24" s="80" t="s">
        <v>18</v>
      </c>
      <c r="J24" s="80" t="s">
        <v>117</v>
      </c>
      <c r="K24" s="80">
        <v>2</v>
      </c>
      <c r="L24" s="68">
        <f>LN(ABS(H24))</f>
        <v>-2.3351082846996056</v>
      </c>
      <c r="M24" s="68">
        <f>((LN(Q24)^2+LN(R24)^2+LN(S24)^2+LN(T24)^2+LN(U24)^2)^0.5)</f>
        <v>0.12862852159354693</v>
      </c>
      <c r="N24" t="str">
        <f t="shared" si="3"/>
        <v>false</v>
      </c>
      <c r="O24" s="74" t="s">
        <v>102</v>
      </c>
      <c r="P24" s="80"/>
      <c r="Q24" s="67">
        <v>1</v>
      </c>
      <c r="R24" s="67">
        <v>1.08</v>
      </c>
      <c r="S24" s="67">
        <v>1.1000000000000001</v>
      </c>
      <c r="T24" s="67">
        <v>1.04</v>
      </c>
      <c r="U24" s="67">
        <v>1</v>
      </c>
    </row>
    <row r="25" spans="1:21" x14ac:dyDescent="0.2">
      <c r="A25" s="77" t="s">
        <v>250</v>
      </c>
      <c r="B25" s="77" t="s">
        <v>115</v>
      </c>
      <c r="C25" s="77" t="s">
        <v>115</v>
      </c>
      <c r="D25" s="77" t="s">
        <v>18</v>
      </c>
      <c r="E25" s="77" t="s">
        <v>2</v>
      </c>
      <c r="F25" s="80" t="s">
        <v>89</v>
      </c>
      <c r="G25" s="73" t="s">
        <v>104</v>
      </c>
      <c r="H25" s="90">
        <f>0.56*0.22</f>
        <v>0.12320000000000002</v>
      </c>
      <c r="I25" s="80" t="s">
        <v>18</v>
      </c>
      <c r="J25" s="80" t="s">
        <v>117</v>
      </c>
      <c r="K25" s="80">
        <v>2</v>
      </c>
      <c r="L25" s="68">
        <f t="shared" ref="L25:L35" si="4">LN(ABS(H25))</f>
        <v>-2.0939462278827174</v>
      </c>
      <c r="M25" s="68">
        <f t="shared" ref="M25:M35" si="5">((LN(Q25)^2+LN(R25)^2+LN(S25)^2+LN(T25)^2+LN(U25)^2)^0.5)</f>
        <v>0.12862852159354693</v>
      </c>
      <c r="N25" t="str">
        <f t="shared" si="3"/>
        <v>false</v>
      </c>
      <c r="O25" s="74" t="s">
        <v>103</v>
      </c>
      <c r="P25" s="80"/>
      <c r="Q25" s="67">
        <v>1</v>
      </c>
      <c r="R25" s="67">
        <v>1.08</v>
      </c>
      <c r="S25" s="67">
        <v>1.1000000000000001</v>
      </c>
      <c r="T25" s="67">
        <v>1.04</v>
      </c>
      <c r="U25" s="67">
        <v>1</v>
      </c>
    </row>
    <row r="26" spans="1:21" x14ac:dyDescent="0.2">
      <c r="A26" s="77" t="s">
        <v>250</v>
      </c>
      <c r="B26" s="77" t="s">
        <v>115</v>
      </c>
      <c r="C26" s="77" t="s">
        <v>115</v>
      </c>
      <c r="D26" s="77" t="s">
        <v>18</v>
      </c>
      <c r="E26" s="77" t="s">
        <v>2</v>
      </c>
      <c r="F26" t="s">
        <v>95</v>
      </c>
      <c r="G26" t="s">
        <v>119</v>
      </c>
      <c r="H26">
        <v>-2.2499999999999999E-4</v>
      </c>
      <c r="I26" t="s">
        <v>99</v>
      </c>
      <c r="J26" t="s">
        <v>0</v>
      </c>
      <c r="K26" s="80">
        <v>2</v>
      </c>
      <c r="L26" s="79">
        <f t="shared" si="4"/>
        <v>-8.3994101557598544</v>
      </c>
      <c r="M26" s="79">
        <f t="shared" si="5"/>
        <v>0.12862852159354693</v>
      </c>
      <c r="N26" s="80" t="str">
        <f t="shared" si="3"/>
        <v>true</v>
      </c>
      <c r="O26" s="74"/>
      <c r="P26" s="80"/>
      <c r="Q26" s="67">
        <v>1</v>
      </c>
      <c r="R26" s="67">
        <v>1.08</v>
      </c>
      <c r="S26" s="67">
        <v>1.1000000000000001</v>
      </c>
      <c r="T26" s="67">
        <v>1.04</v>
      </c>
      <c r="U26" s="67">
        <v>1</v>
      </c>
    </row>
    <row r="27" spans="1:21" x14ac:dyDescent="0.2">
      <c r="A27" s="77" t="s">
        <v>250</v>
      </c>
      <c r="B27" s="77" t="s">
        <v>115</v>
      </c>
      <c r="C27" s="77" t="s">
        <v>115</v>
      </c>
      <c r="D27" s="77" t="s">
        <v>18</v>
      </c>
      <c r="E27" s="77" t="s">
        <v>2</v>
      </c>
      <c r="F27" t="s">
        <v>95</v>
      </c>
      <c r="G27" t="s">
        <v>120</v>
      </c>
      <c r="H27" s="76">
        <v>7.4099999999999998E-9</v>
      </c>
      <c r="I27" t="s">
        <v>118</v>
      </c>
      <c r="J27" t="s">
        <v>0</v>
      </c>
      <c r="K27" s="80">
        <v>2</v>
      </c>
      <c r="L27" s="79">
        <f t="shared" si="4"/>
        <v>-18.720435397638415</v>
      </c>
      <c r="M27" s="79">
        <f t="shared" si="5"/>
        <v>0.12862852159354693</v>
      </c>
      <c r="N27" s="80" t="str">
        <f t="shared" si="3"/>
        <v>false</v>
      </c>
      <c r="O27" s="74"/>
      <c r="P27" s="80"/>
      <c r="Q27" s="67">
        <v>1</v>
      </c>
      <c r="R27" s="67">
        <v>1.08</v>
      </c>
      <c r="S27" s="67">
        <v>1.1000000000000001</v>
      </c>
      <c r="T27" s="67">
        <v>1.04</v>
      </c>
      <c r="U27" s="67">
        <v>1</v>
      </c>
    </row>
    <row r="28" spans="1:21" x14ac:dyDescent="0.2">
      <c r="A28" s="77" t="s">
        <v>250</v>
      </c>
      <c r="B28" s="77" t="s">
        <v>115</v>
      </c>
      <c r="C28" s="77" t="s">
        <v>115</v>
      </c>
      <c r="D28" s="77" t="s">
        <v>18</v>
      </c>
      <c r="E28" s="77" t="s">
        <v>2</v>
      </c>
      <c r="F28" t="s">
        <v>95</v>
      </c>
      <c r="G28" t="s">
        <v>121</v>
      </c>
      <c r="H28">
        <v>3.5211267605633799E-4</v>
      </c>
      <c r="I28" t="s">
        <v>122</v>
      </c>
      <c r="J28" t="s">
        <v>0</v>
      </c>
      <c r="K28" s="80">
        <v>2</v>
      </c>
      <c r="L28" s="79">
        <f t="shared" si="4"/>
        <v>-7.9515593311552522</v>
      </c>
      <c r="M28" s="79">
        <f t="shared" si="5"/>
        <v>0.12862852159354693</v>
      </c>
      <c r="N28" s="80" t="str">
        <f t="shared" si="3"/>
        <v>false</v>
      </c>
      <c r="O28" s="74"/>
      <c r="P28" s="80"/>
      <c r="Q28" s="67">
        <v>1</v>
      </c>
      <c r="R28" s="67">
        <v>1.08</v>
      </c>
      <c r="S28" s="67">
        <v>1.1000000000000001</v>
      </c>
      <c r="T28" s="67">
        <v>1.04</v>
      </c>
      <c r="U28" s="67">
        <v>1</v>
      </c>
    </row>
    <row r="29" spans="1:21" x14ac:dyDescent="0.2">
      <c r="A29" s="77" t="s">
        <v>250</v>
      </c>
      <c r="B29" s="77" t="s">
        <v>115</v>
      </c>
      <c r="C29" s="77" t="s">
        <v>115</v>
      </c>
      <c r="D29" s="77" t="s">
        <v>18</v>
      </c>
      <c r="E29" s="77" t="s">
        <v>2</v>
      </c>
      <c r="F29" t="s">
        <v>95</v>
      </c>
      <c r="G29" t="s">
        <v>123</v>
      </c>
      <c r="H29">
        <v>-0.5</v>
      </c>
      <c r="I29" t="s">
        <v>18</v>
      </c>
      <c r="J29" t="s">
        <v>0</v>
      </c>
      <c r="K29" s="80">
        <v>2</v>
      </c>
      <c r="L29" s="79">
        <f t="shared" si="4"/>
        <v>-0.69314718055994529</v>
      </c>
      <c r="M29" s="79">
        <f t="shared" si="5"/>
        <v>0.12862852159354693</v>
      </c>
      <c r="N29" s="80" t="str">
        <f t="shared" si="3"/>
        <v>true</v>
      </c>
      <c r="O29" s="74"/>
      <c r="P29" s="80"/>
      <c r="Q29" s="67">
        <v>1</v>
      </c>
      <c r="R29" s="67">
        <v>1.08</v>
      </c>
      <c r="S29" s="67">
        <v>1.1000000000000001</v>
      </c>
      <c r="T29" s="67">
        <v>1.04</v>
      </c>
      <c r="U29" s="67">
        <v>1</v>
      </c>
    </row>
    <row r="30" spans="1:21" x14ac:dyDescent="0.2">
      <c r="A30" s="77" t="s">
        <v>250</v>
      </c>
      <c r="B30" s="77" t="s">
        <v>115</v>
      </c>
      <c r="C30" s="77" t="s">
        <v>115</v>
      </c>
      <c r="D30" s="77" t="s">
        <v>18</v>
      </c>
      <c r="E30" s="77" t="s">
        <v>2</v>
      </c>
      <c r="F30" t="s">
        <v>95</v>
      </c>
      <c r="G30" t="s">
        <v>124</v>
      </c>
      <c r="H30" s="76">
        <v>-1.8499999999999999E-5</v>
      </c>
      <c r="I30" t="s">
        <v>18</v>
      </c>
      <c r="J30" t="s">
        <v>0</v>
      </c>
      <c r="K30" s="80">
        <v>2</v>
      </c>
      <c r="L30" s="79">
        <f t="shared" si="4"/>
        <v>-10.897739825879995</v>
      </c>
      <c r="M30" s="79">
        <f t="shared" si="5"/>
        <v>0.12862852159354693</v>
      </c>
      <c r="N30" s="80" t="str">
        <f t="shared" si="3"/>
        <v>true</v>
      </c>
      <c r="O30" s="74"/>
      <c r="P30" s="80"/>
      <c r="Q30" s="67">
        <v>1</v>
      </c>
      <c r="R30" s="67">
        <v>1.08</v>
      </c>
      <c r="S30" s="67">
        <v>1.1000000000000001</v>
      </c>
      <c r="T30" s="67">
        <v>1.04</v>
      </c>
      <c r="U30" s="67">
        <v>1</v>
      </c>
    </row>
    <row r="31" spans="1:21" x14ac:dyDescent="0.2">
      <c r="A31" s="77" t="s">
        <v>250</v>
      </c>
      <c r="B31" s="77" t="s">
        <v>115</v>
      </c>
      <c r="C31" s="77" t="s">
        <v>115</v>
      </c>
      <c r="D31" s="77" t="s">
        <v>18</v>
      </c>
      <c r="E31" s="77" t="s">
        <v>2</v>
      </c>
      <c r="F31" t="s">
        <v>89</v>
      </c>
      <c r="G31" t="s">
        <v>125</v>
      </c>
      <c r="H31">
        <v>5.2599999999999999E-4</v>
      </c>
      <c r="I31" t="s">
        <v>18</v>
      </c>
      <c r="J31" t="s">
        <v>117</v>
      </c>
      <c r="K31" s="80">
        <v>2</v>
      </c>
      <c r="L31" s="79">
        <f t="shared" si="4"/>
        <v>-7.5502093452265644</v>
      </c>
      <c r="M31" s="79">
        <f t="shared" si="5"/>
        <v>0.12862852159354693</v>
      </c>
      <c r="N31" s="80" t="str">
        <f t="shared" si="3"/>
        <v>false</v>
      </c>
      <c r="O31" s="74"/>
      <c r="P31" s="80"/>
      <c r="Q31" s="67">
        <v>1</v>
      </c>
      <c r="R31" s="67">
        <v>1.08</v>
      </c>
      <c r="S31" s="67">
        <v>1.1000000000000001</v>
      </c>
      <c r="T31" s="67">
        <v>1.04</v>
      </c>
      <c r="U31" s="67">
        <v>1</v>
      </c>
    </row>
    <row r="32" spans="1:21" x14ac:dyDescent="0.2">
      <c r="A32" s="77" t="s">
        <v>250</v>
      </c>
      <c r="B32" s="77" t="s">
        <v>115</v>
      </c>
      <c r="C32" s="77" t="s">
        <v>115</v>
      </c>
      <c r="D32" s="77" t="s">
        <v>18</v>
      </c>
      <c r="E32" s="77" t="s">
        <v>2</v>
      </c>
      <c r="F32" t="s">
        <v>89</v>
      </c>
      <c r="G32" t="s">
        <v>126</v>
      </c>
      <c r="H32">
        <v>6.9999999999999999E-4</v>
      </c>
      <c r="I32" t="s">
        <v>18</v>
      </c>
      <c r="J32" t="s">
        <v>117</v>
      </c>
      <c r="K32" s="80">
        <v>2</v>
      </c>
      <c r="L32" s="79">
        <f t="shared" si="4"/>
        <v>-7.2644302229208693</v>
      </c>
      <c r="M32" s="79">
        <f t="shared" si="5"/>
        <v>0.12862852159354693</v>
      </c>
      <c r="N32" s="80" t="str">
        <f t="shared" si="3"/>
        <v>false</v>
      </c>
      <c r="O32" s="74"/>
      <c r="P32" s="80"/>
      <c r="Q32" s="67">
        <v>1</v>
      </c>
      <c r="R32" s="67">
        <v>1.08</v>
      </c>
      <c r="S32" s="67">
        <v>1.1000000000000001</v>
      </c>
      <c r="T32" s="67">
        <v>1.04</v>
      </c>
      <c r="U32" s="67">
        <v>1</v>
      </c>
    </row>
    <row r="33" spans="1:21" x14ac:dyDescent="0.2">
      <c r="A33" s="77" t="s">
        <v>250</v>
      </c>
      <c r="B33" s="77" t="s">
        <v>115</v>
      </c>
      <c r="C33" s="77" t="s">
        <v>115</v>
      </c>
      <c r="D33" s="77" t="s">
        <v>18</v>
      </c>
      <c r="E33" s="77" t="s">
        <v>2</v>
      </c>
      <c r="F33" t="s">
        <v>89</v>
      </c>
      <c r="G33" t="s">
        <v>127</v>
      </c>
      <c r="H33">
        <v>1E-3</v>
      </c>
      <c r="I33" t="s">
        <v>18</v>
      </c>
      <c r="J33" t="s">
        <v>117</v>
      </c>
      <c r="K33" s="80">
        <v>2</v>
      </c>
      <c r="L33" s="79">
        <f t="shared" si="4"/>
        <v>-6.9077552789821368</v>
      </c>
      <c r="M33" s="79">
        <f t="shared" si="5"/>
        <v>0.12862852159354693</v>
      </c>
      <c r="N33" s="80" t="str">
        <f t="shared" si="3"/>
        <v>false</v>
      </c>
      <c r="O33" s="74"/>
      <c r="P33" s="80"/>
      <c r="Q33" s="67">
        <v>1</v>
      </c>
      <c r="R33" s="67">
        <v>1.08</v>
      </c>
      <c r="S33" s="67">
        <v>1.1000000000000001</v>
      </c>
      <c r="T33" s="67">
        <v>1.04</v>
      </c>
      <c r="U33" s="67">
        <v>1</v>
      </c>
    </row>
    <row r="34" spans="1:21" x14ac:dyDescent="0.2">
      <c r="A34" s="77" t="s">
        <v>250</v>
      </c>
      <c r="B34" s="77" t="s">
        <v>115</v>
      </c>
      <c r="C34" s="77" t="s">
        <v>115</v>
      </c>
      <c r="D34" s="77" t="s">
        <v>18</v>
      </c>
      <c r="E34" s="77" t="s">
        <v>2</v>
      </c>
      <c r="F34" t="s">
        <v>89</v>
      </c>
      <c r="G34" t="s">
        <v>128</v>
      </c>
      <c r="H34" s="76">
        <v>2.5000000000000001E-5</v>
      </c>
      <c r="I34" t="s">
        <v>18</v>
      </c>
      <c r="J34" t="s">
        <v>117</v>
      </c>
      <c r="K34" s="80">
        <v>2</v>
      </c>
      <c r="L34" s="79">
        <f t="shared" si="4"/>
        <v>-10.596634733096073</v>
      </c>
      <c r="M34" s="79">
        <f t="shared" si="5"/>
        <v>0.12862852159354693</v>
      </c>
      <c r="N34" s="80" t="str">
        <f t="shared" si="3"/>
        <v>false</v>
      </c>
      <c r="O34" s="74"/>
      <c r="P34" s="80"/>
      <c r="Q34" s="67">
        <v>1</v>
      </c>
      <c r="R34" s="67">
        <v>1.08</v>
      </c>
      <c r="S34" s="67">
        <v>1.1000000000000001</v>
      </c>
      <c r="T34" s="67">
        <v>1.04</v>
      </c>
      <c r="U34" s="67">
        <v>1</v>
      </c>
    </row>
    <row r="35" spans="1:21" x14ac:dyDescent="0.2">
      <c r="A35" s="77" t="s">
        <v>250</v>
      </c>
      <c r="B35" s="77" t="s">
        <v>115</v>
      </c>
      <c r="C35" s="77" t="s">
        <v>115</v>
      </c>
      <c r="D35" s="77" t="s">
        <v>18</v>
      </c>
      <c r="E35" s="77" t="s">
        <v>2</v>
      </c>
      <c r="F35" t="s">
        <v>89</v>
      </c>
      <c r="G35" s="76" t="s">
        <v>129</v>
      </c>
      <c r="H35">
        <v>1.25E-4</v>
      </c>
      <c r="I35" t="s">
        <v>99</v>
      </c>
      <c r="J35" t="s">
        <v>117</v>
      </c>
      <c r="K35" s="80">
        <v>2</v>
      </c>
      <c r="L35" s="79">
        <f t="shared" si="4"/>
        <v>-8.987196820661973</v>
      </c>
      <c r="M35" s="79">
        <f t="shared" si="5"/>
        <v>0.12862852159354693</v>
      </c>
      <c r="N35" s="80" t="str">
        <f t="shared" si="3"/>
        <v>false</v>
      </c>
      <c r="O35" s="74"/>
      <c r="P35" s="80"/>
      <c r="Q35" s="67">
        <v>1</v>
      </c>
      <c r="R35" s="67">
        <v>1.08</v>
      </c>
      <c r="S35" s="67">
        <v>1.1000000000000001</v>
      </c>
      <c r="T35" s="67">
        <v>1.04</v>
      </c>
      <c r="U35" s="67">
        <v>1</v>
      </c>
    </row>
    <row r="36" spans="1:21" x14ac:dyDescent="0.2">
      <c r="A36" s="81" t="s">
        <v>250</v>
      </c>
      <c r="B36" s="81" t="s">
        <v>116</v>
      </c>
      <c r="C36" s="81" t="s">
        <v>116</v>
      </c>
      <c r="D36" s="81" t="s">
        <v>18</v>
      </c>
      <c r="E36" s="81" t="s">
        <v>2</v>
      </c>
      <c r="F36" s="81" t="s">
        <v>250</v>
      </c>
      <c r="G36" s="81" t="s">
        <v>116</v>
      </c>
      <c r="H36" s="83">
        <v>1</v>
      </c>
      <c r="I36" s="83" t="s">
        <v>18</v>
      </c>
      <c r="J36" s="83" t="s">
        <v>1</v>
      </c>
      <c r="K36" s="80"/>
    </row>
    <row r="37" spans="1:21" x14ac:dyDescent="0.2">
      <c r="A37" s="77" t="s">
        <v>250</v>
      </c>
      <c r="B37" s="77" t="s">
        <v>116</v>
      </c>
      <c r="C37" s="77" t="s">
        <v>116</v>
      </c>
      <c r="D37" s="77" t="s">
        <v>18</v>
      </c>
      <c r="E37" s="77" t="s">
        <v>2</v>
      </c>
      <c r="F37" s="69" t="s">
        <v>95</v>
      </c>
      <c r="G37" s="69" t="s">
        <v>107</v>
      </c>
      <c r="H37" s="70">
        <v>-10.02</v>
      </c>
      <c r="I37" s="69" t="s">
        <v>108</v>
      </c>
      <c r="J37" s="69" t="s">
        <v>0</v>
      </c>
      <c r="K37" s="67">
        <v>2</v>
      </c>
      <c r="L37" s="68">
        <f t="shared" ref="L37:L38" si="6">LN(ABS(H37))</f>
        <v>2.3045830956567186</v>
      </c>
      <c r="M37" s="68">
        <f t="shared" ref="M37:M100" si="7">((LN(Q37)^2+LN(R37)^2+LN(S37)^2+LN(T37)^2+LN(U37)^2)^0.5)</f>
        <v>0.12862852159354693</v>
      </c>
      <c r="N37" t="str">
        <f t="shared" si="3"/>
        <v>true</v>
      </c>
      <c r="O37" s="67" t="s">
        <v>106</v>
      </c>
      <c r="P37" s="72"/>
      <c r="Q37" s="67">
        <v>1</v>
      </c>
      <c r="R37" s="67">
        <v>1.08</v>
      </c>
      <c r="S37" s="67">
        <v>1.1000000000000001</v>
      </c>
      <c r="T37" s="67">
        <v>1.04</v>
      </c>
      <c r="U37" s="67">
        <v>1</v>
      </c>
    </row>
    <row r="38" spans="1:21" x14ac:dyDescent="0.2">
      <c r="A38" s="77" t="s">
        <v>250</v>
      </c>
      <c r="B38" s="77" t="s">
        <v>116</v>
      </c>
      <c r="C38" s="77" t="s">
        <v>116</v>
      </c>
      <c r="D38" s="77" t="s">
        <v>18</v>
      </c>
      <c r="E38" s="77" t="s">
        <v>2</v>
      </c>
      <c r="F38" s="69" t="s">
        <v>95</v>
      </c>
      <c r="G38" s="69" t="s">
        <v>84</v>
      </c>
      <c r="H38" s="75">
        <f>-5/3.6</f>
        <v>-1.3888888888888888</v>
      </c>
      <c r="I38" s="69" t="s">
        <v>19</v>
      </c>
      <c r="J38" s="69" t="s">
        <v>0</v>
      </c>
      <c r="K38" s="67">
        <v>2</v>
      </c>
      <c r="L38" s="68">
        <f t="shared" si="6"/>
        <v>0.32850406697203605</v>
      </c>
      <c r="M38" s="68">
        <f t="shared" si="7"/>
        <v>0.12862852159354693</v>
      </c>
      <c r="N38" t="str">
        <f t="shared" si="3"/>
        <v>true</v>
      </c>
      <c r="O38" s="67" t="s">
        <v>28</v>
      </c>
      <c r="P38" s="72"/>
      <c r="Q38" s="67">
        <v>1</v>
      </c>
      <c r="R38" s="67">
        <v>1.08</v>
      </c>
      <c r="S38" s="67">
        <v>1.1000000000000001</v>
      </c>
      <c r="T38" s="67">
        <v>1.04</v>
      </c>
      <c r="U38" s="67">
        <v>1</v>
      </c>
    </row>
    <row r="39" spans="1:21" x14ac:dyDescent="0.2">
      <c r="A39" s="77" t="s">
        <v>250</v>
      </c>
      <c r="B39" s="77" t="s">
        <v>116</v>
      </c>
      <c r="C39" s="77" t="s">
        <v>116</v>
      </c>
      <c r="D39" s="77" t="s">
        <v>18</v>
      </c>
      <c r="E39" s="77" t="s">
        <v>2</v>
      </c>
      <c r="F39" s="69" t="s">
        <v>89</v>
      </c>
      <c r="G39" s="69" t="s">
        <v>109</v>
      </c>
      <c r="H39" s="93">
        <f>2.52*0.44</f>
        <v>1.1088</v>
      </c>
      <c r="I39" s="69" t="s">
        <v>18</v>
      </c>
      <c r="J39" s="69" t="s">
        <v>117</v>
      </c>
      <c r="K39" s="67">
        <v>2</v>
      </c>
      <c r="L39" s="68">
        <f>LN(ABS(H39))</f>
        <v>0.10327834945350174</v>
      </c>
      <c r="M39" s="68">
        <f t="shared" si="7"/>
        <v>0.12862852159354693</v>
      </c>
      <c r="N39" t="str">
        <f t="shared" si="3"/>
        <v>false</v>
      </c>
      <c r="O39" s="71" t="s">
        <v>102</v>
      </c>
      <c r="P39" s="72"/>
      <c r="Q39" s="67">
        <v>1</v>
      </c>
      <c r="R39" s="67">
        <v>1.08</v>
      </c>
      <c r="S39" s="67">
        <v>1.1000000000000001</v>
      </c>
      <c r="T39" s="67">
        <v>1.04</v>
      </c>
      <c r="U39" s="67">
        <v>1</v>
      </c>
    </row>
    <row r="40" spans="1:21" x14ac:dyDescent="0.2">
      <c r="A40" s="77" t="s">
        <v>250</v>
      </c>
      <c r="B40" s="77" t="s">
        <v>116</v>
      </c>
      <c r="C40" s="77" t="s">
        <v>116</v>
      </c>
      <c r="D40" s="77" t="s">
        <v>18</v>
      </c>
      <c r="E40" s="77" t="s">
        <v>2</v>
      </c>
      <c r="F40" s="69" t="s">
        <v>89</v>
      </c>
      <c r="G40" s="69" t="s">
        <v>104</v>
      </c>
      <c r="H40" s="94">
        <f>2.52*0.56</f>
        <v>1.4112000000000002</v>
      </c>
      <c r="I40" s="69" t="s">
        <v>18</v>
      </c>
      <c r="J40" s="69" t="s">
        <v>117</v>
      </c>
      <c r="K40" s="67">
        <v>2</v>
      </c>
      <c r="L40" s="68">
        <f t="shared" ref="L40:L103" si="8">LN(ABS(H40))</f>
        <v>0.34444040627038996</v>
      </c>
      <c r="M40" s="68">
        <f t="shared" si="7"/>
        <v>0.12862852159354693</v>
      </c>
      <c r="N40" t="str">
        <f t="shared" si="3"/>
        <v>false</v>
      </c>
      <c r="O40" s="71" t="s">
        <v>103</v>
      </c>
      <c r="P40" s="72"/>
      <c r="Q40" s="67">
        <v>1</v>
      </c>
      <c r="R40" s="67">
        <v>1.08</v>
      </c>
      <c r="S40" s="67">
        <v>1.1000000000000001</v>
      </c>
      <c r="T40" s="67">
        <v>1.04</v>
      </c>
      <c r="U40" s="67">
        <v>1</v>
      </c>
    </row>
    <row r="41" spans="1:21" x14ac:dyDescent="0.2">
      <c r="A41" s="77" t="s">
        <v>250</v>
      </c>
      <c r="B41" s="77" t="s">
        <v>116</v>
      </c>
      <c r="C41" s="77" t="s">
        <v>116</v>
      </c>
      <c r="D41" s="77" t="s">
        <v>18</v>
      </c>
      <c r="E41" s="77" t="s">
        <v>2</v>
      </c>
      <c r="F41" t="s">
        <v>95</v>
      </c>
      <c r="G41" t="s">
        <v>130</v>
      </c>
      <c r="H41">
        <v>1.34E-3</v>
      </c>
      <c r="I41" t="s">
        <v>18</v>
      </c>
      <c r="J41" t="s">
        <v>0</v>
      </c>
      <c r="K41" s="80">
        <v>2</v>
      </c>
      <c r="L41" s="79">
        <f t="shared" si="8"/>
        <v>-6.6150856650193166</v>
      </c>
      <c r="M41" s="79">
        <f t="shared" si="7"/>
        <v>0.12862852159354693</v>
      </c>
      <c r="N41" s="80" t="str">
        <f t="shared" si="3"/>
        <v>false</v>
      </c>
      <c r="Q41" s="67">
        <v>1</v>
      </c>
      <c r="R41" s="67">
        <v>1.08</v>
      </c>
      <c r="S41" s="67">
        <v>1.1000000000000001</v>
      </c>
      <c r="T41" s="67">
        <v>1.04</v>
      </c>
      <c r="U41" s="67">
        <v>1</v>
      </c>
    </row>
    <row r="42" spans="1:21" x14ac:dyDescent="0.2">
      <c r="A42" s="77" t="s">
        <v>250</v>
      </c>
      <c r="B42" s="77" t="s">
        <v>116</v>
      </c>
      <c r="C42" s="77" t="s">
        <v>116</v>
      </c>
      <c r="D42" s="77" t="s">
        <v>18</v>
      </c>
      <c r="E42" s="77" t="s">
        <v>2</v>
      </c>
      <c r="F42" t="s">
        <v>95</v>
      </c>
      <c r="G42" t="s">
        <v>131</v>
      </c>
      <c r="H42">
        <v>1.1400000000000001E-4</v>
      </c>
      <c r="I42" t="s">
        <v>18</v>
      </c>
      <c r="J42" t="s">
        <v>0</v>
      </c>
      <c r="K42" s="80">
        <v>2</v>
      </c>
      <c r="L42" s="79">
        <f t="shared" si="8"/>
        <v>-9.0793121095697789</v>
      </c>
      <c r="M42" s="79">
        <f t="shared" si="7"/>
        <v>0.12862852159354693</v>
      </c>
      <c r="N42" s="80" t="str">
        <f t="shared" si="3"/>
        <v>false</v>
      </c>
      <c r="Q42" s="67">
        <v>1</v>
      </c>
      <c r="R42" s="67">
        <v>1.08</v>
      </c>
      <c r="S42" s="67">
        <v>1.1000000000000001</v>
      </c>
      <c r="T42" s="67">
        <v>1.04</v>
      </c>
      <c r="U42" s="67">
        <v>1</v>
      </c>
    </row>
    <row r="43" spans="1:21" x14ac:dyDescent="0.2">
      <c r="A43" s="77" t="s">
        <v>250</v>
      </c>
      <c r="B43" s="77" t="s">
        <v>116</v>
      </c>
      <c r="C43" s="77" t="s">
        <v>116</v>
      </c>
      <c r="D43" s="77" t="s">
        <v>18</v>
      </c>
      <c r="E43" s="77" t="s">
        <v>2</v>
      </c>
      <c r="F43" t="s">
        <v>95</v>
      </c>
      <c r="G43" s="76" t="s">
        <v>132</v>
      </c>
      <c r="H43">
        <v>2.14E-4</v>
      </c>
      <c r="I43" t="s">
        <v>18</v>
      </c>
      <c r="J43" t="s">
        <v>0</v>
      </c>
      <c r="K43" s="80">
        <v>2</v>
      </c>
      <c r="L43" s="79">
        <f t="shared" si="8"/>
        <v>-8.4495345429424233</v>
      </c>
      <c r="M43" s="79">
        <f t="shared" si="7"/>
        <v>0.12862852159354693</v>
      </c>
      <c r="N43" s="80" t="str">
        <f t="shared" si="3"/>
        <v>false</v>
      </c>
      <c r="Q43" s="67">
        <v>1</v>
      </c>
      <c r="R43" s="67">
        <v>1.08</v>
      </c>
      <c r="S43" s="67">
        <v>1.1000000000000001</v>
      </c>
      <c r="T43" s="67">
        <v>1.04</v>
      </c>
      <c r="U43" s="67">
        <v>1</v>
      </c>
    </row>
    <row r="44" spans="1:21" x14ac:dyDescent="0.2">
      <c r="A44" s="77" t="s">
        <v>250</v>
      </c>
      <c r="B44" s="77" t="s">
        <v>116</v>
      </c>
      <c r="C44" s="77" t="s">
        <v>116</v>
      </c>
      <c r="D44" s="77" t="s">
        <v>18</v>
      </c>
      <c r="E44" s="77" t="s">
        <v>2</v>
      </c>
      <c r="F44" t="s">
        <v>95</v>
      </c>
      <c r="G44" t="s">
        <v>133</v>
      </c>
      <c r="H44" s="76">
        <v>3.2299999999999998E-8</v>
      </c>
      <c r="I44" t="s">
        <v>18</v>
      </c>
      <c r="J44" t="s">
        <v>0</v>
      </c>
      <c r="K44" s="80">
        <v>2</v>
      </c>
      <c r="L44" s="79">
        <f t="shared" si="8"/>
        <v>-17.2481986067178</v>
      </c>
      <c r="M44" s="79">
        <f t="shared" si="7"/>
        <v>0.12862852159354693</v>
      </c>
      <c r="N44" s="80" t="str">
        <f t="shared" si="3"/>
        <v>false</v>
      </c>
      <c r="Q44" s="67">
        <v>1</v>
      </c>
      <c r="R44" s="67">
        <v>1.08</v>
      </c>
      <c r="S44" s="67">
        <v>1.1000000000000001</v>
      </c>
      <c r="T44" s="67">
        <v>1.04</v>
      </c>
      <c r="U44" s="67">
        <v>1</v>
      </c>
    </row>
    <row r="45" spans="1:21" x14ac:dyDescent="0.2">
      <c r="A45" s="77" t="s">
        <v>250</v>
      </c>
      <c r="B45" s="77" t="s">
        <v>116</v>
      </c>
      <c r="C45" s="77" t="s">
        <v>116</v>
      </c>
      <c r="D45" s="77" t="s">
        <v>18</v>
      </c>
      <c r="E45" s="77" t="s">
        <v>2</v>
      </c>
      <c r="F45" t="s">
        <v>95</v>
      </c>
      <c r="G45" s="76" t="s">
        <v>134</v>
      </c>
      <c r="H45">
        <v>-4.8700000000000002E-3</v>
      </c>
      <c r="I45" t="s">
        <v>18</v>
      </c>
      <c r="J45" t="s">
        <v>0</v>
      </c>
      <c r="K45" s="80">
        <v>2</v>
      </c>
      <c r="L45" s="79">
        <f t="shared" si="8"/>
        <v>-5.324661341887639</v>
      </c>
      <c r="M45" s="79">
        <f t="shared" si="7"/>
        <v>0.12862852159354693</v>
      </c>
      <c r="N45" s="80" t="str">
        <f t="shared" si="3"/>
        <v>true</v>
      </c>
      <c r="Q45" s="67">
        <v>1</v>
      </c>
      <c r="R45" s="67">
        <v>1.08</v>
      </c>
      <c r="S45" s="67">
        <v>1.1000000000000001</v>
      </c>
      <c r="T45" s="67">
        <v>1.04</v>
      </c>
      <c r="U45" s="67">
        <v>1</v>
      </c>
    </row>
    <row r="46" spans="1:21" x14ac:dyDescent="0.2">
      <c r="A46" s="77" t="s">
        <v>250</v>
      </c>
      <c r="B46" s="77" t="s">
        <v>116</v>
      </c>
      <c r="C46" s="77" t="s">
        <v>116</v>
      </c>
      <c r="D46" s="77" t="s">
        <v>18</v>
      </c>
      <c r="E46" s="77" t="s">
        <v>2</v>
      </c>
      <c r="F46" t="s">
        <v>95</v>
      </c>
      <c r="G46" t="s">
        <v>135</v>
      </c>
      <c r="H46">
        <v>4.8700000000000002E-3</v>
      </c>
      <c r="I46" t="s">
        <v>18</v>
      </c>
      <c r="J46" t="s">
        <v>0</v>
      </c>
      <c r="K46" s="80">
        <v>2</v>
      </c>
      <c r="L46" s="79">
        <f t="shared" si="8"/>
        <v>-5.324661341887639</v>
      </c>
      <c r="M46" s="79">
        <f t="shared" si="7"/>
        <v>0.12862852159354693</v>
      </c>
      <c r="N46" s="80" t="str">
        <f t="shared" si="3"/>
        <v>false</v>
      </c>
      <c r="Q46" s="67">
        <v>1</v>
      </c>
      <c r="R46" s="67">
        <v>1.08</v>
      </c>
      <c r="S46" s="67">
        <v>1.1000000000000001</v>
      </c>
      <c r="T46" s="67">
        <v>1.04</v>
      </c>
      <c r="U46" s="67">
        <v>1</v>
      </c>
    </row>
    <row r="47" spans="1:21" x14ac:dyDescent="0.2">
      <c r="A47" s="77" t="s">
        <v>250</v>
      </c>
      <c r="B47" s="77" t="s">
        <v>116</v>
      </c>
      <c r="C47" s="77" t="s">
        <v>116</v>
      </c>
      <c r="D47" s="77" t="s">
        <v>18</v>
      </c>
      <c r="E47" s="77" t="s">
        <v>2</v>
      </c>
      <c r="F47" t="s">
        <v>95</v>
      </c>
      <c r="G47" t="s">
        <v>136</v>
      </c>
      <c r="H47">
        <v>1.6199999999999999E-2</v>
      </c>
      <c r="I47" t="s">
        <v>18</v>
      </c>
      <c r="J47" t="s">
        <v>0</v>
      </c>
      <c r="K47" s="80">
        <v>2</v>
      </c>
      <c r="L47" s="79">
        <f t="shared" si="8"/>
        <v>-4.1227440367437991</v>
      </c>
      <c r="M47" s="79">
        <f t="shared" si="7"/>
        <v>0.12862852159354693</v>
      </c>
      <c r="N47" s="80" t="str">
        <f t="shared" si="3"/>
        <v>false</v>
      </c>
      <c r="Q47" s="67">
        <v>1</v>
      </c>
      <c r="R47" s="67">
        <v>1.08</v>
      </c>
      <c r="S47" s="67">
        <v>1.1000000000000001</v>
      </c>
      <c r="T47" s="67">
        <v>1.04</v>
      </c>
      <c r="U47" s="67">
        <v>1</v>
      </c>
    </row>
    <row r="48" spans="1:21" x14ac:dyDescent="0.2">
      <c r="A48" s="77" t="s">
        <v>250</v>
      </c>
      <c r="B48" s="77" t="s">
        <v>116</v>
      </c>
      <c r="C48" s="77" t="s">
        <v>116</v>
      </c>
      <c r="D48" s="77" t="s">
        <v>18</v>
      </c>
      <c r="E48" s="77" t="s">
        <v>2</v>
      </c>
      <c r="F48" t="s">
        <v>95</v>
      </c>
      <c r="G48" t="s">
        <v>137</v>
      </c>
      <c r="H48" s="76">
        <v>5.41E-5</v>
      </c>
      <c r="I48" t="s">
        <v>18</v>
      </c>
      <c r="J48" t="s">
        <v>0</v>
      </c>
      <c r="K48" s="80">
        <v>2</v>
      </c>
      <c r="L48" s="79">
        <f t="shared" si="8"/>
        <v>-9.8246763721118384</v>
      </c>
      <c r="M48" s="79">
        <f t="shared" si="7"/>
        <v>0.12862852159354693</v>
      </c>
      <c r="N48" s="80" t="str">
        <f t="shared" si="3"/>
        <v>false</v>
      </c>
      <c r="Q48" s="67">
        <v>1</v>
      </c>
      <c r="R48" s="67">
        <v>1.08</v>
      </c>
      <c r="S48" s="67">
        <v>1.1000000000000001</v>
      </c>
      <c r="T48" s="67">
        <v>1.04</v>
      </c>
      <c r="U48" s="67">
        <v>1</v>
      </c>
    </row>
    <row r="49" spans="1:21" x14ac:dyDescent="0.2">
      <c r="A49" s="77" t="s">
        <v>250</v>
      </c>
      <c r="B49" s="77" t="s">
        <v>116</v>
      </c>
      <c r="C49" s="77" t="s">
        <v>116</v>
      </c>
      <c r="D49" s="77" t="s">
        <v>18</v>
      </c>
      <c r="E49" s="77" t="s">
        <v>2</v>
      </c>
      <c r="F49" t="s">
        <v>95</v>
      </c>
      <c r="G49" t="s">
        <v>138</v>
      </c>
      <c r="H49">
        <v>1</v>
      </c>
      <c r="I49" t="s">
        <v>18</v>
      </c>
      <c r="J49" t="s">
        <v>0</v>
      </c>
      <c r="K49" s="80">
        <v>2</v>
      </c>
      <c r="L49" s="79">
        <f t="shared" si="8"/>
        <v>0</v>
      </c>
      <c r="M49" s="79">
        <f t="shared" si="7"/>
        <v>0.12862852159354693</v>
      </c>
      <c r="N49" s="80" t="str">
        <f t="shared" si="3"/>
        <v>false</v>
      </c>
      <c r="Q49" s="67">
        <v>1</v>
      </c>
      <c r="R49" s="67">
        <v>1.08</v>
      </c>
      <c r="S49" s="67">
        <v>1.1000000000000001</v>
      </c>
      <c r="T49" s="67">
        <v>1.04</v>
      </c>
      <c r="U49" s="67">
        <v>1</v>
      </c>
    </row>
    <row r="50" spans="1:21" x14ac:dyDescent="0.2">
      <c r="A50" s="77" t="s">
        <v>250</v>
      </c>
      <c r="B50" s="77" t="s">
        <v>116</v>
      </c>
      <c r="C50" s="77" t="s">
        <v>116</v>
      </c>
      <c r="D50" s="77" t="s">
        <v>18</v>
      </c>
      <c r="E50" s="77" t="s">
        <v>2</v>
      </c>
      <c r="F50" t="s">
        <v>95</v>
      </c>
      <c r="G50" t="s">
        <v>139</v>
      </c>
      <c r="H50" s="76">
        <v>5.5300000000000002E-5</v>
      </c>
      <c r="I50" t="s">
        <v>18</v>
      </c>
      <c r="J50" t="s">
        <v>0</v>
      </c>
      <c r="K50" s="80">
        <v>2</v>
      </c>
      <c r="L50" s="79">
        <f t="shared" si="8"/>
        <v>-9.8027376494359846</v>
      </c>
      <c r="M50" s="79">
        <f t="shared" si="7"/>
        <v>0.12862852159354693</v>
      </c>
      <c r="N50" s="80" t="str">
        <f t="shared" si="3"/>
        <v>false</v>
      </c>
      <c r="Q50" s="67">
        <v>1</v>
      </c>
      <c r="R50" s="67">
        <v>1.08</v>
      </c>
      <c r="S50" s="67">
        <v>1.1000000000000001</v>
      </c>
      <c r="T50" s="67">
        <v>1.04</v>
      </c>
      <c r="U50" s="67">
        <v>1</v>
      </c>
    </row>
    <row r="51" spans="1:21" x14ac:dyDescent="0.2">
      <c r="A51" s="77" t="s">
        <v>250</v>
      </c>
      <c r="B51" s="77" t="s">
        <v>116</v>
      </c>
      <c r="C51" s="77" t="s">
        <v>116</v>
      </c>
      <c r="D51" s="77" t="s">
        <v>18</v>
      </c>
      <c r="E51" s="77" t="s">
        <v>2</v>
      </c>
      <c r="F51" t="s">
        <v>95</v>
      </c>
      <c r="G51" t="s">
        <v>140</v>
      </c>
      <c r="H51" s="76">
        <v>4.2400000000000001E-6</v>
      </c>
      <c r="I51" t="s">
        <v>18</v>
      </c>
      <c r="J51" t="s">
        <v>0</v>
      </c>
      <c r="K51" s="80">
        <v>2</v>
      </c>
      <c r="L51" s="79">
        <f t="shared" si="8"/>
        <v>-12.370947288720407</v>
      </c>
      <c r="M51" s="79">
        <f t="shared" si="7"/>
        <v>0.12862852159354693</v>
      </c>
      <c r="N51" s="80" t="str">
        <f t="shared" si="3"/>
        <v>false</v>
      </c>
      <c r="Q51" s="67">
        <v>1</v>
      </c>
      <c r="R51" s="67">
        <v>1.08</v>
      </c>
      <c r="S51" s="67">
        <v>1.1000000000000001</v>
      </c>
      <c r="T51" s="67">
        <v>1.04</v>
      </c>
      <c r="U51" s="67">
        <v>1</v>
      </c>
    </row>
    <row r="52" spans="1:21" x14ac:dyDescent="0.2">
      <c r="A52" s="77" t="s">
        <v>250</v>
      </c>
      <c r="B52" s="77" t="s">
        <v>116</v>
      </c>
      <c r="C52" s="77" t="s">
        <v>116</v>
      </c>
      <c r="D52" s="77" t="s">
        <v>18</v>
      </c>
      <c r="E52" s="77" t="s">
        <v>2</v>
      </c>
      <c r="F52" t="s">
        <v>95</v>
      </c>
      <c r="G52" t="s">
        <v>141</v>
      </c>
      <c r="H52" s="76">
        <v>2.88E-11</v>
      </c>
      <c r="I52" t="s">
        <v>118</v>
      </c>
      <c r="J52" t="s">
        <v>0</v>
      </c>
      <c r="K52" s="80">
        <v>2</v>
      </c>
      <c r="L52" s="79">
        <f t="shared" si="8"/>
        <v>-24.270645728786647</v>
      </c>
      <c r="M52" s="79">
        <f t="shared" si="7"/>
        <v>0.12862852159354693</v>
      </c>
      <c r="N52" s="80" t="str">
        <f t="shared" si="3"/>
        <v>false</v>
      </c>
      <c r="Q52" s="67">
        <v>1</v>
      </c>
      <c r="R52" s="67">
        <v>1.08</v>
      </c>
      <c r="S52" s="67">
        <v>1.1000000000000001</v>
      </c>
      <c r="T52" s="67">
        <v>1.04</v>
      </c>
      <c r="U52" s="67">
        <v>1</v>
      </c>
    </row>
    <row r="53" spans="1:21" x14ac:dyDescent="0.2">
      <c r="A53" s="77" t="s">
        <v>250</v>
      </c>
      <c r="B53" s="77" t="s">
        <v>116</v>
      </c>
      <c r="C53" s="77" t="s">
        <v>116</v>
      </c>
      <c r="D53" s="77" t="s">
        <v>18</v>
      </c>
      <c r="E53" s="77" t="s">
        <v>2</v>
      </c>
      <c r="F53" t="s">
        <v>95</v>
      </c>
      <c r="G53" t="s">
        <v>142</v>
      </c>
      <c r="H53" s="76">
        <v>1.0099999999999999E-11</v>
      </c>
      <c r="I53" t="s">
        <v>118</v>
      </c>
      <c r="J53" t="s">
        <v>0</v>
      </c>
      <c r="K53" s="80">
        <v>2</v>
      </c>
      <c r="L53" s="79">
        <f t="shared" si="8"/>
        <v>-25.318485692081335</v>
      </c>
      <c r="M53" s="79">
        <f t="shared" si="7"/>
        <v>0.12862852159354693</v>
      </c>
      <c r="N53" s="80" t="str">
        <f t="shared" si="3"/>
        <v>false</v>
      </c>
      <c r="Q53" s="67">
        <v>1</v>
      </c>
      <c r="R53" s="67">
        <v>1.08</v>
      </c>
      <c r="S53" s="67">
        <v>1.1000000000000001</v>
      </c>
      <c r="T53" s="67">
        <v>1.04</v>
      </c>
      <c r="U53" s="67">
        <v>1</v>
      </c>
    </row>
    <row r="54" spans="1:21" x14ac:dyDescent="0.2">
      <c r="A54" s="77" t="s">
        <v>250</v>
      </c>
      <c r="B54" s="77" t="s">
        <v>116</v>
      </c>
      <c r="C54" s="77" t="s">
        <v>116</v>
      </c>
      <c r="D54" s="77" t="s">
        <v>18</v>
      </c>
      <c r="E54" s="77" t="s">
        <v>2</v>
      </c>
      <c r="F54" t="s">
        <v>95</v>
      </c>
      <c r="G54" t="s">
        <v>143</v>
      </c>
      <c r="H54">
        <v>4.8510000000000003E-3</v>
      </c>
      <c r="I54" t="s">
        <v>108</v>
      </c>
      <c r="J54" t="s">
        <v>0</v>
      </c>
      <c r="K54" s="80">
        <v>2</v>
      </c>
      <c r="L54" s="79">
        <f t="shared" si="8"/>
        <v>-5.3285704097190578</v>
      </c>
      <c r="M54" s="79">
        <f t="shared" si="7"/>
        <v>0.12862852159354693</v>
      </c>
      <c r="N54" s="80" t="str">
        <f t="shared" si="3"/>
        <v>false</v>
      </c>
      <c r="Q54" s="67">
        <v>1</v>
      </c>
      <c r="R54" s="67">
        <v>1.08</v>
      </c>
      <c r="S54" s="67">
        <v>1.1000000000000001</v>
      </c>
      <c r="T54" s="67">
        <v>1.04</v>
      </c>
      <c r="U54" s="67">
        <v>1</v>
      </c>
    </row>
    <row r="55" spans="1:21" x14ac:dyDescent="0.2">
      <c r="A55" s="77" t="s">
        <v>250</v>
      </c>
      <c r="B55" s="77" t="s">
        <v>116</v>
      </c>
      <c r="C55" s="77" t="s">
        <v>116</v>
      </c>
      <c r="D55" s="77" t="s">
        <v>18</v>
      </c>
      <c r="E55" s="77" t="s">
        <v>2</v>
      </c>
      <c r="F55" t="s">
        <v>95</v>
      </c>
      <c r="G55" t="s">
        <v>144</v>
      </c>
      <c r="H55" s="76">
        <v>2.5000000000000002E-10</v>
      </c>
      <c r="I55" t="s">
        <v>118</v>
      </c>
      <c r="J55" t="s">
        <v>0</v>
      </c>
      <c r="K55" s="80">
        <v>2</v>
      </c>
      <c r="L55" s="79">
        <f t="shared" si="8"/>
        <v>-22.109560198066301</v>
      </c>
      <c r="M55" s="79">
        <f t="shared" si="7"/>
        <v>0.12862852159354693</v>
      </c>
      <c r="N55" s="80" t="str">
        <f t="shared" si="3"/>
        <v>false</v>
      </c>
      <c r="Q55" s="67">
        <v>1</v>
      </c>
      <c r="R55" s="67">
        <v>1.08</v>
      </c>
      <c r="S55" s="67">
        <v>1.1000000000000001</v>
      </c>
      <c r="T55" s="67">
        <v>1.04</v>
      </c>
      <c r="U55" s="67">
        <v>1</v>
      </c>
    </row>
    <row r="56" spans="1:21" x14ac:dyDescent="0.2">
      <c r="A56" s="77" t="s">
        <v>250</v>
      </c>
      <c r="B56" s="77" t="s">
        <v>116</v>
      </c>
      <c r="C56" s="77" t="s">
        <v>116</v>
      </c>
      <c r="D56" s="77" t="s">
        <v>18</v>
      </c>
      <c r="E56" s="77" t="s">
        <v>2</v>
      </c>
      <c r="F56" t="s">
        <v>95</v>
      </c>
      <c r="G56" t="s">
        <v>77</v>
      </c>
      <c r="H56" s="76">
        <v>2.5399999999999998E-6</v>
      </c>
      <c r="I56" t="s">
        <v>18</v>
      </c>
      <c r="J56" t="s">
        <v>0</v>
      </c>
      <c r="K56" s="80">
        <v>2</v>
      </c>
      <c r="L56" s="79">
        <f t="shared" si="8"/>
        <v>-12.883346476933829</v>
      </c>
      <c r="M56" s="79">
        <f t="shared" si="7"/>
        <v>0.12862852159354693</v>
      </c>
      <c r="N56" s="80" t="str">
        <f t="shared" si="3"/>
        <v>false</v>
      </c>
      <c r="Q56" s="67">
        <v>1</v>
      </c>
      <c r="R56" s="67">
        <v>1.08</v>
      </c>
      <c r="S56" s="67">
        <v>1.1000000000000001</v>
      </c>
      <c r="T56" s="67">
        <v>1.04</v>
      </c>
      <c r="U56" s="67">
        <v>1</v>
      </c>
    </row>
    <row r="57" spans="1:21" x14ac:dyDescent="0.2">
      <c r="A57" s="77" t="s">
        <v>250</v>
      </c>
      <c r="B57" s="77" t="s">
        <v>116</v>
      </c>
      <c r="C57" s="77" t="s">
        <v>116</v>
      </c>
      <c r="D57" s="77" t="s">
        <v>18</v>
      </c>
      <c r="E57" s="77" t="s">
        <v>2</v>
      </c>
      <c r="F57" t="s">
        <v>95</v>
      </c>
      <c r="G57" t="s">
        <v>145</v>
      </c>
      <c r="H57" s="76">
        <v>1.5799999999999999E-6</v>
      </c>
      <c r="I57" t="s">
        <v>18</v>
      </c>
      <c r="J57" t="s">
        <v>0</v>
      </c>
      <c r="K57" s="80">
        <v>2</v>
      </c>
      <c r="L57" s="79">
        <f t="shared" si="8"/>
        <v>-13.358085710925399</v>
      </c>
      <c r="M57" s="79">
        <f t="shared" si="7"/>
        <v>0.12862852159354693</v>
      </c>
      <c r="N57" s="80" t="str">
        <f t="shared" si="3"/>
        <v>false</v>
      </c>
      <c r="Q57" s="67">
        <v>1</v>
      </c>
      <c r="R57" s="67">
        <v>1.08</v>
      </c>
      <c r="S57" s="67">
        <v>1.1000000000000001</v>
      </c>
      <c r="T57" s="67">
        <v>1.04</v>
      </c>
      <c r="U57" s="67">
        <v>1</v>
      </c>
    </row>
    <row r="58" spans="1:21" x14ac:dyDescent="0.2">
      <c r="A58" s="77" t="s">
        <v>250</v>
      </c>
      <c r="B58" s="77" t="s">
        <v>116</v>
      </c>
      <c r="C58" s="77" t="s">
        <v>116</v>
      </c>
      <c r="D58" s="77" t="s">
        <v>18</v>
      </c>
      <c r="E58" s="77" t="s">
        <v>2</v>
      </c>
      <c r="F58" t="s">
        <v>95</v>
      </c>
      <c r="G58" t="s">
        <v>146</v>
      </c>
      <c r="H58">
        <v>1.9499999999999999E-3</v>
      </c>
      <c r="I58" t="s">
        <v>18</v>
      </c>
      <c r="J58" t="s">
        <v>0</v>
      </c>
      <c r="K58" s="80">
        <v>2</v>
      </c>
      <c r="L58" s="79">
        <f t="shared" si="8"/>
        <v>-6.2399259064064818</v>
      </c>
      <c r="M58" s="79">
        <f t="shared" si="7"/>
        <v>0.12862852159354693</v>
      </c>
      <c r="N58" s="80" t="str">
        <f t="shared" si="3"/>
        <v>false</v>
      </c>
      <c r="Q58" s="67">
        <v>1</v>
      </c>
      <c r="R58" s="67">
        <v>1.08</v>
      </c>
      <c r="S58" s="67">
        <v>1.1000000000000001</v>
      </c>
      <c r="T58" s="67">
        <v>1.04</v>
      </c>
      <c r="U58" s="67">
        <v>1</v>
      </c>
    </row>
    <row r="59" spans="1:21" x14ac:dyDescent="0.2">
      <c r="A59" s="77" t="s">
        <v>250</v>
      </c>
      <c r="B59" s="77" t="s">
        <v>116</v>
      </c>
      <c r="C59" s="77" t="s">
        <v>116</v>
      </c>
      <c r="D59" s="77" t="s">
        <v>18</v>
      </c>
      <c r="E59" s="77" t="s">
        <v>2</v>
      </c>
      <c r="F59" t="s">
        <v>89</v>
      </c>
      <c r="G59" t="s">
        <v>147</v>
      </c>
      <c r="H59">
        <v>6.7799999999999996E-3</v>
      </c>
      <c r="I59" t="s">
        <v>18</v>
      </c>
      <c r="J59" t="s">
        <v>117</v>
      </c>
      <c r="K59" s="80">
        <v>2</v>
      </c>
      <c r="L59" s="79">
        <f t="shared" si="8"/>
        <v>-4.9937781770298333</v>
      </c>
      <c r="M59" s="79">
        <f t="shared" si="7"/>
        <v>0.12862852159354693</v>
      </c>
      <c r="N59" s="80" t="str">
        <f t="shared" si="3"/>
        <v>false</v>
      </c>
      <c r="Q59" s="67">
        <v>1</v>
      </c>
      <c r="R59" s="67">
        <v>1.08</v>
      </c>
      <c r="S59" s="67">
        <v>1.1000000000000001</v>
      </c>
      <c r="T59" s="67">
        <v>1.04</v>
      </c>
      <c r="U59" s="67">
        <v>1</v>
      </c>
    </row>
    <row r="60" spans="1:21" x14ac:dyDescent="0.2">
      <c r="A60" s="77" t="s">
        <v>250</v>
      </c>
      <c r="B60" s="77" t="s">
        <v>116</v>
      </c>
      <c r="C60" s="77" t="s">
        <v>116</v>
      </c>
      <c r="D60" s="77" t="s">
        <v>18</v>
      </c>
      <c r="E60" s="77" t="s">
        <v>2</v>
      </c>
      <c r="F60" t="s">
        <v>89</v>
      </c>
      <c r="G60" t="s">
        <v>148</v>
      </c>
      <c r="H60">
        <v>2.43E-4</v>
      </c>
      <c r="I60" t="s">
        <v>18</v>
      </c>
      <c r="J60" t="s">
        <v>117</v>
      </c>
      <c r="K60" s="80">
        <v>2</v>
      </c>
      <c r="L60" s="79">
        <f t="shared" si="8"/>
        <v>-8.3224491146237263</v>
      </c>
      <c r="M60" s="79">
        <f t="shared" si="7"/>
        <v>0.12862852159354693</v>
      </c>
      <c r="N60" s="80" t="str">
        <f t="shared" si="3"/>
        <v>false</v>
      </c>
      <c r="Q60" s="67">
        <v>1</v>
      </c>
      <c r="R60" s="67">
        <v>1.08</v>
      </c>
      <c r="S60" s="67">
        <v>1.1000000000000001</v>
      </c>
      <c r="T60" s="67">
        <v>1.04</v>
      </c>
      <c r="U60" s="67">
        <v>1</v>
      </c>
    </row>
    <row r="61" spans="1:21" x14ac:dyDescent="0.2">
      <c r="A61" s="77" t="s">
        <v>250</v>
      </c>
      <c r="B61" s="77" t="s">
        <v>116</v>
      </c>
      <c r="C61" s="77" t="s">
        <v>116</v>
      </c>
      <c r="D61" s="77" t="s">
        <v>18</v>
      </c>
      <c r="E61" s="77" t="s">
        <v>2</v>
      </c>
      <c r="F61" t="s">
        <v>89</v>
      </c>
      <c r="G61" t="s">
        <v>149</v>
      </c>
      <c r="H61" s="76">
        <v>2.8799999999999998E-7</v>
      </c>
      <c r="I61" t="s">
        <v>18</v>
      </c>
      <c r="J61" t="s">
        <v>117</v>
      </c>
      <c r="K61" s="80">
        <v>2</v>
      </c>
      <c r="L61" s="79">
        <f t="shared" si="8"/>
        <v>-15.060305356810465</v>
      </c>
      <c r="M61" s="79">
        <f t="shared" si="7"/>
        <v>0.12862852159354693</v>
      </c>
      <c r="N61" s="80" t="str">
        <f t="shared" si="3"/>
        <v>false</v>
      </c>
      <c r="Q61" s="67">
        <v>1</v>
      </c>
      <c r="R61" s="67">
        <v>1.08</v>
      </c>
      <c r="S61" s="67">
        <v>1.1000000000000001</v>
      </c>
      <c r="T61" s="67">
        <v>1.04</v>
      </c>
      <c r="U61" s="67">
        <v>1</v>
      </c>
    </row>
    <row r="62" spans="1:21" x14ac:dyDescent="0.2">
      <c r="A62" s="77" t="s">
        <v>250</v>
      </c>
      <c r="B62" s="77" t="s">
        <v>116</v>
      </c>
      <c r="C62" s="77" t="s">
        <v>116</v>
      </c>
      <c r="D62" s="77" t="s">
        <v>18</v>
      </c>
      <c r="E62" s="77" t="s">
        <v>2</v>
      </c>
      <c r="F62" t="s">
        <v>89</v>
      </c>
      <c r="G62" t="s">
        <v>150</v>
      </c>
      <c r="H62" s="76">
        <v>3.2599999999999998E-7</v>
      </c>
      <c r="I62" t="s">
        <v>18</v>
      </c>
      <c r="J62" t="s">
        <v>117</v>
      </c>
      <c r="K62" s="80">
        <v>2</v>
      </c>
      <c r="L62" s="79">
        <f t="shared" si="8"/>
        <v>-14.936368455579704</v>
      </c>
      <c r="M62" s="79">
        <f t="shared" si="7"/>
        <v>0.12862852159354693</v>
      </c>
      <c r="N62" s="80" t="str">
        <f t="shared" si="3"/>
        <v>false</v>
      </c>
      <c r="Q62" s="67">
        <v>1</v>
      </c>
      <c r="R62" s="67">
        <v>1.08</v>
      </c>
      <c r="S62" s="67">
        <v>1.1000000000000001</v>
      </c>
      <c r="T62" s="67">
        <v>1.04</v>
      </c>
      <c r="U62" s="67">
        <v>1</v>
      </c>
    </row>
    <row r="63" spans="1:21" x14ac:dyDescent="0.2">
      <c r="A63" s="77" t="s">
        <v>250</v>
      </c>
      <c r="B63" s="77" t="s">
        <v>116</v>
      </c>
      <c r="C63" s="77" t="s">
        <v>116</v>
      </c>
      <c r="D63" s="77" t="s">
        <v>18</v>
      </c>
      <c r="E63" s="77" t="s">
        <v>2</v>
      </c>
      <c r="F63" t="s">
        <v>89</v>
      </c>
      <c r="G63" t="s">
        <v>151</v>
      </c>
      <c r="H63" s="76">
        <v>1.6199999999999999E-6</v>
      </c>
      <c r="I63" t="s">
        <v>18</v>
      </c>
      <c r="J63" t="s">
        <v>117</v>
      </c>
      <c r="K63" s="80">
        <v>2</v>
      </c>
      <c r="L63" s="79">
        <f t="shared" si="8"/>
        <v>-13.333084408719982</v>
      </c>
      <c r="M63" s="79">
        <f t="shared" si="7"/>
        <v>0.12862852159354693</v>
      </c>
      <c r="N63" s="80" t="str">
        <f t="shared" si="3"/>
        <v>false</v>
      </c>
      <c r="Q63" s="67">
        <v>1</v>
      </c>
      <c r="R63" s="67">
        <v>1.08</v>
      </c>
      <c r="S63" s="67">
        <v>1.1000000000000001</v>
      </c>
      <c r="T63" s="67">
        <v>1.04</v>
      </c>
      <c r="U63" s="67">
        <v>1</v>
      </c>
    </row>
    <row r="64" spans="1:21" x14ac:dyDescent="0.2">
      <c r="A64" s="77" t="s">
        <v>250</v>
      </c>
      <c r="B64" s="77" t="s">
        <v>116</v>
      </c>
      <c r="C64" s="77" t="s">
        <v>116</v>
      </c>
      <c r="D64" s="77" t="s">
        <v>18</v>
      </c>
      <c r="E64" s="77" t="s">
        <v>2</v>
      </c>
      <c r="F64" t="s">
        <v>89</v>
      </c>
      <c r="G64" t="s">
        <v>152</v>
      </c>
      <c r="H64" s="76">
        <v>4.05E-10</v>
      </c>
      <c r="I64" t="s">
        <v>18</v>
      </c>
      <c r="J64" t="s">
        <v>117</v>
      </c>
      <c r="K64" s="80">
        <v>2</v>
      </c>
      <c r="L64" s="79">
        <f t="shared" si="8"/>
        <v>-21.627134048822008</v>
      </c>
      <c r="M64" s="79">
        <f t="shared" si="7"/>
        <v>0.12862852159354693</v>
      </c>
      <c r="N64" s="80" t="str">
        <f t="shared" si="3"/>
        <v>false</v>
      </c>
      <c r="Q64" s="67">
        <v>1</v>
      </c>
      <c r="R64" s="67">
        <v>1.08</v>
      </c>
      <c r="S64" s="67">
        <v>1.1000000000000001</v>
      </c>
      <c r="T64" s="67">
        <v>1.04</v>
      </c>
      <c r="U64" s="67">
        <v>1</v>
      </c>
    </row>
    <row r="65" spans="1:21" x14ac:dyDescent="0.2">
      <c r="A65" s="77" t="s">
        <v>250</v>
      </c>
      <c r="B65" s="77" t="s">
        <v>116</v>
      </c>
      <c r="C65" s="77" t="s">
        <v>116</v>
      </c>
      <c r="D65" s="77" t="s">
        <v>18</v>
      </c>
      <c r="E65" s="77" t="s">
        <v>2</v>
      </c>
      <c r="F65" t="s">
        <v>89</v>
      </c>
      <c r="G65" t="s">
        <v>153</v>
      </c>
      <c r="H65" s="76">
        <v>1.3000000000000001E-8</v>
      </c>
      <c r="I65" t="s">
        <v>18</v>
      </c>
      <c r="J65" t="s">
        <v>117</v>
      </c>
      <c r="K65" s="80">
        <v>2</v>
      </c>
      <c r="L65" s="79">
        <f t="shared" si="8"/>
        <v>-18.158316479484874</v>
      </c>
      <c r="M65" s="79">
        <f t="shared" si="7"/>
        <v>0.12862852159354693</v>
      </c>
      <c r="N65" s="80" t="str">
        <f t="shared" si="3"/>
        <v>false</v>
      </c>
      <c r="Q65" s="67">
        <v>1</v>
      </c>
      <c r="R65" s="67">
        <v>1.08</v>
      </c>
      <c r="S65" s="67">
        <v>1.1000000000000001</v>
      </c>
      <c r="T65" s="67">
        <v>1.04</v>
      </c>
      <c r="U65" s="67">
        <v>1</v>
      </c>
    </row>
    <row r="66" spans="1:21" x14ac:dyDescent="0.2">
      <c r="A66" s="77" t="s">
        <v>250</v>
      </c>
      <c r="B66" s="77" t="s">
        <v>116</v>
      </c>
      <c r="C66" s="77" t="s">
        <v>116</v>
      </c>
      <c r="D66" s="77" t="s">
        <v>18</v>
      </c>
      <c r="E66" s="77" t="s">
        <v>2</v>
      </c>
      <c r="F66" t="s">
        <v>89</v>
      </c>
      <c r="G66" t="s">
        <v>154</v>
      </c>
      <c r="H66" s="76">
        <v>1.5699999999999999E-14</v>
      </c>
      <c r="I66" t="s">
        <v>18</v>
      </c>
      <c r="J66" t="s">
        <v>117</v>
      </c>
      <c r="K66" s="80">
        <v>2</v>
      </c>
      <c r="L66" s="79">
        <f t="shared" si="8"/>
        <v>-31.785115682556423</v>
      </c>
      <c r="M66" s="79">
        <f t="shared" si="7"/>
        <v>0.12862852159354693</v>
      </c>
      <c r="N66" s="80" t="str">
        <f t="shared" si="3"/>
        <v>false</v>
      </c>
      <c r="Q66" s="67">
        <v>1</v>
      </c>
      <c r="R66" s="67">
        <v>1.08</v>
      </c>
      <c r="S66" s="67">
        <v>1.1000000000000001</v>
      </c>
      <c r="T66" s="67">
        <v>1.04</v>
      </c>
      <c r="U66" s="67">
        <v>1</v>
      </c>
    </row>
    <row r="67" spans="1:21" x14ac:dyDescent="0.2">
      <c r="A67" s="77" t="s">
        <v>250</v>
      </c>
      <c r="B67" s="77" t="s">
        <v>116</v>
      </c>
      <c r="C67" s="77" t="s">
        <v>116</v>
      </c>
      <c r="D67" s="77" t="s">
        <v>18</v>
      </c>
      <c r="E67" s="77" t="s">
        <v>2</v>
      </c>
      <c r="F67" t="s">
        <v>89</v>
      </c>
      <c r="G67" s="76" t="s">
        <v>155</v>
      </c>
      <c r="H67" s="76">
        <v>2.5200000000000001E-10</v>
      </c>
      <c r="I67" t="s">
        <v>18</v>
      </c>
      <c r="J67" t="s">
        <v>117</v>
      </c>
      <c r="K67" s="80">
        <v>2</v>
      </c>
      <c r="L67" s="79">
        <f t="shared" si="8"/>
        <v>-22.101592028417127</v>
      </c>
      <c r="M67" s="79">
        <f t="shared" si="7"/>
        <v>0.12862852159354693</v>
      </c>
      <c r="N67" s="80" t="str">
        <f t="shared" si="3"/>
        <v>false</v>
      </c>
      <c r="Q67" s="67">
        <v>1</v>
      </c>
      <c r="R67" s="67">
        <v>1.08</v>
      </c>
      <c r="S67" s="67">
        <v>1.1000000000000001</v>
      </c>
      <c r="T67" s="67">
        <v>1.04</v>
      </c>
      <c r="U67" s="67">
        <v>1</v>
      </c>
    </row>
    <row r="68" spans="1:21" x14ac:dyDescent="0.2">
      <c r="A68" s="77" t="s">
        <v>250</v>
      </c>
      <c r="B68" s="77" t="s">
        <v>116</v>
      </c>
      <c r="C68" s="77" t="s">
        <v>116</v>
      </c>
      <c r="D68" s="77" t="s">
        <v>18</v>
      </c>
      <c r="E68" s="77" t="s">
        <v>2</v>
      </c>
      <c r="F68" t="s">
        <v>89</v>
      </c>
      <c r="G68" t="s">
        <v>156</v>
      </c>
      <c r="H68" s="76">
        <v>7.1600000000000006E-5</v>
      </c>
      <c r="I68" t="s">
        <v>18</v>
      </c>
      <c r="J68" t="s">
        <v>117</v>
      </c>
      <c r="K68" s="80">
        <v>2</v>
      </c>
      <c r="L68" s="79">
        <f t="shared" si="8"/>
        <v>-9.5444154839976747</v>
      </c>
      <c r="M68" s="79">
        <f t="shared" si="7"/>
        <v>0.12862852159354693</v>
      </c>
      <c r="N68" s="80" t="str">
        <f t="shared" si="3"/>
        <v>false</v>
      </c>
      <c r="Q68" s="67">
        <v>1</v>
      </c>
      <c r="R68" s="67">
        <v>1.08</v>
      </c>
      <c r="S68" s="67">
        <v>1.1000000000000001</v>
      </c>
      <c r="T68" s="67">
        <v>1.04</v>
      </c>
      <c r="U68" s="67">
        <v>1</v>
      </c>
    </row>
    <row r="69" spans="1:21" x14ac:dyDescent="0.2">
      <c r="A69" s="77" t="s">
        <v>250</v>
      </c>
      <c r="B69" s="77" t="s">
        <v>116</v>
      </c>
      <c r="C69" s="77" t="s">
        <v>116</v>
      </c>
      <c r="D69" s="77" t="s">
        <v>18</v>
      </c>
      <c r="E69" s="77" t="s">
        <v>2</v>
      </c>
      <c r="F69" t="s">
        <v>89</v>
      </c>
      <c r="G69" t="s">
        <v>157</v>
      </c>
      <c r="H69" s="76">
        <v>1.9000000000000001E-5</v>
      </c>
      <c r="I69" t="s">
        <v>18</v>
      </c>
      <c r="J69" t="s">
        <v>117</v>
      </c>
      <c r="K69" s="80">
        <v>2</v>
      </c>
      <c r="L69" s="79">
        <f t="shared" si="8"/>
        <v>-10.871071578797833</v>
      </c>
      <c r="M69" s="79">
        <f t="shared" si="7"/>
        <v>0.12862852159354693</v>
      </c>
      <c r="N69" s="80" t="str">
        <f t="shared" si="3"/>
        <v>false</v>
      </c>
      <c r="Q69" s="67">
        <v>1</v>
      </c>
      <c r="R69" s="67">
        <v>1.08</v>
      </c>
      <c r="S69" s="67">
        <v>1.1000000000000001</v>
      </c>
      <c r="T69" s="67">
        <v>1.04</v>
      </c>
      <c r="U69" s="67">
        <v>1</v>
      </c>
    </row>
    <row r="70" spans="1:21" x14ac:dyDescent="0.2">
      <c r="A70" s="77" t="s">
        <v>250</v>
      </c>
      <c r="B70" s="77" t="s">
        <v>116</v>
      </c>
      <c r="C70" s="77" t="s">
        <v>116</v>
      </c>
      <c r="D70" s="77" t="s">
        <v>18</v>
      </c>
      <c r="E70" s="77" t="s">
        <v>2</v>
      </c>
      <c r="F70" t="s">
        <v>89</v>
      </c>
      <c r="G70" t="s">
        <v>158</v>
      </c>
      <c r="H70">
        <v>1.8000000000000001E-4</v>
      </c>
      <c r="I70" t="s">
        <v>18</v>
      </c>
      <c r="J70" t="s">
        <v>117</v>
      </c>
      <c r="K70" s="80">
        <v>2</v>
      </c>
      <c r="L70" s="79">
        <f t="shared" si="8"/>
        <v>-8.6225537070740632</v>
      </c>
      <c r="M70" s="79">
        <f t="shared" si="7"/>
        <v>0.12862852159354693</v>
      </c>
      <c r="N70" s="80" t="str">
        <f t="shared" si="3"/>
        <v>false</v>
      </c>
      <c r="Q70" s="67">
        <v>1</v>
      </c>
      <c r="R70" s="67">
        <v>1.08</v>
      </c>
      <c r="S70" s="67">
        <v>1.1000000000000001</v>
      </c>
      <c r="T70" s="67">
        <v>1.04</v>
      </c>
      <c r="U70" s="67">
        <v>1</v>
      </c>
    </row>
    <row r="71" spans="1:21" x14ac:dyDescent="0.2">
      <c r="A71" s="77" t="s">
        <v>250</v>
      </c>
      <c r="B71" s="77" t="s">
        <v>116</v>
      </c>
      <c r="C71" s="77" t="s">
        <v>116</v>
      </c>
      <c r="D71" s="77" t="s">
        <v>18</v>
      </c>
      <c r="E71" s="77" t="s">
        <v>2</v>
      </c>
      <c r="F71" t="s">
        <v>89</v>
      </c>
      <c r="G71" t="s">
        <v>159</v>
      </c>
      <c r="H71" s="76">
        <v>6.3899999999999996E-9</v>
      </c>
      <c r="I71" t="s">
        <v>18</v>
      </c>
      <c r="J71" t="s">
        <v>117</v>
      </c>
      <c r="K71" s="80">
        <v>2</v>
      </c>
      <c r="L71" s="79">
        <f t="shared" si="8"/>
        <v>-18.868531568556968</v>
      </c>
      <c r="M71" s="79">
        <f t="shared" si="7"/>
        <v>0.12862852159354693</v>
      </c>
      <c r="N71" s="80" t="str">
        <f t="shared" si="3"/>
        <v>false</v>
      </c>
      <c r="Q71" s="67">
        <v>1</v>
      </c>
      <c r="R71" s="67">
        <v>1.08</v>
      </c>
      <c r="S71" s="67">
        <v>1.1000000000000001</v>
      </c>
      <c r="T71" s="67">
        <v>1.04</v>
      </c>
      <c r="U71" s="67">
        <v>1</v>
      </c>
    </row>
    <row r="72" spans="1:21" x14ac:dyDescent="0.2">
      <c r="A72" s="77" t="s">
        <v>250</v>
      </c>
      <c r="B72" s="77" t="s">
        <v>116</v>
      </c>
      <c r="C72" s="77" t="s">
        <v>116</v>
      </c>
      <c r="D72" s="77" t="s">
        <v>18</v>
      </c>
      <c r="E72" s="77" t="s">
        <v>2</v>
      </c>
      <c r="F72" t="s">
        <v>89</v>
      </c>
      <c r="G72" t="s">
        <v>160</v>
      </c>
      <c r="H72" s="76">
        <v>1.11E-7</v>
      </c>
      <c r="I72" t="s">
        <v>18</v>
      </c>
      <c r="J72" t="s">
        <v>117</v>
      </c>
      <c r="K72" s="80">
        <v>2</v>
      </c>
      <c r="L72" s="79">
        <f t="shared" si="8"/>
        <v>-16.013735635634077</v>
      </c>
      <c r="M72" s="79">
        <f t="shared" si="7"/>
        <v>0.12862852159354693</v>
      </c>
      <c r="N72" s="80" t="str">
        <f t="shared" si="3"/>
        <v>false</v>
      </c>
      <c r="Q72" s="67">
        <v>1</v>
      </c>
      <c r="R72" s="67">
        <v>1.08</v>
      </c>
      <c r="S72" s="67">
        <v>1.1000000000000001</v>
      </c>
      <c r="T72" s="67">
        <v>1.04</v>
      </c>
      <c r="U72" s="67">
        <v>1</v>
      </c>
    </row>
    <row r="73" spans="1:21" x14ac:dyDescent="0.2">
      <c r="A73" s="77" t="s">
        <v>250</v>
      </c>
      <c r="B73" s="77" t="s">
        <v>116</v>
      </c>
      <c r="C73" s="77" t="s">
        <v>116</v>
      </c>
      <c r="D73" s="77" t="s">
        <v>18</v>
      </c>
      <c r="E73" s="77" t="s">
        <v>2</v>
      </c>
      <c r="F73" t="s">
        <v>89</v>
      </c>
      <c r="G73" t="s">
        <v>161</v>
      </c>
      <c r="H73" s="76">
        <v>5.3100000000000003E-10</v>
      </c>
      <c r="I73" t="s">
        <v>18</v>
      </c>
      <c r="J73" t="s">
        <v>117</v>
      </c>
      <c r="K73" s="80">
        <v>2</v>
      </c>
      <c r="L73" s="79">
        <f t="shared" si="8"/>
        <v>-21.35625909468661</v>
      </c>
      <c r="M73" s="79">
        <f t="shared" si="7"/>
        <v>0.12862852159354693</v>
      </c>
      <c r="N73" s="80" t="str">
        <f t="shared" si="3"/>
        <v>false</v>
      </c>
      <c r="Q73" s="67">
        <v>1</v>
      </c>
      <c r="R73" s="67">
        <v>1.08</v>
      </c>
      <c r="S73" s="67">
        <v>1.1000000000000001</v>
      </c>
      <c r="T73" s="67">
        <v>1.04</v>
      </c>
      <c r="U73" s="67">
        <v>1</v>
      </c>
    </row>
    <row r="74" spans="1:21" x14ac:dyDescent="0.2">
      <c r="A74" s="77" t="s">
        <v>250</v>
      </c>
      <c r="B74" s="77" t="s">
        <v>116</v>
      </c>
      <c r="C74" s="77" t="s">
        <v>116</v>
      </c>
      <c r="D74" s="77" t="s">
        <v>18</v>
      </c>
      <c r="E74" s="77" t="s">
        <v>2</v>
      </c>
      <c r="F74" t="s">
        <v>89</v>
      </c>
      <c r="G74" t="s">
        <v>162</v>
      </c>
      <c r="H74">
        <v>1.75E-4</v>
      </c>
      <c r="I74" t="s">
        <v>18</v>
      </c>
      <c r="J74" t="s">
        <v>117</v>
      </c>
      <c r="K74" s="80">
        <v>2</v>
      </c>
      <c r="L74" s="79">
        <f t="shared" si="8"/>
        <v>-8.6507245840407609</v>
      </c>
      <c r="M74" s="79">
        <f t="shared" si="7"/>
        <v>0.12862852159354693</v>
      </c>
      <c r="N74" s="80" t="str">
        <f t="shared" si="3"/>
        <v>false</v>
      </c>
      <c r="Q74" s="67">
        <v>1</v>
      </c>
      <c r="R74" s="67">
        <v>1.08</v>
      </c>
      <c r="S74" s="67">
        <v>1.1000000000000001</v>
      </c>
      <c r="T74" s="67">
        <v>1.04</v>
      </c>
      <c r="U74" s="67">
        <v>1</v>
      </c>
    </row>
    <row r="75" spans="1:21" x14ac:dyDescent="0.2">
      <c r="A75" s="77" t="s">
        <v>250</v>
      </c>
      <c r="B75" s="77" t="s">
        <v>116</v>
      </c>
      <c r="C75" s="77" t="s">
        <v>116</v>
      </c>
      <c r="D75" s="77" t="s">
        <v>18</v>
      </c>
      <c r="E75" s="77" t="s">
        <v>2</v>
      </c>
      <c r="F75" t="s">
        <v>89</v>
      </c>
      <c r="G75" t="s">
        <v>163</v>
      </c>
      <c r="H75" s="76">
        <v>1.26E-6</v>
      </c>
      <c r="I75" t="s">
        <v>18</v>
      </c>
      <c r="J75" t="s">
        <v>117</v>
      </c>
      <c r="K75" s="80">
        <v>2</v>
      </c>
      <c r="L75" s="79">
        <f t="shared" si="8"/>
        <v>-13.584398837000888</v>
      </c>
      <c r="M75" s="79">
        <f t="shared" si="7"/>
        <v>0.12862852159354693</v>
      </c>
      <c r="N75" s="80" t="str">
        <f t="shared" si="3"/>
        <v>false</v>
      </c>
      <c r="Q75" s="67">
        <v>1</v>
      </c>
      <c r="R75" s="67">
        <v>1.08</v>
      </c>
      <c r="S75" s="67">
        <v>1.1000000000000001</v>
      </c>
      <c r="T75" s="67">
        <v>1.04</v>
      </c>
      <c r="U75" s="67">
        <v>1</v>
      </c>
    </row>
    <row r="76" spans="1:21" x14ac:dyDescent="0.2">
      <c r="A76" s="77" t="s">
        <v>250</v>
      </c>
      <c r="B76" s="77" t="s">
        <v>116</v>
      </c>
      <c r="C76" s="77" t="s">
        <v>116</v>
      </c>
      <c r="D76" s="77" t="s">
        <v>18</v>
      </c>
      <c r="E76" s="77" t="s">
        <v>2</v>
      </c>
      <c r="F76" t="s">
        <v>89</v>
      </c>
      <c r="G76" t="s">
        <v>164</v>
      </c>
      <c r="H76" s="76">
        <v>2.8200000000000001E-5</v>
      </c>
      <c r="I76" t="s">
        <v>18</v>
      </c>
      <c r="J76" t="s">
        <v>117</v>
      </c>
      <c r="K76" s="80">
        <v>2</v>
      </c>
      <c r="L76" s="79">
        <f t="shared" si="8"/>
        <v>-10.476188580020207</v>
      </c>
      <c r="M76" s="79">
        <f t="shared" si="7"/>
        <v>0.12862852159354693</v>
      </c>
      <c r="N76" s="80" t="str">
        <f t="shared" si="3"/>
        <v>false</v>
      </c>
      <c r="Q76" s="67">
        <v>1</v>
      </c>
      <c r="R76" s="67">
        <v>1.08</v>
      </c>
      <c r="S76" s="67">
        <v>1.1000000000000001</v>
      </c>
      <c r="T76" s="67">
        <v>1.04</v>
      </c>
      <c r="U76" s="67">
        <v>1</v>
      </c>
    </row>
    <row r="77" spans="1:21" x14ac:dyDescent="0.2">
      <c r="A77" s="77" t="s">
        <v>250</v>
      </c>
      <c r="B77" s="77" t="s">
        <v>116</v>
      </c>
      <c r="C77" s="77" t="s">
        <v>116</v>
      </c>
      <c r="D77" s="77" t="s">
        <v>18</v>
      </c>
      <c r="E77" s="77" t="s">
        <v>2</v>
      </c>
      <c r="F77" t="s">
        <v>89</v>
      </c>
      <c r="G77" t="s">
        <v>165</v>
      </c>
      <c r="H77" s="76">
        <v>3.4799999999999999E-5</v>
      </c>
      <c r="I77" t="s">
        <v>18</v>
      </c>
      <c r="J77" t="s">
        <v>117</v>
      </c>
      <c r="K77" s="80">
        <v>2</v>
      </c>
      <c r="L77" s="79">
        <f t="shared" si="8"/>
        <v>-10.265893171183846</v>
      </c>
      <c r="M77" s="79">
        <f t="shared" si="7"/>
        <v>0.12862852159354693</v>
      </c>
      <c r="N77" s="80" t="str">
        <f t="shared" si="3"/>
        <v>false</v>
      </c>
      <c r="Q77" s="67">
        <v>1</v>
      </c>
      <c r="R77" s="67">
        <v>1.08</v>
      </c>
      <c r="S77" s="67">
        <v>1.1000000000000001</v>
      </c>
      <c r="T77" s="67">
        <v>1.04</v>
      </c>
      <c r="U77" s="67">
        <v>1</v>
      </c>
    </row>
    <row r="78" spans="1:21" x14ac:dyDescent="0.2">
      <c r="A78" s="77" t="s">
        <v>250</v>
      </c>
      <c r="B78" s="77" t="s">
        <v>116</v>
      </c>
      <c r="C78" s="77" t="s">
        <v>116</v>
      </c>
      <c r="D78" s="77" t="s">
        <v>18</v>
      </c>
      <c r="E78" s="77" t="s">
        <v>2</v>
      </c>
      <c r="F78" t="s">
        <v>89</v>
      </c>
      <c r="G78" t="s">
        <v>166</v>
      </c>
      <c r="H78" s="76">
        <v>2.9500000000000001E-6</v>
      </c>
      <c r="I78" t="s">
        <v>18</v>
      </c>
      <c r="J78" t="s">
        <v>117</v>
      </c>
      <c r="K78" s="80">
        <v>2</v>
      </c>
      <c r="L78" s="79">
        <f t="shared" si="8"/>
        <v>-12.733705387612545</v>
      </c>
      <c r="M78" s="79">
        <f t="shared" si="7"/>
        <v>0.12862852159354693</v>
      </c>
      <c r="N78" s="80" t="str">
        <f t="shared" si="3"/>
        <v>false</v>
      </c>
      <c r="Q78" s="67">
        <v>1</v>
      </c>
      <c r="R78" s="67">
        <v>1.08</v>
      </c>
      <c r="S78" s="67">
        <v>1.1000000000000001</v>
      </c>
      <c r="T78" s="67">
        <v>1.04</v>
      </c>
      <c r="U78" s="67">
        <v>1</v>
      </c>
    </row>
    <row r="79" spans="1:21" x14ac:dyDescent="0.2">
      <c r="A79" s="77" t="s">
        <v>250</v>
      </c>
      <c r="B79" s="77" t="s">
        <v>116</v>
      </c>
      <c r="C79" s="77" t="s">
        <v>116</v>
      </c>
      <c r="D79" s="77" t="s">
        <v>18</v>
      </c>
      <c r="E79" s="77" t="s">
        <v>2</v>
      </c>
      <c r="F79" t="s">
        <v>89</v>
      </c>
      <c r="G79" t="s">
        <v>167</v>
      </c>
      <c r="H79" s="76">
        <v>6.9400000000000005E-7</v>
      </c>
      <c r="I79" t="s">
        <v>18</v>
      </c>
      <c r="J79" t="s">
        <v>117</v>
      </c>
      <c r="K79" s="80">
        <v>2</v>
      </c>
      <c r="L79" s="79">
        <f t="shared" si="8"/>
        <v>-14.180793876439607</v>
      </c>
      <c r="M79" s="79">
        <f t="shared" si="7"/>
        <v>0.12862852159354693</v>
      </c>
      <c r="N79" s="80" t="str">
        <f t="shared" si="3"/>
        <v>false</v>
      </c>
      <c r="Q79" s="67">
        <v>1</v>
      </c>
      <c r="R79" s="67">
        <v>1.08</v>
      </c>
      <c r="S79" s="67">
        <v>1.1000000000000001</v>
      </c>
      <c r="T79" s="67">
        <v>1.04</v>
      </c>
      <c r="U79" s="67">
        <v>1</v>
      </c>
    </row>
    <row r="80" spans="1:21" x14ac:dyDescent="0.2">
      <c r="A80" s="77" t="s">
        <v>250</v>
      </c>
      <c r="B80" s="77" t="s">
        <v>116</v>
      </c>
      <c r="C80" s="77" t="s">
        <v>116</v>
      </c>
      <c r="D80" s="77" t="s">
        <v>18</v>
      </c>
      <c r="E80" s="77" t="s">
        <v>2</v>
      </c>
      <c r="F80" t="s">
        <v>89</v>
      </c>
      <c r="G80" t="s">
        <v>168</v>
      </c>
      <c r="H80" s="76">
        <v>3.93E-5</v>
      </c>
      <c r="I80" t="s">
        <v>18</v>
      </c>
      <c r="J80" t="s">
        <v>117</v>
      </c>
      <c r="K80" s="80">
        <v>2</v>
      </c>
      <c r="L80" s="79">
        <f t="shared" si="8"/>
        <v>-10.144286039089058</v>
      </c>
      <c r="M80" s="79">
        <f t="shared" si="7"/>
        <v>0.12862852159354693</v>
      </c>
      <c r="N80" s="80" t="str">
        <f t="shared" si="3"/>
        <v>false</v>
      </c>
      <c r="Q80" s="67">
        <v>1</v>
      </c>
      <c r="R80" s="67">
        <v>1.08</v>
      </c>
      <c r="S80" s="67">
        <v>1.1000000000000001</v>
      </c>
      <c r="T80" s="67">
        <v>1.04</v>
      </c>
      <c r="U80" s="67">
        <v>1</v>
      </c>
    </row>
    <row r="81" spans="1:21" x14ac:dyDescent="0.2">
      <c r="A81" s="77" t="s">
        <v>250</v>
      </c>
      <c r="B81" s="77" t="s">
        <v>116</v>
      </c>
      <c r="C81" s="77" t="s">
        <v>116</v>
      </c>
      <c r="D81" s="77" t="s">
        <v>18</v>
      </c>
      <c r="E81" s="77" t="s">
        <v>2</v>
      </c>
      <c r="F81" t="s">
        <v>89</v>
      </c>
      <c r="G81" t="s">
        <v>169</v>
      </c>
      <c r="H81">
        <v>6.0700000000000001E-4</v>
      </c>
      <c r="I81" t="s">
        <v>18</v>
      </c>
      <c r="J81" t="s">
        <v>117</v>
      </c>
      <c r="K81" s="80">
        <v>2</v>
      </c>
      <c r="L81" s="79">
        <f t="shared" si="8"/>
        <v>-7.4069817669047762</v>
      </c>
      <c r="M81" s="79">
        <f t="shared" si="7"/>
        <v>0.12862852159354693</v>
      </c>
      <c r="N81" s="80" t="str">
        <f t="shared" si="3"/>
        <v>false</v>
      </c>
      <c r="Q81" s="67">
        <v>1</v>
      </c>
      <c r="R81" s="67">
        <v>1.08</v>
      </c>
      <c r="S81" s="67">
        <v>1.1000000000000001</v>
      </c>
      <c r="T81" s="67">
        <v>1.04</v>
      </c>
      <c r="U81" s="67">
        <v>1</v>
      </c>
    </row>
    <row r="82" spans="1:21" x14ac:dyDescent="0.2">
      <c r="A82" s="77" t="s">
        <v>250</v>
      </c>
      <c r="B82" s="77" t="s">
        <v>116</v>
      </c>
      <c r="C82" s="77" t="s">
        <v>116</v>
      </c>
      <c r="D82" s="77" t="s">
        <v>18</v>
      </c>
      <c r="E82" s="77" t="s">
        <v>2</v>
      </c>
      <c r="F82" t="s">
        <v>89</v>
      </c>
      <c r="G82" t="s">
        <v>170</v>
      </c>
      <c r="H82" s="76">
        <v>7.0800000000000004E-10</v>
      </c>
      <c r="I82" t="s">
        <v>18</v>
      </c>
      <c r="J82" t="s">
        <v>117</v>
      </c>
      <c r="K82" s="80">
        <v>2</v>
      </c>
      <c r="L82" s="79">
        <f t="shared" si="8"/>
        <v>-21.068577022234827</v>
      </c>
      <c r="M82" s="79">
        <f t="shared" si="7"/>
        <v>0.12862852159354693</v>
      </c>
      <c r="N82" s="80" t="str">
        <f t="shared" si="3"/>
        <v>false</v>
      </c>
      <c r="Q82" s="67">
        <v>1</v>
      </c>
      <c r="R82" s="67">
        <v>1.08</v>
      </c>
      <c r="S82" s="67">
        <v>1.1000000000000001</v>
      </c>
      <c r="T82" s="67">
        <v>1.04</v>
      </c>
      <c r="U82" s="67">
        <v>1</v>
      </c>
    </row>
    <row r="83" spans="1:21" x14ac:dyDescent="0.2">
      <c r="A83" s="77" t="s">
        <v>250</v>
      </c>
      <c r="B83" s="77" t="s">
        <v>116</v>
      </c>
      <c r="C83" s="77" t="s">
        <v>116</v>
      </c>
      <c r="D83" s="77" t="s">
        <v>18</v>
      </c>
      <c r="E83" s="77" t="s">
        <v>2</v>
      </c>
      <c r="F83" t="s">
        <v>89</v>
      </c>
      <c r="G83" t="s">
        <v>171</v>
      </c>
      <c r="H83" s="76">
        <v>3.4299999999999999E-7</v>
      </c>
      <c r="I83" t="s">
        <v>18</v>
      </c>
      <c r="J83" t="s">
        <v>117</v>
      </c>
      <c r="K83" s="80">
        <v>2</v>
      </c>
      <c r="L83" s="79">
        <f t="shared" si="8"/>
        <v>-14.885535389780472</v>
      </c>
      <c r="M83" s="79">
        <f t="shared" si="7"/>
        <v>0.12862852159354693</v>
      </c>
      <c r="N83" s="80" t="str">
        <f t="shared" si="3"/>
        <v>false</v>
      </c>
      <c r="Q83" s="67">
        <v>1</v>
      </c>
      <c r="R83" s="67">
        <v>1.08</v>
      </c>
      <c r="S83" s="67">
        <v>1.1000000000000001</v>
      </c>
      <c r="T83" s="67">
        <v>1.04</v>
      </c>
      <c r="U83" s="67">
        <v>1</v>
      </c>
    </row>
    <row r="84" spans="1:21" x14ac:dyDescent="0.2">
      <c r="A84" s="77" t="s">
        <v>250</v>
      </c>
      <c r="B84" s="77" t="s">
        <v>116</v>
      </c>
      <c r="C84" s="77" t="s">
        <v>116</v>
      </c>
      <c r="D84" s="77" t="s">
        <v>18</v>
      </c>
      <c r="E84" s="77" t="s">
        <v>2</v>
      </c>
      <c r="F84" t="s">
        <v>89</v>
      </c>
      <c r="G84" t="s">
        <v>172</v>
      </c>
      <c r="H84" s="76">
        <v>1.5400000000000001E-6</v>
      </c>
      <c r="I84" t="s">
        <v>18</v>
      </c>
      <c r="J84" t="s">
        <v>117</v>
      </c>
      <c r="K84" s="80">
        <v>2</v>
      </c>
      <c r="L84" s="79">
        <f t="shared" si="8"/>
        <v>-13.383728141538736</v>
      </c>
      <c r="M84" s="79">
        <f t="shared" si="7"/>
        <v>0.12862852159354693</v>
      </c>
      <c r="N84" s="80" t="str">
        <f t="shared" si="3"/>
        <v>false</v>
      </c>
      <c r="Q84" s="67">
        <v>1</v>
      </c>
      <c r="R84" s="67">
        <v>1.08</v>
      </c>
      <c r="S84" s="67">
        <v>1.1000000000000001</v>
      </c>
      <c r="T84" s="67">
        <v>1.04</v>
      </c>
      <c r="U84" s="67">
        <v>1</v>
      </c>
    </row>
    <row r="85" spans="1:21" x14ac:dyDescent="0.2">
      <c r="A85" s="77" t="s">
        <v>250</v>
      </c>
      <c r="B85" s="77" t="s">
        <v>116</v>
      </c>
      <c r="C85" s="77" t="s">
        <v>116</v>
      </c>
      <c r="D85" s="77" t="s">
        <v>18</v>
      </c>
      <c r="E85" s="77" t="s">
        <v>2</v>
      </c>
      <c r="F85" t="s">
        <v>89</v>
      </c>
      <c r="G85" t="s">
        <v>173</v>
      </c>
      <c r="H85" s="76">
        <v>4.51E-8</v>
      </c>
      <c r="I85" t="s">
        <v>18</v>
      </c>
      <c r="J85" t="s">
        <v>117</v>
      </c>
      <c r="K85" s="80">
        <v>2</v>
      </c>
      <c r="L85" s="79">
        <f t="shared" si="8"/>
        <v>-16.91438359043778</v>
      </c>
      <c r="M85" s="79">
        <f t="shared" si="7"/>
        <v>0.12862852159354693</v>
      </c>
      <c r="N85" s="80" t="str">
        <f t="shared" si="3"/>
        <v>false</v>
      </c>
      <c r="Q85" s="67">
        <v>1</v>
      </c>
      <c r="R85" s="67">
        <v>1.08</v>
      </c>
      <c r="S85" s="67">
        <v>1.1000000000000001</v>
      </c>
      <c r="T85" s="67">
        <v>1.04</v>
      </c>
      <c r="U85" s="67">
        <v>1</v>
      </c>
    </row>
    <row r="86" spans="1:21" x14ac:dyDescent="0.2">
      <c r="A86" s="77" t="s">
        <v>250</v>
      </c>
      <c r="B86" s="77" t="s">
        <v>116</v>
      </c>
      <c r="C86" s="77" t="s">
        <v>116</v>
      </c>
      <c r="D86" s="77" t="s">
        <v>18</v>
      </c>
      <c r="E86" s="77" t="s">
        <v>2</v>
      </c>
      <c r="F86" t="s">
        <v>89</v>
      </c>
      <c r="G86" t="s">
        <v>174</v>
      </c>
      <c r="H86" s="76">
        <v>1.8900000000000001E-7</v>
      </c>
      <c r="I86" t="s">
        <v>18</v>
      </c>
      <c r="J86" t="s">
        <v>117</v>
      </c>
      <c r="K86" s="80">
        <v>2</v>
      </c>
      <c r="L86" s="79">
        <f t="shared" si="8"/>
        <v>-15.481518821886768</v>
      </c>
      <c r="M86" s="79">
        <f t="shared" si="7"/>
        <v>0.12862852159354693</v>
      </c>
      <c r="N86" s="80" t="str">
        <f t="shared" si="3"/>
        <v>false</v>
      </c>
      <c r="Q86" s="67">
        <v>1</v>
      </c>
      <c r="R86" s="67">
        <v>1.08</v>
      </c>
      <c r="S86" s="67">
        <v>1.1000000000000001</v>
      </c>
      <c r="T86" s="67">
        <v>1.04</v>
      </c>
      <c r="U86" s="67">
        <v>1</v>
      </c>
    </row>
    <row r="87" spans="1:21" x14ac:dyDescent="0.2">
      <c r="A87" s="77" t="s">
        <v>250</v>
      </c>
      <c r="B87" s="77" t="s">
        <v>116</v>
      </c>
      <c r="C87" s="77" t="s">
        <v>116</v>
      </c>
      <c r="D87" s="77" t="s">
        <v>18</v>
      </c>
      <c r="E87" s="77" t="s">
        <v>2</v>
      </c>
      <c r="F87" t="s">
        <v>89</v>
      </c>
      <c r="G87" t="s">
        <v>175</v>
      </c>
      <c r="H87">
        <v>9.0399999999999996E-4</v>
      </c>
      <c r="I87" t="s">
        <v>18</v>
      </c>
      <c r="J87" t="s">
        <v>117</v>
      </c>
      <c r="K87" s="80">
        <v>2</v>
      </c>
      <c r="L87" s="79">
        <f t="shared" si="8"/>
        <v>-7.0086811975720975</v>
      </c>
      <c r="M87" s="79">
        <f t="shared" si="7"/>
        <v>0.12862852159354693</v>
      </c>
      <c r="N87" s="80" t="str">
        <f t="shared" ref="N87:N150" si="9">IF(H87&gt;0,"false","true")</f>
        <v>false</v>
      </c>
      <c r="Q87" s="67">
        <v>1</v>
      </c>
      <c r="R87" s="67">
        <v>1.08</v>
      </c>
      <c r="S87" s="67">
        <v>1.1000000000000001</v>
      </c>
      <c r="T87" s="67">
        <v>1.04</v>
      </c>
      <c r="U87" s="67">
        <v>1</v>
      </c>
    </row>
    <row r="88" spans="1:21" x14ac:dyDescent="0.2">
      <c r="A88" s="77" t="s">
        <v>250</v>
      </c>
      <c r="B88" s="77" t="s">
        <v>116</v>
      </c>
      <c r="C88" s="77" t="s">
        <v>116</v>
      </c>
      <c r="D88" s="77" t="s">
        <v>18</v>
      </c>
      <c r="E88" s="77" t="s">
        <v>2</v>
      </c>
      <c r="F88" t="s">
        <v>89</v>
      </c>
      <c r="G88" t="s">
        <v>176</v>
      </c>
      <c r="H88" s="76">
        <v>1.1199999999999999E-5</v>
      </c>
      <c r="I88" t="s">
        <v>18</v>
      </c>
      <c r="J88" t="s">
        <v>117</v>
      </c>
      <c r="K88" s="80">
        <v>2</v>
      </c>
      <c r="L88" s="79">
        <f t="shared" si="8"/>
        <v>-11.399596779663225</v>
      </c>
      <c r="M88" s="79">
        <f t="shared" si="7"/>
        <v>0.12862852159354693</v>
      </c>
      <c r="N88" s="80" t="str">
        <f t="shared" si="9"/>
        <v>false</v>
      </c>
      <c r="Q88" s="67">
        <v>1</v>
      </c>
      <c r="R88" s="67">
        <v>1.08</v>
      </c>
      <c r="S88" s="67">
        <v>1.1000000000000001</v>
      </c>
      <c r="T88" s="67">
        <v>1.04</v>
      </c>
      <c r="U88" s="67">
        <v>1</v>
      </c>
    </row>
    <row r="89" spans="1:21" x14ac:dyDescent="0.2">
      <c r="A89" s="77" t="s">
        <v>250</v>
      </c>
      <c r="B89" s="77" t="s">
        <v>116</v>
      </c>
      <c r="C89" s="77" t="s">
        <v>116</v>
      </c>
      <c r="D89" s="77" t="s">
        <v>18</v>
      </c>
      <c r="E89" s="77" t="s">
        <v>2</v>
      </c>
      <c r="F89" t="s">
        <v>89</v>
      </c>
      <c r="G89" t="s">
        <v>177</v>
      </c>
      <c r="H89" s="76">
        <v>5.3099999999999999E-8</v>
      </c>
      <c r="I89" t="s">
        <v>18</v>
      </c>
      <c r="J89" t="s">
        <v>117</v>
      </c>
      <c r="K89" s="80">
        <v>2</v>
      </c>
      <c r="L89" s="79">
        <f t="shared" si="8"/>
        <v>-16.751088908698517</v>
      </c>
      <c r="M89" s="79">
        <f t="shared" si="7"/>
        <v>0.12862852159354693</v>
      </c>
      <c r="N89" s="80" t="str">
        <f t="shared" si="9"/>
        <v>false</v>
      </c>
      <c r="Q89" s="67">
        <v>1</v>
      </c>
      <c r="R89" s="67">
        <v>1.08</v>
      </c>
      <c r="S89" s="67">
        <v>1.1000000000000001</v>
      </c>
      <c r="T89" s="67">
        <v>1.04</v>
      </c>
      <c r="U89" s="67">
        <v>1</v>
      </c>
    </row>
    <row r="90" spans="1:21" x14ac:dyDescent="0.2">
      <c r="A90" s="77" t="s">
        <v>250</v>
      </c>
      <c r="B90" s="77" t="s">
        <v>116</v>
      </c>
      <c r="C90" s="77" t="s">
        <v>116</v>
      </c>
      <c r="D90" s="77" t="s">
        <v>18</v>
      </c>
      <c r="E90" s="77" t="s">
        <v>2</v>
      </c>
      <c r="F90" t="s">
        <v>89</v>
      </c>
      <c r="G90" t="s">
        <v>128</v>
      </c>
      <c r="H90" s="76">
        <v>4.6299999999999997E-6</v>
      </c>
      <c r="I90" t="s">
        <v>18</v>
      </c>
      <c r="J90" t="s">
        <v>117</v>
      </c>
      <c r="K90" s="80">
        <v>2</v>
      </c>
      <c r="L90" s="79">
        <f t="shared" si="8"/>
        <v>-12.282953689866131</v>
      </c>
      <c r="M90" s="79">
        <f t="shared" si="7"/>
        <v>0.12862852159354693</v>
      </c>
      <c r="N90" s="80" t="str">
        <f t="shared" si="9"/>
        <v>false</v>
      </c>
      <c r="Q90" s="67">
        <v>1</v>
      </c>
      <c r="R90" s="67">
        <v>1.08</v>
      </c>
      <c r="S90" s="67">
        <v>1.1000000000000001</v>
      </c>
      <c r="T90" s="67">
        <v>1.04</v>
      </c>
      <c r="U90" s="67">
        <v>1</v>
      </c>
    </row>
    <row r="91" spans="1:21" x14ac:dyDescent="0.2">
      <c r="A91" s="77" t="s">
        <v>250</v>
      </c>
      <c r="B91" s="77" t="s">
        <v>116</v>
      </c>
      <c r="C91" s="77" t="s">
        <v>116</v>
      </c>
      <c r="D91" s="77" t="s">
        <v>18</v>
      </c>
      <c r="E91" s="77" t="s">
        <v>2</v>
      </c>
      <c r="F91" t="s">
        <v>89</v>
      </c>
      <c r="G91" s="76" t="s">
        <v>178</v>
      </c>
      <c r="H91" s="76">
        <v>1.35E-8</v>
      </c>
      <c r="I91" t="s">
        <v>18</v>
      </c>
      <c r="J91" t="s">
        <v>117</v>
      </c>
      <c r="K91" s="80">
        <v>2</v>
      </c>
      <c r="L91" s="79">
        <f t="shared" si="8"/>
        <v>-18.120576151502028</v>
      </c>
      <c r="M91" s="79">
        <f t="shared" si="7"/>
        <v>0.12862852159354693</v>
      </c>
      <c r="N91" s="80" t="str">
        <f t="shared" si="9"/>
        <v>false</v>
      </c>
      <c r="Q91" s="67">
        <v>1</v>
      </c>
      <c r="R91" s="67">
        <v>1.08</v>
      </c>
      <c r="S91" s="67">
        <v>1.1000000000000001</v>
      </c>
      <c r="T91" s="67">
        <v>1.04</v>
      </c>
      <c r="U91" s="67">
        <v>1</v>
      </c>
    </row>
    <row r="92" spans="1:21" x14ac:dyDescent="0.2">
      <c r="A92" s="77" t="s">
        <v>250</v>
      </c>
      <c r="B92" s="77" t="s">
        <v>116</v>
      </c>
      <c r="C92" s="77" t="s">
        <v>116</v>
      </c>
      <c r="D92" s="77" t="s">
        <v>18</v>
      </c>
      <c r="E92" s="77" t="s">
        <v>2</v>
      </c>
      <c r="F92" t="s">
        <v>89</v>
      </c>
      <c r="G92" t="s">
        <v>179</v>
      </c>
      <c r="H92">
        <v>1.7100000000000001E-2</v>
      </c>
      <c r="I92" t="s">
        <v>18</v>
      </c>
      <c r="J92" t="s">
        <v>117</v>
      </c>
      <c r="K92" s="80">
        <v>2</v>
      </c>
      <c r="L92" s="79">
        <f t="shared" si="8"/>
        <v>-4.0686768154735224</v>
      </c>
      <c r="M92" s="79">
        <f t="shared" si="7"/>
        <v>0.12862852159354693</v>
      </c>
      <c r="N92" s="80" t="str">
        <f t="shared" si="9"/>
        <v>false</v>
      </c>
      <c r="Q92" s="67">
        <v>1</v>
      </c>
      <c r="R92" s="67">
        <v>1.08</v>
      </c>
      <c r="S92" s="67">
        <v>1.1000000000000001</v>
      </c>
      <c r="T92" s="67">
        <v>1.04</v>
      </c>
      <c r="U92" s="67">
        <v>1</v>
      </c>
    </row>
    <row r="93" spans="1:21" x14ac:dyDescent="0.2">
      <c r="A93" s="77" t="s">
        <v>250</v>
      </c>
      <c r="B93" s="77" t="s">
        <v>116</v>
      </c>
      <c r="C93" s="77" t="s">
        <v>116</v>
      </c>
      <c r="D93" s="77" t="s">
        <v>18</v>
      </c>
      <c r="E93" s="77" t="s">
        <v>2</v>
      </c>
      <c r="F93" t="s">
        <v>89</v>
      </c>
      <c r="G93" t="s">
        <v>180</v>
      </c>
      <c r="H93" s="76">
        <v>4.2700000000000004E-9</v>
      </c>
      <c r="I93" t="s">
        <v>18</v>
      </c>
      <c r="J93" t="s">
        <v>117</v>
      </c>
      <c r="K93" s="80">
        <v>2</v>
      </c>
      <c r="L93" s="79">
        <f t="shared" si="8"/>
        <v>-19.271652009705878</v>
      </c>
      <c r="M93" s="79">
        <f t="shared" si="7"/>
        <v>0.12862852159354693</v>
      </c>
      <c r="N93" s="80" t="str">
        <f t="shared" si="9"/>
        <v>false</v>
      </c>
      <c r="Q93" s="67">
        <v>1</v>
      </c>
      <c r="R93" s="67">
        <v>1.08</v>
      </c>
      <c r="S93" s="67">
        <v>1.1000000000000001</v>
      </c>
      <c r="T93" s="67">
        <v>1.04</v>
      </c>
      <c r="U93" s="67">
        <v>1</v>
      </c>
    </row>
    <row r="94" spans="1:21" x14ac:dyDescent="0.2">
      <c r="A94" s="77" t="s">
        <v>250</v>
      </c>
      <c r="B94" s="77" t="s">
        <v>116</v>
      </c>
      <c r="C94" s="77" t="s">
        <v>116</v>
      </c>
      <c r="D94" s="77" t="s">
        <v>18</v>
      </c>
      <c r="E94" s="77" t="s">
        <v>2</v>
      </c>
      <c r="F94" t="s">
        <v>89</v>
      </c>
      <c r="G94" t="s">
        <v>181</v>
      </c>
      <c r="H94" s="76">
        <v>1.19E-10</v>
      </c>
      <c r="I94" t="s">
        <v>18</v>
      </c>
      <c r="J94" t="s">
        <v>117</v>
      </c>
      <c r="K94" s="80">
        <v>2</v>
      </c>
      <c r="L94" s="79">
        <f t="shared" si="8"/>
        <v>-22.85189762281702</v>
      </c>
      <c r="M94" s="79">
        <f t="shared" si="7"/>
        <v>0.12862852159354693</v>
      </c>
      <c r="N94" s="80" t="str">
        <f t="shared" si="9"/>
        <v>false</v>
      </c>
      <c r="Q94" s="67">
        <v>1</v>
      </c>
      <c r="R94" s="67">
        <v>1.08</v>
      </c>
      <c r="S94" s="67">
        <v>1.1000000000000001</v>
      </c>
      <c r="T94" s="67">
        <v>1.04</v>
      </c>
      <c r="U94" s="67">
        <v>1</v>
      </c>
    </row>
    <row r="95" spans="1:21" x14ac:dyDescent="0.2">
      <c r="A95" s="77" t="s">
        <v>250</v>
      </c>
      <c r="B95" s="77" t="s">
        <v>116</v>
      </c>
      <c r="C95" s="77" t="s">
        <v>116</v>
      </c>
      <c r="D95" s="77" t="s">
        <v>18</v>
      </c>
      <c r="E95" s="77" t="s">
        <v>2</v>
      </c>
      <c r="F95" t="s">
        <v>89</v>
      </c>
      <c r="G95" t="s">
        <v>182</v>
      </c>
      <c r="H95">
        <v>1.1999999999999999E-3</v>
      </c>
      <c r="I95" t="s">
        <v>18</v>
      </c>
      <c r="J95" t="s">
        <v>117</v>
      </c>
      <c r="K95" s="80">
        <v>2</v>
      </c>
      <c r="L95" s="79">
        <f t="shared" si="8"/>
        <v>-6.7254337221881828</v>
      </c>
      <c r="M95" s="79">
        <f t="shared" si="7"/>
        <v>0.12862852159354693</v>
      </c>
      <c r="N95" s="80" t="str">
        <f t="shared" si="9"/>
        <v>false</v>
      </c>
      <c r="Q95" s="67">
        <v>1</v>
      </c>
      <c r="R95" s="67">
        <v>1.08</v>
      </c>
      <c r="S95" s="67">
        <v>1.1000000000000001</v>
      </c>
      <c r="T95" s="67">
        <v>1.04</v>
      </c>
      <c r="U95" s="67">
        <v>1</v>
      </c>
    </row>
    <row r="96" spans="1:21" x14ac:dyDescent="0.2">
      <c r="A96" s="77" t="s">
        <v>250</v>
      </c>
      <c r="B96" s="77" t="s">
        <v>116</v>
      </c>
      <c r="C96" s="77" t="s">
        <v>116</v>
      </c>
      <c r="D96" s="77" t="s">
        <v>18</v>
      </c>
      <c r="E96" s="77" t="s">
        <v>2</v>
      </c>
      <c r="F96" t="s">
        <v>89</v>
      </c>
      <c r="G96" t="s">
        <v>183</v>
      </c>
      <c r="H96" s="76">
        <v>1.08E-5</v>
      </c>
      <c r="I96" t="s">
        <v>18</v>
      </c>
      <c r="J96" t="s">
        <v>117</v>
      </c>
      <c r="K96" s="80">
        <v>2</v>
      </c>
      <c r="L96" s="79">
        <f t="shared" si="8"/>
        <v>-11.435964423834101</v>
      </c>
      <c r="M96" s="79">
        <f t="shared" si="7"/>
        <v>0.12862852159354693</v>
      </c>
      <c r="N96" s="80" t="str">
        <f t="shared" si="9"/>
        <v>false</v>
      </c>
      <c r="Q96" s="67">
        <v>1</v>
      </c>
      <c r="R96" s="67">
        <v>1.08</v>
      </c>
      <c r="S96" s="67">
        <v>1.1000000000000001</v>
      </c>
      <c r="T96" s="67">
        <v>1.04</v>
      </c>
      <c r="U96" s="67">
        <v>1</v>
      </c>
    </row>
    <row r="97" spans="1:21" x14ac:dyDescent="0.2">
      <c r="A97" s="77" t="s">
        <v>250</v>
      </c>
      <c r="B97" s="77" t="s">
        <v>116</v>
      </c>
      <c r="C97" s="77" t="s">
        <v>116</v>
      </c>
      <c r="D97" s="77" t="s">
        <v>18</v>
      </c>
      <c r="E97" s="77" t="s">
        <v>2</v>
      </c>
      <c r="F97" t="s">
        <v>89</v>
      </c>
      <c r="G97" t="s">
        <v>184</v>
      </c>
      <c r="H97" s="76">
        <v>1.86E-7</v>
      </c>
      <c r="I97" t="s">
        <v>18</v>
      </c>
      <c r="J97" t="s">
        <v>117</v>
      </c>
      <c r="K97" s="80">
        <v>2</v>
      </c>
      <c r="L97" s="79">
        <f t="shared" si="8"/>
        <v>-15.497519163233211</v>
      </c>
      <c r="M97" s="79">
        <f t="shared" si="7"/>
        <v>0.12862852159354693</v>
      </c>
      <c r="N97" s="80" t="str">
        <f t="shared" si="9"/>
        <v>false</v>
      </c>
      <c r="Q97" s="67">
        <v>1</v>
      </c>
      <c r="R97" s="67">
        <v>1.08</v>
      </c>
      <c r="S97" s="67">
        <v>1.1000000000000001</v>
      </c>
      <c r="T97" s="67">
        <v>1.04</v>
      </c>
      <c r="U97" s="67">
        <v>1</v>
      </c>
    </row>
    <row r="98" spans="1:21" x14ac:dyDescent="0.2">
      <c r="A98" s="77" t="s">
        <v>250</v>
      </c>
      <c r="B98" s="77" t="s">
        <v>116</v>
      </c>
      <c r="C98" s="77" t="s">
        <v>116</v>
      </c>
      <c r="D98" s="77" t="s">
        <v>18</v>
      </c>
      <c r="E98" s="77" t="s">
        <v>2</v>
      </c>
      <c r="F98" t="s">
        <v>89</v>
      </c>
      <c r="G98" t="s">
        <v>185</v>
      </c>
      <c r="H98" s="76">
        <v>1.42E-6</v>
      </c>
      <c r="I98" t="s">
        <v>18</v>
      </c>
      <c r="J98" t="s">
        <v>117</v>
      </c>
      <c r="K98" s="80">
        <v>2</v>
      </c>
      <c r="L98" s="79">
        <f t="shared" si="8"/>
        <v>-13.464853686351105</v>
      </c>
      <c r="M98" s="79">
        <f t="shared" si="7"/>
        <v>0.12862852159354693</v>
      </c>
      <c r="N98" s="80" t="str">
        <f t="shared" si="9"/>
        <v>false</v>
      </c>
      <c r="Q98" s="67">
        <v>1</v>
      </c>
      <c r="R98" s="67">
        <v>1.08</v>
      </c>
      <c r="S98" s="67">
        <v>1.1000000000000001</v>
      </c>
      <c r="T98" s="67">
        <v>1.04</v>
      </c>
      <c r="U98" s="67">
        <v>1</v>
      </c>
    </row>
    <row r="99" spans="1:21" x14ac:dyDescent="0.2">
      <c r="A99" s="77" t="s">
        <v>250</v>
      </c>
      <c r="B99" s="77" t="s">
        <v>116</v>
      </c>
      <c r="C99" s="77" t="s">
        <v>116</v>
      </c>
      <c r="D99" s="77" t="s">
        <v>18</v>
      </c>
      <c r="E99" s="77" t="s">
        <v>2</v>
      </c>
      <c r="F99" t="s">
        <v>89</v>
      </c>
      <c r="G99" t="s">
        <v>186</v>
      </c>
      <c r="H99">
        <v>6.7799999999999996E-3</v>
      </c>
      <c r="I99" t="s">
        <v>18</v>
      </c>
      <c r="J99" t="s">
        <v>117</v>
      </c>
      <c r="K99" s="80">
        <v>2</v>
      </c>
      <c r="L99" s="79">
        <f t="shared" si="8"/>
        <v>-4.9937781770298333</v>
      </c>
      <c r="M99" s="79">
        <f t="shared" si="7"/>
        <v>0.12862852159354693</v>
      </c>
      <c r="N99" s="80" t="str">
        <f t="shared" si="9"/>
        <v>false</v>
      </c>
      <c r="Q99" s="67">
        <v>1</v>
      </c>
      <c r="R99" s="67">
        <v>1.08</v>
      </c>
      <c r="S99" s="67">
        <v>1.1000000000000001</v>
      </c>
      <c r="T99" s="67">
        <v>1.04</v>
      </c>
      <c r="U99" s="67">
        <v>1</v>
      </c>
    </row>
    <row r="100" spans="1:21" x14ac:dyDescent="0.2">
      <c r="A100" s="77" t="s">
        <v>250</v>
      </c>
      <c r="B100" s="77" t="s">
        <v>116</v>
      </c>
      <c r="C100" s="77" t="s">
        <v>116</v>
      </c>
      <c r="D100" s="77" t="s">
        <v>18</v>
      </c>
      <c r="E100" s="77" t="s">
        <v>2</v>
      </c>
      <c r="F100" t="s">
        <v>89</v>
      </c>
      <c r="G100" t="s">
        <v>187</v>
      </c>
      <c r="H100" s="76">
        <v>5.08E-10</v>
      </c>
      <c r="I100" t="s">
        <v>18</v>
      </c>
      <c r="J100" t="s">
        <v>117</v>
      </c>
      <c r="K100" s="80">
        <v>2</v>
      </c>
      <c r="L100" s="79">
        <f t="shared" si="8"/>
        <v>-21.400539668350067</v>
      </c>
      <c r="M100" s="79">
        <f t="shared" si="7"/>
        <v>0.12862852159354693</v>
      </c>
      <c r="N100" s="80" t="str">
        <f t="shared" si="9"/>
        <v>false</v>
      </c>
      <c r="Q100" s="67">
        <v>1</v>
      </c>
      <c r="R100" s="67">
        <v>1.08</v>
      </c>
      <c r="S100" s="67">
        <v>1.1000000000000001</v>
      </c>
      <c r="T100" s="67">
        <v>1.04</v>
      </c>
      <c r="U100" s="67">
        <v>1</v>
      </c>
    </row>
    <row r="101" spans="1:21" x14ac:dyDescent="0.2">
      <c r="A101" s="77" t="s">
        <v>250</v>
      </c>
      <c r="B101" s="77" t="s">
        <v>116</v>
      </c>
      <c r="C101" s="77" t="s">
        <v>116</v>
      </c>
      <c r="D101" s="77" t="s">
        <v>18</v>
      </c>
      <c r="E101" s="77" t="s">
        <v>2</v>
      </c>
      <c r="F101" t="s">
        <v>89</v>
      </c>
      <c r="G101" t="s">
        <v>188</v>
      </c>
      <c r="H101" s="76">
        <v>7.1699999999999998E-9</v>
      </c>
      <c r="I101" t="s">
        <v>18</v>
      </c>
      <c r="J101" t="s">
        <v>117</v>
      </c>
      <c r="K101" s="80">
        <v>2</v>
      </c>
      <c r="L101" s="79">
        <f t="shared" si="8"/>
        <v>-18.753360182334884</v>
      </c>
      <c r="M101" s="79">
        <f t="shared" ref="M101:M159" si="10">((LN(Q101)^2+LN(R101)^2+LN(S101)^2+LN(T101)^2+LN(U101)^2)^0.5)</f>
        <v>0.12862852159354693</v>
      </c>
      <c r="N101" s="80" t="str">
        <f t="shared" si="9"/>
        <v>false</v>
      </c>
      <c r="Q101" s="67">
        <v>1</v>
      </c>
      <c r="R101" s="67">
        <v>1.08</v>
      </c>
      <c r="S101" s="67">
        <v>1.1000000000000001</v>
      </c>
      <c r="T101" s="67">
        <v>1.04</v>
      </c>
      <c r="U101" s="67">
        <v>1</v>
      </c>
    </row>
    <row r="102" spans="1:21" x14ac:dyDescent="0.2">
      <c r="A102" s="77" t="s">
        <v>250</v>
      </c>
      <c r="B102" s="77" t="s">
        <v>116</v>
      </c>
      <c r="C102" s="77" t="s">
        <v>116</v>
      </c>
      <c r="D102" s="77" t="s">
        <v>18</v>
      </c>
      <c r="E102" s="77" t="s">
        <v>2</v>
      </c>
      <c r="F102" t="s">
        <v>89</v>
      </c>
      <c r="G102" t="s">
        <v>189</v>
      </c>
      <c r="H102" s="76">
        <v>4.4299999999999998E-7</v>
      </c>
      <c r="I102" t="s">
        <v>18</v>
      </c>
      <c r="J102" t="s">
        <v>117</v>
      </c>
      <c r="K102" s="80">
        <v>2</v>
      </c>
      <c r="L102" s="79">
        <f t="shared" si="8"/>
        <v>-14.629696066901275</v>
      </c>
      <c r="M102" s="79">
        <f t="shared" si="10"/>
        <v>0.12862852159354693</v>
      </c>
      <c r="N102" s="80" t="str">
        <f t="shared" si="9"/>
        <v>false</v>
      </c>
      <c r="Q102" s="67">
        <v>1</v>
      </c>
      <c r="R102" s="67">
        <v>1.08</v>
      </c>
      <c r="S102" s="67">
        <v>1.1000000000000001</v>
      </c>
      <c r="T102" s="67">
        <v>1.04</v>
      </c>
      <c r="U102" s="67">
        <v>1</v>
      </c>
    </row>
    <row r="103" spans="1:21" x14ac:dyDescent="0.2">
      <c r="A103" s="77" t="s">
        <v>250</v>
      </c>
      <c r="B103" s="77" t="s">
        <v>116</v>
      </c>
      <c r="C103" s="77" t="s">
        <v>116</v>
      </c>
      <c r="D103" s="77" t="s">
        <v>18</v>
      </c>
      <c r="E103" s="77" t="s">
        <v>2</v>
      </c>
      <c r="F103" t="s">
        <v>89</v>
      </c>
      <c r="G103" t="s">
        <v>190</v>
      </c>
      <c r="H103">
        <v>1.9E-3</v>
      </c>
      <c r="I103" t="s">
        <v>18</v>
      </c>
      <c r="J103" t="s">
        <v>117</v>
      </c>
      <c r="K103" s="80">
        <v>2</v>
      </c>
      <c r="L103" s="79">
        <f t="shared" si="8"/>
        <v>-6.2659013928097425</v>
      </c>
      <c r="M103" s="79">
        <f t="shared" si="10"/>
        <v>0.12862852159354693</v>
      </c>
      <c r="N103" s="80" t="str">
        <f t="shared" si="9"/>
        <v>false</v>
      </c>
      <c r="Q103" s="67">
        <v>1</v>
      </c>
      <c r="R103" s="67">
        <v>1.08</v>
      </c>
      <c r="S103" s="67">
        <v>1.1000000000000001</v>
      </c>
      <c r="T103" s="67">
        <v>1.04</v>
      </c>
      <c r="U103" s="67">
        <v>1</v>
      </c>
    </row>
    <row r="104" spans="1:21" x14ac:dyDescent="0.2">
      <c r="A104" s="77" t="s">
        <v>250</v>
      </c>
      <c r="B104" s="77" t="s">
        <v>116</v>
      </c>
      <c r="C104" s="77" t="s">
        <v>116</v>
      </c>
      <c r="D104" s="77" t="s">
        <v>18</v>
      </c>
      <c r="E104" s="77" t="s">
        <v>2</v>
      </c>
      <c r="F104" t="s">
        <v>89</v>
      </c>
      <c r="G104" t="s">
        <v>191</v>
      </c>
      <c r="H104" s="76">
        <v>3.3099999999999999E-14</v>
      </c>
      <c r="I104" t="s">
        <v>18</v>
      </c>
      <c r="J104" t="s">
        <v>117</v>
      </c>
      <c r="K104" s="80">
        <v>2</v>
      </c>
      <c r="L104" s="79">
        <f t="shared" ref="L104:L159" si="11">LN(ABS(H104))</f>
        <v>-31.039243112527668</v>
      </c>
      <c r="M104" s="79">
        <f t="shared" si="10"/>
        <v>0.12862852159354693</v>
      </c>
      <c r="N104" s="80" t="str">
        <f t="shared" si="9"/>
        <v>false</v>
      </c>
      <c r="Q104" s="67">
        <v>1</v>
      </c>
      <c r="R104" s="67">
        <v>1.08</v>
      </c>
      <c r="S104" s="67">
        <v>1.1000000000000001</v>
      </c>
      <c r="T104" s="67">
        <v>1.04</v>
      </c>
      <c r="U104" s="67">
        <v>1</v>
      </c>
    </row>
    <row r="105" spans="1:21" x14ac:dyDescent="0.2">
      <c r="A105" s="77" t="s">
        <v>250</v>
      </c>
      <c r="B105" s="77" t="s">
        <v>116</v>
      </c>
      <c r="C105" s="77" t="s">
        <v>116</v>
      </c>
      <c r="D105" s="77" t="s">
        <v>18</v>
      </c>
      <c r="E105" s="77" t="s">
        <v>2</v>
      </c>
      <c r="F105" t="s">
        <v>89</v>
      </c>
      <c r="G105" t="s">
        <v>192</v>
      </c>
      <c r="H105" s="76">
        <v>7.7800000000000002E-13</v>
      </c>
      <c r="I105" t="s">
        <v>18</v>
      </c>
      <c r="J105" t="s">
        <v>117</v>
      </c>
      <c r="K105" s="80">
        <v>2</v>
      </c>
      <c r="L105" s="79">
        <f t="shared" si="11"/>
        <v>-27.882049870732292</v>
      </c>
      <c r="M105" s="79">
        <f t="shared" si="10"/>
        <v>0.12862852159354693</v>
      </c>
      <c r="N105" s="80" t="str">
        <f t="shared" si="9"/>
        <v>false</v>
      </c>
      <c r="Q105" s="67">
        <v>1</v>
      </c>
      <c r="R105" s="67">
        <v>1.08</v>
      </c>
      <c r="S105" s="67">
        <v>1.1000000000000001</v>
      </c>
      <c r="T105" s="67">
        <v>1.04</v>
      </c>
      <c r="U105" s="67">
        <v>1</v>
      </c>
    </row>
    <row r="106" spans="1:21" x14ac:dyDescent="0.2">
      <c r="A106" s="77" t="s">
        <v>250</v>
      </c>
      <c r="B106" s="77" t="s">
        <v>116</v>
      </c>
      <c r="C106" s="77" t="s">
        <v>116</v>
      </c>
      <c r="D106" s="77" t="s">
        <v>18</v>
      </c>
      <c r="E106" s="77" t="s">
        <v>2</v>
      </c>
      <c r="F106" t="s">
        <v>89</v>
      </c>
      <c r="G106" t="s">
        <v>193</v>
      </c>
      <c r="H106" s="76">
        <v>9.8599999999999996E-7</v>
      </c>
      <c r="I106" t="s">
        <v>18</v>
      </c>
      <c r="J106" t="s">
        <v>117</v>
      </c>
      <c r="K106" s="80">
        <v>2</v>
      </c>
      <c r="L106" s="79">
        <f t="shared" si="11"/>
        <v>-13.829609482343775</v>
      </c>
      <c r="M106" s="79">
        <f t="shared" si="10"/>
        <v>0.12862852159354693</v>
      </c>
      <c r="N106" s="80" t="str">
        <f t="shared" si="9"/>
        <v>false</v>
      </c>
      <c r="Q106" s="67">
        <v>1</v>
      </c>
      <c r="R106" s="67">
        <v>1.08</v>
      </c>
      <c r="S106" s="67">
        <v>1.1000000000000001</v>
      </c>
      <c r="T106" s="67">
        <v>1.04</v>
      </c>
      <c r="U106" s="67">
        <v>1</v>
      </c>
    </row>
    <row r="107" spans="1:21" x14ac:dyDescent="0.2">
      <c r="A107" s="77" t="s">
        <v>250</v>
      </c>
      <c r="B107" s="77" t="s">
        <v>116</v>
      </c>
      <c r="C107" s="77" t="s">
        <v>116</v>
      </c>
      <c r="D107" s="77" t="s">
        <v>18</v>
      </c>
      <c r="E107" s="77" t="s">
        <v>2</v>
      </c>
      <c r="F107" t="s">
        <v>89</v>
      </c>
      <c r="G107" t="s">
        <v>194</v>
      </c>
      <c r="H107" s="76">
        <v>1.11E-6</v>
      </c>
      <c r="I107" t="s">
        <v>18</v>
      </c>
      <c r="J107" t="s">
        <v>117</v>
      </c>
      <c r="K107" s="80">
        <v>2</v>
      </c>
      <c r="L107" s="79">
        <f t="shared" si="11"/>
        <v>-13.711150542640031</v>
      </c>
      <c r="M107" s="79">
        <f t="shared" si="10"/>
        <v>0.12862852159354693</v>
      </c>
      <c r="N107" s="80" t="str">
        <f t="shared" si="9"/>
        <v>false</v>
      </c>
      <c r="Q107" s="67">
        <v>1</v>
      </c>
      <c r="R107" s="67">
        <v>1.08</v>
      </c>
      <c r="S107" s="67">
        <v>1.1000000000000001</v>
      </c>
      <c r="T107" s="67">
        <v>1.04</v>
      </c>
      <c r="U107" s="67">
        <v>1</v>
      </c>
    </row>
    <row r="108" spans="1:21" x14ac:dyDescent="0.2">
      <c r="A108" s="77" t="s">
        <v>250</v>
      </c>
      <c r="B108" s="77" t="s">
        <v>116</v>
      </c>
      <c r="C108" s="77" t="s">
        <v>116</v>
      </c>
      <c r="D108" s="77" t="s">
        <v>18</v>
      </c>
      <c r="E108" s="77" t="s">
        <v>2</v>
      </c>
      <c r="F108" t="s">
        <v>89</v>
      </c>
      <c r="G108" t="s">
        <v>195</v>
      </c>
      <c r="H108" s="76">
        <v>3.6399999999999999E-6</v>
      </c>
      <c r="I108" t="s">
        <v>18</v>
      </c>
      <c r="J108" t="s">
        <v>117</v>
      </c>
      <c r="K108" s="80">
        <v>2</v>
      </c>
      <c r="L108" s="79">
        <f t="shared" si="11"/>
        <v>-12.523526876315625</v>
      </c>
      <c r="M108" s="79">
        <f t="shared" si="10"/>
        <v>0.12862852159354693</v>
      </c>
      <c r="N108" s="80" t="str">
        <f t="shared" si="9"/>
        <v>false</v>
      </c>
      <c r="Q108" s="67">
        <v>1</v>
      </c>
      <c r="R108" s="67">
        <v>1.08</v>
      </c>
      <c r="S108" s="67">
        <v>1.1000000000000001</v>
      </c>
      <c r="T108" s="67">
        <v>1.04</v>
      </c>
      <c r="U108" s="67">
        <v>1</v>
      </c>
    </row>
    <row r="109" spans="1:21" x14ac:dyDescent="0.2">
      <c r="A109" s="77" t="s">
        <v>250</v>
      </c>
      <c r="B109" s="77" t="s">
        <v>116</v>
      </c>
      <c r="C109" s="77" t="s">
        <v>116</v>
      </c>
      <c r="D109" s="77" t="s">
        <v>18</v>
      </c>
      <c r="E109" s="77" t="s">
        <v>2</v>
      </c>
      <c r="F109" t="s">
        <v>89</v>
      </c>
      <c r="G109" t="s">
        <v>196</v>
      </c>
      <c r="H109" s="76">
        <v>3.2400000000000002E-10</v>
      </c>
      <c r="I109" t="s">
        <v>18</v>
      </c>
      <c r="J109" t="s">
        <v>117</v>
      </c>
      <c r="K109" s="80">
        <v>2</v>
      </c>
      <c r="L109" s="79">
        <f t="shared" si="11"/>
        <v>-21.85027760013622</v>
      </c>
      <c r="M109" s="79">
        <f t="shared" si="10"/>
        <v>0.12862852159354693</v>
      </c>
      <c r="N109" s="80" t="str">
        <f t="shared" si="9"/>
        <v>false</v>
      </c>
      <c r="Q109" s="67">
        <v>1</v>
      </c>
      <c r="R109" s="67">
        <v>1.08</v>
      </c>
      <c r="S109" s="67">
        <v>1.1000000000000001</v>
      </c>
      <c r="T109" s="67">
        <v>1.04</v>
      </c>
      <c r="U109" s="67">
        <v>1</v>
      </c>
    </row>
    <row r="110" spans="1:21" x14ac:dyDescent="0.2">
      <c r="A110" s="77" t="s">
        <v>250</v>
      </c>
      <c r="B110" s="77" t="s">
        <v>116</v>
      </c>
      <c r="C110" s="77" t="s">
        <v>116</v>
      </c>
      <c r="D110" s="77" t="s">
        <v>18</v>
      </c>
      <c r="E110" s="77" t="s">
        <v>2</v>
      </c>
      <c r="F110" t="s">
        <v>89</v>
      </c>
      <c r="G110" t="s">
        <v>197</v>
      </c>
      <c r="H110" s="76">
        <v>2.5999999999999998E-5</v>
      </c>
      <c r="I110" t="s">
        <v>18</v>
      </c>
      <c r="J110" t="s">
        <v>117</v>
      </c>
      <c r="K110" s="80">
        <v>2</v>
      </c>
      <c r="L110" s="79">
        <f t="shared" si="11"/>
        <v>-10.557414019942792</v>
      </c>
      <c r="M110" s="79">
        <f t="shared" si="10"/>
        <v>0.12862852159354693</v>
      </c>
      <c r="N110" s="80" t="str">
        <f t="shared" si="9"/>
        <v>false</v>
      </c>
      <c r="Q110" s="67">
        <v>1</v>
      </c>
      <c r="R110" s="67">
        <v>1.08</v>
      </c>
      <c r="S110" s="67">
        <v>1.1000000000000001</v>
      </c>
      <c r="T110" s="67">
        <v>1.04</v>
      </c>
      <c r="U110" s="67">
        <v>1</v>
      </c>
    </row>
    <row r="111" spans="1:21" x14ac:dyDescent="0.2">
      <c r="A111" s="77" t="s">
        <v>250</v>
      </c>
      <c r="B111" s="77" t="s">
        <v>116</v>
      </c>
      <c r="C111" s="77" t="s">
        <v>116</v>
      </c>
      <c r="D111" s="77" t="s">
        <v>18</v>
      </c>
      <c r="E111" s="77" t="s">
        <v>2</v>
      </c>
      <c r="F111" t="s">
        <v>89</v>
      </c>
      <c r="G111" t="s">
        <v>198</v>
      </c>
      <c r="H111" s="76">
        <v>2.8299999999999998E-7</v>
      </c>
      <c r="I111" t="s">
        <v>18</v>
      </c>
      <c r="J111" t="s">
        <v>117</v>
      </c>
      <c r="K111" s="80">
        <v>2</v>
      </c>
      <c r="L111" s="79">
        <f t="shared" si="11"/>
        <v>-15.077818939303173</v>
      </c>
      <c r="M111" s="79">
        <f t="shared" si="10"/>
        <v>0.12862852159354693</v>
      </c>
      <c r="N111" s="80" t="str">
        <f t="shared" si="9"/>
        <v>false</v>
      </c>
      <c r="Q111" s="67">
        <v>1</v>
      </c>
      <c r="R111" s="67">
        <v>1.08</v>
      </c>
      <c r="S111" s="67">
        <v>1.1000000000000001</v>
      </c>
      <c r="T111" s="67">
        <v>1.04</v>
      </c>
      <c r="U111" s="67">
        <v>1</v>
      </c>
    </row>
    <row r="112" spans="1:21" x14ac:dyDescent="0.2">
      <c r="A112" s="77" t="s">
        <v>250</v>
      </c>
      <c r="B112" s="77" t="s">
        <v>116</v>
      </c>
      <c r="C112" s="77" t="s">
        <v>116</v>
      </c>
      <c r="D112" s="77" t="s">
        <v>18</v>
      </c>
      <c r="E112" s="77" t="s">
        <v>2</v>
      </c>
      <c r="F112" t="s">
        <v>89</v>
      </c>
      <c r="G112" t="s">
        <v>199</v>
      </c>
      <c r="H112" s="76">
        <v>1.37E-8</v>
      </c>
      <c r="I112" t="s">
        <v>18</v>
      </c>
      <c r="J112" t="s">
        <v>117</v>
      </c>
      <c r="K112" s="80">
        <v>2</v>
      </c>
      <c r="L112" s="79">
        <f t="shared" si="11"/>
        <v>-18.105870004112333</v>
      </c>
      <c r="M112" s="79">
        <f t="shared" si="10"/>
        <v>0.12862852159354693</v>
      </c>
      <c r="N112" s="80" t="str">
        <f t="shared" si="9"/>
        <v>false</v>
      </c>
      <c r="Q112" s="67">
        <v>1</v>
      </c>
      <c r="R112" s="67">
        <v>1.08</v>
      </c>
      <c r="S112" s="67">
        <v>1.1000000000000001</v>
      </c>
      <c r="T112" s="67">
        <v>1.04</v>
      </c>
      <c r="U112" s="67">
        <v>1</v>
      </c>
    </row>
    <row r="113" spans="1:21" x14ac:dyDescent="0.2">
      <c r="A113" s="77" t="s">
        <v>250</v>
      </c>
      <c r="B113" s="77" t="s">
        <v>116</v>
      </c>
      <c r="C113" s="77" t="s">
        <v>116</v>
      </c>
      <c r="D113" s="77" t="s">
        <v>18</v>
      </c>
      <c r="E113" s="77" t="s">
        <v>2</v>
      </c>
      <c r="F113" t="s">
        <v>89</v>
      </c>
      <c r="G113" t="s">
        <v>200</v>
      </c>
      <c r="H113" s="76">
        <v>3.4900000000000001E-14</v>
      </c>
      <c r="I113" t="s">
        <v>18</v>
      </c>
      <c r="J113" t="s">
        <v>117</v>
      </c>
      <c r="K113" s="80">
        <v>2</v>
      </c>
      <c r="L113" s="79">
        <f t="shared" si="11"/>
        <v>-30.986289565702304</v>
      </c>
      <c r="M113" s="79">
        <f t="shared" si="10"/>
        <v>0.12862852159354693</v>
      </c>
      <c r="N113" s="80" t="str">
        <f t="shared" si="9"/>
        <v>false</v>
      </c>
      <c r="Q113" s="67">
        <v>1</v>
      </c>
      <c r="R113" s="67">
        <v>1.08</v>
      </c>
      <c r="S113" s="67">
        <v>1.1000000000000001</v>
      </c>
      <c r="T113" s="67">
        <v>1.04</v>
      </c>
      <c r="U113" s="67">
        <v>1</v>
      </c>
    </row>
    <row r="114" spans="1:21" x14ac:dyDescent="0.2">
      <c r="A114" s="77" t="s">
        <v>250</v>
      </c>
      <c r="B114" s="77" t="s">
        <v>116</v>
      </c>
      <c r="C114" s="77" t="s">
        <v>116</v>
      </c>
      <c r="D114" s="77" t="s">
        <v>18</v>
      </c>
      <c r="E114" s="77" t="s">
        <v>2</v>
      </c>
      <c r="F114" t="s">
        <v>89</v>
      </c>
      <c r="G114" t="s">
        <v>201</v>
      </c>
      <c r="H114" s="76">
        <v>4.4800000000000003E-6</v>
      </c>
      <c r="I114" t="s">
        <v>18</v>
      </c>
      <c r="J114" t="s">
        <v>117</v>
      </c>
      <c r="K114" s="80">
        <v>2</v>
      </c>
      <c r="L114" s="79">
        <f t="shared" si="11"/>
        <v>-12.31588751153738</v>
      </c>
      <c r="M114" s="79">
        <f t="shared" si="10"/>
        <v>0.12862852159354693</v>
      </c>
      <c r="N114" s="80" t="str">
        <f t="shared" si="9"/>
        <v>false</v>
      </c>
      <c r="Q114" s="67">
        <v>1</v>
      </c>
      <c r="R114" s="67">
        <v>1.08</v>
      </c>
      <c r="S114" s="67">
        <v>1.1000000000000001</v>
      </c>
      <c r="T114" s="67">
        <v>1.04</v>
      </c>
      <c r="U114" s="67">
        <v>1</v>
      </c>
    </row>
    <row r="115" spans="1:21" x14ac:dyDescent="0.2">
      <c r="A115" s="77" t="s">
        <v>250</v>
      </c>
      <c r="B115" s="77" t="s">
        <v>116</v>
      </c>
      <c r="C115" s="77" t="s">
        <v>116</v>
      </c>
      <c r="D115" s="77" t="s">
        <v>18</v>
      </c>
      <c r="E115" s="77" t="s">
        <v>2</v>
      </c>
      <c r="F115" t="s">
        <v>89</v>
      </c>
      <c r="G115" t="s">
        <v>202</v>
      </c>
      <c r="H115" s="76">
        <v>1.9000000000000001E-5</v>
      </c>
      <c r="I115" t="s">
        <v>18</v>
      </c>
      <c r="J115" t="s">
        <v>117</v>
      </c>
      <c r="K115" s="80">
        <v>2</v>
      </c>
      <c r="L115" s="79">
        <f t="shared" si="11"/>
        <v>-10.871071578797833</v>
      </c>
      <c r="M115" s="79">
        <f t="shared" si="10"/>
        <v>0.12862852159354693</v>
      </c>
      <c r="N115" s="80" t="str">
        <f t="shared" si="9"/>
        <v>false</v>
      </c>
      <c r="Q115" s="67">
        <v>1</v>
      </c>
      <c r="R115" s="67">
        <v>1.08</v>
      </c>
      <c r="S115" s="67">
        <v>1.1000000000000001</v>
      </c>
      <c r="T115" s="67">
        <v>1.04</v>
      </c>
      <c r="U115" s="67">
        <v>1</v>
      </c>
    </row>
    <row r="116" spans="1:21" x14ac:dyDescent="0.2">
      <c r="A116" s="77" t="s">
        <v>250</v>
      </c>
      <c r="B116" s="77" t="s">
        <v>116</v>
      </c>
      <c r="C116" s="77" t="s">
        <v>116</v>
      </c>
      <c r="D116" s="77" t="s">
        <v>18</v>
      </c>
      <c r="E116" s="77" t="s">
        <v>2</v>
      </c>
      <c r="F116" t="s">
        <v>89</v>
      </c>
      <c r="G116" t="s">
        <v>203</v>
      </c>
      <c r="H116" s="76">
        <v>8.0999999999999997E-7</v>
      </c>
      <c r="I116" t="s">
        <v>18</v>
      </c>
      <c r="J116" t="s">
        <v>117</v>
      </c>
      <c r="K116" s="80">
        <v>2</v>
      </c>
      <c r="L116" s="79">
        <f t="shared" si="11"/>
        <v>-14.026231589279927</v>
      </c>
      <c r="M116" s="79">
        <f t="shared" si="10"/>
        <v>0.12862852159354693</v>
      </c>
      <c r="N116" s="80" t="str">
        <f t="shared" si="9"/>
        <v>false</v>
      </c>
      <c r="Q116" s="67">
        <v>1</v>
      </c>
      <c r="R116" s="67">
        <v>1.08</v>
      </c>
      <c r="S116" s="67">
        <v>1.1000000000000001</v>
      </c>
      <c r="T116" s="67">
        <v>1.04</v>
      </c>
      <c r="U116" s="67">
        <v>1</v>
      </c>
    </row>
    <row r="117" spans="1:21" x14ac:dyDescent="0.2">
      <c r="A117" s="77" t="s">
        <v>250</v>
      </c>
      <c r="B117" s="77" t="s">
        <v>116</v>
      </c>
      <c r="C117" s="77" t="s">
        <v>116</v>
      </c>
      <c r="D117" s="77" t="s">
        <v>18</v>
      </c>
      <c r="E117" s="77" t="s">
        <v>2</v>
      </c>
      <c r="F117" t="s">
        <v>89</v>
      </c>
      <c r="G117" t="s">
        <v>204</v>
      </c>
      <c r="H117">
        <v>2.5700000000000001E-4</v>
      </c>
      <c r="I117" t="s">
        <v>18</v>
      </c>
      <c r="J117" t="s">
        <v>117</v>
      </c>
      <c r="K117" s="80">
        <v>2</v>
      </c>
      <c r="L117" s="79">
        <f t="shared" si="11"/>
        <v>-8.2664344730690544</v>
      </c>
      <c r="M117" s="79">
        <f t="shared" si="10"/>
        <v>0.12862852159354693</v>
      </c>
      <c r="N117" s="80" t="str">
        <f t="shared" si="9"/>
        <v>false</v>
      </c>
      <c r="Q117" s="67">
        <v>1</v>
      </c>
      <c r="R117" s="67">
        <v>1.08</v>
      </c>
      <c r="S117" s="67">
        <v>1.1000000000000001</v>
      </c>
      <c r="T117" s="67">
        <v>1.04</v>
      </c>
      <c r="U117" s="67">
        <v>1</v>
      </c>
    </row>
    <row r="118" spans="1:21" x14ac:dyDescent="0.2">
      <c r="A118" s="77" t="s">
        <v>250</v>
      </c>
      <c r="B118" s="77" t="s">
        <v>116</v>
      </c>
      <c r="C118" s="77" t="s">
        <v>116</v>
      </c>
      <c r="D118" s="77" t="s">
        <v>18</v>
      </c>
      <c r="E118" s="77" t="s">
        <v>2</v>
      </c>
      <c r="F118" t="s">
        <v>89</v>
      </c>
      <c r="G118" t="s">
        <v>205</v>
      </c>
      <c r="H118" s="76">
        <v>7.5799999999999998E-7</v>
      </c>
      <c r="I118" t="s">
        <v>18</v>
      </c>
      <c r="J118" t="s">
        <v>117</v>
      </c>
      <c r="K118" s="80">
        <v>2</v>
      </c>
      <c r="L118" s="79">
        <f t="shared" si="11"/>
        <v>-14.09258245130404</v>
      </c>
      <c r="M118" s="79">
        <f t="shared" si="10"/>
        <v>0.12862852159354693</v>
      </c>
      <c r="N118" s="80" t="str">
        <f t="shared" si="9"/>
        <v>false</v>
      </c>
      <c r="Q118" s="67">
        <v>1</v>
      </c>
      <c r="R118" s="67">
        <v>1.08</v>
      </c>
      <c r="S118" s="67">
        <v>1.1000000000000001</v>
      </c>
      <c r="T118" s="67">
        <v>1.04</v>
      </c>
      <c r="U118" s="67">
        <v>1</v>
      </c>
    </row>
    <row r="119" spans="1:21" x14ac:dyDescent="0.2">
      <c r="A119" s="77" t="s">
        <v>250</v>
      </c>
      <c r="B119" s="77" t="s">
        <v>116</v>
      </c>
      <c r="C119" s="77" t="s">
        <v>116</v>
      </c>
      <c r="D119" s="77" t="s">
        <v>18</v>
      </c>
      <c r="E119" s="77" t="s">
        <v>2</v>
      </c>
      <c r="F119" t="s">
        <v>89</v>
      </c>
      <c r="G119" t="s">
        <v>206</v>
      </c>
      <c r="H119" s="76">
        <v>4.7200000000000002E-9</v>
      </c>
      <c r="I119" t="s">
        <v>18</v>
      </c>
      <c r="J119" t="s">
        <v>117</v>
      </c>
      <c r="K119" s="80">
        <v>2</v>
      </c>
      <c r="L119" s="79">
        <f t="shared" si="11"/>
        <v>-19.171457037348947</v>
      </c>
      <c r="M119" s="79">
        <f t="shared" si="10"/>
        <v>0.12862852159354693</v>
      </c>
      <c r="N119" s="80" t="str">
        <f t="shared" si="9"/>
        <v>false</v>
      </c>
      <c r="Q119" s="67">
        <v>1</v>
      </c>
      <c r="R119" s="67">
        <v>1.08</v>
      </c>
      <c r="S119" s="67">
        <v>1.1000000000000001</v>
      </c>
      <c r="T119" s="67">
        <v>1.04</v>
      </c>
      <c r="U119" s="67">
        <v>1</v>
      </c>
    </row>
    <row r="120" spans="1:21" x14ac:dyDescent="0.2">
      <c r="A120" s="77" t="s">
        <v>250</v>
      </c>
      <c r="B120" s="77" t="s">
        <v>116</v>
      </c>
      <c r="C120" s="77" t="s">
        <v>116</v>
      </c>
      <c r="D120" s="77" t="s">
        <v>18</v>
      </c>
      <c r="E120" s="77" t="s">
        <v>2</v>
      </c>
      <c r="F120" t="s">
        <v>89</v>
      </c>
      <c r="G120" t="s">
        <v>207</v>
      </c>
      <c r="H120" s="76">
        <v>3.3500000000000002E-8</v>
      </c>
      <c r="I120" t="s">
        <v>18</v>
      </c>
      <c r="J120" t="s">
        <v>117</v>
      </c>
      <c r="K120" s="80">
        <v>2</v>
      </c>
      <c r="L120" s="79">
        <f t="shared" si="11"/>
        <v>-17.211720398115389</v>
      </c>
      <c r="M120" s="79">
        <f t="shared" si="10"/>
        <v>0.12862852159354693</v>
      </c>
      <c r="N120" s="80" t="str">
        <f t="shared" si="9"/>
        <v>false</v>
      </c>
      <c r="Q120" s="67">
        <v>1</v>
      </c>
      <c r="R120" s="67">
        <v>1.08</v>
      </c>
      <c r="S120" s="67">
        <v>1.1000000000000001</v>
      </c>
      <c r="T120" s="67">
        <v>1.04</v>
      </c>
      <c r="U120" s="67">
        <v>1</v>
      </c>
    </row>
    <row r="121" spans="1:21" x14ac:dyDescent="0.2">
      <c r="A121" s="77" t="s">
        <v>250</v>
      </c>
      <c r="B121" s="77" t="s">
        <v>116</v>
      </c>
      <c r="C121" s="77" t="s">
        <v>116</v>
      </c>
      <c r="D121" s="77" t="s">
        <v>18</v>
      </c>
      <c r="E121" s="77" t="s">
        <v>2</v>
      </c>
      <c r="F121" t="s">
        <v>89</v>
      </c>
      <c r="G121" t="s">
        <v>208</v>
      </c>
      <c r="H121" s="76">
        <v>2.4199999999999999E-10</v>
      </c>
      <c r="I121" t="s">
        <v>18</v>
      </c>
      <c r="J121" t="s">
        <v>117</v>
      </c>
      <c r="K121" s="80">
        <v>2</v>
      </c>
      <c r="L121" s="79">
        <f t="shared" si="11"/>
        <v>-22.142083389771862</v>
      </c>
      <c r="M121" s="79">
        <f t="shared" si="10"/>
        <v>0.12862852159354693</v>
      </c>
      <c r="N121" s="80" t="str">
        <f t="shared" si="9"/>
        <v>false</v>
      </c>
      <c r="Q121" s="67">
        <v>1</v>
      </c>
      <c r="R121" s="67">
        <v>1.08</v>
      </c>
      <c r="S121" s="67">
        <v>1.1000000000000001</v>
      </c>
      <c r="T121" s="67">
        <v>1.04</v>
      </c>
      <c r="U121" s="67">
        <v>1</v>
      </c>
    </row>
    <row r="122" spans="1:21" x14ac:dyDescent="0.2">
      <c r="A122" s="77" t="s">
        <v>250</v>
      </c>
      <c r="B122" s="77" t="s">
        <v>116</v>
      </c>
      <c r="C122" s="77" t="s">
        <v>116</v>
      </c>
      <c r="D122" s="77" t="s">
        <v>18</v>
      </c>
      <c r="E122" s="77" t="s">
        <v>2</v>
      </c>
      <c r="F122" t="s">
        <v>89</v>
      </c>
      <c r="G122" t="s">
        <v>209</v>
      </c>
      <c r="H122" s="76">
        <v>1.3599999999999999E-6</v>
      </c>
      <c r="I122" t="s">
        <v>18</v>
      </c>
      <c r="J122" t="s">
        <v>117</v>
      </c>
      <c r="K122" s="80">
        <v>2</v>
      </c>
      <c r="L122" s="79">
        <f t="shared" si="11"/>
        <v>-13.508025858216314</v>
      </c>
      <c r="M122" s="79">
        <f t="shared" si="10"/>
        <v>0.12862852159354693</v>
      </c>
      <c r="N122" s="80" t="str">
        <f t="shared" si="9"/>
        <v>false</v>
      </c>
      <c r="Q122" s="67">
        <v>1</v>
      </c>
      <c r="R122" s="67">
        <v>1.08</v>
      </c>
      <c r="S122" s="67">
        <v>1.1000000000000001</v>
      </c>
      <c r="T122" s="67">
        <v>1.04</v>
      </c>
      <c r="U122" s="67">
        <v>1</v>
      </c>
    </row>
    <row r="123" spans="1:21" x14ac:dyDescent="0.2">
      <c r="A123" s="77" t="s">
        <v>250</v>
      </c>
      <c r="B123" s="77" t="s">
        <v>116</v>
      </c>
      <c r="C123" s="77" t="s">
        <v>116</v>
      </c>
      <c r="D123" s="77" t="s">
        <v>18</v>
      </c>
      <c r="E123" s="77" t="s">
        <v>2</v>
      </c>
      <c r="F123" t="s">
        <v>89</v>
      </c>
      <c r="G123" t="s">
        <v>210</v>
      </c>
      <c r="H123" s="76">
        <v>4.6400000000000003E-5</v>
      </c>
      <c r="I123" t="s">
        <v>18</v>
      </c>
      <c r="J123" t="s">
        <v>117</v>
      </c>
      <c r="K123" s="80">
        <v>2</v>
      </c>
      <c r="L123" s="79">
        <f t="shared" si="11"/>
        <v>-9.9782110987320642</v>
      </c>
      <c r="M123" s="79">
        <f t="shared" si="10"/>
        <v>0.12862852159354693</v>
      </c>
      <c r="N123" s="80" t="str">
        <f t="shared" si="9"/>
        <v>false</v>
      </c>
      <c r="Q123" s="67">
        <v>1</v>
      </c>
      <c r="R123" s="67">
        <v>1.08</v>
      </c>
      <c r="S123" s="67">
        <v>1.1000000000000001</v>
      </c>
      <c r="T123" s="67">
        <v>1.04</v>
      </c>
      <c r="U123" s="67">
        <v>1</v>
      </c>
    </row>
    <row r="124" spans="1:21" x14ac:dyDescent="0.2">
      <c r="A124" s="77" t="s">
        <v>250</v>
      </c>
      <c r="B124" s="77" t="s">
        <v>116</v>
      </c>
      <c r="C124" s="77" t="s">
        <v>116</v>
      </c>
      <c r="D124" s="77" t="s">
        <v>18</v>
      </c>
      <c r="E124" s="77" t="s">
        <v>2</v>
      </c>
      <c r="F124" t="s">
        <v>89</v>
      </c>
      <c r="G124" t="s">
        <v>211</v>
      </c>
      <c r="H124">
        <v>5.5999999999999999E-3</v>
      </c>
      <c r="I124" t="s">
        <v>18</v>
      </c>
      <c r="J124" t="s">
        <v>117</v>
      </c>
      <c r="K124" s="80">
        <v>2</v>
      </c>
      <c r="L124" s="79">
        <f t="shared" si="11"/>
        <v>-5.1849886812410331</v>
      </c>
      <c r="M124" s="79">
        <f t="shared" si="10"/>
        <v>0.12862852159354693</v>
      </c>
      <c r="N124" s="80" t="str">
        <f t="shared" si="9"/>
        <v>false</v>
      </c>
      <c r="Q124" s="67">
        <v>1</v>
      </c>
      <c r="R124" s="67">
        <v>1.08</v>
      </c>
      <c r="S124" s="67">
        <v>1.1000000000000001</v>
      </c>
      <c r="T124" s="67">
        <v>1.04</v>
      </c>
      <c r="U124" s="67">
        <v>1</v>
      </c>
    </row>
    <row r="125" spans="1:21" x14ac:dyDescent="0.2">
      <c r="A125" s="77" t="s">
        <v>250</v>
      </c>
      <c r="B125" s="77" t="s">
        <v>116</v>
      </c>
      <c r="C125" s="77" t="s">
        <v>116</v>
      </c>
      <c r="D125" s="77" t="s">
        <v>18</v>
      </c>
      <c r="E125" s="77" t="s">
        <v>2</v>
      </c>
      <c r="F125" t="s">
        <v>89</v>
      </c>
      <c r="G125" t="s">
        <v>212</v>
      </c>
      <c r="H125" s="76">
        <v>1.1400000000000001E-6</v>
      </c>
      <c r="I125" t="s">
        <v>18</v>
      </c>
      <c r="J125" t="s">
        <v>117</v>
      </c>
      <c r="K125" s="80">
        <v>2</v>
      </c>
      <c r="L125" s="79">
        <f t="shared" si="11"/>
        <v>-13.684482295557871</v>
      </c>
      <c r="M125" s="79">
        <f t="shared" si="10"/>
        <v>0.12862852159354693</v>
      </c>
      <c r="N125" s="80" t="str">
        <f t="shared" si="9"/>
        <v>false</v>
      </c>
      <c r="Q125" s="67">
        <v>1</v>
      </c>
      <c r="R125" s="67">
        <v>1.08</v>
      </c>
      <c r="S125" s="67">
        <v>1.1000000000000001</v>
      </c>
      <c r="T125" s="67">
        <v>1.04</v>
      </c>
      <c r="U125" s="67">
        <v>1</v>
      </c>
    </row>
    <row r="126" spans="1:21" x14ac:dyDescent="0.2">
      <c r="A126" s="77" t="s">
        <v>250</v>
      </c>
      <c r="B126" s="77" t="s">
        <v>116</v>
      </c>
      <c r="C126" s="77" t="s">
        <v>116</v>
      </c>
      <c r="D126" s="77" t="s">
        <v>18</v>
      </c>
      <c r="E126" s="77" t="s">
        <v>2</v>
      </c>
      <c r="F126" t="s">
        <v>89</v>
      </c>
      <c r="G126" t="s">
        <v>213</v>
      </c>
      <c r="H126" s="76">
        <v>2.11E-9</v>
      </c>
      <c r="I126" t="s">
        <v>18</v>
      </c>
      <c r="J126" t="s">
        <v>117</v>
      </c>
      <c r="K126" s="80">
        <v>2</v>
      </c>
      <c r="L126" s="79">
        <f t="shared" si="11"/>
        <v>-19.976577889458436</v>
      </c>
      <c r="M126" s="79">
        <f t="shared" si="10"/>
        <v>0.12862852159354693</v>
      </c>
      <c r="N126" s="80" t="str">
        <f t="shared" si="9"/>
        <v>false</v>
      </c>
      <c r="Q126" s="67">
        <v>1</v>
      </c>
      <c r="R126" s="67">
        <v>1.08</v>
      </c>
      <c r="S126" s="67">
        <v>1.1000000000000001</v>
      </c>
      <c r="T126" s="67">
        <v>1.04</v>
      </c>
      <c r="U126" s="67">
        <v>1</v>
      </c>
    </row>
    <row r="127" spans="1:21" x14ac:dyDescent="0.2">
      <c r="A127" s="77" t="s">
        <v>250</v>
      </c>
      <c r="B127" s="77" t="s">
        <v>116</v>
      </c>
      <c r="C127" s="77" t="s">
        <v>116</v>
      </c>
      <c r="D127" s="77" t="s">
        <v>18</v>
      </c>
      <c r="E127" s="77" t="s">
        <v>2</v>
      </c>
      <c r="F127" t="s">
        <v>89</v>
      </c>
      <c r="G127" t="s">
        <v>214</v>
      </c>
      <c r="H127" s="76">
        <v>6.6699999999999997E-6</v>
      </c>
      <c r="I127" t="s">
        <v>18</v>
      </c>
      <c r="J127" t="s">
        <v>117</v>
      </c>
      <c r="K127" s="80">
        <v>2</v>
      </c>
      <c r="L127" s="79">
        <f t="shared" si="11"/>
        <v>-11.917890698036741</v>
      </c>
      <c r="M127" s="79">
        <f t="shared" si="10"/>
        <v>0.12862852159354693</v>
      </c>
      <c r="N127" s="80" t="str">
        <f t="shared" si="9"/>
        <v>false</v>
      </c>
      <c r="Q127" s="67">
        <v>1</v>
      </c>
      <c r="R127" s="67">
        <v>1.08</v>
      </c>
      <c r="S127" s="67">
        <v>1.1000000000000001</v>
      </c>
      <c r="T127" s="67">
        <v>1.04</v>
      </c>
      <c r="U127" s="67">
        <v>1</v>
      </c>
    </row>
    <row r="128" spans="1:21" x14ac:dyDescent="0.2">
      <c r="A128" s="77" t="s">
        <v>250</v>
      </c>
      <c r="B128" s="77" t="s">
        <v>116</v>
      </c>
      <c r="C128" s="77" t="s">
        <v>116</v>
      </c>
      <c r="D128" s="77" t="s">
        <v>18</v>
      </c>
      <c r="E128" s="77" t="s">
        <v>2</v>
      </c>
      <c r="F128" t="s">
        <v>89</v>
      </c>
      <c r="G128" t="s">
        <v>215</v>
      </c>
      <c r="H128" s="76">
        <v>4.3299999999999997E-8</v>
      </c>
      <c r="I128" t="s">
        <v>18</v>
      </c>
      <c r="J128" t="s">
        <v>117</v>
      </c>
      <c r="K128" s="80">
        <v>2</v>
      </c>
      <c r="L128" s="79">
        <f t="shared" si="11"/>
        <v>-16.955113201937966</v>
      </c>
      <c r="M128" s="79">
        <f t="shared" si="10"/>
        <v>0.12862852159354693</v>
      </c>
      <c r="N128" s="80" t="str">
        <f t="shared" si="9"/>
        <v>false</v>
      </c>
      <c r="Q128" s="67">
        <v>1</v>
      </c>
      <c r="R128" s="67">
        <v>1.08</v>
      </c>
      <c r="S128" s="67">
        <v>1.1000000000000001</v>
      </c>
      <c r="T128" s="67">
        <v>1.04</v>
      </c>
      <c r="U128" s="67">
        <v>1</v>
      </c>
    </row>
    <row r="129" spans="1:21" x14ac:dyDescent="0.2">
      <c r="A129" s="77" t="s">
        <v>250</v>
      </c>
      <c r="B129" s="77" t="s">
        <v>116</v>
      </c>
      <c r="C129" s="77" t="s">
        <v>116</v>
      </c>
      <c r="D129" s="77" t="s">
        <v>18</v>
      </c>
      <c r="E129" s="77" t="s">
        <v>2</v>
      </c>
      <c r="F129" t="s">
        <v>89</v>
      </c>
      <c r="G129" t="s">
        <v>216</v>
      </c>
      <c r="H129" s="76">
        <v>2.0200000000000001E-7</v>
      </c>
      <c r="I129" t="s">
        <v>18</v>
      </c>
      <c r="J129" t="s">
        <v>117</v>
      </c>
      <c r="K129" s="80">
        <v>2</v>
      </c>
      <c r="L129" s="79">
        <f t="shared" si="11"/>
        <v>-15.414998139545206</v>
      </c>
      <c r="M129" s="79">
        <f t="shared" si="10"/>
        <v>0.12862852159354693</v>
      </c>
      <c r="N129" s="80" t="str">
        <f t="shared" si="9"/>
        <v>false</v>
      </c>
      <c r="Q129" s="67">
        <v>1</v>
      </c>
      <c r="R129" s="67">
        <v>1.08</v>
      </c>
      <c r="S129" s="67">
        <v>1.1000000000000001</v>
      </c>
      <c r="T129" s="67">
        <v>1.04</v>
      </c>
      <c r="U129" s="67">
        <v>1</v>
      </c>
    </row>
    <row r="130" spans="1:21" x14ac:dyDescent="0.2">
      <c r="A130" s="77" t="s">
        <v>250</v>
      </c>
      <c r="B130" s="77" t="s">
        <v>116</v>
      </c>
      <c r="C130" s="77" t="s">
        <v>116</v>
      </c>
      <c r="D130" s="77" t="s">
        <v>18</v>
      </c>
      <c r="E130" s="77" t="s">
        <v>2</v>
      </c>
      <c r="F130" t="s">
        <v>89</v>
      </c>
      <c r="G130" t="s">
        <v>217</v>
      </c>
      <c r="H130" s="76">
        <v>9.3399999999999997E-7</v>
      </c>
      <c r="I130" t="s">
        <v>18</v>
      </c>
      <c r="J130" t="s">
        <v>117</v>
      </c>
      <c r="K130" s="80">
        <v>2</v>
      </c>
      <c r="L130" s="79">
        <f t="shared" si="11"/>
        <v>-13.883789398717569</v>
      </c>
      <c r="M130" s="79">
        <f t="shared" si="10"/>
        <v>0.12862852159354693</v>
      </c>
      <c r="N130" s="80" t="str">
        <f t="shared" si="9"/>
        <v>false</v>
      </c>
      <c r="Q130" s="67">
        <v>1</v>
      </c>
      <c r="R130" s="67">
        <v>1.08</v>
      </c>
      <c r="S130" s="67">
        <v>1.1000000000000001</v>
      </c>
      <c r="T130" s="67">
        <v>1.04</v>
      </c>
      <c r="U130" s="67">
        <v>1</v>
      </c>
    </row>
    <row r="131" spans="1:21" x14ac:dyDescent="0.2">
      <c r="A131" s="77" t="s">
        <v>250</v>
      </c>
      <c r="B131" s="77" t="s">
        <v>116</v>
      </c>
      <c r="C131" s="77" t="s">
        <v>116</v>
      </c>
      <c r="D131" s="77" t="s">
        <v>18</v>
      </c>
      <c r="E131" s="77" t="s">
        <v>2</v>
      </c>
      <c r="F131" t="s">
        <v>89</v>
      </c>
      <c r="G131" t="s">
        <v>218</v>
      </c>
      <c r="H131" s="76">
        <v>7.47E-5</v>
      </c>
      <c r="I131" t="s">
        <v>18</v>
      </c>
      <c r="J131" t="s">
        <v>117</v>
      </c>
      <c r="K131" s="80">
        <v>2</v>
      </c>
      <c r="L131" s="79">
        <f t="shared" si="11"/>
        <v>-9.5020304658255021</v>
      </c>
      <c r="M131" s="79">
        <f t="shared" si="10"/>
        <v>0.12862852159354693</v>
      </c>
      <c r="N131" s="80" t="str">
        <f t="shared" si="9"/>
        <v>false</v>
      </c>
      <c r="Q131" s="67">
        <v>1</v>
      </c>
      <c r="R131" s="67">
        <v>1.08</v>
      </c>
      <c r="S131" s="67">
        <v>1.1000000000000001</v>
      </c>
      <c r="T131" s="67">
        <v>1.04</v>
      </c>
      <c r="U131" s="67">
        <v>1</v>
      </c>
    </row>
    <row r="132" spans="1:21" x14ac:dyDescent="0.2">
      <c r="A132" s="77" t="s">
        <v>250</v>
      </c>
      <c r="B132" s="77" t="s">
        <v>116</v>
      </c>
      <c r="C132" s="77" t="s">
        <v>116</v>
      </c>
      <c r="D132" s="77" t="s">
        <v>18</v>
      </c>
      <c r="E132" s="77" t="s">
        <v>2</v>
      </c>
      <c r="F132" t="s">
        <v>89</v>
      </c>
      <c r="G132" t="s">
        <v>219</v>
      </c>
      <c r="H132" s="76">
        <v>2.7800000000000001E-8</v>
      </c>
      <c r="I132" t="s">
        <v>18</v>
      </c>
      <c r="J132" t="s">
        <v>117</v>
      </c>
      <c r="K132" s="80">
        <v>2</v>
      </c>
      <c r="L132" s="79">
        <f t="shared" si="11"/>
        <v>-17.39822981624982</v>
      </c>
      <c r="M132" s="79">
        <f t="shared" si="10"/>
        <v>0.12862852159354693</v>
      </c>
      <c r="N132" s="80" t="str">
        <f t="shared" si="9"/>
        <v>false</v>
      </c>
      <c r="Q132" s="67">
        <v>1</v>
      </c>
      <c r="R132" s="67">
        <v>1.08</v>
      </c>
      <c r="S132" s="67">
        <v>1.1000000000000001</v>
      </c>
      <c r="T132" s="67">
        <v>1.04</v>
      </c>
      <c r="U132" s="67">
        <v>1</v>
      </c>
    </row>
    <row r="133" spans="1:21" x14ac:dyDescent="0.2">
      <c r="A133" s="77" t="s">
        <v>250</v>
      </c>
      <c r="B133" s="77" t="s">
        <v>116</v>
      </c>
      <c r="C133" s="77" t="s">
        <v>116</v>
      </c>
      <c r="D133" s="77" t="s">
        <v>18</v>
      </c>
      <c r="E133" s="77" t="s">
        <v>2</v>
      </c>
      <c r="F133" t="s">
        <v>89</v>
      </c>
      <c r="G133" t="s">
        <v>220</v>
      </c>
      <c r="H133" s="76">
        <v>5.5400000000000001E-7</v>
      </c>
      <c r="I133" t="s">
        <v>18</v>
      </c>
      <c r="J133" t="s">
        <v>117</v>
      </c>
      <c r="K133" s="80">
        <v>2</v>
      </c>
      <c r="L133" s="79">
        <f t="shared" si="11"/>
        <v>-14.406101150199127</v>
      </c>
      <c r="M133" s="79">
        <f t="shared" si="10"/>
        <v>0.12862852159354693</v>
      </c>
      <c r="N133" s="80" t="str">
        <f t="shared" si="9"/>
        <v>false</v>
      </c>
      <c r="Q133" s="67">
        <v>1</v>
      </c>
      <c r="R133" s="67">
        <v>1.08</v>
      </c>
      <c r="S133" s="67">
        <v>1.1000000000000001</v>
      </c>
      <c r="T133" s="67">
        <v>1.04</v>
      </c>
      <c r="U133" s="67">
        <v>1</v>
      </c>
    </row>
    <row r="134" spans="1:21" x14ac:dyDescent="0.2">
      <c r="A134" s="77" t="s">
        <v>250</v>
      </c>
      <c r="B134" s="77" t="s">
        <v>116</v>
      </c>
      <c r="C134" s="77" t="s">
        <v>116</v>
      </c>
      <c r="D134" s="77" t="s">
        <v>18</v>
      </c>
      <c r="E134" s="77" t="s">
        <v>2</v>
      </c>
      <c r="F134" t="s">
        <v>89</v>
      </c>
      <c r="G134" t="s">
        <v>221</v>
      </c>
      <c r="H134">
        <v>9.19E-4</v>
      </c>
      <c r="I134" t="s">
        <v>18</v>
      </c>
      <c r="J134" t="s">
        <v>117</v>
      </c>
      <c r="K134" s="80">
        <v>2</v>
      </c>
      <c r="L134" s="79">
        <f t="shared" si="11"/>
        <v>-6.9922244356085868</v>
      </c>
      <c r="M134" s="79">
        <f t="shared" si="10"/>
        <v>0.12862852159354693</v>
      </c>
      <c r="N134" s="80" t="str">
        <f t="shared" si="9"/>
        <v>false</v>
      </c>
      <c r="Q134" s="67">
        <v>1</v>
      </c>
      <c r="R134" s="67">
        <v>1.08</v>
      </c>
      <c r="S134" s="67">
        <v>1.1000000000000001</v>
      </c>
      <c r="T134" s="67">
        <v>1.04</v>
      </c>
      <c r="U134" s="67">
        <v>1</v>
      </c>
    </row>
    <row r="135" spans="1:21" x14ac:dyDescent="0.2">
      <c r="A135" s="77" t="s">
        <v>250</v>
      </c>
      <c r="B135" s="77" t="s">
        <v>116</v>
      </c>
      <c r="C135" s="77" t="s">
        <v>116</v>
      </c>
      <c r="D135" s="77" t="s">
        <v>18</v>
      </c>
      <c r="E135" s="77" t="s">
        <v>2</v>
      </c>
      <c r="F135" t="s">
        <v>89</v>
      </c>
      <c r="G135" s="76" t="s">
        <v>222</v>
      </c>
      <c r="H135" s="76">
        <v>1.5799999999999999E-9</v>
      </c>
      <c r="I135" t="s">
        <v>18</v>
      </c>
      <c r="J135" t="s">
        <v>117</v>
      </c>
      <c r="K135" s="80">
        <v>2</v>
      </c>
      <c r="L135" s="79">
        <f t="shared" si="11"/>
        <v>-20.265840989907534</v>
      </c>
      <c r="M135" s="79">
        <f t="shared" si="10"/>
        <v>0.12862852159354693</v>
      </c>
      <c r="N135" s="80" t="str">
        <f t="shared" si="9"/>
        <v>false</v>
      </c>
      <c r="Q135" s="67">
        <v>1</v>
      </c>
      <c r="R135" s="67">
        <v>1.08</v>
      </c>
      <c r="S135" s="67">
        <v>1.1000000000000001</v>
      </c>
      <c r="T135" s="67">
        <v>1.04</v>
      </c>
      <c r="U135" s="67">
        <v>1</v>
      </c>
    </row>
    <row r="136" spans="1:21" x14ac:dyDescent="0.2">
      <c r="A136" s="77" t="s">
        <v>250</v>
      </c>
      <c r="B136" s="77" t="s">
        <v>116</v>
      </c>
      <c r="C136" s="77" t="s">
        <v>116</v>
      </c>
      <c r="D136" s="77" t="s">
        <v>18</v>
      </c>
      <c r="E136" s="77" t="s">
        <v>2</v>
      </c>
      <c r="F136" t="s">
        <v>89</v>
      </c>
      <c r="G136" t="s">
        <v>223</v>
      </c>
      <c r="H136" s="76">
        <v>2.9099999999999999E-5</v>
      </c>
      <c r="I136" t="s">
        <v>18</v>
      </c>
      <c r="J136" t="s">
        <v>117</v>
      </c>
      <c r="K136" s="80">
        <v>2</v>
      </c>
      <c r="L136" s="79">
        <f t="shared" si="11"/>
        <v>-10.444772383786827</v>
      </c>
      <c r="M136" s="79">
        <f t="shared" si="10"/>
        <v>0.12862852159354693</v>
      </c>
      <c r="N136" s="80" t="str">
        <f t="shared" si="9"/>
        <v>false</v>
      </c>
      <c r="Q136" s="67">
        <v>1</v>
      </c>
      <c r="R136" s="67">
        <v>1.08</v>
      </c>
      <c r="S136" s="67">
        <v>1.1000000000000001</v>
      </c>
      <c r="T136" s="67">
        <v>1.04</v>
      </c>
      <c r="U136" s="67">
        <v>1</v>
      </c>
    </row>
    <row r="137" spans="1:21" x14ac:dyDescent="0.2">
      <c r="A137" s="77" t="s">
        <v>250</v>
      </c>
      <c r="B137" s="77" t="s">
        <v>116</v>
      </c>
      <c r="C137" s="77" t="s">
        <v>116</v>
      </c>
      <c r="D137" s="77" t="s">
        <v>18</v>
      </c>
      <c r="E137" s="77" t="s">
        <v>2</v>
      </c>
      <c r="F137" t="s">
        <v>89</v>
      </c>
      <c r="G137" t="s">
        <v>224</v>
      </c>
      <c r="H137" s="76">
        <v>1.4E-5</v>
      </c>
      <c r="I137" t="s">
        <v>18</v>
      </c>
      <c r="J137" t="s">
        <v>117</v>
      </c>
      <c r="K137" s="80">
        <v>2</v>
      </c>
      <c r="L137" s="79">
        <f t="shared" si="11"/>
        <v>-11.176453228349015</v>
      </c>
      <c r="M137" s="79">
        <f t="shared" si="10"/>
        <v>0.12862852159354693</v>
      </c>
      <c r="N137" s="80" t="str">
        <f t="shared" si="9"/>
        <v>false</v>
      </c>
      <c r="Q137" s="67">
        <v>1</v>
      </c>
      <c r="R137" s="67">
        <v>1.08</v>
      </c>
      <c r="S137" s="67">
        <v>1.1000000000000001</v>
      </c>
      <c r="T137" s="67">
        <v>1.04</v>
      </c>
      <c r="U137" s="67">
        <v>1</v>
      </c>
    </row>
    <row r="138" spans="1:21" x14ac:dyDescent="0.2">
      <c r="A138" s="77" t="s">
        <v>250</v>
      </c>
      <c r="B138" s="77" t="s">
        <v>116</v>
      </c>
      <c r="C138" s="77" t="s">
        <v>116</v>
      </c>
      <c r="D138" s="77" t="s">
        <v>18</v>
      </c>
      <c r="E138" s="77" t="s">
        <v>2</v>
      </c>
      <c r="F138" t="s">
        <v>89</v>
      </c>
      <c r="G138" t="s">
        <v>225</v>
      </c>
      <c r="H138">
        <v>3.19E-4</v>
      </c>
      <c r="I138" t="s">
        <v>18</v>
      </c>
      <c r="J138" t="s">
        <v>117</v>
      </c>
      <c r="K138" s="80">
        <v>2</v>
      </c>
      <c r="L138" s="79">
        <f t="shared" si="11"/>
        <v>-8.0503194551794302</v>
      </c>
      <c r="M138" s="79">
        <f t="shared" si="10"/>
        <v>0.12862852159354693</v>
      </c>
      <c r="N138" s="80" t="str">
        <f t="shared" si="9"/>
        <v>false</v>
      </c>
      <c r="Q138" s="67">
        <v>1</v>
      </c>
      <c r="R138" s="67">
        <v>1.08</v>
      </c>
      <c r="S138" s="67">
        <v>1.1000000000000001</v>
      </c>
      <c r="T138" s="67">
        <v>1.04</v>
      </c>
      <c r="U138" s="67">
        <v>1</v>
      </c>
    </row>
    <row r="139" spans="1:21" x14ac:dyDescent="0.2">
      <c r="A139" s="77" t="s">
        <v>250</v>
      </c>
      <c r="B139" s="77" t="s">
        <v>116</v>
      </c>
      <c r="C139" s="77" t="s">
        <v>116</v>
      </c>
      <c r="D139" s="77" t="s">
        <v>18</v>
      </c>
      <c r="E139" s="77" t="s">
        <v>2</v>
      </c>
      <c r="F139" t="s">
        <v>89</v>
      </c>
      <c r="G139" s="76" t="s">
        <v>226</v>
      </c>
      <c r="H139" s="76">
        <v>1.24E-6</v>
      </c>
      <c r="I139" t="s">
        <v>18</v>
      </c>
      <c r="J139" t="s">
        <v>117</v>
      </c>
      <c r="K139" s="80">
        <v>2</v>
      </c>
      <c r="L139" s="79">
        <f t="shared" si="11"/>
        <v>-13.600399178347329</v>
      </c>
      <c r="M139" s="79">
        <f t="shared" si="10"/>
        <v>0.12862852159354693</v>
      </c>
      <c r="N139" s="80" t="str">
        <f t="shared" si="9"/>
        <v>false</v>
      </c>
      <c r="Q139" s="67">
        <v>1</v>
      </c>
      <c r="R139" s="67">
        <v>1.08</v>
      </c>
      <c r="S139" s="67">
        <v>1.1000000000000001</v>
      </c>
      <c r="T139" s="67">
        <v>1.04</v>
      </c>
      <c r="U139" s="67">
        <v>1</v>
      </c>
    </row>
    <row r="140" spans="1:21" x14ac:dyDescent="0.2">
      <c r="A140" s="77" t="s">
        <v>250</v>
      </c>
      <c r="B140" s="77" t="s">
        <v>116</v>
      </c>
      <c r="C140" s="77" t="s">
        <v>116</v>
      </c>
      <c r="D140" s="77" t="s">
        <v>18</v>
      </c>
      <c r="E140" s="77" t="s">
        <v>2</v>
      </c>
      <c r="F140" t="s">
        <v>89</v>
      </c>
      <c r="G140" t="s">
        <v>227</v>
      </c>
      <c r="H140" s="76">
        <v>3.9000000000000002E-9</v>
      </c>
      <c r="I140" t="s">
        <v>18</v>
      </c>
      <c r="J140" t="s">
        <v>117</v>
      </c>
      <c r="K140" s="80">
        <v>2</v>
      </c>
      <c r="L140" s="79">
        <f t="shared" si="11"/>
        <v>-19.36228928381081</v>
      </c>
      <c r="M140" s="79">
        <f t="shared" si="10"/>
        <v>0.12862852159354693</v>
      </c>
      <c r="N140" s="80" t="str">
        <f t="shared" si="9"/>
        <v>false</v>
      </c>
      <c r="Q140" s="67">
        <v>1</v>
      </c>
      <c r="R140" s="67">
        <v>1.08</v>
      </c>
      <c r="S140" s="67">
        <v>1.1000000000000001</v>
      </c>
      <c r="T140" s="67">
        <v>1.04</v>
      </c>
      <c r="U140" s="67">
        <v>1</v>
      </c>
    </row>
    <row r="141" spans="1:21" x14ac:dyDescent="0.2">
      <c r="A141" s="77" t="s">
        <v>250</v>
      </c>
      <c r="B141" s="77" t="s">
        <v>116</v>
      </c>
      <c r="C141" s="77" t="s">
        <v>116</v>
      </c>
      <c r="D141" s="77" t="s">
        <v>18</v>
      </c>
      <c r="E141" s="77" t="s">
        <v>2</v>
      </c>
      <c r="F141" t="s">
        <v>89</v>
      </c>
      <c r="G141" t="s">
        <v>228</v>
      </c>
      <c r="H141">
        <v>2.23E-4</v>
      </c>
      <c r="I141" t="s">
        <v>18</v>
      </c>
      <c r="J141" t="s">
        <v>117</v>
      </c>
      <c r="K141" s="80">
        <v>2</v>
      </c>
      <c r="L141" s="79">
        <f t="shared" si="11"/>
        <v>-8.4083387865041548</v>
      </c>
      <c r="M141" s="79">
        <f t="shared" si="10"/>
        <v>0.12862852159354693</v>
      </c>
      <c r="N141" s="80" t="str">
        <f t="shared" si="9"/>
        <v>false</v>
      </c>
      <c r="Q141" s="67">
        <v>1</v>
      </c>
      <c r="R141" s="67">
        <v>1.08</v>
      </c>
      <c r="S141" s="67">
        <v>1.1000000000000001</v>
      </c>
      <c r="T141" s="67">
        <v>1.04</v>
      </c>
      <c r="U141" s="67">
        <v>1</v>
      </c>
    </row>
    <row r="142" spans="1:21" x14ac:dyDescent="0.2">
      <c r="A142" s="77" t="s">
        <v>250</v>
      </c>
      <c r="B142" s="77" t="s">
        <v>116</v>
      </c>
      <c r="C142" s="77" t="s">
        <v>116</v>
      </c>
      <c r="D142" s="77" t="s">
        <v>18</v>
      </c>
      <c r="E142" s="77" t="s">
        <v>2</v>
      </c>
      <c r="F142" t="s">
        <v>89</v>
      </c>
      <c r="G142" t="s">
        <v>229</v>
      </c>
      <c r="H142" s="76">
        <v>2.53E-7</v>
      </c>
      <c r="I142" t="s">
        <v>18</v>
      </c>
      <c r="J142" t="s">
        <v>117</v>
      </c>
      <c r="K142" s="80">
        <v>2</v>
      </c>
      <c r="L142" s="79">
        <f t="shared" si="11"/>
        <v>-15.18987634821889</v>
      </c>
      <c r="M142" s="79">
        <f t="shared" si="10"/>
        <v>0.12862852159354693</v>
      </c>
      <c r="N142" s="80" t="str">
        <f t="shared" si="9"/>
        <v>false</v>
      </c>
      <c r="Q142" s="67">
        <v>1</v>
      </c>
      <c r="R142" s="67">
        <v>1.08</v>
      </c>
      <c r="S142" s="67">
        <v>1.1000000000000001</v>
      </c>
      <c r="T142" s="67">
        <v>1.04</v>
      </c>
      <c r="U142" s="67">
        <v>1</v>
      </c>
    </row>
    <row r="143" spans="1:21" x14ac:dyDescent="0.2">
      <c r="A143" s="77" t="s">
        <v>250</v>
      </c>
      <c r="B143" s="77" t="s">
        <v>116</v>
      </c>
      <c r="C143" s="77" t="s">
        <v>116</v>
      </c>
      <c r="D143" s="77" t="s">
        <v>18</v>
      </c>
      <c r="E143" s="77" t="s">
        <v>2</v>
      </c>
      <c r="F143" t="s">
        <v>89</v>
      </c>
      <c r="G143" t="s">
        <v>230</v>
      </c>
      <c r="H143">
        <v>1.2E-4</v>
      </c>
      <c r="I143" t="s">
        <v>18</v>
      </c>
      <c r="J143" t="s">
        <v>117</v>
      </c>
      <c r="K143" s="80">
        <v>2</v>
      </c>
      <c r="L143" s="79">
        <f t="shared" si="11"/>
        <v>-9.0280188151822287</v>
      </c>
      <c r="M143" s="79">
        <f t="shared" si="10"/>
        <v>0.12862852159354693</v>
      </c>
      <c r="N143" s="80" t="str">
        <f t="shared" si="9"/>
        <v>false</v>
      </c>
      <c r="Q143" s="67">
        <v>1</v>
      </c>
      <c r="R143" s="67">
        <v>1.08</v>
      </c>
      <c r="S143" s="67">
        <v>1.1000000000000001</v>
      </c>
      <c r="T143" s="67">
        <v>1.04</v>
      </c>
      <c r="U143" s="67">
        <v>1</v>
      </c>
    </row>
    <row r="144" spans="1:21" x14ac:dyDescent="0.2">
      <c r="A144" s="77" t="s">
        <v>250</v>
      </c>
      <c r="B144" s="77" t="s">
        <v>116</v>
      </c>
      <c r="C144" s="77" t="s">
        <v>116</v>
      </c>
      <c r="D144" s="77" t="s">
        <v>18</v>
      </c>
      <c r="E144" s="77" t="s">
        <v>2</v>
      </c>
      <c r="F144" t="s">
        <v>89</v>
      </c>
      <c r="G144" t="s">
        <v>231</v>
      </c>
      <c r="H144" s="76">
        <v>4.4999999999999998E-14</v>
      </c>
      <c r="I144" t="s">
        <v>18</v>
      </c>
      <c r="J144" t="s">
        <v>117</v>
      </c>
      <c r="K144" s="80">
        <v>2</v>
      </c>
      <c r="L144" s="79">
        <f t="shared" si="11"/>
        <v>-30.732113905140366</v>
      </c>
      <c r="M144" s="79">
        <f t="shared" si="10"/>
        <v>0.12862852159354693</v>
      </c>
      <c r="N144" s="80" t="str">
        <f t="shared" si="9"/>
        <v>false</v>
      </c>
      <c r="Q144" s="67">
        <v>1</v>
      </c>
      <c r="R144" s="67">
        <v>1.08</v>
      </c>
      <c r="S144" s="67">
        <v>1.1000000000000001</v>
      </c>
      <c r="T144" s="67">
        <v>1.04</v>
      </c>
      <c r="U144" s="67">
        <v>1</v>
      </c>
    </row>
    <row r="145" spans="1:21" x14ac:dyDescent="0.2">
      <c r="A145" s="77" t="s">
        <v>250</v>
      </c>
      <c r="B145" s="77" t="s">
        <v>116</v>
      </c>
      <c r="C145" s="77" t="s">
        <v>116</v>
      </c>
      <c r="D145" s="77" t="s">
        <v>18</v>
      </c>
      <c r="E145" s="77" t="s">
        <v>2</v>
      </c>
      <c r="F145" t="s">
        <v>89</v>
      </c>
      <c r="G145" t="s">
        <v>232</v>
      </c>
      <c r="H145" s="76">
        <v>1.4200000000000001E-9</v>
      </c>
      <c r="I145" t="s">
        <v>18</v>
      </c>
      <c r="J145" t="s">
        <v>117</v>
      </c>
      <c r="K145" s="80">
        <v>2</v>
      </c>
      <c r="L145" s="79">
        <f t="shared" si="11"/>
        <v>-20.372608965333242</v>
      </c>
      <c r="M145" s="79">
        <f t="shared" si="10"/>
        <v>0.12862852159354693</v>
      </c>
      <c r="N145" s="80" t="str">
        <f t="shared" si="9"/>
        <v>false</v>
      </c>
      <c r="Q145" s="67">
        <v>1</v>
      </c>
      <c r="R145" s="67">
        <v>1.08</v>
      </c>
      <c r="S145" s="67">
        <v>1.1000000000000001</v>
      </c>
      <c r="T145" s="67">
        <v>1.04</v>
      </c>
      <c r="U145" s="67">
        <v>1</v>
      </c>
    </row>
    <row r="146" spans="1:21" x14ac:dyDescent="0.2">
      <c r="A146" s="77" t="s">
        <v>250</v>
      </c>
      <c r="B146" s="77" t="s">
        <v>116</v>
      </c>
      <c r="C146" s="77" t="s">
        <v>116</v>
      </c>
      <c r="D146" s="77" t="s">
        <v>18</v>
      </c>
      <c r="E146" s="77" t="s">
        <v>2</v>
      </c>
      <c r="F146" t="s">
        <v>89</v>
      </c>
      <c r="G146" t="s">
        <v>233</v>
      </c>
      <c r="H146" s="76">
        <v>8.5500000000000005E-15</v>
      </c>
      <c r="I146" t="s">
        <v>18</v>
      </c>
      <c r="J146" t="s">
        <v>117</v>
      </c>
      <c r="K146" s="80">
        <v>2</v>
      </c>
      <c r="L146" s="79">
        <f t="shared" si="11"/>
        <v>-32.392845111962018</v>
      </c>
      <c r="M146" s="79">
        <f t="shared" si="10"/>
        <v>0.12862852159354693</v>
      </c>
      <c r="N146" s="80" t="str">
        <f t="shared" si="9"/>
        <v>false</v>
      </c>
      <c r="Q146" s="67">
        <v>1</v>
      </c>
      <c r="R146" s="67">
        <v>1.08</v>
      </c>
      <c r="S146" s="67">
        <v>1.1000000000000001</v>
      </c>
      <c r="T146" s="67">
        <v>1.04</v>
      </c>
      <c r="U146" s="67">
        <v>1</v>
      </c>
    </row>
    <row r="147" spans="1:21" x14ac:dyDescent="0.2">
      <c r="A147" s="77" t="s">
        <v>250</v>
      </c>
      <c r="B147" s="77" t="s">
        <v>116</v>
      </c>
      <c r="C147" s="77" t="s">
        <v>116</v>
      </c>
      <c r="D147" s="77" t="s">
        <v>18</v>
      </c>
      <c r="E147" s="77" t="s">
        <v>2</v>
      </c>
      <c r="F147" t="s">
        <v>89</v>
      </c>
      <c r="G147" t="s">
        <v>234</v>
      </c>
      <c r="H147" s="76">
        <v>8.4499999999999996E-7</v>
      </c>
      <c r="I147" t="s">
        <v>18</v>
      </c>
      <c r="J147" t="s">
        <v>117</v>
      </c>
      <c r="K147" s="80">
        <v>2</v>
      </c>
      <c r="L147" s="79">
        <f t="shared" si="11"/>
        <v>-13.983929209589238</v>
      </c>
      <c r="M147" s="79">
        <f t="shared" si="10"/>
        <v>0.12862852159354693</v>
      </c>
      <c r="N147" s="80" t="str">
        <f t="shared" si="9"/>
        <v>false</v>
      </c>
      <c r="Q147" s="67">
        <v>1</v>
      </c>
      <c r="R147" s="67">
        <v>1.08</v>
      </c>
      <c r="S147" s="67">
        <v>1.1000000000000001</v>
      </c>
      <c r="T147" s="67">
        <v>1.04</v>
      </c>
      <c r="U147" s="67">
        <v>1</v>
      </c>
    </row>
    <row r="148" spans="1:21" x14ac:dyDescent="0.2">
      <c r="A148" s="77" t="s">
        <v>250</v>
      </c>
      <c r="B148" s="77" t="s">
        <v>116</v>
      </c>
      <c r="C148" s="77" t="s">
        <v>116</v>
      </c>
      <c r="D148" s="77" t="s">
        <v>18</v>
      </c>
      <c r="E148" s="77" t="s">
        <v>2</v>
      </c>
      <c r="F148" t="s">
        <v>89</v>
      </c>
      <c r="G148" t="s">
        <v>126</v>
      </c>
      <c r="H148" s="76">
        <v>8.6799999999999999E-7</v>
      </c>
      <c r="I148" t="s">
        <v>18</v>
      </c>
      <c r="J148" t="s">
        <v>117</v>
      </c>
      <c r="K148" s="80">
        <v>2</v>
      </c>
      <c r="L148" s="79">
        <f t="shared" si="11"/>
        <v>-13.957074122286061</v>
      </c>
      <c r="M148" s="79">
        <f t="shared" si="10"/>
        <v>0.12862852159354693</v>
      </c>
      <c r="N148" s="80" t="str">
        <f t="shared" si="9"/>
        <v>false</v>
      </c>
      <c r="Q148" s="67">
        <v>1</v>
      </c>
      <c r="R148" s="67">
        <v>1.08</v>
      </c>
      <c r="S148" s="67">
        <v>1.1000000000000001</v>
      </c>
      <c r="T148" s="67">
        <v>1.04</v>
      </c>
      <c r="U148" s="67">
        <v>1</v>
      </c>
    </row>
    <row r="149" spans="1:21" x14ac:dyDescent="0.2">
      <c r="A149" s="77" t="s">
        <v>250</v>
      </c>
      <c r="B149" s="77" t="s">
        <v>116</v>
      </c>
      <c r="C149" s="77" t="s">
        <v>116</v>
      </c>
      <c r="D149" s="77" t="s">
        <v>18</v>
      </c>
      <c r="E149" s="77" t="s">
        <v>2</v>
      </c>
      <c r="F149" t="s">
        <v>89</v>
      </c>
      <c r="G149" t="s">
        <v>235</v>
      </c>
      <c r="H149" s="76">
        <v>2.5799999999999999E-10</v>
      </c>
      <c r="I149" t="s">
        <v>18</v>
      </c>
      <c r="J149" t="s">
        <v>117</v>
      </c>
      <c r="K149" s="80">
        <v>2</v>
      </c>
      <c r="L149" s="79">
        <f t="shared" si="11"/>
        <v>-22.078061531006931</v>
      </c>
      <c r="M149" s="79">
        <f t="shared" si="10"/>
        <v>0.12862852159354693</v>
      </c>
      <c r="N149" s="80" t="str">
        <f t="shared" si="9"/>
        <v>false</v>
      </c>
      <c r="Q149" s="67">
        <v>1</v>
      </c>
      <c r="R149" s="67">
        <v>1.08</v>
      </c>
      <c r="S149" s="67">
        <v>1.1000000000000001</v>
      </c>
      <c r="T149" s="67">
        <v>1.04</v>
      </c>
      <c r="U149" s="67">
        <v>1</v>
      </c>
    </row>
    <row r="150" spans="1:21" x14ac:dyDescent="0.2">
      <c r="A150" s="77" t="s">
        <v>250</v>
      </c>
      <c r="B150" s="77" t="s">
        <v>116</v>
      </c>
      <c r="C150" s="77" t="s">
        <v>116</v>
      </c>
      <c r="D150" s="77" t="s">
        <v>18</v>
      </c>
      <c r="E150" s="77" t="s">
        <v>2</v>
      </c>
      <c r="F150" t="s">
        <v>89</v>
      </c>
      <c r="G150" t="s">
        <v>236</v>
      </c>
      <c r="H150" s="76">
        <v>2.4299999999999999E-8</v>
      </c>
      <c r="I150" t="s">
        <v>18</v>
      </c>
      <c r="J150" t="s">
        <v>117</v>
      </c>
      <c r="K150" s="80">
        <v>2</v>
      </c>
      <c r="L150" s="79">
        <f t="shared" si="11"/>
        <v>-17.53278948659991</v>
      </c>
      <c r="M150" s="79">
        <f t="shared" si="10"/>
        <v>0.12862852159354693</v>
      </c>
      <c r="N150" s="80" t="str">
        <f t="shared" si="9"/>
        <v>false</v>
      </c>
      <c r="Q150" s="67">
        <v>1</v>
      </c>
      <c r="R150" s="67">
        <v>1.08</v>
      </c>
      <c r="S150" s="67">
        <v>1.1000000000000001</v>
      </c>
      <c r="T150" s="67">
        <v>1.04</v>
      </c>
      <c r="U150" s="67">
        <v>1</v>
      </c>
    </row>
    <row r="151" spans="1:21" x14ac:dyDescent="0.2">
      <c r="A151" s="77" t="s">
        <v>250</v>
      </c>
      <c r="B151" s="77" t="s">
        <v>116</v>
      </c>
      <c r="C151" s="77" t="s">
        <v>116</v>
      </c>
      <c r="D151" s="77" t="s">
        <v>18</v>
      </c>
      <c r="E151" s="77" t="s">
        <v>2</v>
      </c>
      <c r="F151" t="s">
        <v>89</v>
      </c>
      <c r="G151" t="s">
        <v>237</v>
      </c>
      <c r="H151" s="76">
        <v>5.4299999999999997E-6</v>
      </c>
      <c r="I151" t="s">
        <v>18</v>
      </c>
      <c r="J151" t="s">
        <v>117</v>
      </c>
      <c r="K151" s="80">
        <v>2</v>
      </c>
      <c r="L151" s="79">
        <f t="shared" si="11"/>
        <v>-12.123571424018429</v>
      </c>
      <c r="M151" s="79">
        <f t="shared" si="10"/>
        <v>0.12862852159354693</v>
      </c>
      <c r="N151" s="80" t="str">
        <f t="shared" ref="N151:N159" si="12">IF(H151&gt;0,"false","true")</f>
        <v>false</v>
      </c>
      <c r="Q151" s="67">
        <v>1</v>
      </c>
      <c r="R151" s="67">
        <v>1.08</v>
      </c>
      <c r="S151" s="67">
        <v>1.1000000000000001</v>
      </c>
      <c r="T151" s="67">
        <v>1.04</v>
      </c>
      <c r="U151" s="67">
        <v>1</v>
      </c>
    </row>
    <row r="152" spans="1:21" x14ac:dyDescent="0.2">
      <c r="A152" s="77" t="s">
        <v>250</v>
      </c>
      <c r="B152" s="77" t="s">
        <v>116</v>
      </c>
      <c r="C152" s="77" t="s">
        <v>116</v>
      </c>
      <c r="D152" s="77" t="s">
        <v>18</v>
      </c>
      <c r="E152" s="77" t="s">
        <v>2</v>
      </c>
      <c r="F152" t="s">
        <v>89</v>
      </c>
      <c r="G152" t="s">
        <v>238</v>
      </c>
      <c r="H152" s="76">
        <v>4.33E-10</v>
      </c>
      <c r="I152" t="s">
        <v>18</v>
      </c>
      <c r="J152" t="s">
        <v>117</v>
      </c>
      <c r="K152" s="80">
        <v>2</v>
      </c>
      <c r="L152" s="79">
        <f t="shared" si="11"/>
        <v>-21.560283387926059</v>
      </c>
      <c r="M152" s="79">
        <f t="shared" si="10"/>
        <v>0.12862852159354693</v>
      </c>
      <c r="N152" s="80" t="str">
        <f t="shared" si="12"/>
        <v>false</v>
      </c>
      <c r="Q152" s="67">
        <v>1</v>
      </c>
      <c r="R152" s="67">
        <v>1.08</v>
      </c>
      <c r="S152" s="67">
        <v>1.1000000000000001</v>
      </c>
      <c r="T152" s="67">
        <v>1.04</v>
      </c>
      <c r="U152" s="67">
        <v>1</v>
      </c>
    </row>
    <row r="153" spans="1:21" x14ac:dyDescent="0.2">
      <c r="A153" s="77" t="s">
        <v>250</v>
      </c>
      <c r="B153" s="77" t="s">
        <v>116</v>
      </c>
      <c r="C153" s="77" t="s">
        <v>116</v>
      </c>
      <c r="D153" s="77" t="s">
        <v>18</v>
      </c>
      <c r="E153" s="77" t="s">
        <v>2</v>
      </c>
      <c r="F153" t="s">
        <v>89</v>
      </c>
      <c r="G153" t="s">
        <v>239</v>
      </c>
      <c r="H153" s="76">
        <v>6.3799999999999999E-6</v>
      </c>
      <c r="I153" t="s">
        <v>18</v>
      </c>
      <c r="J153" t="s">
        <v>117</v>
      </c>
      <c r="K153" s="80">
        <v>2</v>
      </c>
      <c r="L153" s="79">
        <f t="shared" si="11"/>
        <v>-11.962342460607575</v>
      </c>
      <c r="M153" s="79">
        <f t="shared" si="10"/>
        <v>0.12862852159354693</v>
      </c>
      <c r="N153" s="80" t="str">
        <f t="shared" si="12"/>
        <v>false</v>
      </c>
      <c r="Q153" s="67">
        <v>1</v>
      </c>
      <c r="R153" s="67">
        <v>1.08</v>
      </c>
      <c r="S153" s="67">
        <v>1.1000000000000001</v>
      </c>
      <c r="T153" s="67">
        <v>1.04</v>
      </c>
      <c r="U153" s="67">
        <v>1</v>
      </c>
    </row>
    <row r="154" spans="1:21" x14ac:dyDescent="0.2">
      <c r="A154" s="77" t="s">
        <v>250</v>
      </c>
      <c r="B154" s="77" t="s">
        <v>116</v>
      </c>
      <c r="C154" s="77" t="s">
        <v>116</v>
      </c>
      <c r="D154" s="77" t="s">
        <v>18</v>
      </c>
      <c r="E154" s="77" t="s">
        <v>2</v>
      </c>
      <c r="F154" t="s">
        <v>89</v>
      </c>
      <c r="G154" t="s">
        <v>240</v>
      </c>
      <c r="H154" s="76">
        <v>1.9799999999999999E-10</v>
      </c>
      <c r="I154" t="s">
        <v>18</v>
      </c>
      <c r="J154" t="s">
        <v>117</v>
      </c>
      <c r="K154" s="80">
        <v>2</v>
      </c>
      <c r="L154" s="79">
        <f t="shared" si="11"/>
        <v>-22.342754085234013</v>
      </c>
      <c r="M154" s="79">
        <f t="shared" si="10"/>
        <v>0.12862852159354693</v>
      </c>
      <c r="N154" s="80" t="str">
        <f t="shared" si="12"/>
        <v>false</v>
      </c>
      <c r="Q154" s="67">
        <v>1</v>
      </c>
      <c r="R154" s="67">
        <v>1.08</v>
      </c>
      <c r="S154" s="67">
        <v>1.1000000000000001</v>
      </c>
      <c r="T154" s="67">
        <v>1.04</v>
      </c>
      <c r="U154" s="67">
        <v>1</v>
      </c>
    </row>
    <row r="155" spans="1:21" x14ac:dyDescent="0.2">
      <c r="A155" s="77" t="s">
        <v>250</v>
      </c>
      <c r="B155" s="77" t="s">
        <v>116</v>
      </c>
      <c r="C155" s="77" t="s">
        <v>116</v>
      </c>
      <c r="D155" s="77" t="s">
        <v>18</v>
      </c>
      <c r="E155" s="77" t="s">
        <v>2</v>
      </c>
      <c r="F155" t="s">
        <v>89</v>
      </c>
      <c r="G155" t="s">
        <v>241</v>
      </c>
      <c r="H155" s="76">
        <v>1.4000000000000001E-15</v>
      </c>
      <c r="I155" t="s">
        <v>18</v>
      </c>
      <c r="J155" t="s">
        <v>117</v>
      </c>
      <c r="K155" s="80">
        <v>2</v>
      </c>
      <c r="L155" s="79">
        <f t="shared" si="11"/>
        <v>-34.202304158289472</v>
      </c>
      <c r="M155" s="79">
        <f t="shared" si="10"/>
        <v>0.12862852159354693</v>
      </c>
      <c r="N155" s="80" t="str">
        <f t="shared" si="12"/>
        <v>false</v>
      </c>
      <c r="Q155" s="67">
        <v>1</v>
      </c>
      <c r="R155" s="67">
        <v>1.08</v>
      </c>
      <c r="S155" s="67">
        <v>1.1000000000000001</v>
      </c>
      <c r="T155" s="67">
        <v>1.04</v>
      </c>
      <c r="U155" s="67">
        <v>1</v>
      </c>
    </row>
    <row r="156" spans="1:21" x14ac:dyDescent="0.2">
      <c r="A156" s="77" t="s">
        <v>250</v>
      </c>
      <c r="B156" s="77" t="s">
        <v>116</v>
      </c>
      <c r="C156" s="77" t="s">
        <v>116</v>
      </c>
      <c r="D156" s="77" t="s">
        <v>18</v>
      </c>
      <c r="E156" s="77" t="s">
        <v>2</v>
      </c>
      <c r="F156" t="s">
        <v>89</v>
      </c>
      <c r="G156" t="s">
        <v>242</v>
      </c>
      <c r="H156" s="76">
        <v>1.4200000000000001E-9</v>
      </c>
      <c r="I156" t="s">
        <v>18</v>
      </c>
      <c r="J156" t="s">
        <v>117</v>
      </c>
      <c r="K156" s="80">
        <v>2</v>
      </c>
      <c r="L156" s="79">
        <f t="shared" si="11"/>
        <v>-20.372608965333242</v>
      </c>
      <c r="M156" s="79">
        <f t="shared" si="10"/>
        <v>0.12862852159354693</v>
      </c>
      <c r="N156" s="80" t="str">
        <f t="shared" si="12"/>
        <v>false</v>
      </c>
      <c r="Q156" s="67">
        <v>1</v>
      </c>
      <c r="R156" s="67">
        <v>1.08</v>
      </c>
      <c r="S156" s="67">
        <v>1.1000000000000001</v>
      </c>
      <c r="T156" s="67">
        <v>1.04</v>
      </c>
      <c r="U156" s="67">
        <v>1</v>
      </c>
    </row>
    <row r="157" spans="1:21" x14ac:dyDescent="0.2">
      <c r="A157" s="77" t="s">
        <v>250</v>
      </c>
      <c r="B157" s="77" t="s">
        <v>116</v>
      </c>
      <c r="C157" s="77" t="s">
        <v>116</v>
      </c>
      <c r="D157" s="77" t="s">
        <v>18</v>
      </c>
      <c r="E157" s="77" t="s">
        <v>2</v>
      </c>
      <c r="F157" t="s">
        <v>89</v>
      </c>
      <c r="G157" t="s">
        <v>243</v>
      </c>
      <c r="H157" s="76">
        <v>1.3799999999999999E-13</v>
      </c>
      <c r="I157" t="s">
        <v>18</v>
      </c>
      <c r="J157" t="s">
        <v>117</v>
      </c>
      <c r="K157" s="80">
        <v>2</v>
      </c>
      <c r="L157" s="79">
        <f t="shared" si="11"/>
        <v>-29.61152270975348</v>
      </c>
      <c r="M157" s="79">
        <f t="shared" si="10"/>
        <v>0.12862852159354693</v>
      </c>
      <c r="N157" s="80" t="str">
        <f t="shared" si="12"/>
        <v>false</v>
      </c>
      <c r="Q157" s="67">
        <v>1</v>
      </c>
      <c r="R157" s="67">
        <v>1.08</v>
      </c>
      <c r="S157" s="67">
        <v>1.1000000000000001</v>
      </c>
      <c r="T157" s="67">
        <v>1.04</v>
      </c>
      <c r="U157" s="67">
        <v>1</v>
      </c>
    </row>
    <row r="158" spans="1:21" x14ac:dyDescent="0.2">
      <c r="A158" s="77" t="s">
        <v>250</v>
      </c>
      <c r="B158" s="77" t="s">
        <v>116</v>
      </c>
      <c r="C158" s="77" t="s">
        <v>116</v>
      </c>
      <c r="D158" s="77" t="s">
        <v>18</v>
      </c>
      <c r="E158" s="77" t="s">
        <v>2</v>
      </c>
      <c r="F158" t="s">
        <v>89</v>
      </c>
      <c r="G158" t="s">
        <v>244</v>
      </c>
      <c r="H158" s="76">
        <v>2.1800000000000001E-5</v>
      </c>
      <c r="I158" t="s">
        <v>18</v>
      </c>
      <c r="J158" t="s">
        <v>117</v>
      </c>
      <c r="K158" s="80">
        <v>2</v>
      </c>
      <c r="L158" s="79">
        <f t="shared" si="11"/>
        <v>-10.733600588169232</v>
      </c>
      <c r="M158" s="79">
        <f t="shared" si="10"/>
        <v>0.12862852159354693</v>
      </c>
      <c r="N158" s="80" t="str">
        <f t="shared" si="12"/>
        <v>false</v>
      </c>
      <c r="Q158" s="67">
        <v>1</v>
      </c>
      <c r="R158" s="67">
        <v>1.08</v>
      </c>
      <c r="S158" s="67">
        <v>1.1000000000000001</v>
      </c>
      <c r="T158" s="67">
        <v>1.04</v>
      </c>
      <c r="U158" s="67">
        <v>1</v>
      </c>
    </row>
    <row r="159" spans="1:21" x14ac:dyDescent="0.2">
      <c r="A159" s="77" t="s">
        <v>250</v>
      </c>
      <c r="B159" s="77" t="s">
        <v>116</v>
      </c>
      <c r="C159" s="77" t="s">
        <v>116</v>
      </c>
      <c r="D159" s="77" t="s">
        <v>18</v>
      </c>
      <c r="E159" s="77" t="s">
        <v>2</v>
      </c>
      <c r="F159" t="s">
        <v>89</v>
      </c>
      <c r="G159" t="s">
        <v>245</v>
      </c>
      <c r="H159" s="76">
        <v>8.2600000000000005E-6</v>
      </c>
      <c r="I159" t="s">
        <v>18</v>
      </c>
      <c r="J159" t="s">
        <v>117</v>
      </c>
      <c r="K159" s="80">
        <v>2</v>
      </c>
      <c r="L159" s="79">
        <f t="shared" si="11"/>
        <v>-11.704085970431388</v>
      </c>
      <c r="M159" s="79">
        <f t="shared" si="10"/>
        <v>0.12862852159354693</v>
      </c>
      <c r="N159" s="80" t="str">
        <f t="shared" si="12"/>
        <v>false</v>
      </c>
      <c r="Q159" s="67">
        <v>1</v>
      </c>
      <c r="R159" s="67">
        <v>1.08</v>
      </c>
      <c r="S159" s="67">
        <v>1.1000000000000001</v>
      </c>
      <c r="T159" s="67">
        <v>1.04</v>
      </c>
      <c r="U159" s="67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 pilot</vt:lpstr>
      <vt:lpstr>PS pilot (base)</vt:lpstr>
      <vt:lpstr>PS pilot (cellulose)</vt:lpstr>
      <vt:lpstr>PS pilot (mannitol)</vt:lpstr>
      <vt:lpstr>PS pilot (PLA5)</vt:lpstr>
      <vt:lpstr>PS pilot (PLA30)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Massimo Pizzol</cp:lastModifiedBy>
  <dcterms:created xsi:type="dcterms:W3CDTF">2017-08-13T20:02:50Z</dcterms:created>
  <dcterms:modified xsi:type="dcterms:W3CDTF">2022-09-08T17:58:13Z</dcterms:modified>
</cp:coreProperties>
</file>