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Users\massn\Desktop\"/>
    </mc:Choice>
  </mc:AlternateContent>
  <xr:revisionPtr revIDLastSave="0" documentId="13_ncr:1_{8E067690-B516-463A-836E-02F54E1A5D25}" xr6:coauthVersionLast="46" xr6:coauthVersionMax="46" xr10:uidLastSave="{00000000-0000-0000-0000-000000000000}"/>
  <bookViews>
    <workbookView xWindow="25080" yWindow="-120" windowWidth="29040" windowHeight="16440" xr2:uid="{00000000-000D-0000-FFFF-FFFF00000000}"/>
  </bookViews>
  <sheets>
    <sheet name="Sheet6" sheetId="8" r:id="rId1"/>
    <sheet name="Sheet1" sheetId="1" r:id="rId2"/>
    <sheet name="Sheet5" sheetId="7" r:id="rId3"/>
  </sheets>
  <calcPr calcId="191029"/>
  <pivotCaches>
    <pivotCache cacheId="9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1" i="1" l="1"/>
  <c r="AB35" i="1"/>
  <c r="AB39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AB36" i="1" s="1"/>
  <c r="D37" i="1"/>
  <c r="AB37" i="1" s="1"/>
  <c r="D38" i="1"/>
  <c r="AB38" i="1" s="1"/>
  <c r="D39" i="1"/>
  <c r="D40" i="1"/>
  <c r="AB40" i="1" s="1"/>
  <c r="D41" i="1"/>
  <c r="AB41" i="1" s="1"/>
  <c r="D42" i="1"/>
  <c r="AB42" i="1" s="1"/>
  <c r="D43" i="1"/>
  <c r="AB43" i="1" s="1"/>
  <c r="D44" i="1"/>
  <c r="AB44" i="1" s="1"/>
  <c r="D45" i="1"/>
  <c r="AB45" i="1" s="1"/>
  <c r="D2" i="1"/>
  <c r="Z38" i="1"/>
  <c r="Z43" i="1"/>
  <c r="Y36" i="1"/>
  <c r="Z36" i="1" s="1"/>
  <c r="Y37" i="1"/>
  <c r="Z37" i="1" s="1"/>
  <c r="Y38" i="1"/>
  <c r="Y39" i="1"/>
  <c r="Z39" i="1" s="1"/>
  <c r="Y40" i="1"/>
  <c r="Z40" i="1" s="1"/>
  <c r="Y41" i="1"/>
  <c r="Z41" i="1" s="1"/>
  <c r="Y42" i="1"/>
  <c r="Z42" i="1" s="1"/>
  <c r="Y43" i="1"/>
  <c r="Y44" i="1"/>
  <c r="Z44" i="1" s="1"/>
  <c r="Y45" i="1"/>
  <c r="Z45" i="1" s="1"/>
  <c r="Y35" i="1"/>
  <c r="Z35" i="1" s="1"/>
  <c r="AD36" i="1"/>
  <c r="AD37" i="1"/>
  <c r="AD38" i="1"/>
  <c r="AD39" i="1"/>
  <c r="AD40" i="1"/>
  <c r="AD41" i="1"/>
  <c r="AD42" i="1"/>
  <c r="AD43" i="1"/>
  <c r="AD44" i="1"/>
  <c r="AD45" i="1"/>
  <c r="AD35" i="1"/>
  <c r="X36" i="1"/>
  <c r="X37" i="1"/>
  <c r="X38" i="1"/>
  <c r="X39" i="1"/>
  <c r="X40" i="1"/>
  <c r="X41" i="1"/>
  <c r="X42" i="1"/>
  <c r="X43" i="1"/>
  <c r="X44" i="1"/>
  <c r="X45" i="1"/>
  <c r="X35" i="1"/>
  <c r="M3" i="1"/>
  <c r="M4" i="1"/>
  <c r="M5" i="1"/>
  <c r="M6" i="1"/>
  <c r="M7" i="1"/>
  <c r="M8" i="1"/>
  <c r="M9" i="1"/>
  <c r="M10" i="1"/>
  <c r="M11" i="1"/>
  <c r="M14" i="1"/>
  <c r="M16" i="1"/>
  <c r="M17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42" i="1"/>
  <c r="M43" i="1"/>
  <c r="M44" i="1"/>
  <c r="M45" i="1"/>
  <c r="M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DCEB6F9-02C1-4A7D-9A8E-89405E96DBDC}" keepAlive="1" name="Query - compound finance/markets/USDC" description="Connection to the 'compound finance/markets/USDC' query in the workbook." type="5" refreshedVersion="6" background="1">
    <dbPr connection="Provider=Microsoft.Mashup.OleDb.1;Data Source=$Workbook$;Location=&quot;compound finance/markets/USDC&quot;;Extended Properties=&quot;&quot;" command="SELECT * FROM [compound finance/markets/USDC]"/>
  </connection>
  <connection id="2" xr16:uid="{6E0FCF5D-108E-496F-B0DD-251959FDA8A7}" keepAlive="1" name="Query - Document" description="Connection to the 'Document' query in the workbook." type="5" refreshedVersion="6" background="1">
    <dbPr connection="Provider=Microsoft.Mashup.OleDb.1;Data Source=$Workbook$;Location=Document;Extended Properties=&quot;&quot;" command="SELECT * FROM [Document]"/>
  </connection>
</connections>
</file>

<file path=xl/sharedStrings.xml><?xml version="1.0" encoding="utf-8"?>
<sst xmlns="http://schemas.openxmlformats.org/spreadsheetml/2006/main" count="435" uniqueCount="286">
  <si>
    <t xml:space="preserve">Address </t>
  </si>
  <si>
    <t xml:space="preserve"> Link </t>
  </si>
  <si>
    <t xml:space="preserve"> Rent Start Date </t>
  </si>
  <si>
    <t xml:space="preserve"> Rent per Token </t>
  </si>
  <si>
    <t xml:space="preserve"> Token Price </t>
  </si>
  <si>
    <t xml:space="preserve"> Total Tokens </t>
  </si>
  <si>
    <t xml:space="preserve"> Property Type </t>
  </si>
  <si>
    <t xml:space="preserve"> Neighborhood </t>
  </si>
  <si>
    <t xml:space="preserve"> Square Feet </t>
  </si>
  <si>
    <t xml:space="preserve"> Lot Size </t>
  </si>
  <si>
    <t xml:space="preserve"> Bedroom/Bath </t>
  </si>
  <si>
    <t xml:space="preserve"> Rented? </t>
  </si>
  <si>
    <t xml:space="preserve"> Section 8? </t>
  </si>
  <si>
    <t xml:space="preserve"> Gross Rent / year </t>
  </si>
  <si>
    <t xml:space="preserve"> Gross Rent / month </t>
  </si>
  <si>
    <t xml:space="preserve"> Monthly Costs </t>
  </si>
  <si>
    <t xml:space="preserve"> Net Rent / month </t>
  </si>
  <si>
    <t xml:space="preserve"> Net Rent / year </t>
  </si>
  <si>
    <t xml:space="preserve"> Total Investment </t>
  </si>
  <si>
    <t xml:space="preserve"> Etherscan</t>
  </si>
  <si>
    <t>15796 Hartwell St, Detroit, MI 48227</t>
  </si>
  <si>
    <t>https://realt.co/product/15796-hartwell-st-detroit-mi-48227/</t>
  </si>
  <si>
    <t>$5.69 / year</t>
  </si>
  <si>
    <t>Single Family</t>
  </si>
  <si>
    <t>Harmony Village</t>
  </si>
  <si>
    <t>3 Bed. / 1 Bath</t>
  </si>
  <si>
    <t>Fully Rented</t>
  </si>
  <si>
    <t>No</t>
  </si>
  <si>
    <t>https://etherscan.io/token/0xB3D3C1bBcEf737204AADb4fA6D90e974bc262197</t>
  </si>
  <si>
    <t>17813 Bradford St, Detroit, MI 48205</t>
  </si>
  <si>
    <t>https://realt.co/product/17813-bradford-st-detroit-mi-48205/</t>
  </si>
  <si>
    <t>$5.56 / year</t>
  </si>
  <si>
    <t>Von Steuban</t>
  </si>
  <si>
    <t>https://etherscan.io/token/0x499A6c19F5537dd6005E2B5c6E1263103f558Ba4</t>
  </si>
  <si>
    <t>4380 Beaconsfield St, Detroit, MI 48224</t>
  </si>
  <si>
    <t>https://realt.co/product/4380-beaconsfield-st-detroit-mi-48224/</t>
  </si>
  <si>
    <t>$5.71 / year</t>
  </si>
  <si>
    <t>Morningside</t>
  </si>
  <si>
    <t>3 Bed. / 2 Bath</t>
  </si>
  <si>
    <t>https://etherscan.io/token/0x96700ffae33c651bc329c3f3fbfe56e1f291f117</t>
  </si>
  <si>
    <t>13895 Saratoga St, Detroit, MI 48205</t>
  </si>
  <si>
    <t>https://realt.co/product/13895-saratoga-st-detroit-mi-48205/</t>
  </si>
  <si>
    <t>$6.08 / year</t>
  </si>
  <si>
    <t>Franklin Park</t>
  </si>
  <si>
    <t>https://etherscan.io/token/0x6F442Da588232DC57Bf0096E8dE48D6961D5CC83</t>
  </si>
  <si>
    <t>14078 Carlisle St, Detroit, MI 48205</t>
  </si>
  <si>
    <t>https://realt.co/product/14078-carlisle-st-detroit-mi-48205/</t>
  </si>
  <si>
    <t>$5.62 / year</t>
  </si>
  <si>
    <t>Mohican Regent</t>
  </si>
  <si>
    <t>https://etherscan.io/token/0x315699f1BA88383CFF2F2f30FcaD187aDb2E4D72</t>
  </si>
  <si>
    <t>14319 Rosemary St, Detroit, MI 48213</t>
  </si>
  <si>
    <t>https://realt.co/product/14319-rosemary-st-detroit-mi-48213/</t>
  </si>
  <si>
    <t>$5.28 / year</t>
  </si>
  <si>
    <t>Eden Gardens</t>
  </si>
  <si>
    <t>3 Bed. / 1.5 Bath</t>
  </si>
  <si>
    <t>https://etherscan.io/token/0x41599149f1B52035392402F9e311b1edb0C9f699</t>
  </si>
  <si>
    <t>20105 Westphalia St, Detroit, MI 48205</t>
  </si>
  <si>
    <t>https://realt.co/product/20105-westphalia-st-detroit-mi-48205/</t>
  </si>
  <si>
    <t>$5.15 / year</t>
  </si>
  <si>
    <t>Grangewood Gardens</t>
  </si>
  <si>
    <t>https://etherscan.io/token/0x4e8a374690c4bd568c83a708aa335e760197e0bd</t>
  </si>
  <si>
    <t>15777 Ardmore St, Detroit, MI 48227</t>
  </si>
  <si>
    <t>https://realt.co/product/15777-ardmore-st-detroit-mi-48227/</t>
  </si>
  <si>
    <t>$4.89 / year</t>
  </si>
  <si>
    <t>Belmont</t>
  </si>
  <si>
    <t>https://etherscan.io/token/0xfe17c3c0b6f38cf3bd8ba872bee7a18ab16b43fb</t>
  </si>
  <si>
    <t>19317 Gable St, Detroit, MI 48234</t>
  </si>
  <si>
    <t>https://realt.co/product/19317-gable-st-detroit-mi-48234/</t>
  </si>
  <si>
    <t>$4.91 / year</t>
  </si>
  <si>
    <t>Farwell</t>
  </si>
  <si>
    <t>https://etherscan.io/token/0x34eD9e71449529E034d0326cfBB3b5ccDCa00CBC</t>
  </si>
  <si>
    <t>13116 Kilbourne Ave, Detroit, MI 48213</t>
  </si>
  <si>
    <t>https://realt.co/product/13116-kilbourne-ave-detroit-mi-48213/</t>
  </si>
  <si>
    <t>$5.53 / year</t>
  </si>
  <si>
    <t>https://etherscan.io/token/0x08Ad1F3a48Be1D23C723a6cC8486b247F5dE935a</t>
  </si>
  <si>
    <t>13114 Glenfield Ave, Detroit, MI 48213</t>
  </si>
  <si>
    <t>https://realt.co/product/13114-glenfield-ave-detroit-mi-48213/</t>
  </si>
  <si>
    <t>$6.28 / year</t>
  </si>
  <si>
    <t>Duplex</t>
  </si>
  <si>
    <t>2 Bed. / 1 Bath per unit</t>
  </si>
  <si>
    <t>https://etherscan.io/token/0x9F923653A19537b5a1b003854A1920fe67a8ffEB</t>
  </si>
  <si>
    <t>15778 Manor St, Detroit, MI 48238</t>
  </si>
  <si>
    <t>https://realt.co/product/15778-manor-st-detroit-mi-48238/</t>
  </si>
  <si>
    <t>$7.17 / year</t>
  </si>
  <si>
    <t>https://etherscan.io/token/0xF23B80216a10E6f0c0D3b5AD5C9349e9425cAd40</t>
  </si>
  <si>
    <t>15784 Monte Vista St, Detroit, MI 48238</t>
  </si>
  <si>
    <t>https://realt.co/product/15784-monte-vista-st-detroit-mi-48238/</t>
  </si>
  <si>
    <t>$5.47 / year</t>
  </si>
  <si>
    <t>Bethune Community</t>
  </si>
  <si>
    <t>https://etherscan.io/token/0x7f940B5509a22e81D29167581bdEea3Fa5a0abEE</t>
  </si>
  <si>
    <t>581-587 Jefferson Ave, Rochester, NY 14611</t>
  </si>
  <si>
    <t>https://realt.co/product/581-587-jefferson-ave-rochester-ny-14611/</t>
  </si>
  <si>
    <t>$6.00 / year</t>
  </si>
  <si>
    <t>Mixed-Use</t>
  </si>
  <si>
    <t>Genesee - Jefferson</t>
  </si>
  <si>
    <t>None</t>
  </si>
  <si>
    <t>13 / 14 Units</t>
  </si>
  <si>
    <t>Partial</t>
  </si>
  <si>
    <t>https://etherscan.io/token/0xA29ae272bC89e5f315B2793925f700045F845d82</t>
  </si>
  <si>
    <t>10604 Somerset Ave, Detroit, MI 48224</t>
  </si>
  <si>
    <t>https://realt.co/product/10604-somerset-ave-detroit-mi-48224/</t>
  </si>
  <si>
    <t>$6.20 / year</t>
  </si>
  <si>
    <t>Yorkshire Woods</t>
  </si>
  <si>
    <t>https://etherscan.io/token/0x8626B38267e4FC0D8C92E0bB86F97Acab3f6AA05</t>
  </si>
  <si>
    <t>9133 Devonshire Rd, Detroit, MI 48224</t>
  </si>
  <si>
    <t>https://realt.co/product/9133-devonshire-rd-detroit-mi-48224/</t>
  </si>
  <si>
    <t>$6.45 / year</t>
  </si>
  <si>
    <t>Outer Drive-Hayes</t>
  </si>
  <si>
    <t>Yes</t>
  </si>
  <si>
    <t>https://etherscan.io/token/0x76dbEb740ecd1F3b052a9AFA302ABc7EB4Fb5390</t>
  </si>
  <si>
    <t>4340 East 71, Cleveland, OH 44105</t>
  </si>
  <si>
    <t>https://realt.co/product/4340-east-71-cleveland-oh-44105/</t>
  </si>
  <si>
    <t>$7.11 / year</t>
  </si>
  <si>
    <t>South Broadway</t>
  </si>
  <si>
    <t>https://etherscan.io/token/0xA68b7779504b0AE372ddCC109f8786DB9B91e93e</t>
  </si>
  <si>
    <t>1000 Florida Ave, Akron, OH 44314</t>
  </si>
  <si>
    <t>https://realt.co/product/1000-florida-ave-akron-oh-44314/</t>
  </si>
  <si>
    <t>$4.40 / year</t>
  </si>
  <si>
    <t>Multi Family</t>
  </si>
  <si>
    <t>Kenmore</t>
  </si>
  <si>
    <t>https://etherscan.io/token/0x1Eb16EC378f0Ce8f81449120629F52ba28961d47</t>
  </si>
  <si>
    <t>6923 Greenview Ave, Detroit, MI 48228</t>
  </si>
  <si>
    <t>https://realt.co/product/6923-greenview-ave-detroit-mi-48228/</t>
  </si>
  <si>
    <t>$5.72 / year</t>
  </si>
  <si>
    <t>Warrendale</t>
  </si>
  <si>
    <t>https://etherscan.io/token/0xD08d2b199E9E5df407427d4085877d1fDFf3b1d6</t>
  </si>
  <si>
    <t>13991 Warwick St, Detroit, MI, 48223</t>
  </si>
  <si>
    <t>https://realt.co/product/13991-warwick-st-detroit-mi-48223/</t>
  </si>
  <si>
    <t>$4.59 / year</t>
  </si>
  <si>
    <t>Grandmont #1</t>
  </si>
  <si>
    <t>https://etherscan.io/token/0x4E98493920b16Dd6642e9D48497c8d0A49150f6F</t>
  </si>
  <si>
    <t>18433 Faust Ave, Detroit, MI, 48219</t>
  </si>
  <si>
    <t>https://realt.co/product/18433-faust-ave-detroit-mi-48219/</t>
  </si>
  <si>
    <t>$5.41 / year</t>
  </si>
  <si>
    <t>Evergreen - Outer Drive</t>
  </si>
  <si>
    <t>4 Bed. / 2 Bath</t>
  </si>
  <si>
    <t>https://etherscan.io/token/0x46F8A600337dec5CaB03aa9b8F67f1D5B788ce28</t>
  </si>
  <si>
    <t>10974 Worden St, Detroit, MI 48224</t>
  </si>
  <si>
    <t>https://realt.co/product/10974-worden-st-detroit-mi-48224/</t>
  </si>
  <si>
    <t>$6.18 / year</t>
  </si>
  <si>
    <t>Moross-Morang</t>
  </si>
  <si>
    <t>2 Bed. / 1 Bath</t>
  </si>
  <si>
    <t>https://etherscan.io/token/0x42B387CDf0951A0e08336D35651544c47cD05C95</t>
  </si>
  <si>
    <t>12334 Lansdowne Street, Detroit, MI 48224</t>
  </si>
  <si>
    <t>https://realt.co/product/12334-lansdowne-street-detroit-mi-48224/</t>
  </si>
  <si>
    <t>$6.32 / year</t>
  </si>
  <si>
    <t>Moross - Morang</t>
  </si>
  <si>
    <t>https://etherscan.io/token/0xEe2f2212a64Ec3f6BC0F7580e10c53CB38B57508</t>
  </si>
  <si>
    <t>3432 Harding Street, Detroit, MI, 48214</t>
  </si>
  <si>
    <t>https://realt.co/product/3432-harding-street-detroit-mi-48214/</t>
  </si>
  <si>
    <t>$5.83 / year</t>
  </si>
  <si>
    <t>East Village</t>
  </si>
  <si>
    <t>https://etherscan.io/token/0x400B5716B0c23B6f1f0f2A5fDb038949962B803E</t>
  </si>
  <si>
    <t>9169 Boleyn St, Detroit, MI, 48224</t>
  </si>
  <si>
    <t>https://realt.co/product/9169-boleyn-st-detroit-mi-48224/</t>
  </si>
  <si>
    <t>$6.48 / year</t>
  </si>
  <si>
    <t>3 Bed / 1 Bath</t>
  </si>
  <si>
    <t>https://etherscan.io/token/0x806690B7a093d2Cf6419a515ABEdb7f28595bc5E</t>
  </si>
  <si>
    <t>10616 McKinney St, Detroit, MI 48224</t>
  </si>
  <si>
    <t>https://realt.co/product/10616-mckinney-st-detroit-mi-48224/</t>
  </si>
  <si>
    <t>$5.75 / year</t>
  </si>
  <si>
    <t>https://etherscan.io/token/0xE5Ce63AC9a08c1EB160889151cD84855F16C94d2</t>
  </si>
  <si>
    <t>9309 Courville St, Detroit, MI 48224</t>
  </si>
  <si>
    <t>https://realt.co/product/9309-courville-st-detroit-mi-48224/</t>
  </si>
  <si>
    <t>$6.09 / year</t>
  </si>
  <si>
    <t>Outer Drive - Hayes</t>
  </si>
  <si>
    <t>https://etherscan.io/token/0x67a83B28F6dd8C07301495eE2C6f83b73FD21092</t>
  </si>
  <si>
    <t>10612 Somerset Ave, Detroit, MI 48224</t>
  </si>
  <si>
    <t>https://realt.co/product/10612-somerset-ave-detroit-mi-48224/</t>
  </si>
  <si>
    <t>$5.46 / year</t>
  </si>
  <si>
    <t>https://etherscan.io/token/0xD1c15CEbfDcd16F00D91666bf64C8b66CbF5e9b5</t>
  </si>
  <si>
    <t>9166 Devonshire Rd, Detroit MI 48224</t>
  </si>
  <si>
    <t>https://realt.co/product/9166-devonshire-rd-detroit-mi-48224/</t>
  </si>
  <si>
    <t>$6.80 / year</t>
  </si>
  <si>
    <t>https://etherscan.io/token/0xa69D7d4DdF397f3D1E7EbAf108555d1107b3B117</t>
  </si>
  <si>
    <t>10084 Grayton St, Detroit, MI 48224</t>
  </si>
  <si>
    <t>https://realt.co/product/10084-grayton-st-detroit-mi-48224/</t>
  </si>
  <si>
    <t>$5.67 / year</t>
  </si>
  <si>
    <t>https://etherscan.io/token/0x92161385C9dE8798ad5fB01c0bE99fFcbC84dFD8</t>
  </si>
  <si>
    <t>9165 Kensington Ave, Detroit, MI 48224</t>
  </si>
  <si>
    <t>https://realt.co/product/9165-kensington-ave-detroit-mi-48224/</t>
  </si>
  <si>
    <t>$6.82 / year</t>
  </si>
  <si>
    <t>https://etherscan.io/token/0x3C56D5E887D8fA7AE1Ba65BF7eCCC25eC09EAF18</t>
  </si>
  <si>
    <t>272 NE 42nd Court, Deerfield Beach, FL 33064</t>
  </si>
  <si>
    <t>https://realt.co/product/272-ne-42nd-court-deerfield-beach-fl-33064/</t>
  </si>
  <si>
    <t>$4.06 / year</t>
  </si>
  <si>
    <t>Deerfield Beach</t>
  </si>
  <si>
    <t>https://etherscan.io/token/0xce111a198eB04F388AceB78c40ceD6daF1b0514a</t>
  </si>
  <si>
    <t>15048 Freeland St, Detroit, MI, 48227</t>
  </si>
  <si>
    <t>https://realt.co/product/15048-freeland-st-detroit-mi-48227/</t>
  </si>
  <si>
    <t>Hubbell - Lyndon</t>
  </si>
  <si>
    <t>https://etherscan.io/token/0xe3902E329Ef2D3FD7666022C139d75BCc984b7a5</t>
  </si>
  <si>
    <t>15634 Liberal St, Detroit, MI 48205</t>
  </si>
  <si>
    <t>https://realt.co/product/15634-liberal-st-detroit-mi-48205/</t>
  </si>
  <si>
    <t>$6.47 / year</t>
  </si>
  <si>
    <t>Regent Park</t>
  </si>
  <si>
    <t>https://etherscan.io/token/0xa81F77E8988b28fB74243B907acE3c83353Dc80a</t>
  </si>
  <si>
    <t>18900 Mansfield St, Detroit, MI 48235</t>
  </si>
  <si>
    <t>https://realt.co/product/18900-mansfield-st-detroit-mi-48235/</t>
  </si>
  <si>
    <t>$5.78 / year</t>
  </si>
  <si>
    <t>College Park</t>
  </si>
  <si>
    <t>https://etherscan.io/token/0x9Eb90Ec3FAafC22092C9b91559FdDde538042093</t>
  </si>
  <si>
    <t>18276 Appoline St, Detroit, MI 48235</t>
  </si>
  <si>
    <t>https://realt.co/product/18276-appoline-st-detroit-mi-48235/</t>
  </si>
  <si>
    <t>$6.35 / year</t>
  </si>
  <si>
    <t>Schulze</t>
  </si>
  <si>
    <t>3 Bed / 1.5 Bath</t>
  </si>
  <si>
    <t>https://etherscan.io/token/0x21f1aF3e751317a2F7De7Df31D5d092E6A907Bde</t>
  </si>
  <si>
    <t>25097 Andover Dr, Dearborn Heights, MI 48125</t>
  </si>
  <si>
    <t>https://realt.co/product/25097-andover-dr-dearborn-heights-mi-48125/</t>
  </si>
  <si>
    <t>$5.96 / year</t>
  </si>
  <si>
    <t>Dearborn Heights</t>
  </si>
  <si>
    <t>https://etherscan.io/token/0xF18CfFB528eca0ea31D1d6b28BC80d2eca34D14D</t>
  </si>
  <si>
    <t>8342 Schaefer Highway, Detroit, MI 48228</t>
  </si>
  <si>
    <t>https://realt.co/product/8342-schaefer-highway-detroit-mi-48228/</t>
  </si>
  <si>
    <t>$6.49 / year</t>
  </si>
  <si>
    <t>Joy - Schaefer</t>
  </si>
  <si>
    <t>https://etherscan.io/token/0x741857c07b100c9C0C1272D95845dDdc4f1b67cB</t>
  </si>
  <si>
    <t>10024-28 Appoline St, Detroit, MI 48227</t>
  </si>
  <si>
    <t>https://realt.co/product/10024-28-appoline-st-detroit-mi-48227/</t>
  </si>
  <si>
    <t>$16.70 / year</t>
  </si>
  <si>
    <t>Barton - McFarland</t>
  </si>
  <si>
    <t>15-Unit Multifamily</t>
  </si>
  <si>
    <t>https://etherscan.io/token/0xB5D30c28F87acf675Ed5B9f343E5ffF39eC9942C</t>
  </si>
  <si>
    <t>16200 Fullerton Ave, Detroit, MI 48227</t>
  </si>
  <si>
    <t>https://realt.co/product/16200-fullerton-ave-detroit-mi-48227/</t>
  </si>
  <si>
    <t>TBD%</t>
  </si>
  <si>
    <t>$13.68 / year</t>
  </si>
  <si>
    <t>Apartment</t>
  </si>
  <si>
    <t>Orchard Grove Park</t>
  </si>
  <si>
    <t>10 / 14 Units</t>
  </si>
  <si>
    <t>https://etherscan.io/token/0x021Bb23a45e9FC824260435e670fC383b7b8cbbB</t>
  </si>
  <si>
    <t>9943 Marlowe St, Detroit, MI 48227</t>
  </si>
  <si>
    <t>https://realt.co/product/9943-marlowe-st-detroit-mi-48227/</t>
  </si>
  <si>
    <t>$8.22 / year</t>
  </si>
  <si>
    <t>Plymouth - Hubbell</t>
  </si>
  <si>
    <t>https://etherscan.io/token/0x57eaDD2A542cFE9F00A37F55dF4D5062f857C0E8</t>
  </si>
  <si>
    <t>5942 Audubon Rd, Detroit, MI 48224</t>
  </si>
  <si>
    <t>https://realt.co/product/5942-audubon-rd-detroit-mi-48224/</t>
  </si>
  <si>
    <t>$9.64 / year</t>
  </si>
  <si>
    <t>https://etherscan.io/token/0x6Db6d540F5614e6BaB7475Af3F430F46a0B083e2</t>
  </si>
  <si>
    <t>20200 Lesure St, Detroit, MI 48235</t>
  </si>
  <si>
    <t>https://realt.co/product/20200-lesure-st-detroit-mi-48235/</t>
  </si>
  <si>
    <t>$7.21 / year</t>
  </si>
  <si>
    <t>Schaefer 7-8 Lodge</t>
  </si>
  <si>
    <t>https://etherscan.io/token/0xEeDc2F5F4D1226759B1AcF9EfA23a99661De6663</t>
  </si>
  <si>
    <t>9336 Patton St, Detroit, MI 48228</t>
  </si>
  <si>
    <t>https://realt.co/product/9336-patton-st-detroit-mi-48228/</t>
  </si>
  <si>
    <t>$6.52 / year</t>
  </si>
  <si>
    <t>https://etherscan.io/token/0x23684569c0636C9aEa246551879d457D0a0E6F58</t>
  </si>
  <si>
    <t xml:space="preserve"> Expected Yield (After renovation and Stabilization)</t>
  </si>
  <si>
    <t>11-12%</t>
  </si>
  <si>
    <t xml:space="preserve"> Expected Yield (Before)</t>
  </si>
  <si>
    <t>9 Bed./ 24 bath.</t>
  </si>
  <si>
    <t>8 Bed. / 4 Bath</t>
  </si>
  <si>
    <t>Units</t>
  </si>
  <si>
    <t>No (Possibly Later)</t>
  </si>
  <si>
    <t xml:space="preserve">Maitenence </t>
  </si>
  <si>
    <t>3064.33 USDC-Compound</t>
  </si>
  <si>
    <t>3790.07 USDC-Compound</t>
  </si>
  <si>
    <t>50k ATM</t>
  </si>
  <si>
    <t>538.49 USDC-Compound</t>
  </si>
  <si>
    <t>512.28 USDC-Compound</t>
  </si>
  <si>
    <t>546.16 USDC-Compound</t>
  </si>
  <si>
    <t>543.36 USDC-Compound</t>
  </si>
  <si>
    <t>5369.89 USDC-Compound</t>
  </si>
  <si>
    <t>981.95 USDC-Compound</t>
  </si>
  <si>
    <t>950.98 USDC-Compound</t>
  </si>
  <si>
    <t>814.17 USDC-Compound</t>
  </si>
  <si>
    <t>920.04 USDC-Compound</t>
  </si>
  <si>
    <t>869.93 USDC-Compound</t>
  </si>
  <si>
    <t>1604.67 USDC-Compound</t>
  </si>
  <si>
    <t>95k ATM</t>
  </si>
  <si>
    <t>Buy</t>
  </si>
  <si>
    <t>Sell</t>
  </si>
  <si>
    <t>sell dif</t>
  </si>
  <si>
    <t>buy dif</t>
  </si>
  <si>
    <t>Spread</t>
  </si>
  <si>
    <t>Buy Yeild</t>
  </si>
  <si>
    <t>Calculated</t>
  </si>
  <si>
    <t>Yeild Premium</t>
  </si>
  <si>
    <t>29895e3d88991645196747c9b3b1f77a92bb009e50039f7a6cdf13a780e4</t>
  </si>
  <si>
    <t>Row Labels</t>
  </si>
  <si>
    <t>Grand Total</t>
  </si>
  <si>
    <t xml:space="preserve">Sum of  Square Feet </t>
  </si>
  <si>
    <t xml:space="preserve">Sum of  Section 8?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</si>
</sst>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Arial"/>
      <family val="2"/>
    </font>
    <font>
      <sz val="11"/>
      <color rgb="FFFFFFFF"/>
      <name val="Inte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0" xfId="0" applyFill="1"/>
    <xf numFmtId="10" fontId="0" fillId="0" borderId="0" xfId="0" applyNumberFormat="1" applyFill="1"/>
    <xf numFmtId="14" fontId="0" fillId="0" borderId="0" xfId="0" applyNumberFormat="1" applyFill="1"/>
    <xf numFmtId="8" fontId="0" fillId="0" borderId="0" xfId="0" applyNumberFormat="1" applyFill="1"/>
    <xf numFmtId="3" fontId="0" fillId="0" borderId="0" xfId="0" applyNumberFormat="1" applyFill="1"/>
    <xf numFmtId="0" fontId="2" fillId="0" borderId="0" xfId="2" applyFill="1"/>
    <xf numFmtId="0" fontId="3" fillId="0" borderId="0" xfId="0" applyFont="1" applyFill="1"/>
    <xf numFmtId="9" fontId="0" fillId="0" borderId="0" xfId="0" applyNumberFormat="1" applyFill="1"/>
    <xf numFmtId="10" fontId="0" fillId="0" borderId="0" xfId="1" applyNumberFormat="1" applyFont="1" applyFill="1"/>
    <xf numFmtId="0" fontId="0" fillId="0" borderId="0" xfId="0" applyNumberFormat="1"/>
    <xf numFmtId="0" fontId="4" fillId="0" borderId="0" xfId="0" applyFont="1"/>
    <xf numFmtId="10" fontId="0" fillId="0" borderId="0" xfId="0" applyNumberFormat="1" applyFont="1" applyFill="1"/>
    <xf numFmtId="0" fontId="0" fillId="0" borderId="0" xfId="0" applyFont="1" applyFill="1"/>
    <xf numFmtId="0" fontId="0" fillId="0" borderId="0" xfId="0" pivotButton="1"/>
    <xf numFmtId="10" fontId="0" fillId="0" borderId="0" xfId="0" applyNumberFormat="1" applyAlignment="1">
      <alignment horizontal="left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0"/>
    </c:view3D>
    <c:floor>
      <c:thickness val="0"/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  <a:sp3d contourW="9525">
          <a:contourClr>
            <a:schemeClr val="tx1">
              <a:lumMod val="15000"/>
              <a:lumOff val="85000"/>
            </a:schemeClr>
          </a:contourClr>
        </a:sp3d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area3DChart>
        <c:grouping val="percentStack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1253396528"/>
        <c:axId val="1253396856"/>
        <c:axId val="0"/>
      </c:area3DChart>
      <c:catAx>
        <c:axId val="125339652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3396856"/>
        <c:crosses val="autoZero"/>
        <c:auto val="1"/>
        <c:lblAlgn val="ctr"/>
        <c:lblOffset val="100"/>
        <c:noMultiLvlLbl val="0"/>
      </c:catAx>
      <c:valAx>
        <c:axId val="1253396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339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[scrape (1).xlsx]Sheet6!PivotTable1</c:name>
    <c:fmtId val="29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1"/>
          <c:order val="0"/>
          <c:tx>
            <c:strRef>
              <c:f>Sheet6!$B$4</c:f>
              <c:strCache>
                <c:ptCount val="1"/>
                <c:pt idx="0">
                  <c:v>Sum of  Section 8?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Sheet6!$A$5:$A$49</c:f>
              <c:strCache>
                <c:ptCount val="44"/>
                <c:pt idx="0">
                  <c:v>7.00%</c:v>
                </c:pt>
                <c:pt idx="1">
                  <c:v>7.45%</c:v>
                </c:pt>
                <c:pt idx="2">
                  <c:v>9.45%</c:v>
                </c:pt>
                <c:pt idx="3">
                  <c:v>10.20%</c:v>
                </c:pt>
                <c:pt idx="4">
                  <c:v>10.26%</c:v>
                </c:pt>
                <c:pt idx="5">
                  <c:v>10.39%</c:v>
                </c:pt>
                <c:pt idx="6">
                  <c:v>10.40%</c:v>
                </c:pt>
                <c:pt idx="7">
                  <c:v>11.01%</c:v>
                </c:pt>
                <c:pt idx="8">
                  <c:v>11.03%</c:v>
                </c:pt>
                <c:pt idx="9">
                  <c:v>11.03%</c:v>
                </c:pt>
                <c:pt idx="10">
                  <c:v>11.04%</c:v>
                </c:pt>
                <c:pt idx="11">
                  <c:v>11.09%</c:v>
                </c:pt>
                <c:pt idx="12">
                  <c:v>11.11%</c:v>
                </c:pt>
                <c:pt idx="13">
                  <c:v>11.11%</c:v>
                </c:pt>
                <c:pt idx="14">
                  <c:v>11.16%</c:v>
                </c:pt>
                <c:pt idx="15">
                  <c:v>11.19%</c:v>
                </c:pt>
                <c:pt idx="16">
                  <c:v>11.21%</c:v>
                </c:pt>
                <c:pt idx="17">
                  <c:v>11.21%</c:v>
                </c:pt>
                <c:pt idx="18">
                  <c:v>11.24%</c:v>
                </c:pt>
                <c:pt idx="19">
                  <c:v>11.26%</c:v>
                </c:pt>
                <c:pt idx="20">
                  <c:v>11.27%</c:v>
                </c:pt>
                <c:pt idx="21">
                  <c:v>11.31%</c:v>
                </c:pt>
                <c:pt idx="22">
                  <c:v>11.36%</c:v>
                </c:pt>
                <c:pt idx="23">
                  <c:v>11.41%</c:v>
                </c:pt>
                <c:pt idx="24">
                  <c:v>11.41%</c:v>
                </c:pt>
                <c:pt idx="25">
                  <c:v>11.46%</c:v>
                </c:pt>
                <c:pt idx="26">
                  <c:v>11.47%</c:v>
                </c:pt>
                <c:pt idx="27">
                  <c:v>11.54%</c:v>
                </c:pt>
                <c:pt idx="28">
                  <c:v>11.66%</c:v>
                </c:pt>
                <c:pt idx="29">
                  <c:v>11.76%</c:v>
                </c:pt>
                <c:pt idx="30">
                  <c:v>11.80%</c:v>
                </c:pt>
                <c:pt idx="31">
                  <c:v>11.84%</c:v>
                </c:pt>
                <c:pt idx="32">
                  <c:v>11.84%</c:v>
                </c:pt>
                <c:pt idx="33">
                  <c:v>11.92%</c:v>
                </c:pt>
                <c:pt idx="34">
                  <c:v>11.97%</c:v>
                </c:pt>
                <c:pt idx="35">
                  <c:v>12.09%</c:v>
                </c:pt>
                <c:pt idx="36">
                  <c:v>12.13%</c:v>
                </c:pt>
                <c:pt idx="37">
                  <c:v>12.41%</c:v>
                </c:pt>
                <c:pt idx="38">
                  <c:v>12.78%</c:v>
                </c:pt>
                <c:pt idx="39">
                  <c:v>12.78%</c:v>
                </c:pt>
                <c:pt idx="40">
                  <c:v>12.90%</c:v>
                </c:pt>
                <c:pt idx="41">
                  <c:v>12.90%</c:v>
                </c:pt>
                <c:pt idx="42">
                  <c:v>13.08%</c:v>
                </c:pt>
                <c:pt idx="43">
                  <c:v>13.20%</c:v>
                </c:pt>
              </c:strCache>
            </c:strRef>
          </c:cat>
          <c:val>
            <c:numRef>
              <c:f>Sheet6!$B$5:$B$49</c:f>
              <c:numCache>
                <c:formatCode>General</c:formatCode>
                <c:ptCount val="44"/>
                <c:pt idx="0">
                  <c:v>0.8</c:v>
                </c:pt>
                <c:pt idx="1">
                  <c:v>0</c:v>
                </c:pt>
                <c:pt idx="2">
                  <c:v>0.5</c:v>
                </c:pt>
                <c:pt idx="3">
                  <c:v>0.95</c:v>
                </c:pt>
                <c:pt idx="4">
                  <c:v>0</c:v>
                </c:pt>
                <c:pt idx="5">
                  <c:v>0.95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0.9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0.96</c:v>
                </c:pt>
                <c:pt idx="24">
                  <c:v>0.73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1</c:v>
                </c:pt>
                <c:pt idx="29">
                  <c:v>0.56999999999999995</c:v>
                </c:pt>
                <c:pt idx="30">
                  <c:v>0</c:v>
                </c:pt>
                <c:pt idx="31">
                  <c:v>0</c:v>
                </c:pt>
                <c:pt idx="32">
                  <c:v>0.81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0.75</c:v>
                </c:pt>
                <c:pt idx="39">
                  <c:v>0</c:v>
                </c:pt>
                <c:pt idx="40">
                  <c:v>0.95</c:v>
                </c:pt>
                <c:pt idx="41">
                  <c:v>0</c:v>
                </c:pt>
                <c:pt idx="42">
                  <c:v>0</c:v>
                </c:pt>
                <c:pt idx="43">
                  <c:v>0.73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63-4B08-9227-D9664CDEAEA0}"/>
            </c:ext>
          </c:extLst>
        </c:ser>
        <c:ser>
          <c:idx val="0"/>
          <c:order val="1"/>
          <c:tx>
            <c:strRef>
              <c:f>Sheet6!$C$4</c:f>
              <c:strCache>
                <c:ptCount val="1"/>
                <c:pt idx="0">
                  <c:v>Sum of  Square Feet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Sheet6!$A$5:$A$49</c:f>
              <c:strCache>
                <c:ptCount val="44"/>
                <c:pt idx="0">
                  <c:v>7.00%</c:v>
                </c:pt>
                <c:pt idx="1">
                  <c:v>7.45%</c:v>
                </c:pt>
                <c:pt idx="2">
                  <c:v>9.45%</c:v>
                </c:pt>
                <c:pt idx="3">
                  <c:v>10.20%</c:v>
                </c:pt>
                <c:pt idx="4">
                  <c:v>10.26%</c:v>
                </c:pt>
                <c:pt idx="5">
                  <c:v>10.39%</c:v>
                </c:pt>
                <c:pt idx="6">
                  <c:v>10.40%</c:v>
                </c:pt>
                <c:pt idx="7">
                  <c:v>11.01%</c:v>
                </c:pt>
                <c:pt idx="8">
                  <c:v>11.03%</c:v>
                </c:pt>
                <c:pt idx="9">
                  <c:v>11.03%</c:v>
                </c:pt>
                <c:pt idx="10">
                  <c:v>11.04%</c:v>
                </c:pt>
                <c:pt idx="11">
                  <c:v>11.09%</c:v>
                </c:pt>
                <c:pt idx="12">
                  <c:v>11.11%</c:v>
                </c:pt>
                <c:pt idx="13">
                  <c:v>11.11%</c:v>
                </c:pt>
                <c:pt idx="14">
                  <c:v>11.16%</c:v>
                </c:pt>
                <c:pt idx="15">
                  <c:v>11.19%</c:v>
                </c:pt>
                <c:pt idx="16">
                  <c:v>11.21%</c:v>
                </c:pt>
                <c:pt idx="17">
                  <c:v>11.21%</c:v>
                </c:pt>
                <c:pt idx="18">
                  <c:v>11.24%</c:v>
                </c:pt>
                <c:pt idx="19">
                  <c:v>11.26%</c:v>
                </c:pt>
                <c:pt idx="20">
                  <c:v>11.27%</c:v>
                </c:pt>
                <c:pt idx="21">
                  <c:v>11.31%</c:v>
                </c:pt>
                <c:pt idx="22">
                  <c:v>11.36%</c:v>
                </c:pt>
                <c:pt idx="23">
                  <c:v>11.41%</c:v>
                </c:pt>
                <c:pt idx="24">
                  <c:v>11.41%</c:v>
                </c:pt>
                <c:pt idx="25">
                  <c:v>11.46%</c:v>
                </c:pt>
                <c:pt idx="26">
                  <c:v>11.47%</c:v>
                </c:pt>
                <c:pt idx="27">
                  <c:v>11.54%</c:v>
                </c:pt>
                <c:pt idx="28">
                  <c:v>11.66%</c:v>
                </c:pt>
                <c:pt idx="29">
                  <c:v>11.76%</c:v>
                </c:pt>
                <c:pt idx="30">
                  <c:v>11.80%</c:v>
                </c:pt>
                <c:pt idx="31">
                  <c:v>11.84%</c:v>
                </c:pt>
                <c:pt idx="32">
                  <c:v>11.84%</c:v>
                </c:pt>
                <c:pt idx="33">
                  <c:v>11.92%</c:v>
                </c:pt>
                <c:pt idx="34">
                  <c:v>11.97%</c:v>
                </c:pt>
                <c:pt idx="35">
                  <c:v>12.09%</c:v>
                </c:pt>
                <c:pt idx="36">
                  <c:v>12.13%</c:v>
                </c:pt>
                <c:pt idx="37">
                  <c:v>12.41%</c:v>
                </c:pt>
                <c:pt idx="38">
                  <c:v>12.78%</c:v>
                </c:pt>
                <c:pt idx="39">
                  <c:v>12.78%</c:v>
                </c:pt>
                <c:pt idx="40">
                  <c:v>12.90%</c:v>
                </c:pt>
                <c:pt idx="41">
                  <c:v>12.90%</c:v>
                </c:pt>
                <c:pt idx="42">
                  <c:v>13.08%</c:v>
                </c:pt>
                <c:pt idx="43">
                  <c:v>13.20%</c:v>
                </c:pt>
              </c:strCache>
            </c:strRef>
          </c:cat>
          <c:val>
            <c:numRef>
              <c:f>Sheet6!$C$5:$C$49</c:f>
              <c:numCache>
                <c:formatCode>General</c:formatCode>
                <c:ptCount val="44"/>
                <c:pt idx="0">
                  <c:v>1428</c:v>
                </c:pt>
                <c:pt idx="1">
                  <c:v>4510</c:v>
                </c:pt>
                <c:pt idx="2">
                  <c:v>14400</c:v>
                </c:pt>
                <c:pt idx="3">
                  <c:v>1225</c:v>
                </c:pt>
                <c:pt idx="4">
                  <c:v>9326</c:v>
                </c:pt>
                <c:pt idx="5">
                  <c:v>1027</c:v>
                </c:pt>
                <c:pt idx="6">
                  <c:v>850</c:v>
                </c:pt>
                <c:pt idx="7">
                  <c:v>1466</c:v>
                </c:pt>
                <c:pt idx="8">
                  <c:v>1300</c:v>
                </c:pt>
                <c:pt idx="9">
                  <c:v>761</c:v>
                </c:pt>
                <c:pt idx="10">
                  <c:v>1456</c:v>
                </c:pt>
                <c:pt idx="11">
                  <c:v>1470</c:v>
                </c:pt>
                <c:pt idx="12">
                  <c:v>1225</c:v>
                </c:pt>
                <c:pt idx="13">
                  <c:v>868</c:v>
                </c:pt>
                <c:pt idx="14">
                  <c:v>1296</c:v>
                </c:pt>
                <c:pt idx="15">
                  <c:v>1440</c:v>
                </c:pt>
                <c:pt idx="16">
                  <c:v>718</c:v>
                </c:pt>
                <c:pt idx="17">
                  <c:v>974</c:v>
                </c:pt>
                <c:pt idx="18">
                  <c:v>2110</c:v>
                </c:pt>
                <c:pt idx="19">
                  <c:v>1393</c:v>
                </c:pt>
                <c:pt idx="20">
                  <c:v>1144</c:v>
                </c:pt>
                <c:pt idx="21">
                  <c:v>958</c:v>
                </c:pt>
                <c:pt idx="22">
                  <c:v>3123</c:v>
                </c:pt>
                <c:pt idx="23">
                  <c:v>1004</c:v>
                </c:pt>
                <c:pt idx="24">
                  <c:v>1094</c:v>
                </c:pt>
                <c:pt idx="25">
                  <c:v>1139</c:v>
                </c:pt>
                <c:pt idx="26">
                  <c:v>12064</c:v>
                </c:pt>
                <c:pt idx="27">
                  <c:v>1000</c:v>
                </c:pt>
                <c:pt idx="28">
                  <c:v>971</c:v>
                </c:pt>
                <c:pt idx="29">
                  <c:v>1100</c:v>
                </c:pt>
                <c:pt idx="30">
                  <c:v>900</c:v>
                </c:pt>
                <c:pt idx="31">
                  <c:v>1200</c:v>
                </c:pt>
                <c:pt idx="32">
                  <c:v>1452</c:v>
                </c:pt>
                <c:pt idx="33">
                  <c:v>924</c:v>
                </c:pt>
                <c:pt idx="34">
                  <c:v>1372</c:v>
                </c:pt>
                <c:pt idx="35">
                  <c:v>1110</c:v>
                </c:pt>
                <c:pt idx="36">
                  <c:v>1309</c:v>
                </c:pt>
                <c:pt idx="37">
                  <c:v>1566</c:v>
                </c:pt>
                <c:pt idx="38">
                  <c:v>3230</c:v>
                </c:pt>
                <c:pt idx="39">
                  <c:v>1472</c:v>
                </c:pt>
                <c:pt idx="40">
                  <c:v>1257</c:v>
                </c:pt>
                <c:pt idx="41">
                  <c:v>1027</c:v>
                </c:pt>
                <c:pt idx="42">
                  <c:v>6303</c:v>
                </c:pt>
                <c:pt idx="43">
                  <c:v>711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863-4B08-9227-D9664CDEA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1689496"/>
        <c:axId val="1261692776"/>
      </c:lineChart>
      <c:catAx>
        <c:axId val="1261689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1692776"/>
        <c:crosses val="autoZero"/>
        <c:auto val="0"/>
        <c:lblAlgn val="ctr"/>
        <c:lblOffset val="100"/>
        <c:noMultiLvlLbl val="0"/>
      </c:catAx>
      <c:valAx>
        <c:axId val="1261692776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1689496"/>
        <c:crosses val="max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428625</xdr:colOff>
      <xdr:row>26</xdr:row>
      <xdr:rowOff>104775</xdr:rowOff>
    </xdr:from>
    <xdr:to>
      <xdr:col>23</xdr:col>
      <xdr:colOff>428625</xdr:colOff>
      <xdr:row>40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E4CA69D-1A38-403D-8DE6-608422378C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238124</xdr:colOff>
      <xdr:row>11</xdr:row>
      <xdr:rowOff>79375</xdr:rowOff>
    </xdr:from>
    <xdr:to>
      <xdr:col>33</xdr:col>
      <xdr:colOff>253999</xdr:colOff>
      <xdr:row>57</xdr:row>
      <xdr:rowOff>111125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2C481E5-5CBF-4C34-9D9C-A537F2BC3F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m Simons" refreshedDate="44228.736864004626" createdVersion="6" refreshedVersion="6" minRefreshableVersion="3" recordCount="44" xr:uid="{C282C38E-F683-451A-952A-4139BCB8D134}">
  <cacheSource type="worksheet">
    <worksheetSource ref="A1:AG45" sheet="Sheet1"/>
  </cacheSource>
  <cacheFields count="33">
    <cacheField name="Address " numFmtId="0">
      <sharedItems count="44">
        <s v="15796 Hartwell St, Detroit, MI 48227"/>
        <s v="17813 Bradford St, Detroit, MI 48205"/>
        <s v="4380 Beaconsfield St, Detroit, MI 48224"/>
        <s v="13895 Saratoga St, Detroit, MI 48205"/>
        <s v="14078 Carlisle St, Detroit, MI 48205"/>
        <s v="14319 Rosemary St, Detroit, MI 48213"/>
        <s v="20105 Westphalia St, Detroit, MI 48205"/>
        <s v="15777 Ardmore St, Detroit, MI 48227"/>
        <s v="19317 Gable St, Detroit, MI 48234"/>
        <s v="13116 Kilbourne Ave, Detroit, MI 48213"/>
        <s v="13114 Glenfield Ave, Detroit, MI 48213"/>
        <s v="15778 Manor St, Detroit, MI 48238"/>
        <s v="15784 Monte Vista St, Detroit, MI 48238"/>
        <s v="581-587 Jefferson Ave, Rochester, NY 14611"/>
        <s v="10604 Somerset Ave, Detroit, MI 48224"/>
        <s v="9133 Devonshire Rd, Detroit, MI 48224"/>
        <s v="4340 East 71, Cleveland, OH 44105"/>
        <s v="1000 Florida Ave, Akron, OH 44314"/>
        <s v="6923 Greenview Ave, Detroit, MI 48228"/>
        <s v="13991 Warwick St, Detroit, MI, 48223"/>
        <s v="18433 Faust Ave, Detroit, MI, 48219"/>
        <s v="10974 Worden St, Detroit, MI 48224"/>
        <s v="12334 Lansdowne Street, Detroit, MI 48224"/>
        <s v="3432 Harding Street, Detroit, MI, 48214"/>
        <s v="9169 Boleyn St, Detroit, MI, 48224"/>
        <s v="10616 McKinney St, Detroit, MI 48224"/>
        <s v="9309 Courville St, Detroit, MI 48224"/>
        <s v="10612 Somerset Ave, Detroit, MI 48224"/>
        <s v="9166 Devonshire Rd, Detroit MI 48224"/>
        <s v="10084 Grayton St, Detroit, MI 48224"/>
        <s v="9165 Kensington Ave, Detroit, MI 48224"/>
        <s v="272 NE 42nd Court, Deerfield Beach, FL 33064"/>
        <s v="15048 Freeland St, Detroit, MI, 48227"/>
        <s v="15634 Liberal St, Detroit, MI 48205"/>
        <s v="18900 Mansfield St, Detroit, MI 48235"/>
        <s v="18276 Appoline St, Detroit, MI 48235"/>
        <s v="25097 Andover Dr, Dearborn Heights, MI 48125"/>
        <s v="8342 Schaefer Highway, Detroit, MI 48228"/>
        <s v="10024-28 Appoline St, Detroit, MI 48227"/>
        <s v="16200 Fullerton Ave, Detroit, MI 48227"/>
        <s v="9943 Marlowe St, Detroit, MI 48227"/>
        <s v="5942 Audubon Rd, Detroit, MI 48224"/>
        <s v="20200 Lesure St, Detroit, MI 48235"/>
        <s v="9336 Patton St, Detroit, MI 48228"/>
      </sharedItems>
    </cacheField>
    <cacheField name=" Link " numFmtId="0">
      <sharedItems/>
    </cacheField>
    <cacheField name=" Expected Yield (Before)" numFmtId="0">
      <sharedItems containsMixedTypes="1" containsNumber="1" minValue="7.0000000000000007E-2" maxValue="0.13200000000000001"/>
    </cacheField>
    <cacheField name="Calculated" numFmtId="10">
      <sharedItems containsSemiMixedTypes="0" containsString="0" containsNumber="1" minValue="7.0019323671497574E-2" maxValue="0.13204369130257249" count="44">
        <n v="0.11238537549407114"/>
        <n v="0.11207938746725771"/>
        <n v="0.11089074325635552"/>
        <n v="0.11188224471021159"/>
        <n v="0.11108979430379747"/>
        <n v="0.11313477608742233"/>
        <n v="0.11034992006065501"/>
        <n v="0.11035078588529196"/>
        <n v="0.1110595853569377"/>
        <n v="0.11025589917357906"/>
        <n v="0.11359247875610198"/>
        <n v="0.11973326823502202"/>
        <n v="0.11013096917187186"/>
        <n v="0.10264904240766075"/>
        <n v="0.11763192438960357"/>
        <n v="0.11837034318223527"/>
        <n v="0.13080264851940407"/>
        <n v="7.4546363790472955E-2"/>
        <n v="0.11410496619187072"/>
        <n v="0.1019836886829552"/>
        <n v="0.11162259119337122"/>
        <n v="0.11539236654370075"/>
        <n v="0.1179898660771958"/>
        <n v="0.1184081001265645"/>
        <n v="0.12086904147306833"/>
        <n v="0.11462505178842701"/>
        <n v="0.1192363422753084"/>
        <n v="0.11414445980262947"/>
        <n v="0.12781432061642548"/>
        <n v="0.11267670277216817"/>
        <n v="0.12899175668406437"/>
        <n v="7.0019323671497574E-2"/>
        <n v="0.11662367008756236"/>
        <n v="0.13204369130257249"/>
        <n v="0.1125777360429475"/>
        <n v="0.12127293577981652"/>
        <n v="0.11212390094377672"/>
        <n v="0.12776234507180798"/>
        <n v="0.11473392415498762"/>
        <n v="9.4533937441364915E-2"/>
        <n v="0.12899388235294118"/>
        <n v="0.12405197478451048"/>
        <n v="0.10391930835734871"/>
        <n v="0.10395406698564594"/>
      </sharedItems>
    </cacheField>
    <cacheField name=" Rent Start Date " numFmtId="14">
      <sharedItems containsSemiMixedTypes="0" containsNonDate="0" containsDate="1" containsString="0" minDate="2019-08-24T00:00:00" maxDate="2020-12-26T00:00:00"/>
    </cacheField>
    <cacheField name=" Rent per Token " numFmtId="0">
      <sharedItems/>
    </cacheField>
    <cacheField name=" Token Price " numFmtId="8">
      <sharedItems containsSemiMixedTypes="0" containsString="0" containsNumber="1" minValue="44.19" maxValue="145.56"/>
    </cacheField>
    <cacheField name=" Total Tokens " numFmtId="0">
      <sharedItems containsSemiMixedTypes="0" containsString="0" containsNumber="1" containsInteger="1" minValue="750" maxValue="10000"/>
    </cacheField>
    <cacheField name=" Property Type " numFmtId="0">
      <sharedItems count="6">
        <s v="Single Family"/>
        <s v="Duplex"/>
        <s v="Mixed-Use"/>
        <s v="Kenmore"/>
        <s v="Multi Family"/>
        <s v="Apartment"/>
      </sharedItems>
    </cacheField>
    <cacheField name=" Neighborhood " numFmtId="0">
      <sharedItems count="33">
        <s v="Harmony Village"/>
        <s v="Von Steuban"/>
        <s v="Morningside"/>
        <s v="Franklin Park"/>
        <s v="Mohican Regent"/>
        <s v="Eden Gardens"/>
        <s v="Grangewood Gardens"/>
        <s v="Belmont"/>
        <s v="Farwell"/>
        <s v="Bethune Community"/>
        <s v="Genesee - Jefferson"/>
        <s v="Yorkshire Woods"/>
        <s v="Outer Drive-Hayes"/>
        <s v="South Broadway"/>
        <s v="Multi Family"/>
        <s v="Warrendale"/>
        <s v="Grandmont #1"/>
        <s v="Evergreen - Outer Drive"/>
        <s v="Moross-Morang"/>
        <s v="Moross - Morang"/>
        <s v="East Village"/>
        <s v="Outer Drive - Hayes"/>
        <s v="Deerfield Beach"/>
        <s v="Hubbell - Lyndon"/>
        <s v="Regent Park"/>
        <s v="College Park"/>
        <s v="Schulze"/>
        <s v="Dearborn Heights"/>
        <s v="Joy - Schaefer"/>
        <s v="Barton - McFarland"/>
        <s v="Orchard Grove Park"/>
        <s v="Plymouth - Hubbell"/>
        <s v="Schaefer 7-8 Lodge"/>
      </sharedItems>
    </cacheField>
    <cacheField name=" Square Feet " numFmtId="0">
      <sharedItems containsSemiMixedTypes="0" containsString="0" containsNumber="1" containsInteger="1" minValue="711" maxValue="14400" count="42">
        <n v="2110"/>
        <n v="718"/>
        <n v="1470"/>
        <n v="1440"/>
        <n v="868"/>
        <n v="958"/>
        <n v="761"/>
        <n v="1456"/>
        <n v="1225"/>
        <n v="1300"/>
        <n v="3123"/>
        <n v="1372"/>
        <n v="1466"/>
        <n v="9326"/>
        <n v="1100"/>
        <n v="1200"/>
        <n v="6303"/>
        <n v="4510"/>
        <n v="1004"/>
        <n v="1296"/>
        <n v="1000"/>
        <n v="900"/>
        <n v="1452"/>
        <n v="1110"/>
        <n v="1139"/>
        <n v="924"/>
        <n v="1094"/>
        <n v="1472"/>
        <n v="1144"/>
        <n v="1257"/>
        <n v="1428"/>
        <n v="971"/>
        <n v="711"/>
        <n v="1393"/>
        <n v="1309"/>
        <n v="974"/>
        <n v="3230"/>
        <n v="12064"/>
        <n v="14400"/>
        <n v="1027"/>
        <n v="1566"/>
        <n v="850"/>
      </sharedItems>
    </cacheField>
    <cacheField name=" Lot Size " numFmtId="0">
      <sharedItems containsSemiMixedTypes="0" containsString="0" containsNumber="1" minValue="3485" maxValue="29620"/>
    </cacheField>
    <cacheField name="Units" numFmtId="0">
      <sharedItems containsSemiMixedTypes="0" containsString="0" containsNumber="1" containsInteger="1" minValue="1" maxValue="15"/>
    </cacheField>
    <cacheField name=" Bedroom/Bath " numFmtId="0">
      <sharedItems/>
    </cacheField>
    <cacheField name=" Rented? " numFmtId="0">
      <sharedItems count="3">
        <s v="Fully Rented"/>
        <s v="13 / 14 Units"/>
        <s v="10 / 14 Units"/>
      </sharedItems>
    </cacheField>
    <cacheField name=" Section 8? " numFmtId="0">
      <sharedItems containsMixedTypes="1" containsNumber="1" minValue="0.5" maxValue="1" count="14">
        <s v="No"/>
        <s v="Partial"/>
        <n v="0.56999999999999995"/>
        <s v="Yes"/>
        <s v="No (Possibly Later)"/>
        <n v="0.96"/>
        <n v="0.95"/>
        <n v="0.81"/>
        <n v="0.73"/>
        <n v="0.8"/>
        <n v="1"/>
        <n v="0.9"/>
        <n v="0.75"/>
        <n v="0.5"/>
      </sharedItems>
    </cacheField>
    <cacheField name=" Gross Rent / year " numFmtId="8">
      <sharedItems containsSemiMixedTypes="0" containsString="0" containsNumber="1" minValue="9000" maxValue="100992"/>
    </cacheField>
    <cacheField name=" Gross Rent / month " numFmtId="8">
      <sharedItems containsSemiMixedTypes="0" containsString="0" containsNumber="1" minValue="750" maxValue="8416"/>
    </cacheField>
    <cacheField name=" Monthly Costs " numFmtId="8">
      <sharedItems containsSemiMixedTypes="0" containsString="0" containsNumber="1" minValue="-3162.57" maxValue="-158.18"/>
    </cacheField>
    <cacheField name=" Net Rent / month " numFmtId="8">
      <sharedItems containsSemiMixedTypes="0" containsString="0" containsNumber="1" minValue="497.06" maxValue="5566.89"/>
    </cacheField>
    <cacheField name=" Net Rent / year " numFmtId="8">
      <sharedItems containsSemiMixedTypes="0" containsString="0" containsNumber="1" minValue="5964.72" maxValue="66802.679999999993"/>
    </cacheField>
    <cacheField name=" Total Investment " numFmtId="8">
      <sharedItems containsSemiMixedTypes="0" containsString="0" containsNumber="1" minValue="56441" maxValue="584800"/>
    </cacheField>
    <cacheField name="Buy" numFmtId="8">
      <sharedItems containsString="0" containsBlank="1" containsNumber="1" minValue="58.96" maxValue="163.22"/>
    </cacheField>
    <cacheField name="buy dif" numFmtId="8">
      <sharedItems containsString="0" containsBlank="1" containsNumber="1" minValue="-51.719999999999985" maxValue="8.4099999999999966"/>
    </cacheField>
    <cacheField name="Spread" numFmtId="8">
      <sharedItems containsString="0" containsBlank="1" containsNumber="1" minValue="0.78000000000000114" maxValue="1.9499999999999886"/>
    </cacheField>
    <cacheField name="Spread2" numFmtId="0">
      <sharedItems containsString="0" containsBlank="1" containsNumber="1" minValue="1.0841443883208025E-2" maxValue="2.8317734581233555E-2"/>
    </cacheField>
    <cacheField name="Buy Yeild" numFmtId="0">
      <sharedItems containsString="0" containsBlank="1" containsNumber="1" minValue="6.8000000000000005E-2" maxValue="0.12180000000000001"/>
    </cacheField>
    <cacheField name="Yeild Premium" numFmtId="0">
      <sharedItems containsString="0" containsBlank="1" containsNumber="1" minValue="-4.9551974784510483E-2" maxValue="7.0660758450123845E-3"/>
    </cacheField>
    <cacheField name="Sell" numFmtId="0">
      <sharedItems containsBlank="1" containsMixedTypes="1" containsNumber="1" minValue="57.93" maxValue="161.46"/>
    </cacheField>
    <cacheField name="sell dif" numFmtId="8">
      <sharedItems containsString="0" containsBlank="1" containsNumber="1" minValue="-10.140000000000015" maxValue="49.769999999999996"/>
    </cacheField>
    <cacheField name="Maitenence " numFmtId="8">
      <sharedItems containsBlank="1"/>
    </cacheField>
    <cacheField name=" Expected Yield (After renovation and Stabilization)" numFmtId="10">
      <sharedItems containsBlank="1"/>
    </cacheField>
    <cacheField name=" Ethersca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x v="0"/>
    <s v="https://realt.co/product/15796-hartwell-st-detroit-mi-48227/"/>
    <n v="0.1124"/>
    <x v="0"/>
    <d v="2020-12-25T00:00:00"/>
    <s v="$5.69 / year"/>
    <n v="50.6"/>
    <n v="1200"/>
    <x v="0"/>
    <x v="0"/>
    <x v="0"/>
    <n v="4356"/>
    <n v="1"/>
    <s v="3 Bed. / 1 Bath"/>
    <x v="0"/>
    <x v="0"/>
    <n v="9900"/>
    <n v="825"/>
    <n v="-256.33"/>
    <n v="568.66999999999996"/>
    <n v="6824.04"/>
    <n v="60720"/>
    <m/>
    <m/>
    <m/>
    <m/>
    <m/>
    <m/>
    <m/>
    <m/>
    <m/>
    <m/>
    <s v="https://etherscan.io/token/0xB3D3C1bBcEf737204AADb4fA6D90e974bc262197"/>
  </r>
  <r>
    <x v="1"/>
    <s v="https://realt.co/product/17813-bradford-st-detroit-mi-48205/"/>
    <n v="0.11210000000000001"/>
    <x v="1"/>
    <d v="2020-12-24T00:00:00"/>
    <s v="$5.56 / year"/>
    <n v="49.63"/>
    <n v="1200"/>
    <x v="0"/>
    <x v="1"/>
    <x v="1"/>
    <n v="5227"/>
    <n v="1"/>
    <s v="3 Bed. / 1 Bath"/>
    <x v="0"/>
    <x v="0"/>
    <n v="9600"/>
    <n v="800"/>
    <n v="-243.75"/>
    <n v="556.25"/>
    <n v="6675"/>
    <n v="59556"/>
    <m/>
    <m/>
    <m/>
    <m/>
    <m/>
    <m/>
    <m/>
    <m/>
    <m/>
    <m/>
    <s v="https://etherscan.io/token/0x499A6c19F5537dd6005E2B5c6E1263103f558Ba4"/>
  </r>
  <r>
    <x v="2"/>
    <s v="https://realt.co/product/4380-beaconsfield-st-detroit-mi-48224/"/>
    <n v="0.1109"/>
    <x v="2"/>
    <d v="2020-12-23T00:00:00"/>
    <s v="$5.71 / year"/>
    <n v="51.53"/>
    <n v="1200"/>
    <x v="0"/>
    <x v="2"/>
    <x v="2"/>
    <n v="4356"/>
    <n v="1"/>
    <s v="3 Bed. / 2 Bath"/>
    <x v="0"/>
    <x v="0"/>
    <n v="9900"/>
    <n v="825"/>
    <n v="-253.58"/>
    <n v="571.41999999999996"/>
    <n v="6857.04"/>
    <n v="61836"/>
    <m/>
    <m/>
    <m/>
    <m/>
    <m/>
    <m/>
    <m/>
    <m/>
    <m/>
    <m/>
    <s v="https://etherscan.io/token/0x96700ffae33c651bc329c3f3fbfe56e1f291f117"/>
  </r>
  <r>
    <x v="3"/>
    <s v="https://realt.co/product/13895-saratoga-st-detroit-mi-48205/"/>
    <n v="0.1119"/>
    <x v="3"/>
    <d v="2020-12-22T00:00:00"/>
    <s v="$6.08 / year"/>
    <n v="54.35"/>
    <n v="1200"/>
    <x v="0"/>
    <x v="3"/>
    <x v="3"/>
    <n v="4356"/>
    <n v="1"/>
    <s v="3 Bed. / 2 Bath"/>
    <x v="0"/>
    <x v="0"/>
    <n v="10200"/>
    <n v="850"/>
    <n v="-241.92"/>
    <n v="608.08000000000004"/>
    <n v="7296.96"/>
    <n v="65220"/>
    <m/>
    <m/>
    <m/>
    <m/>
    <m/>
    <m/>
    <m/>
    <m/>
    <m/>
    <m/>
    <s v="https://etherscan.io/token/0x6F442Da588232DC57Bf0096E8dE48D6961D5CC83"/>
  </r>
  <r>
    <x v="4"/>
    <s v="https://realt.co/product/14078-carlisle-st-detroit-mi-48205/"/>
    <n v="0.1111"/>
    <x v="4"/>
    <d v="2020-12-21T00:00:00"/>
    <s v="$5.62 / year"/>
    <n v="50.56"/>
    <n v="1200"/>
    <x v="0"/>
    <x v="4"/>
    <x v="4"/>
    <n v="4792"/>
    <n v="1"/>
    <s v="3 Bed. / 1 Bath"/>
    <x v="0"/>
    <x v="0"/>
    <n v="9600"/>
    <n v="800"/>
    <n v="-238.33"/>
    <n v="561.66999999999996"/>
    <n v="6740.04"/>
    <n v="60672"/>
    <m/>
    <m/>
    <m/>
    <m/>
    <m/>
    <m/>
    <m/>
    <m/>
    <m/>
    <m/>
    <s v="https://etherscan.io/token/0x315699f1BA88383CFF2F2f30FcaD187aDb2E4D72"/>
  </r>
  <r>
    <x v="5"/>
    <s v="https://realt.co/product/14319-rosemary-st-detroit-mi-48213/"/>
    <n v="0.11310000000000001"/>
    <x v="5"/>
    <d v="2020-12-19T00:00:00"/>
    <s v="$5.28 / year"/>
    <n v="46.67"/>
    <n v="1300"/>
    <x v="0"/>
    <x v="5"/>
    <x v="5"/>
    <n v="5227"/>
    <n v="1"/>
    <s v="3 Bed. / 1.5 Bath"/>
    <x v="0"/>
    <x v="0"/>
    <n v="9600"/>
    <n v="800"/>
    <n v="-228"/>
    <n v="572"/>
    <n v="6864"/>
    <n v="60671"/>
    <m/>
    <m/>
    <m/>
    <m/>
    <m/>
    <m/>
    <m/>
    <m/>
    <m/>
    <m/>
    <s v="https://etherscan.io/token/0x41599149f1B52035392402F9e311b1edb0C9f699"/>
  </r>
  <r>
    <x v="6"/>
    <s v="https://realt.co/product/20105-westphalia-st-detroit-mi-48205/"/>
    <n v="0.1103"/>
    <x v="6"/>
    <d v="2020-12-18T00:00:00"/>
    <s v="$5.15 / year"/>
    <n v="46.67"/>
    <n v="1300"/>
    <x v="0"/>
    <x v="6"/>
    <x v="6"/>
    <n v="4792"/>
    <n v="1"/>
    <s v="3 Bed. / 1 Bath"/>
    <x v="0"/>
    <x v="0"/>
    <n v="9600"/>
    <n v="800"/>
    <n v="-242.08"/>
    <n v="557.91999999999996"/>
    <n v="6695.04"/>
    <n v="60671"/>
    <m/>
    <m/>
    <m/>
    <m/>
    <m/>
    <m/>
    <m/>
    <m/>
    <m/>
    <m/>
    <s v="https://etherscan.io/token/0x4e8a374690c4bd568c83a708aa335e760197e0bd"/>
  </r>
  <r>
    <x v="7"/>
    <s v="https://realt.co/product/15777-ardmore-st-detroit-mi-48227/"/>
    <n v="0.1104"/>
    <x v="7"/>
    <d v="2020-12-17T00:00:00"/>
    <s v="$4.89 / year"/>
    <n v="44.34"/>
    <n v="1300"/>
    <x v="0"/>
    <x v="7"/>
    <x v="7"/>
    <n v="3485"/>
    <n v="1"/>
    <s v="3 Bed. / 1 Bath"/>
    <x v="0"/>
    <x v="0"/>
    <n v="11280"/>
    <n v="940"/>
    <n v="-409.93"/>
    <n v="530.07000000000005"/>
    <n v="6360.84"/>
    <n v="57642"/>
    <m/>
    <m/>
    <m/>
    <m/>
    <m/>
    <m/>
    <m/>
    <m/>
    <m/>
    <m/>
    <s v="https://etherscan.io/token/0xfe17c3c0b6f38cf3bd8ba872bee7a18ab16b43fb"/>
  </r>
  <r>
    <x v="8"/>
    <s v="https://realt.co/product/19317-gable-st-detroit-mi-48234/"/>
    <n v="0.1111"/>
    <x v="8"/>
    <d v="2020-12-16T00:00:00"/>
    <s v="$4.91 / year"/>
    <n v="44.19"/>
    <n v="1300"/>
    <x v="0"/>
    <x v="8"/>
    <x v="8"/>
    <n v="5227"/>
    <n v="1"/>
    <s v="3 Bed. / 2 Bath"/>
    <x v="0"/>
    <x v="0"/>
    <n v="10200"/>
    <n v="850"/>
    <n v="-318.33"/>
    <n v="531.66999999999996"/>
    <n v="6380.04"/>
    <n v="57447"/>
    <m/>
    <m/>
    <m/>
    <m/>
    <m/>
    <m/>
    <m/>
    <m/>
    <m/>
    <m/>
    <s v="https://etherscan.io/token/0x34eD9e71449529E034d0326cfBB3b5ccDCa00CBC"/>
  </r>
  <r>
    <x v="9"/>
    <s v="https://realt.co/product/13116-kilbourne-ave-detroit-mi-48213/"/>
    <n v="0.1103"/>
    <x v="9"/>
    <d v="2020-12-15T00:00:00"/>
    <s v="$5.53 / year"/>
    <n v="50.17"/>
    <n v="1300"/>
    <x v="0"/>
    <x v="5"/>
    <x v="9"/>
    <n v="5227"/>
    <n v="1"/>
    <s v="3 Bed. / 1 Bath"/>
    <x v="0"/>
    <x v="0"/>
    <n v="10200"/>
    <n v="850"/>
    <n v="-250.75"/>
    <n v="599.25"/>
    <n v="7191"/>
    <n v="65221"/>
    <m/>
    <m/>
    <m/>
    <m/>
    <m/>
    <m/>
    <m/>
    <m/>
    <m/>
    <m/>
    <s v="https://etherscan.io/token/0x08Ad1F3a48Be1D23C723a6cC8486b247F5dE935a"/>
  </r>
  <r>
    <x v="10"/>
    <s v="https://realt.co/product/13114-glenfield-ave-detroit-mi-48213/"/>
    <n v="0.11360000000000001"/>
    <x v="10"/>
    <d v="2020-12-14T00:00:00"/>
    <s v="$6.28 / year"/>
    <n v="55.31"/>
    <n v="1800"/>
    <x v="1"/>
    <x v="5"/>
    <x v="10"/>
    <n v="5227"/>
    <n v="2"/>
    <s v="2 Bed. / 1 Bath per unit"/>
    <x v="0"/>
    <x v="0"/>
    <n v="15600"/>
    <n v="1300"/>
    <n v="-357.58"/>
    <n v="942.42"/>
    <n v="11309.04"/>
    <n v="99558"/>
    <m/>
    <m/>
    <m/>
    <m/>
    <m/>
    <m/>
    <m/>
    <m/>
    <m/>
    <m/>
    <s v="https://etherscan.io/token/0x9F923653A19537b5a1b003854A1920fe67a8ffEB"/>
  </r>
  <r>
    <x v="11"/>
    <s v="https://realt.co/product/15778-manor-st-detroit-mi-48238/"/>
    <n v="0.1197"/>
    <x v="11"/>
    <d v="2020-12-11T00:00:00"/>
    <s v="$7.17 / year"/>
    <n v="59.87"/>
    <n v="1300"/>
    <x v="1"/>
    <x v="0"/>
    <x v="11"/>
    <n v="3920"/>
    <n v="2"/>
    <s v="3 Bed. / 1 Bath"/>
    <x v="0"/>
    <x v="0"/>
    <n v="12300"/>
    <n v="1025"/>
    <n v="-248.42"/>
    <n v="776.58"/>
    <n v="9318.9599999999991"/>
    <n v="77831"/>
    <m/>
    <m/>
    <m/>
    <m/>
    <m/>
    <m/>
    <m/>
    <m/>
    <m/>
    <m/>
    <s v="https://etherscan.io/token/0xF23B80216a10E6f0c0D3b5AD5C9349e9425cAd40"/>
  </r>
  <r>
    <x v="12"/>
    <s v="https://realt.co/product/15784-monte-vista-st-detroit-mi-48238/"/>
    <n v="0.1101"/>
    <x v="12"/>
    <d v="2020-12-11T00:00:00"/>
    <s v="$5.47 / year"/>
    <n v="49.63"/>
    <n v="1200"/>
    <x v="0"/>
    <x v="9"/>
    <x v="12"/>
    <n v="3485"/>
    <n v="1"/>
    <s v="3 Bed. / 1 Bath"/>
    <x v="0"/>
    <x v="0"/>
    <n v="9600"/>
    <n v="800"/>
    <n v="-253.42"/>
    <n v="546.58000000000004"/>
    <n v="6558.96"/>
    <n v="59556"/>
    <m/>
    <m/>
    <m/>
    <m/>
    <m/>
    <m/>
    <m/>
    <m/>
    <m/>
    <m/>
    <s v="https://etherscan.io/token/0x7f940B5509a22e81D29167581bdEea3Fa5a0abEE"/>
  </r>
  <r>
    <x v="13"/>
    <s v="https://realt.co/product/581-587-jefferson-ave-rochester-ny-14611/"/>
    <n v="0.1026"/>
    <x v="13"/>
    <d v="2020-11-30T00:00:00"/>
    <s v="$6.00 / year"/>
    <n v="58.48"/>
    <n v="10000"/>
    <x v="2"/>
    <x v="10"/>
    <x v="13"/>
    <n v="6600"/>
    <n v="14"/>
    <s v="None"/>
    <x v="1"/>
    <x v="1"/>
    <n v="97980"/>
    <n v="8165"/>
    <n v="-3162.57"/>
    <n v="5002.43"/>
    <n v="60029.16"/>
    <n v="584800"/>
    <m/>
    <m/>
    <m/>
    <m/>
    <m/>
    <m/>
    <m/>
    <m/>
    <s v="95k ATM"/>
    <m/>
    <s v="https://etherscan.io/token/0xA29ae272bC89e5f315B2793925f700045F845d82"/>
  </r>
  <r>
    <x v="14"/>
    <s v="https://realt.co/product/10604-somerset-ave-detroit-mi-48224/"/>
    <n v="0.1176"/>
    <x v="14"/>
    <d v="2020-11-07T00:00:00"/>
    <s v="$6.20 / year"/>
    <n v="52.74"/>
    <n v="1300"/>
    <x v="0"/>
    <x v="11"/>
    <x v="14"/>
    <n v="4792"/>
    <n v="1"/>
    <s v="3 Bed. / 1 Bath"/>
    <x v="0"/>
    <x v="2"/>
    <n v="10200"/>
    <n v="850"/>
    <n v="-177.91"/>
    <n v="672.09"/>
    <n v="8065.08"/>
    <n v="68562"/>
    <m/>
    <m/>
    <m/>
    <m/>
    <m/>
    <m/>
    <m/>
    <m/>
    <m/>
    <m/>
    <s v="https://etherscan.io/token/0x8626B38267e4FC0D8C92E0bB86F97Acab3f6AA05"/>
  </r>
  <r>
    <x v="15"/>
    <s v="https://realt.co/product/9133-devonshire-rd-detroit-mi-48224/"/>
    <n v="0.11840000000000001"/>
    <x v="15"/>
    <d v="2020-11-06T00:00:00"/>
    <s v="$6.45 / year"/>
    <n v="54.49"/>
    <n v="1300"/>
    <x v="0"/>
    <x v="12"/>
    <x v="15"/>
    <n v="4356"/>
    <n v="1"/>
    <s v="3 Bed. / 1 Bath"/>
    <x v="0"/>
    <x v="3"/>
    <n v="10500"/>
    <n v="875"/>
    <n v="-176.25"/>
    <n v="698.75"/>
    <n v="8385"/>
    <n v="70837"/>
    <m/>
    <m/>
    <m/>
    <m/>
    <m/>
    <m/>
    <m/>
    <m/>
    <m/>
    <m/>
    <s v="https://etherscan.io/token/0x76dbEb740ecd1F3b052a9AFA302ABc7EB4Fb5390"/>
  </r>
  <r>
    <x v="16"/>
    <s v="https://realt.co/product/4340-east-71-cleveland-oh-44105/"/>
    <n v="0.1308"/>
    <x v="16"/>
    <d v="2020-12-01T00:00:00"/>
    <s v="$7.11 / year"/>
    <n v="54.37"/>
    <n v="8000"/>
    <x v="2"/>
    <x v="13"/>
    <x v="16"/>
    <n v="15969"/>
    <n v="10"/>
    <s v="None"/>
    <x v="0"/>
    <x v="0"/>
    <n v="68760"/>
    <n v="5730"/>
    <n v="-988.84"/>
    <n v="4741.16"/>
    <n v="56893.919999999998"/>
    <n v="434960"/>
    <m/>
    <m/>
    <m/>
    <m/>
    <m/>
    <m/>
    <m/>
    <m/>
    <m/>
    <m/>
    <s v="https://etherscan.io/token/0xA68b7779504b0AE372ddCC109f8786DB9B91e93e"/>
  </r>
  <r>
    <x v="17"/>
    <s v="https://realt.co/product/1000-florida-ave-akron-oh-44314/"/>
    <n v="7.4499999999999997E-2"/>
    <x v="17"/>
    <d v="2020-10-12T00:00:00"/>
    <s v="$4.40 / year"/>
    <n v="58.99"/>
    <n v="4000"/>
    <x v="3"/>
    <x v="14"/>
    <x v="17"/>
    <n v="6534"/>
    <n v="5"/>
    <s v="None"/>
    <x v="0"/>
    <x v="4"/>
    <n v="29100"/>
    <n v="2425"/>
    <n v="-959.17"/>
    <n v="1465.83"/>
    <n v="17589.96"/>
    <n v="235960"/>
    <m/>
    <m/>
    <m/>
    <m/>
    <m/>
    <m/>
    <m/>
    <m/>
    <s v="50k ATM"/>
    <s v="11-12%"/>
    <s v="https://etherscan.io/token/0x1Eb16EC378f0Ce8f81449120629F52ba28961d47"/>
  </r>
  <r>
    <x v="18"/>
    <s v="https://realt.co/product/6923-greenview-ave-detroit-mi-48228/"/>
    <n v="0.11409999999999999"/>
    <x v="18"/>
    <d v="2020-10-05T00:00:00"/>
    <s v="$5.72 / year"/>
    <n v="50.17"/>
    <n v="1300"/>
    <x v="0"/>
    <x v="15"/>
    <x v="18"/>
    <n v="5227"/>
    <n v="1"/>
    <s v="3 Bed. / 1 Bath"/>
    <x v="0"/>
    <x v="5"/>
    <n v="10200"/>
    <n v="850"/>
    <n v="-229.83"/>
    <n v="620.16999999999996"/>
    <n v="7442.04"/>
    <n v="65221"/>
    <m/>
    <m/>
    <m/>
    <m/>
    <m/>
    <m/>
    <m/>
    <m/>
    <m/>
    <m/>
    <s v="https://etherscan.io/token/0xD08d2b199E9E5df407427d4085877d1fDFf3b1d6"/>
  </r>
  <r>
    <x v="19"/>
    <s v="https://realt.co/product/13991-warwick-st-detroit-mi-48223/"/>
    <n v="0.10199999999999999"/>
    <x v="19"/>
    <d v="2020-10-05T00:00:00"/>
    <s v="$4.59 / year"/>
    <n v="44.99"/>
    <n v="1300"/>
    <x v="0"/>
    <x v="16"/>
    <x v="8"/>
    <n v="5224"/>
    <n v="1"/>
    <s v="3 Bed. / 1 Bath"/>
    <x v="0"/>
    <x v="6"/>
    <n v="9840"/>
    <n v="820"/>
    <n v="-322.94"/>
    <n v="497.06"/>
    <n v="5964.72"/>
    <n v="58487"/>
    <m/>
    <m/>
    <m/>
    <m/>
    <m/>
    <m/>
    <m/>
    <m/>
    <m/>
    <m/>
    <s v="https://etherscan.io/token/0x4E98493920b16Dd6642e9D48497c8d0A49150f6F"/>
  </r>
  <r>
    <x v="20"/>
    <s v="https://realt.co/product/18433-faust-ave-detroit-mi-48219/"/>
    <n v="0.1116"/>
    <x v="20"/>
    <d v="2020-09-25T00:00:00"/>
    <s v="$5.41 / year"/>
    <n v="48.46"/>
    <n v="1300"/>
    <x v="0"/>
    <x v="17"/>
    <x v="19"/>
    <n v="4356"/>
    <n v="1"/>
    <s v="4 Bed. / 2 Bath"/>
    <x v="0"/>
    <x v="0"/>
    <n v="10200"/>
    <n v="850"/>
    <n v="-264"/>
    <n v="586"/>
    <n v="7032"/>
    <n v="62998"/>
    <m/>
    <m/>
    <m/>
    <m/>
    <m/>
    <m/>
    <s v="29895e3d88991645196747c9b3b1f77a92bb009e50039f7a6cdf13a780e4"/>
    <m/>
    <m/>
    <m/>
    <s v="https://etherscan.io/token/0x46F8A600337dec5CaB03aa9b8F67f1D5B788ce28"/>
  </r>
  <r>
    <x v="21"/>
    <s v="https://realt.co/product/10974-worden-st-detroit-mi-48224/"/>
    <n v="0.1154"/>
    <x v="21"/>
    <d v="2020-09-17T00:00:00"/>
    <s v="$6.18 / year"/>
    <n v="53.59"/>
    <n v="1300"/>
    <x v="0"/>
    <x v="18"/>
    <x v="20"/>
    <n v="5227"/>
    <n v="1"/>
    <s v="2 Bed. / 1 Bath"/>
    <x v="0"/>
    <x v="3"/>
    <n v="10200"/>
    <n v="850"/>
    <n v="-180.08"/>
    <n v="669.92"/>
    <n v="8039.04"/>
    <n v="69667"/>
    <m/>
    <m/>
    <m/>
    <m/>
    <m/>
    <m/>
    <m/>
    <m/>
    <m/>
    <m/>
    <s v="https://etherscan.io/token/0x42B387CDf0951A0e08336D35651544c47cD05C95"/>
  </r>
  <r>
    <x v="22"/>
    <s v="https://realt.co/product/12334-lansdowne-street-detroit-mi-48224/"/>
    <n v="0.11799999999999999"/>
    <x v="22"/>
    <d v="2020-09-14T00:00:00"/>
    <s v="$6.32 / year"/>
    <n v="53.59"/>
    <n v="1300"/>
    <x v="0"/>
    <x v="19"/>
    <x v="21"/>
    <n v="5663"/>
    <n v="1"/>
    <s v="3 Bed. / 1 Bath"/>
    <x v="0"/>
    <x v="3"/>
    <n v="10200"/>
    <n v="850"/>
    <n v="-165"/>
    <n v="685"/>
    <n v="8220"/>
    <n v="69667"/>
    <m/>
    <m/>
    <m/>
    <m/>
    <m/>
    <m/>
    <m/>
    <m/>
    <m/>
    <m/>
    <s v="https://etherscan.io/token/0xEe2f2212a64Ec3f6BC0F7580e10c53CB38B57508"/>
  </r>
  <r>
    <x v="23"/>
    <s v="https://realt.co/product/3432-harding-street-detroit-mi-48214/"/>
    <n v="0.11840000000000001"/>
    <x v="23"/>
    <d v="2020-09-02T00:00:00"/>
    <s v="$5.83 / year"/>
    <n v="49.23"/>
    <n v="1300"/>
    <x v="0"/>
    <x v="20"/>
    <x v="22"/>
    <n v="4356"/>
    <n v="1"/>
    <s v="3 Bed. / 1 Bath"/>
    <x v="0"/>
    <x v="7"/>
    <n v="9600"/>
    <n v="800"/>
    <n v="-168.5"/>
    <n v="631.5"/>
    <n v="7578"/>
    <n v="63999"/>
    <m/>
    <m/>
    <m/>
    <m/>
    <m/>
    <m/>
    <m/>
    <m/>
    <m/>
    <m/>
    <s v="https://etherscan.io/token/0x400B5716B0c23B6f1f0f2A5fDb038949962B803E"/>
  </r>
  <r>
    <x v="24"/>
    <s v="https://realt.co/product/9169-boleyn-st-detroit-mi-48224/"/>
    <n v="0.12089999999999999"/>
    <x v="24"/>
    <d v="2020-08-20T00:00:00"/>
    <s v="$6.48 / year"/>
    <n v="53.64"/>
    <n v="1300"/>
    <x v="0"/>
    <x v="11"/>
    <x v="23"/>
    <n v="4356"/>
    <n v="1"/>
    <s v="3 Bed / 1 Bath"/>
    <x v="0"/>
    <x v="3"/>
    <n v="10560"/>
    <n v="880"/>
    <n v="-177.63"/>
    <n v="702.37"/>
    <n v="8428.44"/>
    <n v="69732"/>
    <m/>
    <m/>
    <m/>
    <m/>
    <m/>
    <m/>
    <m/>
    <m/>
    <m/>
    <m/>
    <s v="https://etherscan.io/token/0x806690B7a093d2Cf6419a515ABEdb7f28595bc5E"/>
  </r>
  <r>
    <x v="25"/>
    <s v="https://realt.co/product/10616-mckinney-st-detroit-mi-48224/"/>
    <n v="0.11459999999999999"/>
    <x v="25"/>
    <d v="2020-08-16T00:00:00"/>
    <s v="$5.75 / year"/>
    <n v="50.13"/>
    <n v="1300"/>
    <x v="0"/>
    <x v="11"/>
    <x v="24"/>
    <n v="4353"/>
    <n v="1"/>
    <s v="3 Bed / 1 Bath"/>
    <x v="0"/>
    <x v="3"/>
    <n v="9900"/>
    <n v="825"/>
    <n v="-202.5"/>
    <n v="622.5"/>
    <n v="7470"/>
    <n v="65169"/>
    <m/>
    <m/>
    <m/>
    <m/>
    <m/>
    <m/>
    <m/>
    <m/>
    <m/>
    <m/>
    <s v="https://etherscan.io/token/0xE5Ce63AC9a08c1EB160889151cD84855F16C94d2"/>
  </r>
  <r>
    <x v="26"/>
    <s v="https://realt.co/product/9309-courville-st-detroit-mi-48224/"/>
    <n v="0.1192"/>
    <x v="26"/>
    <d v="2020-08-04T00:00:00"/>
    <s v="$6.09 / year"/>
    <n v="51.07"/>
    <n v="1400"/>
    <x v="0"/>
    <x v="21"/>
    <x v="25"/>
    <n v="3920"/>
    <n v="1"/>
    <s v="3 Bed. / 1 Bath"/>
    <x v="0"/>
    <x v="3"/>
    <n v="11100"/>
    <n v="925"/>
    <n v="-214.57"/>
    <n v="710.43"/>
    <n v="8525.16"/>
    <n v="71500"/>
    <m/>
    <m/>
    <m/>
    <m/>
    <m/>
    <m/>
    <m/>
    <m/>
    <m/>
    <m/>
    <s v="https://etherscan.io/token/0x67a83B28F6dd8C07301495eE2C6f83b73FD21092"/>
  </r>
  <r>
    <x v="27"/>
    <s v="https://realt.co/product/10612-somerset-ave-detroit-mi-48224/"/>
    <n v="0.11409999999999999"/>
    <x v="27"/>
    <d v="2020-07-24T00:00:00"/>
    <s v="$5.46 / year"/>
    <n v="47.86"/>
    <n v="1300"/>
    <x v="0"/>
    <x v="11"/>
    <x v="26"/>
    <n v="4792"/>
    <n v="1"/>
    <s v="3 Bed / 1 Bath"/>
    <x v="0"/>
    <x v="8"/>
    <n v="9000"/>
    <n v="750"/>
    <n v="-158.18"/>
    <n v="591.82000000000005"/>
    <n v="7101.84"/>
    <n v="62222.22"/>
    <m/>
    <m/>
    <m/>
    <m/>
    <m/>
    <m/>
    <m/>
    <m/>
    <m/>
    <m/>
    <s v="https://etherscan.io/token/0xD1c15CEbfDcd16F00D91666bf64C8b66CbF5e9b5"/>
  </r>
  <r>
    <x v="28"/>
    <s v="https://realt.co/product/9166-devonshire-rd-detroit-mi-48224/"/>
    <n v="0.1278"/>
    <x v="28"/>
    <d v="2020-07-22T00:00:00"/>
    <s v="$6.80 / year"/>
    <n v="53.21"/>
    <n v="1400"/>
    <x v="0"/>
    <x v="12"/>
    <x v="27"/>
    <n v="3920"/>
    <n v="1"/>
    <s v="3 Bed / 1 Bath"/>
    <x v="0"/>
    <x v="3"/>
    <n v="12240"/>
    <n v="1020"/>
    <n v="-226.55"/>
    <n v="793.45"/>
    <n v="9521.4"/>
    <n v="74488.89"/>
    <m/>
    <m/>
    <m/>
    <m/>
    <m/>
    <m/>
    <m/>
    <m/>
    <m/>
    <m/>
    <s v="https://etherscan.io/token/0xa69D7d4DdF397f3D1E7EbAf108555d1107b3B117"/>
  </r>
  <r>
    <x v="29"/>
    <s v="https://realt.co/product/10084-grayton-st-detroit-mi-48224/"/>
    <n v="0.11269999999999999"/>
    <x v="29"/>
    <d v="2020-07-08T00:00:00"/>
    <s v="$5.67 / year"/>
    <n v="50.28"/>
    <n v="1300"/>
    <x v="0"/>
    <x v="11"/>
    <x v="28"/>
    <n v="4356"/>
    <n v="1"/>
    <s v="3 Bed. / 1.5 Bath"/>
    <x v="0"/>
    <x v="3"/>
    <n v="9900"/>
    <n v="825"/>
    <n v="-211.25"/>
    <n v="613.75"/>
    <n v="7365"/>
    <n v="65361.11"/>
    <m/>
    <m/>
    <m/>
    <m/>
    <m/>
    <m/>
    <m/>
    <m/>
    <m/>
    <m/>
    <s v="https://etherscan.io/token/0x92161385C9dE8798ad5fB01c0bE99fFcbC84dFD8"/>
  </r>
  <r>
    <x v="30"/>
    <s v="https://realt.co/product/9165-kensington-ave-detroit-mi-48224/"/>
    <n v="0.129"/>
    <x v="30"/>
    <d v="2020-07-03T00:00:00"/>
    <s v="$6.82 / year"/>
    <n v="52.91"/>
    <n v="1300"/>
    <x v="0"/>
    <x v="11"/>
    <x v="29"/>
    <n v="3920"/>
    <n v="1"/>
    <s v="3 Bed. / 1 Bath"/>
    <x v="0"/>
    <x v="6"/>
    <n v="11640"/>
    <n v="970"/>
    <n v="-230.63"/>
    <n v="739.37"/>
    <n v="8872.44"/>
    <n v="68777.78"/>
    <m/>
    <m/>
    <m/>
    <m/>
    <m/>
    <m/>
    <m/>
    <m/>
    <m/>
    <m/>
    <s v="https://etherscan.io/token/0x3C56D5E887D8fA7AE1Ba65BF7eCCC25eC09EAF18"/>
  </r>
  <r>
    <x v="31"/>
    <s v="https://realt.co/product/272-ne-42nd-court-deerfield-beach-fl-33064/"/>
    <n v="7.0000000000000007E-2"/>
    <x v="31"/>
    <d v="2020-06-11T00:00:00"/>
    <s v="$4.06 / year"/>
    <n v="57.96"/>
    <n v="3000"/>
    <x v="0"/>
    <x v="22"/>
    <x v="30"/>
    <n v="7579"/>
    <n v="1"/>
    <s v="3 Bed. / 1 Bath"/>
    <x v="0"/>
    <x v="9"/>
    <n v="18000"/>
    <n v="1500"/>
    <n v="-485.42"/>
    <n v="1014.58"/>
    <n v="12174.96"/>
    <n v="173888.89"/>
    <m/>
    <m/>
    <m/>
    <m/>
    <m/>
    <m/>
    <m/>
    <m/>
    <s v="1604.67 USDC-Compound"/>
    <m/>
    <s v="https://etherscan.io/token/0xce111a198eB04F388AceB78c40ceD6daF1b0514a"/>
  </r>
  <r>
    <x v="32"/>
    <s v="https://realt.co/product/15048-freeland-st-detroit-mi-48227/"/>
    <n v="0.1166"/>
    <x v="32"/>
    <d v="2020-06-18T00:00:00"/>
    <s v="$5.72 / year"/>
    <n v="49.02"/>
    <n v="1300"/>
    <x v="0"/>
    <x v="23"/>
    <x v="31"/>
    <n v="3920"/>
    <n v="1"/>
    <s v="3 Bed. / 1 Bath"/>
    <x v="0"/>
    <x v="10"/>
    <n v="10200"/>
    <n v="850"/>
    <n v="-230.67"/>
    <n v="619.33000000000004"/>
    <n v="7431.96"/>
    <n v="63722.22"/>
    <m/>
    <m/>
    <m/>
    <m/>
    <m/>
    <m/>
    <m/>
    <m/>
    <s v="869.93 USDC-Compound"/>
    <m/>
    <s v="https://etherscan.io/token/0xe3902E329Ef2D3FD7666022C139d75BCc984b7a5"/>
  </r>
  <r>
    <x v="33"/>
    <s v="https://realt.co/product/15634-liberal-st-detroit-mi-48205/"/>
    <n v="0.13200000000000001"/>
    <x v="33"/>
    <d v="2020-06-03T00:00:00"/>
    <s v="$6.47 / year"/>
    <n v="48.98"/>
    <n v="1200"/>
    <x v="0"/>
    <x v="24"/>
    <x v="32"/>
    <n v="5227"/>
    <n v="1"/>
    <s v="3 Bed. / 1 Bath"/>
    <x v="0"/>
    <x v="8"/>
    <n v="9900"/>
    <n v="825"/>
    <n v="-178.25"/>
    <n v="646.75"/>
    <n v="7761"/>
    <n v="58776"/>
    <n v="65.86"/>
    <n v="-16.880000000000003"/>
    <n v="1.8199999999999932"/>
    <n v="2.8021555042340156E-2"/>
    <n v="9.8199999999999996E-2"/>
    <n v="-3.384369130257249E-2"/>
    <n v="64.040000000000006"/>
    <n v="15.060000000000009"/>
    <s v="920.04 USDC-Compound"/>
    <m/>
    <s v="https://etherscan.io/token/0xa81F77E8988b28fB74243B907acE3c83353Dc80a"/>
  </r>
  <r>
    <x v="34"/>
    <s v="https://realt.co/product/18900-mansfield-st-detroit-mi-48235/"/>
    <n v="0.11260000000000001"/>
    <x v="34"/>
    <d v="2020-05-28T00:00:00"/>
    <s v="$5.78 / year"/>
    <n v="51.31"/>
    <n v="1100"/>
    <x v="0"/>
    <x v="25"/>
    <x v="33"/>
    <n v="4791"/>
    <n v="1"/>
    <s v="3 Bed. / 1 Bath"/>
    <x v="0"/>
    <x v="10"/>
    <n v="9600"/>
    <n v="800"/>
    <n v="-270.5"/>
    <n v="529.5"/>
    <n v="6354"/>
    <n v="56441"/>
    <n v="63.39"/>
    <n v="-12.079999999999998"/>
    <n v="1.7700000000000031"/>
    <n v="2.8317734581233555E-2"/>
    <n v="9.11E-2"/>
    <n v="-2.1477736042947504E-2"/>
    <n v="61.62"/>
    <n v="10.309999999999995"/>
    <s v="814.17 USDC-Compound"/>
    <m/>
    <s v="https://etherscan.io/token/0x9Eb90Ec3FAafC22092C9b91559FdDde538042093"/>
  </r>
  <r>
    <x v="35"/>
    <s v="https://realt.co/product/18276-appoline-st-detroit-mi-48235/"/>
    <n v="0.12130000000000001"/>
    <x v="35"/>
    <d v="2020-05-12T00:00:00"/>
    <s v="$6.35 / year"/>
    <n v="52.32"/>
    <n v="1400"/>
    <x v="0"/>
    <x v="26"/>
    <x v="34"/>
    <n v="3920"/>
    <n v="1"/>
    <s v="3 Bed / 1.5 Bath"/>
    <x v="0"/>
    <x v="10"/>
    <n v="11100"/>
    <n v="925"/>
    <n v="-184.75"/>
    <n v="740.25"/>
    <n v="8883"/>
    <n v="73244.44"/>
    <n v="76.47"/>
    <n v="-24.15"/>
    <n v="1.4699999999999989"/>
    <n v="1.9409784115666455E-2"/>
    <n v="8.3000000000000004E-2"/>
    <n v="-3.8272935779816511E-2"/>
    <n v="75"/>
    <n v="22.68"/>
    <s v="950.98 USDC-Compound"/>
    <m/>
    <s v="https://etherscan.io/token/0x21f1aF3e751317a2F7De7Df31D5d092E6A907Bde"/>
  </r>
  <r>
    <x v="36"/>
    <s v="https://realt.co/product/25097-andover-dr-dearborn-heights-mi-48125/"/>
    <n v="0.11210000000000001"/>
    <x v="36"/>
    <d v="2020-05-12T00:00:00"/>
    <s v="$5.96 / year"/>
    <n v="53.13"/>
    <n v="1400"/>
    <x v="0"/>
    <x v="27"/>
    <x v="35"/>
    <n v="5968"/>
    <n v="1"/>
    <s v="3 Bed / 1 Bath"/>
    <x v="0"/>
    <x v="11"/>
    <n v="11400"/>
    <n v="950"/>
    <n v="-255"/>
    <n v="695"/>
    <n v="8340"/>
    <n v="74388.89"/>
    <n v="58.96"/>
    <n v="-5.8299999999999983"/>
    <n v="1.0300000000000011"/>
    <n v="1.7623406621610081E-2"/>
    <n v="0.10100000000000001"/>
    <n v="-1.1123900943776716E-2"/>
    <n v="57.93"/>
    <n v="4.7999999999999972"/>
    <s v="981.95 USDC-Compound"/>
    <m/>
    <s v="https://etherscan.io/token/0xF18CfFB528eca0ea31D1d6b28BC80d2eca34D14D"/>
  </r>
  <r>
    <x v="37"/>
    <s v="https://realt.co/product/8342-schaefer-highway-detroit-mi-48228/"/>
    <n v="0.1278"/>
    <x v="37"/>
    <d v="2020-04-16T00:00:00"/>
    <s v="$6.49 / year"/>
    <n v="50.83"/>
    <n v="4000"/>
    <x v="4"/>
    <x v="28"/>
    <x v="36"/>
    <n v="7840"/>
    <n v="4"/>
    <s v="8 Bed. / 4 Bath"/>
    <x v="0"/>
    <x v="12"/>
    <n v="36720"/>
    <n v="3060"/>
    <n v="-895.28"/>
    <n v="2164.7199999999998"/>
    <n v="25976.639999999999"/>
    <n v="203333.33"/>
    <n v="60.79"/>
    <n v="-9.9600000000000009"/>
    <n v="0.78000000000000114"/>
    <n v="1.291390728476823E-2"/>
    <n v="0.10680000000000001"/>
    <n v="-2.096234507180797E-2"/>
    <n v="60.01"/>
    <n v="9.18"/>
    <s v="3064.33 USDC-Compound"/>
    <m/>
    <s v="https://etherscan.io/token/0x741857c07b100c9C0C1272D95845dDdc4f1b67cB"/>
  </r>
  <r>
    <x v="38"/>
    <s v="https://realt.co/product/10024-28-appoline-st-detroit-mi-48227/"/>
    <n v="0.1147"/>
    <x v="38"/>
    <d v="2020-01-28T00:00:00"/>
    <s v="$16.70 / year"/>
    <n v="145.56"/>
    <n v="4000"/>
    <x v="4"/>
    <x v="29"/>
    <x v="37"/>
    <n v="29620"/>
    <n v="15"/>
    <s v="15-Unit Multifamily"/>
    <x v="0"/>
    <x v="10"/>
    <n v="100992"/>
    <n v="8416"/>
    <n v="-2849.11"/>
    <n v="5566.89"/>
    <n v="66802.679999999993"/>
    <n v="582200"/>
    <n v="137.15"/>
    <n v="8.4099999999999966"/>
    <n v="1.7300000000000182"/>
    <n v="1.2693986865759389E-2"/>
    <n v="0.12180000000000001"/>
    <n v="7.0660758450123845E-3"/>
    <n v="135.41999999999999"/>
    <n v="-10.140000000000015"/>
    <s v="5369.89 USDC-Compound"/>
    <m/>
    <s v="https://etherscan.io/token/0xB5D30c28F87acf675Ed5B9f343E5ffF39eC9942C"/>
  </r>
  <r>
    <x v="39"/>
    <s v="https://realt.co/product/16200-fullerton-ave-detroit-mi-48227/"/>
    <s v="TBD%"/>
    <x v="39"/>
    <d v="2019-08-26T00:00:00"/>
    <s v="$13.68 / year"/>
    <n v="144.74"/>
    <n v="3800"/>
    <x v="5"/>
    <x v="30"/>
    <x v="38"/>
    <n v="11325.6"/>
    <n v="15"/>
    <s v="9 Bed./ 24 bath."/>
    <x v="2"/>
    <x v="13"/>
    <n v="71142.850000000006"/>
    <n v="5928.57"/>
    <n v="-1595.67"/>
    <n v="4332.8999999999996"/>
    <n v="51994.8"/>
    <n v="550000"/>
    <n v="163.22"/>
    <n v="-18.47999999999999"/>
    <n v="1.7599999999999909"/>
    <n v="1.0841443883208025E-2"/>
    <n v="8.3799999999999999E-2"/>
    <n v="-1.0733937441364916E-2"/>
    <n v="161.46"/>
    <n v="16.72"/>
    <s v="3790.07 USDC-Compound"/>
    <m/>
    <s v="https://etherscan.io/token/0x021Bb23a45e9FC824260435e670fC383b7b8cbbB"/>
  </r>
  <r>
    <x v="40"/>
    <s v="https://realt.co/product/9943-marlowe-st-detroit-mi-48227/"/>
    <n v="0.129"/>
    <x v="40"/>
    <d v="2019-08-24T00:00:00"/>
    <s v="$8.22 / year"/>
    <n v="63.75"/>
    <n v="1000"/>
    <x v="0"/>
    <x v="31"/>
    <x v="39"/>
    <n v="4356"/>
    <n v="1"/>
    <s v="3 Bed. / 1 Bath"/>
    <x v="0"/>
    <x v="0"/>
    <n v="10740"/>
    <n v="895"/>
    <n v="-209.72"/>
    <n v="685.28"/>
    <n v="8223.36"/>
    <n v="63750"/>
    <n v="74.569999999999993"/>
    <n v="-10.819999999999993"/>
    <n v="0.86999999999999034"/>
    <n v="1.1735347676535919E-2"/>
    <n v="0.1103"/>
    <n v="-1.8693882352941185E-2"/>
    <n v="73.7"/>
    <n v="9.9500000000000028"/>
    <s v="538.49 USDC-Compound"/>
    <m/>
    <s v="https://etherscan.io/token/0x57eaDD2A542cFE9F00A37F55dF4D5062f857C0E8"/>
  </r>
  <r>
    <x v="41"/>
    <s v="https://realt.co/product/5942-audubon-rd-detroit-mi-48224/"/>
    <n v="0.124"/>
    <x v="41"/>
    <d v="2019-11-04T00:00:00"/>
    <s v="$9.64 / year"/>
    <n v="77.73"/>
    <n v="750"/>
    <x v="0"/>
    <x v="2"/>
    <x v="40"/>
    <n v="6534"/>
    <n v="1"/>
    <s v="3 Bed. / 1.5 Bath"/>
    <x v="0"/>
    <x v="0"/>
    <n v="10200"/>
    <n v="850"/>
    <n v="-247.34"/>
    <n v="602.66"/>
    <n v="7231.92"/>
    <n v="58300"/>
    <n v="129.44999999999999"/>
    <n v="-51.719999999999985"/>
    <n v="1.9499999999999886"/>
    <n v="1.5178050204319818E-2"/>
    <n v="7.4499999999999997E-2"/>
    <n v="-4.9551974784510483E-2"/>
    <n v="127.5"/>
    <n v="49.769999999999996"/>
    <s v="543.36 USDC-Compound"/>
    <m/>
    <s v="https://etherscan.io/token/0x6Db6d540F5614e6BaB7475Af3F430F46a0B083e2"/>
  </r>
  <r>
    <x v="42"/>
    <s v="https://realt.co/product/20200-lesure-st-detroit-mi-48235/"/>
    <n v="0.10390000000000001"/>
    <x v="42"/>
    <d v="2020-03-05T00:00:00"/>
    <s v="$7.21 / year"/>
    <n v="69.400000000000006"/>
    <n v="1000"/>
    <x v="0"/>
    <x v="32"/>
    <x v="39"/>
    <n v="6970"/>
    <n v="1"/>
    <s v="3 Bed. / 1 Bath"/>
    <x v="0"/>
    <x v="6"/>
    <n v="10200"/>
    <n v="850"/>
    <n v="-249"/>
    <n v="601"/>
    <n v="7212"/>
    <n v="69400"/>
    <n v="92.01"/>
    <n v="-22.61"/>
    <n v="1.1800000000000068"/>
    <n v="1.2907460074382048E-2"/>
    <n v="7.8399999999999997E-2"/>
    <n v="-2.5519308357348711E-2"/>
    <n v="90.83"/>
    <n v="21.429999999999993"/>
    <s v="512.28 USDC-Compound"/>
    <m/>
    <s v="https://etherscan.io/token/0xEeDc2F5F4D1226759B1AcF9EfA23a99661De6663"/>
  </r>
  <r>
    <x v="43"/>
    <s v="https://realt.co/product/9336-patton-st-detroit-mi-48228/"/>
    <n v="0.104"/>
    <x v="43"/>
    <d v="2020-01-28T00:00:00"/>
    <s v="$6.52 / year"/>
    <n v="62.7"/>
    <n v="1000"/>
    <x v="0"/>
    <x v="32"/>
    <x v="41"/>
    <n v="5227"/>
    <n v="1"/>
    <s v="3 Bed. / 1 Bath"/>
    <x v="0"/>
    <x v="0"/>
    <n v="9300"/>
    <n v="775"/>
    <n v="-231.84"/>
    <n v="543.16"/>
    <n v="6517.92"/>
    <n v="62700"/>
    <n v="95.85"/>
    <n v="-33.149999999999991"/>
    <n v="1.0799999999999983"/>
    <n v="1.133144475920678E-2"/>
    <n v="6.8000000000000005E-2"/>
    <n v="-3.5954066985645933E-2"/>
    <n v="94.77"/>
    <n v="32.069999999999993"/>
    <s v="546.16 USDC-Compound"/>
    <m/>
    <s v="https://etherscan.io/token/0x23684569c0636C9aEa246551879d457D0a0E6F5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46B872-6F15-4601-8C6C-81AF4BDD7D5D}" name="PivotTable1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0">
  <location ref="A4:C49" firstHeaderRow="0" firstDataRow="1" firstDataCol="1"/>
  <pivotFields count="33">
    <pivotField showAll="0">
      <items count="45">
        <item x="17"/>
        <item x="38"/>
        <item x="29"/>
        <item x="14"/>
        <item x="27"/>
        <item x="25"/>
        <item x="21"/>
        <item x="22"/>
        <item x="10"/>
        <item x="9"/>
        <item x="3"/>
        <item x="19"/>
        <item x="4"/>
        <item x="5"/>
        <item x="32"/>
        <item x="33"/>
        <item x="7"/>
        <item x="11"/>
        <item x="12"/>
        <item x="0"/>
        <item x="39"/>
        <item x="1"/>
        <item x="35"/>
        <item x="20"/>
        <item x="34"/>
        <item x="8"/>
        <item x="6"/>
        <item x="42"/>
        <item x="36"/>
        <item x="31"/>
        <item x="23"/>
        <item x="16"/>
        <item x="2"/>
        <item x="13"/>
        <item x="41"/>
        <item x="18"/>
        <item x="37"/>
        <item x="15"/>
        <item x="30"/>
        <item x="28"/>
        <item x="24"/>
        <item x="26"/>
        <item x="43"/>
        <item x="40"/>
        <item t="default"/>
      </items>
    </pivotField>
    <pivotField showAll="0"/>
    <pivotField showAll="0"/>
    <pivotField axis="axisRow" numFmtId="10" showAll="0">
      <items count="45">
        <item x="31"/>
        <item x="17"/>
        <item x="39"/>
        <item x="19"/>
        <item x="13"/>
        <item x="42"/>
        <item x="43"/>
        <item x="12"/>
        <item x="9"/>
        <item x="6"/>
        <item x="7"/>
        <item x="2"/>
        <item x="8"/>
        <item x="4"/>
        <item x="20"/>
        <item x="3"/>
        <item x="1"/>
        <item x="36"/>
        <item x="0"/>
        <item x="34"/>
        <item x="29"/>
        <item x="5"/>
        <item x="10"/>
        <item x="18"/>
        <item x="27"/>
        <item x="25"/>
        <item x="38"/>
        <item x="21"/>
        <item x="32"/>
        <item x="14"/>
        <item x="22"/>
        <item x="15"/>
        <item x="23"/>
        <item x="26"/>
        <item x="11"/>
        <item x="24"/>
        <item x="35"/>
        <item x="41"/>
        <item x="37"/>
        <item x="28"/>
        <item x="30"/>
        <item x="40"/>
        <item x="16"/>
        <item x="33"/>
        <item t="default"/>
      </items>
    </pivotField>
    <pivotField numFmtId="14" showAll="0"/>
    <pivotField showAll="0"/>
    <pivotField numFmtId="8" showAll="0"/>
    <pivotField showAll="0"/>
    <pivotField showAll="0">
      <items count="7">
        <item x="5"/>
        <item x="1"/>
        <item x="3"/>
        <item x="2"/>
        <item x="4"/>
        <item x="0"/>
        <item t="default"/>
      </items>
    </pivotField>
    <pivotField showAll="0">
      <items count="34">
        <item x="29"/>
        <item x="7"/>
        <item x="9"/>
        <item x="25"/>
        <item x="27"/>
        <item x="22"/>
        <item x="20"/>
        <item x="5"/>
        <item x="17"/>
        <item x="8"/>
        <item x="3"/>
        <item x="10"/>
        <item x="16"/>
        <item x="6"/>
        <item x="0"/>
        <item x="23"/>
        <item x="28"/>
        <item x="4"/>
        <item x="2"/>
        <item x="19"/>
        <item x="18"/>
        <item x="14"/>
        <item x="30"/>
        <item x="21"/>
        <item x="12"/>
        <item x="31"/>
        <item x="24"/>
        <item x="32"/>
        <item x="26"/>
        <item x="13"/>
        <item x="1"/>
        <item x="15"/>
        <item x="11"/>
        <item t="default"/>
      </items>
    </pivotField>
    <pivotField dataField="1" showAll="0">
      <items count="43">
        <item x="32"/>
        <item x="1"/>
        <item x="6"/>
        <item x="41"/>
        <item x="4"/>
        <item x="21"/>
        <item x="25"/>
        <item x="5"/>
        <item x="31"/>
        <item x="35"/>
        <item x="20"/>
        <item x="18"/>
        <item x="39"/>
        <item x="26"/>
        <item x="14"/>
        <item x="23"/>
        <item x="24"/>
        <item x="28"/>
        <item x="15"/>
        <item x="8"/>
        <item x="29"/>
        <item x="19"/>
        <item x="9"/>
        <item x="34"/>
        <item x="11"/>
        <item x="33"/>
        <item x="30"/>
        <item x="3"/>
        <item x="22"/>
        <item x="7"/>
        <item x="12"/>
        <item x="2"/>
        <item x="27"/>
        <item x="40"/>
        <item x="0"/>
        <item x="10"/>
        <item x="36"/>
        <item x="17"/>
        <item x="16"/>
        <item x="13"/>
        <item x="37"/>
        <item x="38"/>
        <item t="default"/>
      </items>
    </pivotField>
    <pivotField showAll="0"/>
    <pivotField showAll="0"/>
    <pivotField showAll="0"/>
    <pivotField showAll="0">
      <items count="4">
        <item x="2"/>
        <item x="1"/>
        <item x="0"/>
        <item t="default"/>
      </items>
    </pivotField>
    <pivotField dataField="1" showAll="0">
      <items count="15">
        <item x="13"/>
        <item x="2"/>
        <item x="8"/>
        <item x="12"/>
        <item x="9"/>
        <item x="7"/>
        <item x="11"/>
        <item x="6"/>
        <item x="5"/>
        <item x="10"/>
        <item x="0"/>
        <item x="4"/>
        <item x="1"/>
        <item x="3"/>
        <item t="default"/>
      </items>
    </pivotField>
    <pivotField numFmtId="8" showAll="0"/>
    <pivotField numFmtId="8" showAll="0"/>
    <pivotField numFmtId="8" showAll="0"/>
    <pivotField numFmtId="8" showAll="0"/>
    <pivotField numFmtId="8" showAll="0"/>
    <pivotField numFmtId="8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4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 Section 8? " fld="15" baseField="0" baseItem="0"/>
    <dataField name="Sum of  Square Feet " fld="10" baseField="0" baseItem="0"/>
  </dataFields>
  <chartFormats count="14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8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9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0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1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2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3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4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5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6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7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8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9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0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1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2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3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4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5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6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7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8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9"/>
          </reference>
        </references>
      </pivotArea>
    </chartFormat>
    <chartFormat chart="0" format="4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0"/>
          </reference>
        </references>
      </pivotArea>
    </chartFormat>
    <chartFormat chart="0" format="4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1"/>
          </reference>
        </references>
      </pivotArea>
    </chartFormat>
    <chartFormat chart="0" format="4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2"/>
          </reference>
        </references>
      </pivotArea>
    </chartFormat>
    <chartFormat chart="0" format="4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3"/>
          </reference>
        </references>
      </pivotArea>
    </chartFormat>
    <chartFormat chart="1" format="4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4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4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4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" format="4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1" format="4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1" format="5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1" format="5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1" format="5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1" format="5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1" format="5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1" format="5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  <chartFormat chart="1" format="5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2"/>
          </reference>
        </references>
      </pivotArea>
    </chartFormat>
    <chartFormat chart="1" format="5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3"/>
          </reference>
        </references>
      </pivotArea>
    </chartFormat>
    <chartFormat chart="1" format="5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4"/>
          </reference>
        </references>
      </pivotArea>
    </chartFormat>
    <chartFormat chart="1" format="5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5"/>
          </reference>
        </references>
      </pivotArea>
    </chartFormat>
    <chartFormat chart="1" format="6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6"/>
          </reference>
        </references>
      </pivotArea>
    </chartFormat>
    <chartFormat chart="1" format="6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7"/>
          </reference>
        </references>
      </pivotArea>
    </chartFormat>
    <chartFormat chart="1" format="6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8"/>
          </reference>
        </references>
      </pivotArea>
    </chartFormat>
    <chartFormat chart="1" format="6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9"/>
          </reference>
        </references>
      </pivotArea>
    </chartFormat>
    <chartFormat chart="1" format="6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0"/>
          </reference>
        </references>
      </pivotArea>
    </chartFormat>
    <chartFormat chart="1" format="6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1"/>
          </reference>
        </references>
      </pivotArea>
    </chartFormat>
    <chartFormat chart="1" format="6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2"/>
          </reference>
        </references>
      </pivotArea>
    </chartFormat>
    <chartFormat chart="1" format="6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3"/>
          </reference>
        </references>
      </pivotArea>
    </chartFormat>
    <chartFormat chart="1" format="6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4"/>
          </reference>
        </references>
      </pivotArea>
    </chartFormat>
    <chartFormat chart="1" format="6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5"/>
          </reference>
        </references>
      </pivotArea>
    </chartFormat>
    <chartFormat chart="1" format="7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6"/>
          </reference>
        </references>
      </pivotArea>
    </chartFormat>
    <chartFormat chart="1" format="7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7"/>
          </reference>
        </references>
      </pivotArea>
    </chartFormat>
    <chartFormat chart="1" format="7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8"/>
          </reference>
        </references>
      </pivotArea>
    </chartFormat>
    <chartFormat chart="1" format="7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9"/>
          </reference>
        </references>
      </pivotArea>
    </chartFormat>
    <chartFormat chart="1" format="7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0"/>
          </reference>
        </references>
      </pivotArea>
    </chartFormat>
    <chartFormat chart="1" format="7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1"/>
          </reference>
        </references>
      </pivotArea>
    </chartFormat>
    <chartFormat chart="1" format="7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2"/>
          </reference>
        </references>
      </pivotArea>
    </chartFormat>
    <chartFormat chart="1" format="7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3"/>
          </reference>
        </references>
      </pivotArea>
    </chartFormat>
    <chartFormat chart="1" format="7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4"/>
          </reference>
        </references>
      </pivotArea>
    </chartFormat>
    <chartFormat chart="1" format="7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5"/>
          </reference>
        </references>
      </pivotArea>
    </chartFormat>
    <chartFormat chart="1" format="8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6"/>
          </reference>
        </references>
      </pivotArea>
    </chartFormat>
    <chartFormat chart="1" format="8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7"/>
          </reference>
        </references>
      </pivotArea>
    </chartFormat>
    <chartFormat chart="1" format="8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8"/>
          </reference>
        </references>
      </pivotArea>
    </chartFormat>
    <chartFormat chart="1" format="8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9"/>
          </reference>
        </references>
      </pivotArea>
    </chartFormat>
    <chartFormat chart="1" format="8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0"/>
          </reference>
        </references>
      </pivotArea>
    </chartFormat>
    <chartFormat chart="1" format="8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1"/>
          </reference>
        </references>
      </pivotArea>
    </chartFormat>
    <chartFormat chart="1" format="8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2"/>
          </reference>
        </references>
      </pivotArea>
    </chartFormat>
    <chartFormat chart="1" format="8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3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  <chartFormat chart="2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2"/>
          </reference>
        </references>
      </pivotArea>
    </chartFormat>
    <chartFormat chart="2" format="1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3"/>
          </reference>
        </references>
      </pivotArea>
    </chartFormat>
    <chartFormat chart="2" format="1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4"/>
          </reference>
        </references>
      </pivotArea>
    </chartFormat>
    <chartFormat chart="2" format="1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5"/>
          </reference>
        </references>
      </pivotArea>
    </chartFormat>
    <chartFormat chart="2" format="1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6"/>
          </reference>
        </references>
      </pivotArea>
    </chartFormat>
    <chartFormat chart="2" format="1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7"/>
          </reference>
        </references>
      </pivotArea>
    </chartFormat>
    <chartFormat chart="2" format="1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8"/>
          </reference>
        </references>
      </pivotArea>
    </chartFormat>
    <chartFormat chart="2" format="1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9"/>
          </reference>
        </references>
      </pivotArea>
    </chartFormat>
    <chartFormat chart="2" format="2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0"/>
          </reference>
        </references>
      </pivotArea>
    </chartFormat>
    <chartFormat chart="2" format="2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1"/>
          </reference>
        </references>
      </pivotArea>
    </chartFormat>
    <chartFormat chart="2" format="2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2"/>
          </reference>
        </references>
      </pivotArea>
    </chartFormat>
    <chartFormat chart="2" format="2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3"/>
          </reference>
        </references>
      </pivotArea>
    </chartFormat>
    <chartFormat chart="2" format="2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4"/>
          </reference>
        </references>
      </pivotArea>
    </chartFormat>
    <chartFormat chart="2" format="2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5"/>
          </reference>
        </references>
      </pivotArea>
    </chartFormat>
    <chartFormat chart="2" format="2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6"/>
          </reference>
        </references>
      </pivotArea>
    </chartFormat>
    <chartFormat chart="2" format="2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7"/>
          </reference>
        </references>
      </pivotArea>
    </chartFormat>
    <chartFormat chart="2" format="2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8"/>
          </reference>
        </references>
      </pivotArea>
    </chartFormat>
    <chartFormat chart="2" format="2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9"/>
          </reference>
        </references>
      </pivotArea>
    </chartFormat>
    <chartFormat chart="2" format="3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0"/>
          </reference>
        </references>
      </pivotArea>
    </chartFormat>
    <chartFormat chart="2" format="3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1"/>
          </reference>
        </references>
      </pivotArea>
    </chartFormat>
    <chartFormat chart="2" format="3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2"/>
          </reference>
        </references>
      </pivotArea>
    </chartFormat>
    <chartFormat chart="2" format="3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3"/>
          </reference>
        </references>
      </pivotArea>
    </chartFormat>
    <chartFormat chart="2" format="3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4"/>
          </reference>
        </references>
      </pivotArea>
    </chartFormat>
    <chartFormat chart="2" format="3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5"/>
          </reference>
        </references>
      </pivotArea>
    </chartFormat>
    <chartFormat chart="2" format="3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6"/>
          </reference>
        </references>
      </pivotArea>
    </chartFormat>
    <chartFormat chart="2" format="3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7"/>
          </reference>
        </references>
      </pivotArea>
    </chartFormat>
    <chartFormat chart="2" format="3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8"/>
          </reference>
        </references>
      </pivotArea>
    </chartFormat>
    <chartFormat chart="2" format="3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9"/>
          </reference>
        </references>
      </pivotArea>
    </chartFormat>
    <chartFormat chart="2" format="4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0"/>
          </reference>
        </references>
      </pivotArea>
    </chartFormat>
    <chartFormat chart="2" format="4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1"/>
          </reference>
        </references>
      </pivotArea>
    </chartFormat>
    <chartFormat chart="2" format="4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2"/>
          </reference>
        </references>
      </pivotArea>
    </chartFormat>
    <chartFormat chart="2" format="4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3"/>
          </reference>
        </references>
      </pivotArea>
    </chartFormat>
    <chartFormat chart="2" format="8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3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8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3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17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3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9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6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8B9426D8-5920-402A-BD25-238E018BE47B}">
  <we:reference id="wa104381695" version="1.0.10.0" store="en-001" storeType="OMEX"/>
  <we:alternateReferences>
    <we:reference id="wa104381695" version="1.0.10.0" store="en-001" storeType="OMEX"/>
  </we:alternateReferences>
  <we:properties/>
  <we:bindings/>
  <we:snapshot xmlns:r="http://schemas.openxmlformats.org/officeDocument/2006/relationships"/>
  <we:extLst>
    <a:ext xmlns:a="http://schemas.openxmlformats.org/drawingml/2006/main" uri="{7C84B067-C214-45C3-A712-C9D94CD141B2}">
      <we:customFunctionIdList>
        <we:customFunctionIds>_xldudf_CS_TIME</we:customFunctionIds>
        <we:customFunctionIds>_xldudf_CS_ATH</we:customFunctionIds>
        <we:customFunctionIds>_xldudf_CS_ENDPOINTS</we:customFunctionIds>
        <we:customFunctionIds>_xldudf_CS_EXCHANGES</we:customFunctionIds>
        <we:customFunctionIds>_xldudf_CS_EXRATE</we:customFunctionIds>
        <we:customFunctionIds>_xldudf_CS_OHLCV</we:customFunctionIds>
        <we:customFunctionIds>_xldudf_CS_ORDERBOOKS</we:customFunctionIds>
        <we:customFunctionIds>_xldudf_CS_PARAMETERS</we:customFunctionIds>
        <we:customFunctionIds>_xldudf_CS_PRICE</we:customFunctionIds>
        <we:customFunctionIds>_xldudf_CS_PRICEA</we:customFunctionIds>
        <we:customFunctionIds>_xldudf_CS_PROVIDERS</we:customFunctionIds>
        <we:customFunctionIds>_xldudf_CS_QUERY</we:customFunctionIds>
        <we:customFunctionIds>_xldudf_CS_QUERYA</we:customFunctionIds>
        <we:customFunctionIds>_xldudf_CS_SYMBOLS</we:customFunctionIds>
        <we:customFunctionIds>_xldudf_CS_TA</we:customFunctionIds>
        <we:customFunctionIds>_xldudf_CS_TAHIS</we:customFunctionIds>
        <we:customFunctionIds>_xldudf_CS_TRADES</we:customFunctionIds>
        <we:customFunctionIds>_xldudf_CS_ORDERBOOKSL3A</we:customFunctionIds>
        <we:customFunctionIds>_xldudf_CS_OHLCVA</we:customFunctionIds>
        <we:customFunctionIds>_xldudf_CS_ADDRESS</we:customFunctionIds>
        <we:customFunctionIds>_xldudf_CS_CHAIN</we:customFunctionIds>
        <we:customFunctionIds>_xldudf_CS_CLUSTERS</we:customFunctionIds>
        <we:customFunctionIds>_xldudf_CS_IDEAS</we:customFunctionIds>
        <we:customFunctionIds>_xldudf_CS_METRICS</we:customFunctionIds>
        <we:customFunctionIds>_xldudf_CS_AD</we:customFunctionIds>
        <we:customFunctionIds>_xldudf_CS_ADOSC</we:customFunctionIds>
        <we:customFunctionIds>_xldudf_CS_ADX</we:customFunctionIds>
        <we:customFunctionIds>_xldudf_CS_APO</we:customFunctionIds>
        <we:customFunctionIds>_xldudf_CS_AROON</we:customFunctionIds>
        <we:customFunctionIds>_xldudf_CS_AROONOSC</we:customFunctionIds>
        <we:customFunctionIds>_xldudf_CS_ATR</we:customFunctionIds>
        <we:customFunctionIds>_xldudf_CS_BBANDS</we:customFunctionIds>
        <we:customFunctionIds>_xldudf_CS_BETA</we:customFunctionIds>
        <we:customFunctionIds>_xldudf_CS_CCI</we:customFunctionIds>
        <we:customFunctionIds>_xldudf_CS_CDLINNECK</we:customFunctionIds>
        <we:customFunctionIds>_xldudf_CS_CDLMARUBOZU</we:customFunctionIds>
        <we:customFunctionIds>_xldudf_CS_CORREL</we:customFunctionIds>
        <we:customFunctionIds>_xldudf_CS_DEMA</we:customFunctionIds>
        <we:customFunctionIds>_xldudf_CS_DX</we:customFunctionIds>
        <we:customFunctionIds>_xldudf_CS_EMA</we:customFunctionIds>
        <we:customFunctionIds>_xldudf_CS_LINEARREG</we:customFunctionIds>
        <we:customFunctionIds>_xldudf_CS_LINEARREGANGLE</we:customFunctionIds>
        <we:customFunctionIds>_xldudf_CS_LINEARREGINTERCEPT</we:customFunctionIds>
        <we:customFunctionIds>_xldudf_CS_LINEARREGSLOPE</we:customFunctionIds>
        <we:customFunctionIds>_xldudf_CS_MACD</we:customFunctionIds>
        <we:customFunctionIds>_xldudf_CS_MACDEXT</we:customFunctionIds>
        <we:customFunctionIds>_xldudf_CS_MACDFIX</we:customFunctionIds>
        <we:customFunctionIds>_xldudf_CS_MFI</we:customFunctionIds>
        <we:customFunctionIds>_xldudf_CS_MOM</we:customFunctionIds>
        <we:customFunctionIds>_xldudf_CS_NATR</we:customFunctionIds>
        <we:customFunctionIds>_xldudf_CS_OBV</we:customFunctionIds>
        <we:customFunctionIds>_xldudf_CS_ROC</we:customFunctionIds>
        <we:customFunctionIds>_xldudf_CS_ROCP</we:customFunctionIds>
        <we:customFunctionIds>_xldudf_CS_ROCR</we:customFunctionIds>
        <we:customFunctionIds>_xldudf_CS_RSI</we:customFunctionIds>
        <we:customFunctionIds>_xldudf_CS_SAREXT</we:customFunctionIds>
        <we:customFunctionIds>_xldudf_CS_SMA</we:customFunctionIds>
        <we:customFunctionIds>_xldudf_CS_STDDEV</we:customFunctionIds>
        <we:customFunctionIds>_xldudf_CS_STOCH</we:customFunctionIds>
        <we:customFunctionIds>_xldudf_CS_T3</we:customFunctionIds>
        <we:customFunctionIds>_xldudf_CS_TEMA</we:customFunctionIds>
        <we:customFunctionIds>_xldudf_CS_TRANGE</we:customFunctionIds>
        <we:customFunctionIds>_xldudf_CS_TRIX</we:customFunctionIds>
        <we:customFunctionIds>_xldudf_CS_TSF</we:customFunctionIds>
        <we:customFunctionIds>_xldudf_CS_ULTOSC</we:customFunctionIds>
        <we:customFunctionIds>_xldudf_CS_VARI</we:customFunctionIds>
        <we:customFunctionIds>_xldudf_CS_WCLPRICE</we:customFunctionIds>
        <we:customFunctionIds>_xldudf_CS_WILLR</we:customFunctionIds>
        <we:customFunctionIds>_xldudf_CS_WMA</we:customFunctionIds>
        <we:customFunctionIds>_xldudf_CS_STATUS</we:customFunctionIds>
        <we:customFunctionIds>_xldudf_CS_LOGIN</we:customFunctionIds>
        <we:customFunctionIds>_xldudf_CS_TAMETADATA</we:customFunctionIds>
        <we:customFunctionIds>_xldudf_CS_FLOOR</we:customFunctionIds>
        <we:customFunctionIds>_xldudf_CS_LN</we:customFunctionIds>
        <we:customFunctionIds>_xldudf_CS_EXP</we:customFunctionIds>
        <we:customFunctionIds>_xldudf_CS_FIELDS</we:customFunctionIds>
        <we:customFunctionIds>_xldudf_CS_TRADESA</we:customFunctionIds>
        <we:customFunctionIds>_xldudf_CS_ORDERBOOKSA</we:customFunctionIds>
      </we:customFunctionIdList>
    </a:ext>
  </we:extLst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realt.co/product/20200-lesure-st-detroit-mi-48235/" TargetMode="External"/><Relationship Id="rId13" Type="http://schemas.openxmlformats.org/officeDocument/2006/relationships/hyperlink" Target="https://realt.co/product/18276-appoline-st-detroit-mi-48235/" TargetMode="External"/><Relationship Id="rId18" Type="http://schemas.openxmlformats.org/officeDocument/2006/relationships/hyperlink" Target="https://realt.co/product/9166-devonshire-rd-detroit-mi-48224/" TargetMode="External"/><Relationship Id="rId3" Type="http://schemas.openxmlformats.org/officeDocument/2006/relationships/hyperlink" Target="https://realt.co/product/16200-fullerton-ave-detroit-mi-48227/" TargetMode="External"/><Relationship Id="rId21" Type="http://schemas.openxmlformats.org/officeDocument/2006/relationships/hyperlink" Target="https://realt.co/product/13991-warwick-st-detroit-mi-48223/" TargetMode="External"/><Relationship Id="rId7" Type="http://schemas.openxmlformats.org/officeDocument/2006/relationships/hyperlink" Target="https://realt.co/product/9943-marlowe-st-detroit-mi-48227/" TargetMode="External"/><Relationship Id="rId12" Type="http://schemas.openxmlformats.org/officeDocument/2006/relationships/hyperlink" Target="https://realt.co/product/25097-andover-dr-dearborn-heights-mi-48125/" TargetMode="External"/><Relationship Id="rId17" Type="http://schemas.openxmlformats.org/officeDocument/2006/relationships/hyperlink" Target="https://realt.co/product/9165-kensington-ave-detroit-mi-48224/" TargetMode="External"/><Relationship Id="rId2" Type="http://schemas.openxmlformats.org/officeDocument/2006/relationships/hyperlink" Target="https://realt.co/product/272-ne-42nd-court-deerfield-beach-fl-33064/" TargetMode="External"/><Relationship Id="rId16" Type="http://schemas.openxmlformats.org/officeDocument/2006/relationships/hyperlink" Target="https://realt.co/product/15048-freeland-st-detroit-mi-48227/" TargetMode="External"/><Relationship Id="rId20" Type="http://schemas.openxmlformats.org/officeDocument/2006/relationships/hyperlink" Target="https://realt.co/product/3432-harding-street-detroit-mi-48214/" TargetMode="External"/><Relationship Id="rId1" Type="http://schemas.openxmlformats.org/officeDocument/2006/relationships/hyperlink" Target="https://realt.co/product/1000-florida-ave-akron-oh-44314/" TargetMode="External"/><Relationship Id="rId6" Type="http://schemas.openxmlformats.org/officeDocument/2006/relationships/hyperlink" Target="https://realt.co/product/4340-east-71-cleveland-oh-44105/" TargetMode="External"/><Relationship Id="rId11" Type="http://schemas.openxmlformats.org/officeDocument/2006/relationships/hyperlink" Target="https://realt.co/product/10024-28-appoline-st-detroit-mi-48227/" TargetMode="External"/><Relationship Id="rId24" Type="http://schemas.openxmlformats.org/officeDocument/2006/relationships/printerSettings" Target="../printerSettings/printerSettings1.bin"/><Relationship Id="rId5" Type="http://schemas.openxmlformats.org/officeDocument/2006/relationships/hyperlink" Target="https://realt.co/product/581-587-jefferson-ave-rochester-ny-14611/" TargetMode="External"/><Relationship Id="rId15" Type="http://schemas.openxmlformats.org/officeDocument/2006/relationships/hyperlink" Target="https://realt.co/product/15634-liberal-st-detroit-mi-48205/" TargetMode="External"/><Relationship Id="rId23" Type="http://schemas.openxmlformats.org/officeDocument/2006/relationships/hyperlink" Target="https://realt.co/product/10604-somerset-ave-detroit-mi-48224/" TargetMode="External"/><Relationship Id="rId10" Type="http://schemas.openxmlformats.org/officeDocument/2006/relationships/hyperlink" Target="https://realt.co/product/5942-audubon-rd-detroit-mi-48224/" TargetMode="External"/><Relationship Id="rId19" Type="http://schemas.openxmlformats.org/officeDocument/2006/relationships/hyperlink" Target="https://realt.co/product/10612-somerset-ave-detroit-mi-48224/" TargetMode="External"/><Relationship Id="rId4" Type="http://schemas.openxmlformats.org/officeDocument/2006/relationships/hyperlink" Target="https://realt.co/product/8342-schaefer-highway-detroit-mi-48228/" TargetMode="External"/><Relationship Id="rId9" Type="http://schemas.openxmlformats.org/officeDocument/2006/relationships/hyperlink" Target="https://realt.co/product/9336-patton-st-detroit-mi-48228/" TargetMode="External"/><Relationship Id="rId14" Type="http://schemas.openxmlformats.org/officeDocument/2006/relationships/hyperlink" Target="https://realt.co/product/18900-mansfield-st-detroit-mi-48235/" TargetMode="External"/><Relationship Id="rId22" Type="http://schemas.openxmlformats.org/officeDocument/2006/relationships/hyperlink" Target="https://realt.co/product/6923-greenview-ave-detroit-mi-48228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31378-0BB8-4F02-8CF8-4D67AC31ABC5}">
  <dimension ref="A4:C49"/>
  <sheetViews>
    <sheetView tabSelected="1" zoomScale="60" zoomScaleNormal="60" workbookViewId="0">
      <selection activeCell="H45" sqref="H45"/>
    </sheetView>
  </sheetViews>
  <sheetFormatPr defaultRowHeight="15"/>
  <cols>
    <col min="1" max="1" width="19.7109375" bestFit="1" customWidth="1"/>
    <col min="2" max="2" width="26.28515625" bestFit="1" customWidth="1"/>
    <col min="3" max="3" width="28" bestFit="1" customWidth="1"/>
    <col min="4" max="11" width="6.28515625" bestFit="1" customWidth="1"/>
    <col min="12" max="41" width="7.7109375" bestFit="1" customWidth="1"/>
    <col min="42" max="43" width="9.140625" bestFit="1" customWidth="1"/>
    <col min="44" max="44" width="16.5703125" bestFit="1" customWidth="1"/>
    <col min="45" max="45" width="9.85546875" bestFit="1" customWidth="1"/>
    <col min="46" max="46" width="16.5703125" bestFit="1" customWidth="1"/>
    <col min="47" max="47" width="23" bestFit="1" customWidth="1"/>
    <col min="48" max="48" width="26.28515625" bestFit="1" customWidth="1"/>
    <col min="49" max="49" width="23" bestFit="1" customWidth="1"/>
    <col min="50" max="50" width="26.28515625" bestFit="1" customWidth="1"/>
    <col min="51" max="51" width="23" bestFit="1" customWidth="1"/>
    <col min="52" max="52" width="26.28515625" bestFit="1" customWidth="1"/>
    <col min="53" max="53" width="23" bestFit="1" customWidth="1"/>
    <col min="54" max="54" width="26.28515625" bestFit="1" customWidth="1"/>
    <col min="55" max="55" width="23" bestFit="1" customWidth="1"/>
    <col min="56" max="56" width="26.28515625" bestFit="1" customWidth="1"/>
    <col min="57" max="57" width="23" bestFit="1" customWidth="1"/>
    <col min="58" max="58" width="26.28515625" bestFit="1" customWidth="1"/>
    <col min="59" max="59" width="23" bestFit="1" customWidth="1"/>
    <col min="60" max="60" width="26.28515625" bestFit="1" customWidth="1"/>
    <col min="61" max="61" width="23" bestFit="1" customWidth="1"/>
    <col min="62" max="62" width="26.28515625" bestFit="1" customWidth="1"/>
    <col min="63" max="63" width="23" bestFit="1" customWidth="1"/>
    <col min="64" max="64" width="26.28515625" bestFit="1" customWidth="1"/>
    <col min="65" max="65" width="23" bestFit="1" customWidth="1"/>
    <col min="66" max="66" width="26.28515625" bestFit="1" customWidth="1"/>
    <col min="67" max="67" width="23" bestFit="1" customWidth="1"/>
    <col min="68" max="68" width="26.28515625" bestFit="1" customWidth="1"/>
    <col min="69" max="69" width="23" bestFit="1" customWidth="1"/>
    <col min="70" max="70" width="26.28515625" bestFit="1" customWidth="1"/>
    <col min="71" max="71" width="23" bestFit="1" customWidth="1"/>
    <col min="72" max="72" width="26.28515625" bestFit="1" customWidth="1"/>
    <col min="73" max="73" width="23" bestFit="1" customWidth="1"/>
    <col min="74" max="74" width="26.28515625" bestFit="1" customWidth="1"/>
    <col min="75" max="75" width="23" bestFit="1" customWidth="1"/>
    <col min="76" max="76" width="26.28515625" bestFit="1" customWidth="1"/>
    <col min="77" max="77" width="23" bestFit="1" customWidth="1"/>
    <col min="78" max="78" width="26.28515625" bestFit="1" customWidth="1"/>
    <col min="79" max="79" width="23" bestFit="1" customWidth="1"/>
    <col min="80" max="80" width="26.28515625" bestFit="1" customWidth="1"/>
    <col min="81" max="81" width="23" bestFit="1" customWidth="1"/>
    <col min="82" max="82" width="26.28515625" bestFit="1" customWidth="1"/>
    <col min="83" max="83" width="23" bestFit="1" customWidth="1"/>
    <col min="84" max="84" width="26.28515625" bestFit="1" customWidth="1"/>
    <col min="85" max="85" width="23" bestFit="1" customWidth="1"/>
    <col min="86" max="86" width="26.28515625" bestFit="1" customWidth="1"/>
    <col min="87" max="87" width="23" bestFit="1" customWidth="1"/>
    <col min="88" max="88" width="26.28515625" bestFit="1" customWidth="1"/>
    <col min="89" max="89" width="23" bestFit="1" customWidth="1"/>
    <col min="90" max="90" width="33.7109375" bestFit="1" customWidth="1"/>
    <col min="91" max="91" width="30.42578125" bestFit="1" customWidth="1"/>
  </cols>
  <sheetData>
    <row r="4" spans="1:3">
      <c r="A4" s="14" t="s">
        <v>282</v>
      </c>
      <c r="B4" t="s">
        <v>285</v>
      </c>
      <c r="C4" t="s">
        <v>284</v>
      </c>
    </row>
    <row r="5" spans="1:3">
      <c r="A5" s="15">
        <v>7.0019323671497574E-2</v>
      </c>
      <c r="B5" s="10">
        <v>0.8</v>
      </c>
      <c r="C5" s="10">
        <v>1428</v>
      </c>
    </row>
    <row r="6" spans="1:3">
      <c r="A6" s="15">
        <v>7.4546363790472955E-2</v>
      </c>
      <c r="B6" s="10">
        <v>0</v>
      </c>
      <c r="C6" s="10">
        <v>4510</v>
      </c>
    </row>
    <row r="7" spans="1:3">
      <c r="A7" s="15">
        <v>9.4533937441364915E-2</v>
      </c>
      <c r="B7" s="10">
        <v>0.5</v>
      </c>
      <c r="C7" s="10">
        <v>14400</v>
      </c>
    </row>
    <row r="8" spans="1:3">
      <c r="A8" s="15">
        <v>0.1019836886829552</v>
      </c>
      <c r="B8" s="10">
        <v>0.95</v>
      </c>
      <c r="C8" s="10">
        <v>1225</v>
      </c>
    </row>
    <row r="9" spans="1:3">
      <c r="A9" s="15">
        <v>0.10264904240766075</v>
      </c>
      <c r="B9" s="10">
        <v>0</v>
      </c>
      <c r="C9" s="10">
        <v>9326</v>
      </c>
    </row>
    <row r="10" spans="1:3">
      <c r="A10" s="15">
        <v>0.10391930835734871</v>
      </c>
      <c r="B10" s="10">
        <v>0.95</v>
      </c>
      <c r="C10" s="10">
        <v>1027</v>
      </c>
    </row>
    <row r="11" spans="1:3">
      <c r="A11" s="15">
        <v>0.10395406698564594</v>
      </c>
      <c r="B11" s="10">
        <v>0</v>
      </c>
      <c r="C11" s="10">
        <v>850</v>
      </c>
    </row>
    <row r="12" spans="1:3">
      <c r="A12" s="15">
        <v>0.11013096917187186</v>
      </c>
      <c r="B12" s="10">
        <v>0</v>
      </c>
      <c r="C12" s="10">
        <v>1466</v>
      </c>
    </row>
    <row r="13" spans="1:3">
      <c r="A13" s="15">
        <v>0.11025589917357906</v>
      </c>
      <c r="B13" s="10">
        <v>0</v>
      </c>
      <c r="C13" s="10">
        <v>1300</v>
      </c>
    </row>
    <row r="14" spans="1:3">
      <c r="A14" s="15">
        <v>0.11034992006065501</v>
      </c>
      <c r="B14" s="10">
        <v>0</v>
      </c>
      <c r="C14" s="10">
        <v>761</v>
      </c>
    </row>
    <row r="15" spans="1:3">
      <c r="A15" s="15">
        <v>0.11035078588529196</v>
      </c>
      <c r="B15" s="10">
        <v>0</v>
      </c>
      <c r="C15" s="10">
        <v>1456</v>
      </c>
    </row>
    <row r="16" spans="1:3">
      <c r="A16" s="15">
        <v>0.11089074325635552</v>
      </c>
      <c r="B16" s="10">
        <v>0</v>
      </c>
      <c r="C16" s="10">
        <v>1470</v>
      </c>
    </row>
    <row r="17" spans="1:3">
      <c r="A17" s="15">
        <v>0.1110595853569377</v>
      </c>
      <c r="B17" s="10">
        <v>0</v>
      </c>
      <c r="C17" s="10">
        <v>1225</v>
      </c>
    </row>
    <row r="18" spans="1:3">
      <c r="A18" s="15">
        <v>0.11108979430379747</v>
      </c>
      <c r="B18" s="10">
        <v>0</v>
      </c>
      <c r="C18" s="10">
        <v>868</v>
      </c>
    </row>
    <row r="19" spans="1:3">
      <c r="A19" s="15">
        <v>0.11162259119337122</v>
      </c>
      <c r="B19" s="10">
        <v>0</v>
      </c>
      <c r="C19" s="10">
        <v>1296</v>
      </c>
    </row>
    <row r="20" spans="1:3">
      <c r="A20" s="15">
        <v>0.11188224471021159</v>
      </c>
      <c r="B20" s="10">
        <v>0</v>
      </c>
      <c r="C20" s="10">
        <v>1440</v>
      </c>
    </row>
    <row r="21" spans="1:3">
      <c r="A21" s="15">
        <v>0.11207938746725771</v>
      </c>
      <c r="B21" s="10">
        <v>0</v>
      </c>
      <c r="C21" s="10">
        <v>718</v>
      </c>
    </row>
    <row r="22" spans="1:3">
      <c r="A22" s="15">
        <v>0.11212390094377672</v>
      </c>
      <c r="B22" s="10">
        <v>0.9</v>
      </c>
      <c r="C22" s="10">
        <v>974</v>
      </c>
    </row>
    <row r="23" spans="1:3">
      <c r="A23" s="15">
        <v>0.11238537549407114</v>
      </c>
      <c r="B23" s="10">
        <v>0</v>
      </c>
      <c r="C23" s="10">
        <v>2110</v>
      </c>
    </row>
    <row r="24" spans="1:3">
      <c r="A24" s="15">
        <v>0.1125777360429475</v>
      </c>
      <c r="B24" s="10">
        <v>1</v>
      </c>
      <c r="C24" s="10">
        <v>1393</v>
      </c>
    </row>
    <row r="25" spans="1:3">
      <c r="A25" s="15">
        <v>0.11267670277216817</v>
      </c>
      <c r="B25" s="10">
        <v>0</v>
      </c>
      <c r="C25" s="10">
        <v>1144</v>
      </c>
    </row>
    <row r="26" spans="1:3">
      <c r="A26" s="15">
        <v>0.11313477608742233</v>
      </c>
      <c r="B26" s="10">
        <v>0</v>
      </c>
      <c r="C26" s="10">
        <v>958</v>
      </c>
    </row>
    <row r="27" spans="1:3">
      <c r="A27" s="15">
        <v>0.11359247875610198</v>
      </c>
      <c r="B27" s="10">
        <v>0</v>
      </c>
      <c r="C27" s="10">
        <v>3123</v>
      </c>
    </row>
    <row r="28" spans="1:3">
      <c r="A28" s="15">
        <v>0.11410496619187072</v>
      </c>
      <c r="B28" s="10">
        <v>0.96</v>
      </c>
      <c r="C28" s="10">
        <v>1004</v>
      </c>
    </row>
    <row r="29" spans="1:3">
      <c r="A29" s="15">
        <v>0.11414445980262947</v>
      </c>
      <c r="B29" s="10">
        <v>0.73</v>
      </c>
      <c r="C29" s="10">
        <v>1094</v>
      </c>
    </row>
    <row r="30" spans="1:3">
      <c r="A30" s="15">
        <v>0.11462505178842701</v>
      </c>
      <c r="B30" s="10">
        <v>0</v>
      </c>
      <c r="C30" s="10">
        <v>1139</v>
      </c>
    </row>
    <row r="31" spans="1:3">
      <c r="A31" s="15">
        <v>0.11473392415498762</v>
      </c>
      <c r="B31" s="10">
        <v>1</v>
      </c>
      <c r="C31" s="10">
        <v>12064</v>
      </c>
    </row>
    <row r="32" spans="1:3">
      <c r="A32" s="15">
        <v>0.11539236654370075</v>
      </c>
      <c r="B32" s="10">
        <v>0</v>
      </c>
      <c r="C32" s="10">
        <v>1000</v>
      </c>
    </row>
    <row r="33" spans="1:3">
      <c r="A33" s="15">
        <v>0.11662367008756236</v>
      </c>
      <c r="B33" s="10">
        <v>1</v>
      </c>
      <c r="C33" s="10">
        <v>971</v>
      </c>
    </row>
    <row r="34" spans="1:3">
      <c r="A34" s="15">
        <v>0.11763192438960357</v>
      </c>
      <c r="B34" s="10">
        <v>0.56999999999999995</v>
      </c>
      <c r="C34" s="10">
        <v>1100</v>
      </c>
    </row>
    <row r="35" spans="1:3">
      <c r="A35" s="15">
        <v>0.1179898660771958</v>
      </c>
      <c r="B35" s="10">
        <v>0</v>
      </c>
      <c r="C35" s="10">
        <v>900</v>
      </c>
    </row>
    <row r="36" spans="1:3">
      <c r="A36" s="15">
        <v>0.11837034318223527</v>
      </c>
      <c r="B36" s="10">
        <v>0</v>
      </c>
      <c r="C36" s="10">
        <v>1200</v>
      </c>
    </row>
    <row r="37" spans="1:3">
      <c r="A37" s="15">
        <v>0.1184081001265645</v>
      </c>
      <c r="B37" s="10">
        <v>0.81</v>
      </c>
      <c r="C37" s="10">
        <v>1452</v>
      </c>
    </row>
    <row r="38" spans="1:3">
      <c r="A38" s="15">
        <v>0.1192363422753084</v>
      </c>
      <c r="B38" s="10">
        <v>0</v>
      </c>
      <c r="C38" s="10">
        <v>924</v>
      </c>
    </row>
    <row r="39" spans="1:3">
      <c r="A39" s="15">
        <v>0.11973326823502202</v>
      </c>
      <c r="B39" s="10">
        <v>0</v>
      </c>
      <c r="C39" s="10">
        <v>1372</v>
      </c>
    </row>
    <row r="40" spans="1:3">
      <c r="A40" s="15">
        <v>0.12086904147306833</v>
      </c>
      <c r="B40" s="10">
        <v>0</v>
      </c>
      <c r="C40" s="10">
        <v>1110</v>
      </c>
    </row>
    <row r="41" spans="1:3">
      <c r="A41" s="15">
        <v>0.12127293577981652</v>
      </c>
      <c r="B41" s="10">
        <v>1</v>
      </c>
      <c r="C41" s="10">
        <v>1309</v>
      </c>
    </row>
    <row r="42" spans="1:3">
      <c r="A42" s="15">
        <v>0.12405197478451048</v>
      </c>
      <c r="B42" s="10">
        <v>0</v>
      </c>
      <c r="C42" s="10">
        <v>1566</v>
      </c>
    </row>
    <row r="43" spans="1:3">
      <c r="A43" s="15">
        <v>0.12776234507180798</v>
      </c>
      <c r="B43" s="10">
        <v>0.75</v>
      </c>
      <c r="C43" s="10">
        <v>3230</v>
      </c>
    </row>
    <row r="44" spans="1:3">
      <c r="A44" s="15">
        <v>0.12781432061642548</v>
      </c>
      <c r="B44" s="10">
        <v>0</v>
      </c>
      <c r="C44" s="10">
        <v>1472</v>
      </c>
    </row>
    <row r="45" spans="1:3">
      <c r="A45" s="15">
        <v>0.12899175668406437</v>
      </c>
      <c r="B45" s="10">
        <v>0.95</v>
      </c>
      <c r="C45" s="10">
        <v>1257</v>
      </c>
    </row>
    <row r="46" spans="1:3">
      <c r="A46" s="15">
        <v>0.12899388235294118</v>
      </c>
      <c r="B46" s="10">
        <v>0</v>
      </c>
      <c r="C46" s="10">
        <v>1027</v>
      </c>
    </row>
    <row r="47" spans="1:3">
      <c r="A47" s="15">
        <v>0.13080264851940407</v>
      </c>
      <c r="B47" s="10">
        <v>0</v>
      </c>
      <c r="C47" s="10">
        <v>6303</v>
      </c>
    </row>
    <row r="48" spans="1:3">
      <c r="A48" s="15">
        <v>0.13204369130257249</v>
      </c>
      <c r="B48" s="10">
        <v>0.73</v>
      </c>
      <c r="C48" s="10">
        <v>711</v>
      </c>
    </row>
    <row r="49" spans="1:3">
      <c r="A49" s="15" t="s">
        <v>283</v>
      </c>
      <c r="B49" s="10">
        <v>13.600000000000001</v>
      </c>
      <c r="C49" s="10">
        <v>96673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49"/>
  <sheetViews>
    <sheetView zoomScaleNormal="100" workbookViewId="0">
      <pane xSplit="1" topLeftCell="B1" activePane="topRight" state="frozen"/>
      <selection pane="topRight" sqref="A1:AG45"/>
    </sheetView>
  </sheetViews>
  <sheetFormatPr defaultRowHeight="15"/>
  <cols>
    <col min="1" max="1" width="42.7109375" style="1" bestFit="1" customWidth="1"/>
    <col min="2" max="2" width="66.28515625" style="1" bestFit="1" customWidth="1"/>
    <col min="3" max="3" width="15" style="1" bestFit="1" customWidth="1"/>
    <col min="4" max="4" width="15" style="1" customWidth="1"/>
    <col min="5" max="5" width="15.28515625" style="1" bestFit="1" customWidth="1"/>
    <col min="6" max="6" width="15.42578125" style="1" bestFit="1" customWidth="1"/>
    <col min="7" max="7" width="12.140625" style="1" bestFit="1" customWidth="1"/>
    <col min="8" max="8" width="13.140625" style="1" bestFit="1" customWidth="1"/>
    <col min="9" max="9" width="14.42578125" style="1" bestFit="1" customWidth="1"/>
    <col min="10" max="10" width="22.28515625" style="1" bestFit="1" customWidth="1"/>
    <col min="11" max="11" width="12.42578125" style="1" bestFit="1" customWidth="1"/>
    <col min="12" max="12" width="13.7109375" style="1" bestFit="1" customWidth="1"/>
    <col min="13" max="13" width="13.7109375" style="1" customWidth="1"/>
    <col min="14" max="14" width="21.42578125" style="1" bestFit="1" customWidth="1"/>
    <col min="15" max="15" width="12.140625" style="1" bestFit="1" customWidth="1"/>
    <col min="16" max="16" width="10.85546875" style="1" bestFit="1" customWidth="1"/>
    <col min="17" max="17" width="17" style="1" bestFit="1" customWidth="1"/>
    <col min="18" max="18" width="19.140625" style="1" bestFit="1" customWidth="1"/>
    <col min="19" max="19" width="14.5703125" style="1" bestFit="1" customWidth="1"/>
    <col min="20" max="20" width="17.5703125" style="1" bestFit="1" customWidth="1"/>
    <col min="21" max="21" width="15.42578125" style="1" bestFit="1" customWidth="1"/>
    <col min="22" max="22" width="17" style="1" bestFit="1" customWidth="1"/>
    <col min="23" max="30" width="17" style="1" customWidth="1"/>
    <col min="31" max="31" width="23.5703125" style="1" bestFit="1" customWidth="1"/>
    <col min="32" max="32" width="47.42578125" style="1" bestFit="1" customWidth="1"/>
    <col min="33" max="33" width="72.28515625" style="1" bestFit="1" customWidth="1"/>
    <col min="34" max="16384" width="9.140625" style="1"/>
  </cols>
  <sheetData>
    <row r="1" spans="1:33">
      <c r="A1" s="1" t="s">
        <v>0</v>
      </c>
      <c r="B1" s="1" t="s">
        <v>1</v>
      </c>
      <c r="C1" s="1" t="s">
        <v>252</v>
      </c>
      <c r="D1" s="1" t="s">
        <v>279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255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273</v>
      </c>
      <c r="X1" s="1" t="s">
        <v>276</v>
      </c>
      <c r="Y1" s="1" t="s">
        <v>277</v>
      </c>
      <c r="Z1" s="1" t="s">
        <v>277</v>
      </c>
      <c r="AA1" s="1" t="s">
        <v>278</v>
      </c>
      <c r="AB1" s="1" t="s">
        <v>280</v>
      </c>
      <c r="AC1" s="1" t="s">
        <v>274</v>
      </c>
      <c r="AD1" s="1" t="s">
        <v>275</v>
      </c>
      <c r="AE1" s="1" t="s">
        <v>257</v>
      </c>
      <c r="AF1" s="1" t="s">
        <v>250</v>
      </c>
      <c r="AG1" s="1" t="s">
        <v>19</v>
      </c>
    </row>
    <row r="2" spans="1:33">
      <c r="A2" s="1" t="s">
        <v>20</v>
      </c>
      <c r="B2" s="1" t="s">
        <v>21</v>
      </c>
      <c r="C2" s="2">
        <v>0.1124</v>
      </c>
      <c r="D2" s="2">
        <f>U2/(H2*G2)</f>
        <v>0.11238537549407114</v>
      </c>
      <c r="E2" s="3">
        <v>44190</v>
      </c>
      <c r="F2" s="1" t="s">
        <v>22</v>
      </c>
      <c r="G2" s="4">
        <v>50.6</v>
      </c>
      <c r="H2" s="5">
        <v>1200</v>
      </c>
      <c r="I2" s="1" t="s">
        <v>23</v>
      </c>
      <c r="J2" s="1" t="s">
        <v>24</v>
      </c>
      <c r="K2" s="5">
        <v>2110</v>
      </c>
      <c r="L2" s="5">
        <v>4356</v>
      </c>
      <c r="M2" s="5">
        <f>IF(I2="Single Family",1)</f>
        <v>1</v>
      </c>
      <c r="N2" s="1" t="s">
        <v>25</v>
      </c>
      <c r="O2" s="1" t="s">
        <v>26</v>
      </c>
      <c r="P2" s="1" t="s">
        <v>27</v>
      </c>
      <c r="Q2" s="4">
        <v>9900</v>
      </c>
      <c r="R2" s="4">
        <v>825</v>
      </c>
      <c r="S2" s="4">
        <v>-256.33</v>
      </c>
      <c r="T2" s="4">
        <v>568.66999999999996</v>
      </c>
      <c r="U2" s="4">
        <v>6824.04</v>
      </c>
      <c r="V2" s="4">
        <v>60720</v>
      </c>
      <c r="W2" s="4"/>
      <c r="X2" s="4"/>
      <c r="Y2" s="4"/>
      <c r="Z2" s="4"/>
      <c r="AA2" s="4"/>
      <c r="AB2" s="4"/>
      <c r="AC2" s="4"/>
      <c r="AD2" s="4"/>
      <c r="AE2" s="4"/>
      <c r="AF2" s="2"/>
      <c r="AG2" s="1" t="s">
        <v>28</v>
      </c>
    </row>
    <row r="3" spans="1:33">
      <c r="A3" s="1" t="s">
        <v>29</v>
      </c>
      <c r="B3" s="1" t="s">
        <v>30</v>
      </c>
      <c r="C3" s="2">
        <v>0.11210000000000001</v>
      </c>
      <c r="D3" s="2">
        <f t="shared" ref="D3:D45" si="0">U3/(H3*G3)</f>
        <v>0.11207938746725771</v>
      </c>
      <c r="E3" s="3">
        <v>44189</v>
      </c>
      <c r="F3" s="1" t="s">
        <v>31</v>
      </c>
      <c r="G3" s="4">
        <v>49.63</v>
      </c>
      <c r="H3" s="5">
        <v>1200</v>
      </c>
      <c r="I3" s="1" t="s">
        <v>23</v>
      </c>
      <c r="J3" s="1" t="s">
        <v>32</v>
      </c>
      <c r="K3" s="1">
        <v>718</v>
      </c>
      <c r="L3" s="5">
        <v>5227</v>
      </c>
      <c r="M3" s="5">
        <f t="shared" ref="M3:M45" si="1">IF(I3="Single Family",1)</f>
        <v>1</v>
      </c>
      <c r="N3" s="1" t="s">
        <v>25</v>
      </c>
      <c r="O3" s="1" t="s">
        <v>26</v>
      </c>
      <c r="P3" s="1" t="s">
        <v>27</v>
      </c>
      <c r="Q3" s="4">
        <v>9600</v>
      </c>
      <c r="R3" s="4">
        <v>800</v>
      </c>
      <c r="S3" s="4">
        <v>-243.75</v>
      </c>
      <c r="T3" s="4">
        <v>556.25</v>
      </c>
      <c r="U3" s="4">
        <v>6675</v>
      </c>
      <c r="V3" s="4">
        <v>59556</v>
      </c>
      <c r="W3" s="4"/>
      <c r="X3" s="4"/>
      <c r="Y3" s="4"/>
      <c r="Z3" s="4"/>
      <c r="AA3" s="4"/>
      <c r="AB3" s="4"/>
      <c r="AC3" s="4"/>
      <c r="AD3" s="4"/>
      <c r="AE3" s="4"/>
      <c r="AF3" s="2"/>
      <c r="AG3" s="1" t="s">
        <v>33</v>
      </c>
    </row>
    <row r="4" spans="1:33">
      <c r="A4" s="1" t="s">
        <v>34</v>
      </c>
      <c r="B4" s="1" t="s">
        <v>35</v>
      </c>
      <c r="C4" s="2">
        <v>0.1109</v>
      </c>
      <c r="D4" s="2">
        <f t="shared" si="0"/>
        <v>0.11089074325635552</v>
      </c>
      <c r="E4" s="3">
        <v>44188</v>
      </c>
      <c r="F4" s="1" t="s">
        <v>36</v>
      </c>
      <c r="G4" s="4">
        <v>51.53</v>
      </c>
      <c r="H4" s="5">
        <v>1200</v>
      </c>
      <c r="I4" s="1" t="s">
        <v>23</v>
      </c>
      <c r="J4" s="1" t="s">
        <v>37</v>
      </c>
      <c r="K4" s="5">
        <v>1470</v>
      </c>
      <c r="L4" s="5">
        <v>4356</v>
      </c>
      <c r="M4" s="5">
        <f t="shared" si="1"/>
        <v>1</v>
      </c>
      <c r="N4" s="1" t="s">
        <v>38</v>
      </c>
      <c r="O4" s="1" t="s">
        <v>26</v>
      </c>
      <c r="P4" s="1" t="s">
        <v>27</v>
      </c>
      <c r="Q4" s="4">
        <v>9900</v>
      </c>
      <c r="R4" s="4">
        <v>825</v>
      </c>
      <c r="S4" s="4">
        <v>-253.58</v>
      </c>
      <c r="T4" s="4">
        <v>571.41999999999996</v>
      </c>
      <c r="U4" s="4">
        <v>6857.04</v>
      </c>
      <c r="V4" s="4">
        <v>61836</v>
      </c>
      <c r="W4" s="4"/>
      <c r="X4" s="4"/>
      <c r="Y4" s="4"/>
      <c r="Z4" s="4"/>
      <c r="AA4" s="4"/>
      <c r="AB4" s="4"/>
      <c r="AC4" s="4"/>
      <c r="AD4" s="4"/>
      <c r="AE4" s="4"/>
      <c r="AF4" s="2"/>
      <c r="AG4" s="1" t="s">
        <v>39</v>
      </c>
    </row>
    <row r="5" spans="1:33">
      <c r="A5" s="1" t="s">
        <v>40</v>
      </c>
      <c r="B5" s="1" t="s">
        <v>41</v>
      </c>
      <c r="C5" s="2">
        <v>0.1119</v>
      </c>
      <c r="D5" s="2">
        <f t="shared" si="0"/>
        <v>0.11188224471021159</v>
      </c>
      <c r="E5" s="3">
        <v>44187</v>
      </c>
      <c r="F5" s="1" t="s">
        <v>42</v>
      </c>
      <c r="G5" s="4">
        <v>54.35</v>
      </c>
      <c r="H5" s="5">
        <v>1200</v>
      </c>
      <c r="I5" s="1" t="s">
        <v>23</v>
      </c>
      <c r="J5" s="1" t="s">
        <v>43</v>
      </c>
      <c r="K5" s="5">
        <v>1440</v>
      </c>
      <c r="L5" s="5">
        <v>4356</v>
      </c>
      <c r="M5" s="5">
        <f t="shared" si="1"/>
        <v>1</v>
      </c>
      <c r="N5" s="1" t="s">
        <v>38</v>
      </c>
      <c r="O5" s="1" t="s">
        <v>26</v>
      </c>
      <c r="P5" s="1" t="s">
        <v>27</v>
      </c>
      <c r="Q5" s="4">
        <v>10200</v>
      </c>
      <c r="R5" s="4">
        <v>850</v>
      </c>
      <c r="S5" s="4">
        <v>-241.92</v>
      </c>
      <c r="T5" s="4">
        <v>608.08000000000004</v>
      </c>
      <c r="U5" s="4">
        <v>7296.96</v>
      </c>
      <c r="V5" s="4">
        <v>65220</v>
      </c>
      <c r="W5" s="4"/>
      <c r="X5" s="4"/>
      <c r="Y5" s="4"/>
      <c r="Z5" s="4"/>
      <c r="AA5" s="4"/>
      <c r="AB5" s="4"/>
      <c r="AC5" s="4"/>
      <c r="AD5" s="4"/>
      <c r="AE5" s="4"/>
      <c r="AF5" s="2"/>
      <c r="AG5" s="1" t="s">
        <v>44</v>
      </c>
    </row>
    <row r="6" spans="1:33">
      <c r="A6" s="1" t="s">
        <v>45</v>
      </c>
      <c r="B6" s="1" t="s">
        <v>46</v>
      </c>
      <c r="C6" s="2">
        <v>0.1111</v>
      </c>
      <c r="D6" s="2">
        <f t="shared" si="0"/>
        <v>0.11108979430379747</v>
      </c>
      <c r="E6" s="3">
        <v>44186</v>
      </c>
      <c r="F6" s="1" t="s">
        <v>47</v>
      </c>
      <c r="G6" s="4">
        <v>50.56</v>
      </c>
      <c r="H6" s="5">
        <v>1200</v>
      </c>
      <c r="I6" s="1" t="s">
        <v>23</v>
      </c>
      <c r="J6" s="1" t="s">
        <v>48</v>
      </c>
      <c r="K6" s="1">
        <v>868</v>
      </c>
      <c r="L6" s="5">
        <v>4792</v>
      </c>
      <c r="M6" s="5">
        <f t="shared" si="1"/>
        <v>1</v>
      </c>
      <c r="N6" s="1" t="s">
        <v>25</v>
      </c>
      <c r="O6" s="1" t="s">
        <v>26</v>
      </c>
      <c r="P6" s="1" t="s">
        <v>27</v>
      </c>
      <c r="Q6" s="4">
        <v>9600</v>
      </c>
      <c r="R6" s="4">
        <v>800</v>
      </c>
      <c r="S6" s="4">
        <v>-238.33</v>
      </c>
      <c r="T6" s="4">
        <v>561.66999999999996</v>
      </c>
      <c r="U6" s="4">
        <v>6740.04</v>
      </c>
      <c r="V6" s="4">
        <v>60672</v>
      </c>
      <c r="W6" s="4"/>
      <c r="X6" s="4"/>
      <c r="Y6" s="4"/>
      <c r="Z6" s="4"/>
      <c r="AA6" s="4"/>
      <c r="AB6" s="4"/>
      <c r="AC6" s="4"/>
      <c r="AD6" s="4"/>
      <c r="AE6" s="4"/>
      <c r="AF6" s="2"/>
      <c r="AG6" s="1" t="s">
        <v>49</v>
      </c>
    </row>
    <row r="7" spans="1:33">
      <c r="A7" s="1" t="s">
        <v>50</v>
      </c>
      <c r="B7" s="1" t="s">
        <v>51</v>
      </c>
      <c r="C7" s="2">
        <v>0.11310000000000001</v>
      </c>
      <c r="D7" s="2">
        <f t="shared" si="0"/>
        <v>0.11313477608742233</v>
      </c>
      <c r="E7" s="3">
        <v>44184</v>
      </c>
      <c r="F7" s="1" t="s">
        <v>52</v>
      </c>
      <c r="G7" s="4">
        <v>46.67</v>
      </c>
      <c r="H7" s="5">
        <v>1300</v>
      </c>
      <c r="I7" s="1" t="s">
        <v>23</v>
      </c>
      <c r="J7" s="1" t="s">
        <v>53</v>
      </c>
      <c r="K7" s="1">
        <v>958</v>
      </c>
      <c r="L7" s="5">
        <v>5227</v>
      </c>
      <c r="M7" s="5">
        <f t="shared" si="1"/>
        <v>1</v>
      </c>
      <c r="N7" s="1" t="s">
        <v>54</v>
      </c>
      <c r="O7" s="1" t="s">
        <v>26</v>
      </c>
      <c r="P7" s="1" t="s">
        <v>27</v>
      </c>
      <c r="Q7" s="4">
        <v>9600</v>
      </c>
      <c r="R7" s="4">
        <v>800</v>
      </c>
      <c r="S7" s="4">
        <v>-228</v>
      </c>
      <c r="T7" s="4">
        <v>572</v>
      </c>
      <c r="U7" s="4">
        <v>6864</v>
      </c>
      <c r="V7" s="4">
        <v>60671</v>
      </c>
      <c r="W7" s="4"/>
      <c r="X7" s="4"/>
      <c r="Y7" s="4"/>
      <c r="Z7" s="4"/>
      <c r="AA7" s="4"/>
      <c r="AB7" s="4"/>
      <c r="AC7" s="4"/>
      <c r="AD7" s="4"/>
      <c r="AE7" s="4"/>
      <c r="AF7" s="2"/>
      <c r="AG7" s="1" t="s">
        <v>55</v>
      </c>
    </row>
    <row r="8" spans="1:33">
      <c r="A8" s="1" t="s">
        <v>56</v>
      </c>
      <c r="B8" s="1" t="s">
        <v>57</v>
      </c>
      <c r="C8" s="2">
        <v>0.1103</v>
      </c>
      <c r="D8" s="2">
        <f t="shared" si="0"/>
        <v>0.11034992006065501</v>
      </c>
      <c r="E8" s="3">
        <v>44183</v>
      </c>
      <c r="F8" s="1" t="s">
        <v>58</v>
      </c>
      <c r="G8" s="4">
        <v>46.67</v>
      </c>
      <c r="H8" s="5">
        <v>1300</v>
      </c>
      <c r="I8" s="1" t="s">
        <v>23</v>
      </c>
      <c r="J8" s="1" t="s">
        <v>59</v>
      </c>
      <c r="K8" s="1">
        <v>761</v>
      </c>
      <c r="L8" s="5">
        <v>4792</v>
      </c>
      <c r="M8" s="5">
        <f t="shared" si="1"/>
        <v>1</v>
      </c>
      <c r="N8" s="1" t="s">
        <v>25</v>
      </c>
      <c r="O8" s="1" t="s">
        <v>26</v>
      </c>
      <c r="P8" s="1" t="s">
        <v>27</v>
      </c>
      <c r="Q8" s="4">
        <v>9600</v>
      </c>
      <c r="R8" s="4">
        <v>800</v>
      </c>
      <c r="S8" s="4">
        <v>-242.08</v>
      </c>
      <c r="T8" s="4">
        <v>557.91999999999996</v>
      </c>
      <c r="U8" s="4">
        <v>6695.04</v>
      </c>
      <c r="V8" s="4">
        <v>60671</v>
      </c>
      <c r="W8" s="4"/>
      <c r="X8" s="4"/>
      <c r="Y8" s="4"/>
      <c r="Z8" s="4"/>
      <c r="AA8" s="4"/>
      <c r="AB8" s="4"/>
      <c r="AC8" s="4"/>
      <c r="AD8" s="4"/>
      <c r="AE8" s="4"/>
      <c r="AF8" s="2"/>
      <c r="AG8" s="1" t="s">
        <v>60</v>
      </c>
    </row>
    <row r="9" spans="1:33">
      <c r="A9" s="1" t="s">
        <v>61</v>
      </c>
      <c r="B9" s="1" t="s">
        <v>62</v>
      </c>
      <c r="C9" s="2">
        <v>0.1104</v>
      </c>
      <c r="D9" s="2">
        <f t="shared" si="0"/>
        <v>0.11035078588529196</v>
      </c>
      <c r="E9" s="3">
        <v>44182</v>
      </c>
      <c r="F9" s="1" t="s">
        <v>63</v>
      </c>
      <c r="G9" s="4">
        <v>44.34</v>
      </c>
      <c r="H9" s="5">
        <v>1300</v>
      </c>
      <c r="I9" s="1" t="s">
        <v>23</v>
      </c>
      <c r="J9" s="1" t="s">
        <v>64</v>
      </c>
      <c r="K9" s="5">
        <v>1456</v>
      </c>
      <c r="L9" s="5">
        <v>3485</v>
      </c>
      <c r="M9" s="5">
        <f t="shared" si="1"/>
        <v>1</v>
      </c>
      <c r="N9" s="1" t="s">
        <v>25</v>
      </c>
      <c r="O9" s="1" t="s">
        <v>26</v>
      </c>
      <c r="P9" s="1" t="s">
        <v>27</v>
      </c>
      <c r="Q9" s="4">
        <v>11280</v>
      </c>
      <c r="R9" s="4">
        <v>940</v>
      </c>
      <c r="S9" s="4">
        <v>-409.93</v>
      </c>
      <c r="T9" s="4">
        <v>530.07000000000005</v>
      </c>
      <c r="U9" s="4">
        <v>6360.84</v>
      </c>
      <c r="V9" s="4">
        <v>57642</v>
      </c>
      <c r="W9" s="4"/>
      <c r="X9" s="4"/>
      <c r="Y9" s="4"/>
      <c r="Z9" s="4"/>
      <c r="AA9" s="4"/>
      <c r="AB9" s="4"/>
      <c r="AC9" s="4"/>
      <c r="AD9" s="4"/>
      <c r="AE9" s="4"/>
      <c r="AF9" s="2"/>
      <c r="AG9" s="1" t="s">
        <v>65</v>
      </c>
    </row>
    <row r="10" spans="1:33">
      <c r="A10" s="1" t="s">
        <v>66</v>
      </c>
      <c r="B10" s="1" t="s">
        <v>67</v>
      </c>
      <c r="C10" s="2">
        <v>0.1111</v>
      </c>
      <c r="D10" s="2">
        <f t="shared" si="0"/>
        <v>0.1110595853569377</v>
      </c>
      <c r="E10" s="3">
        <v>44181</v>
      </c>
      <c r="F10" s="1" t="s">
        <v>68</v>
      </c>
      <c r="G10" s="4">
        <v>44.19</v>
      </c>
      <c r="H10" s="5">
        <v>1300</v>
      </c>
      <c r="I10" s="1" t="s">
        <v>23</v>
      </c>
      <c r="J10" s="1" t="s">
        <v>69</v>
      </c>
      <c r="K10" s="5">
        <v>1225</v>
      </c>
      <c r="L10" s="5">
        <v>5227</v>
      </c>
      <c r="M10" s="5">
        <f t="shared" si="1"/>
        <v>1</v>
      </c>
      <c r="N10" s="1" t="s">
        <v>38</v>
      </c>
      <c r="O10" s="1" t="s">
        <v>26</v>
      </c>
      <c r="P10" s="1" t="s">
        <v>27</v>
      </c>
      <c r="Q10" s="4">
        <v>10200</v>
      </c>
      <c r="R10" s="4">
        <v>850</v>
      </c>
      <c r="S10" s="4">
        <v>-318.33</v>
      </c>
      <c r="T10" s="4">
        <v>531.66999999999996</v>
      </c>
      <c r="U10" s="4">
        <v>6380.04</v>
      </c>
      <c r="V10" s="4">
        <v>57447</v>
      </c>
      <c r="W10" s="4"/>
      <c r="X10" s="4"/>
      <c r="Y10" s="4"/>
      <c r="Z10" s="4"/>
      <c r="AA10" s="4"/>
      <c r="AB10" s="4"/>
      <c r="AC10" s="4"/>
      <c r="AD10" s="4"/>
      <c r="AE10" s="4"/>
      <c r="AF10" s="2"/>
      <c r="AG10" s="1" t="s">
        <v>70</v>
      </c>
    </row>
    <row r="11" spans="1:33">
      <c r="A11" s="1" t="s">
        <v>71</v>
      </c>
      <c r="B11" s="1" t="s">
        <v>72</v>
      </c>
      <c r="C11" s="2">
        <v>0.1103</v>
      </c>
      <c r="D11" s="2">
        <f t="shared" si="0"/>
        <v>0.11025589917357906</v>
      </c>
      <c r="E11" s="3">
        <v>44180</v>
      </c>
      <c r="F11" s="1" t="s">
        <v>73</v>
      </c>
      <c r="G11" s="4">
        <v>50.17</v>
      </c>
      <c r="H11" s="5">
        <v>1300</v>
      </c>
      <c r="I11" s="1" t="s">
        <v>23</v>
      </c>
      <c r="J11" s="1" t="s">
        <v>53</v>
      </c>
      <c r="K11" s="5">
        <v>1300</v>
      </c>
      <c r="L11" s="5">
        <v>5227</v>
      </c>
      <c r="M11" s="5">
        <f t="shared" si="1"/>
        <v>1</v>
      </c>
      <c r="N11" s="1" t="s">
        <v>25</v>
      </c>
      <c r="O11" s="1" t="s">
        <v>26</v>
      </c>
      <c r="P11" s="1" t="s">
        <v>27</v>
      </c>
      <c r="Q11" s="4">
        <v>10200</v>
      </c>
      <c r="R11" s="4">
        <v>850</v>
      </c>
      <c r="S11" s="4">
        <v>-250.75</v>
      </c>
      <c r="T11" s="4">
        <v>599.25</v>
      </c>
      <c r="U11" s="4">
        <v>7191</v>
      </c>
      <c r="V11" s="4">
        <v>65221</v>
      </c>
      <c r="W11" s="4"/>
      <c r="X11" s="4"/>
      <c r="Y11" s="4"/>
      <c r="Z11" s="4"/>
      <c r="AA11" s="4"/>
      <c r="AB11" s="4"/>
      <c r="AC11" s="4"/>
      <c r="AD11" s="4"/>
      <c r="AE11" s="4"/>
      <c r="AF11" s="2"/>
      <c r="AG11" s="1" t="s">
        <v>74</v>
      </c>
    </row>
    <row r="12" spans="1:33">
      <c r="A12" s="1" t="s">
        <v>75</v>
      </c>
      <c r="B12" s="1" t="s">
        <v>76</v>
      </c>
      <c r="C12" s="2">
        <v>0.11360000000000001</v>
      </c>
      <c r="D12" s="2">
        <f t="shared" si="0"/>
        <v>0.11359247875610198</v>
      </c>
      <c r="E12" s="3">
        <v>44179</v>
      </c>
      <c r="F12" s="1" t="s">
        <v>77</v>
      </c>
      <c r="G12" s="4">
        <v>55.31</v>
      </c>
      <c r="H12" s="5">
        <v>1800</v>
      </c>
      <c r="I12" s="1" t="s">
        <v>78</v>
      </c>
      <c r="J12" s="1" t="s">
        <v>53</v>
      </c>
      <c r="K12" s="5">
        <v>3123</v>
      </c>
      <c r="L12" s="5">
        <v>5227</v>
      </c>
      <c r="M12" s="5">
        <v>2</v>
      </c>
      <c r="N12" s="1" t="s">
        <v>79</v>
      </c>
      <c r="O12" s="1" t="s">
        <v>26</v>
      </c>
      <c r="P12" s="1" t="s">
        <v>27</v>
      </c>
      <c r="Q12" s="4">
        <v>15600</v>
      </c>
      <c r="R12" s="4">
        <v>1300</v>
      </c>
      <c r="S12" s="4">
        <v>-357.58</v>
      </c>
      <c r="T12" s="4">
        <v>942.42</v>
      </c>
      <c r="U12" s="4">
        <v>11309.04</v>
      </c>
      <c r="V12" s="4">
        <v>99558</v>
      </c>
      <c r="W12" s="4"/>
      <c r="X12" s="4"/>
      <c r="Y12" s="4"/>
      <c r="Z12" s="4"/>
      <c r="AA12" s="4"/>
      <c r="AB12" s="4"/>
      <c r="AC12" s="4"/>
      <c r="AD12" s="4"/>
      <c r="AE12" s="4"/>
      <c r="AF12" s="2"/>
      <c r="AG12" s="1" t="s">
        <v>80</v>
      </c>
    </row>
    <row r="13" spans="1:33">
      <c r="A13" s="1" t="s">
        <v>81</v>
      </c>
      <c r="B13" s="1" t="s">
        <v>82</v>
      </c>
      <c r="C13" s="2">
        <v>0.1197</v>
      </c>
      <c r="D13" s="2">
        <f t="shared" si="0"/>
        <v>0.11973326823502202</v>
      </c>
      <c r="E13" s="3">
        <v>44176</v>
      </c>
      <c r="F13" s="1" t="s">
        <v>83</v>
      </c>
      <c r="G13" s="4">
        <v>59.87</v>
      </c>
      <c r="H13" s="5">
        <v>1300</v>
      </c>
      <c r="I13" s="1" t="s">
        <v>78</v>
      </c>
      <c r="J13" s="1" t="s">
        <v>24</v>
      </c>
      <c r="K13" s="5">
        <v>1372</v>
      </c>
      <c r="L13" s="5">
        <v>3920</v>
      </c>
      <c r="M13" s="5">
        <v>2</v>
      </c>
      <c r="N13" s="1" t="s">
        <v>25</v>
      </c>
      <c r="O13" s="1" t="s">
        <v>26</v>
      </c>
      <c r="P13" s="1" t="s">
        <v>27</v>
      </c>
      <c r="Q13" s="4">
        <v>12300</v>
      </c>
      <c r="R13" s="4">
        <v>1025</v>
      </c>
      <c r="S13" s="4">
        <v>-248.42</v>
      </c>
      <c r="T13" s="4">
        <v>776.58</v>
      </c>
      <c r="U13" s="4">
        <v>9318.9599999999991</v>
      </c>
      <c r="V13" s="4">
        <v>77831</v>
      </c>
      <c r="W13" s="4"/>
      <c r="X13" s="4"/>
      <c r="Y13" s="4"/>
      <c r="Z13" s="4"/>
      <c r="AA13" s="4"/>
      <c r="AB13" s="4"/>
      <c r="AC13" s="4"/>
      <c r="AD13" s="4"/>
      <c r="AE13" s="4"/>
      <c r="AF13" s="2"/>
      <c r="AG13" s="1" t="s">
        <v>84</v>
      </c>
    </row>
    <row r="14" spans="1:33">
      <c r="A14" s="1" t="s">
        <v>85</v>
      </c>
      <c r="B14" s="1" t="s">
        <v>86</v>
      </c>
      <c r="C14" s="2">
        <v>0.1101</v>
      </c>
      <c r="D14" s="2">
        <f t="shared" si="0"/>
        <v>0.11013096917187186</v>
      </c>
      <c r="E14" s="3">
        <v>44176</v>
      </c>
      <c r="F14" s="1" t="s">
        <v>87</v>
      </c>
      <c r="G14" s="4">
        <v>49.63</v>
      </c>
      <c r="H14" s="5">
        <v>1200</v>
      </c>
      <c r="I14" s="1" t="s">
        <v>23</v>
      </c>
      <c r="J14" s="1" t="s">
        <v>88</v>
      </c>
      <c r="K14" s="5">
        <v>1466</v>
      </c>
      <c r="L14" s="5">
        <v>3485</v>
      </c>
      <c r="M14" s="5">
        <f t="shared" si="1"/>
        <v>1</v>
      </c>
      <c r="N14" s="1" t="s">
        <v>25</v>
      </c>
      <c r="O14" s="1" t="s">
        <v>26</v>
      </c>
      <c r="P14" s="1" t="s">
        <v>27</v>
      </c>
      <c r="Q14" s="4">
        <v>9600</v>
      </c>
      <c r="R14" s="4">
        <v>800</v>
      </c>
      <c r="S14" s="4">
        <v>-253.42</v>
      </c>
      <c r="T14" s="4">
        <v>546.58000000000004</v>
      </c>
      <c r="U14" s="4">
        <v>6558.96</v>
      </c>
      <c r="V14" s="4">
        <v>59556</v>
      </c>
      <c r="W14" s="4"/>
      <c r="X14" s="4"/>
      <c r="Y14" s="4"/>
      <c r="Z14" s="4"/>
      <c r="AA14" s="4"/>
      <c r="AB14" s="4"/>
      <c r="AC14" s="4"/>
      <c r="AD14" s="4"/>
      <c r="AE14" s="4"/>
      <c r="AF14" s="2"/>
      <c r="AG14" s="1" t="s">
        <v>89</v>
      </c>
    </row>
    <row r="15" spans="1:33">
      <c r="A15" s="1" t="s">
        <v>90</v>
      </c>
      <c r="B15" s="6" t="s">
        <v>91</v>
      </c>
      <c r="C15" s="2">
        <v>0.1026</v>
      </c>
      <c r="D15" s="2">
        <f t="shared" si="0"/>
        <v>0.10264904240766075</v>
      </c>
      <c r="E15" s="3">
        <v>44165</v>
      </c>
      <c r="F15" s="1" t="s">
        <v>92</v>
      </c>
      <c r="G15" s="4">
        <v>58.48</v>
      </c>
      <c r="H15" s="5">
        <v>10000</v>
      </c>
      <c r="I15" s="1" t="s">
        <v>93</v>
      </c>
      <c r="J15" s="1" t="s">
        <v>94</v>
      </c>
      <c r="K15" s="5">
        <v>9326</v>
      </c>
      <c r="L15" s="5">
        <v>6600</v>
      </c>
      <c r="M15" s="7">
        <v>14</v>
      </c>
      <c r="N15" s="1" t="s">
        <v>95</v>
      </c>
      <c r="O15" s="1" t="s">
        <v>96</v>
      </c>
      <c r="P15" s="1" t="s">
        <v>97</v>
      </c>
      <c r="Q15" s="4">
        <v>97980</v>
      </c>
      <c r="R15" s="4">
        <v>8165</v>
      </c>
      <c r="S15" s="4">
        <v>-3162.57</v>
      </c>
      <c r="T15" s="4">
        <v>5002.43</v>
      </c>
      <c r="U15" s="4">
        <v>60029.16</v>
      </c>
      <c r="V15" s="4">
        <v>584800</v>
      </c>
      <c r="W15" s="4"/>
      <c r="X15" s="4"/>
      <c r="Y15" s="4"/>
      <c r="Z15" s="4"/>
      <c r="AA15" s="4"/>
      <c r="AB15" s="4"/>
      <c r="AC15" s="4"/>
      <c r="AD15" s="4"/>
      <c r="AE15" s="4" t="s">
        <v>272</v>
      </c>
      <c r="AF15" s="2"/>
      <c r="AG15" s="1" t="s">
        <v>98</v>
      </c>
    </row>
    <row r="16" spans="1:33">
      <c r="A16" s="1" t="s">
        <v>99</v>
      </c>
      <c r="B16" s="6" t="s">
        <v>100</v>
      </c>
      <c r="C16" s="2">
        <v>0.1176</v>
      </c>
      <c r="D16" s="2">
        <f t="shared" si="0"/>
        <v>0.11763192438960357</v>
      </c>
      <c r="E16" s="3">
        <v>44142</v>
      </c>
      <c r="F16" s="1" t="s">
        <v>101</v>
      </c>
      <c r="G16" s="4">
        <v>52.74</v>
      </c>
      <c r="H16" s="5">
        <v>1300</v>
      </c>
      <c r="I16" s="1" t="s">
        <v>23</v>
      </c>
      <c r="J16" s="1" t="s">
        <v>102</v>
      </c>
      <c r="K16" s="5">
        <v>1100</v>
      </c>
      <c r="L16" s="5">
        <v>4792</v>
      </c>
      <c r="M16" s="5">
        <f t="shared" si="1"/>
        <v>1</v>
      </c>
      <c r="N16" s="1" t="s">
        <v>25</v>
      </c>
      <c r="O16" s="1" t="s">
        <v>26</v>
      </c>
      <c r="P16" s="8">
        <v>0.56999999999999995</v>
      </c>
      <c r="Q16" s="4">
        <v>10200</v>
      </c>
      <c r="R16" s="4">
        <v>850</v>
      </c>
      <c r="S16" s="4">
        <v>-177.91</v>
      </c>
      <c r="T16" s="4">
        <v>672.09</v>
      </c>
      <c r="U16" s="4">
        <v>8065.08</v>
      </c>
      <c r="V16" s="4">
        <v>68562</v>
      </c>
      <c r="W16" s="4"/>
      <c r="X16" s="4"/>
      <c r="Y16" s="4"/>
      <c r="Z16" s="4"/>
      <c r="AA16" s="4"/>
      <c r="AB16" s="4"/>
      <c r="AC16" s="4"/>
      <c r="AD16" s="4"/>
      <c r="AE16" s="4"/>
      <c r="AF16" s="2"/>
      <c r="AG16" s="1" t="s">
        <v>103</v>
      </c>
    </row>
    <row r="17" spans="1:33">
      <c r="A17" s="1" t="s">
        <v>104</v>
      </c>
      <c r="B17" s="1" t="s">
        <v>105</v>
      </c>
      <c r="C17" s="2">
        <v>0.11840000000000001</v>
      </c>
      <c r="D17" s="2">
        <f t="shared" si="0"/>
        <v>0.11837034318223527</v>
      </c>
      <c r="E17" s="3">
        <v>44141</v>
      </c>
      <c r="F17" s="1" t="s">
        <v>106</v>
      </c>
      <c r="G17" s="4">
        <v>54.49</v>
      </c>
      <c r="H17" s="5">
        <v>1300</v>
      </c>
      <c r="I17" s="1" t="s">
        <v>23</v>
      </c>
      <c r="J17" s="1" t="s">
        <v>107</v>
      </c>
      <c r="K17" s="5">
        <v>1200</v>
      </c>
      <c r="L17" s="5">
        <v>4356</v>
      </c>
      <c r="M17" s="5">
        <f t="shared" si="1"/>
        <v>1</v>
      </c>
      <c r="N17" s="1" t="s">
        <v>25</v>
      </c>
      <c r="O17" s="1" t="s">
        <v>26</v>
      </c>
      <c r="P17" s="1" t="s">
        <v>108</v>
      </c>
      <c r="Q17" s="4">
        <v>10500</v>
      </c>
      <c r="R17" s="4">
        <v>875</v>
      </c>
      <c r="S17" s="4">
        <v>-176.25</v>
      </c>
      <c r="T17" s="4">
        <v>698.75</v>
      </c>
      <c r="U17" s="4">
        <v>8385</v>
      </c>
      <c r="V17" s="4">
        <v>70837</v>
      </c>
      <c r="W17" s="4"/>
      <c r="X17" s="4"/>
      <c r="Y17" s="4"/>
      <c r="Z17" s="4"/>
      <c r="AA17" s="4"/>
      <c r="AB17" s="4"/>
      <c r="AC17" s="4"/>
      <c r="AD17" s="4"/>
      <c r="AE17" s="4"/>
      <c r="AF17" s="2"/>
      <c r="AG17" s="1" t="s">
        <v>109</v>
      </c>
    </row>
    <row r="18" spans="1:33">
      <c r="A18" s="1" t="s">
        <v>110</v>
      </c>
      <c r="B18" s="6" t="s">
        <v>111</v>
      </c>
      <c r="C18" s="2">
        <v>0.1308</v>
      </c>
      <c r="D18" s="2">
        <f t="shared" si="0"/>
        <v>0.13080264851940407</v>
      </c>
      <c r="E18" s="3">
        <v>44166</v>
      </c>
      <c r="F18" s="1" t="s">
        <v>112</v>
      </c>
      <c r="G18" s="4">
        <v>54.37</v>
      </c>
      <c r="H18" s="5">
        <v>8000</v>
      </c>
      <c r="I18" s="1" t="s">
        <v>93</v>
      </c>
      <c r="J18" s="1" t="s">
        <v>113</v>
      </c>
      <c r="K18" s="5">
        <v>6303</v>
      </c>
      <c r="L18" s="5">
        <v>15969</v>
      </c>
      <c r="M18" s="5">
        <v>10</v>
      </c>
      <c r="N18" s="1" t="s">
        <v>95</v>
      </c>
      <c r="O18" s="1" t="s">
        <v>26</v>
      </c>
      <c r="P18" s="1" t="s">
        <v>27</v>
      </c>
      <c r="Q18" s="4">
        <v>68760</v>
      </c>
      <c r="R18" s="4">
        <v>5730</v>
      </c>
      <c r="S18" s="4">
        <v>-988.84</v>
      </c>
      <c r="T18" s="4">
        <v>4741.16</v>
      </c>
      <c r="U18" s="4">
        <v>56893.919999999998</v>
      </c>
      <c r="V18" s="4">
        <v>434960</v>
      </c>
      <c r="W18" s="4"/>
      <c r="X18" s="4"/>
      <c r="Y18" s="4"/>
      <c r="Z18" s="4"/>
      <c r="AA18" s="4"/>
      <c r="AB18" s="4"/>
      <c r="AC18" s="4"/>
      <c r="AD18" s="4"/>
      <c r="AE18" s="4"/>
      <c r="AF18" s="2"/>
      <c r="AG18" s="1" t="s">
        <v>114</v>
      </c>
    </row>
    <row r="19" spans="1:33">
      <c r="A19" s="1" t="s">
        <v>115</v>
      </c>
      <c r="B19" s="6" t="s">
        <v>116</v>
      </c>
      <c r="C19" s="2">
        <v>7.4499999999999997E-2</v>
      </c>
      <c r="D19" s="2">
        <f t="shared" si="0"/>
        <v>7.4546363790472955E-2</v>
      </c>
      <c r="E19" s="3">
        <v>44116</v>
      </c>
      <c r="F19" s="1" t="s">
        <v>117</v>
      </c>
      <c r="G19" s="4">
        <v>58.99</v>
      </c>
      <c r="H19" s="5">
        <v>4000</v>
      </c>
      <c r="I19" s="1" t="s">
        <v>119</v>
      </c>
      <c r="J19" s="1" t="s">
        <v>118</v>
      </c>
      <c r="K19" s="5">
        <v>4510</v>
      </c>
      <c r="L19" s="5">
        <v>6534</v>
      </c>
      <c r="M19" s="5">
        <v>5</v>
      </c>
      <c r="N19" s="1" t="s">
        <v>95</v>
      </c>
      <c r="O19" s="1" t="s">
        <v>26</v>
      </c>
      <c r="P19" s="1" t="s">
        <v>256</v>
      </c>
      <c r="Q19" s="4">
        <v>29100</v>
      </c>
      <c r="R19" s="4">
        <v>2425</v>
      </c>
      <c r="S19" s="4">
        <v>-959.17</v>
      </c>
      <c r="T19" s="4">
        <v>1465.83</v>
      </c>
      <c r="U19" s="4">
        <v>17589.96</v>
      </c>
      <c r="V19" s="4">
        <v>235960</v>
      </c>
      <c r="W19" s="4"/>
      <c r="X19" s="4"/>
      <c r="Y19" s="4"/>
      <c r="Z19" s="4"/>
      <c r="AA19" s="4"/>
      <c r="AB19" s="4"/>
      <c r="AC19" s="4"/>
      <c r="AD19" s="4"/>
      <c r="AE19" s="4" t="s">
        <v>260</v>
      </c>
      <c r="AF19" s="2" t="s">
        <v>251</v>
      </c>
      <c r="AG19" s="1" t="s">
        <v>120</v>
      </c>
    </row>
    <row r="20" spans="1:33">
      <c r="A20" s="1" t="s">
        <v>121</v>
      </c>
      <c r="B20" s="6" t="s">
        <v>122</v>
      </c>
      <c r="C20" s="2">
        <v>0.11409999999999999</v>
      </c>
      <c r="D20" s="2">
        <f t="shared" si="0"/>
        <v>0.11410496619187072</v>
      </c>
      <c r="E20" s="3">
        <v>44109</v>
      </c>
      <c r="F20" s="1" t="s">
        <v>123</v>
      </c>
      <c r="G20" s="4">
        <v>50.17</v>
      </c>
      <c r="H20" s="5">
        <v>1300</v>
      </c>
      <c r="I20" s="1" t="s">
        <v>23</v>
      </c>
      <c r="J20" s="1" t="s">
        <v>124</v>
      </c>
      <c r="K20" s="5">
        <v>1004</v>
      </c>
      <c r="L20" s="5">
        <v>5227</v>
      </c>
      <c r="M20" s="5">
        <f t="shared" si="1"/>
        <v>1</v>
      </c>
      <c r="N20" s="1" t="s">
        <v>25</v>
      </c>
      <c r="O20" s="1" t="s">
        <v>26</v>
      </c>
      <c r="P20" s="8">
        <v>0.96</v>
      </c>
      <c r="Q20" s="4">
        <v>10200</v>
      </c>
      <c r="R20" s="4">
        <v>850</v>
      </c>
      <c r="S20" s="4">
        <v>-229.83</v>
      </c>
      <c r="T20" s="4">
        <v>620.16999999999996</v>
      </c>
      <c r="U20" s="4">
        <v>7442.04</v>
      </c>
      <c r="V20" s="4">
        <v>65221</v>
      </c>
      <c r="W20" s="4"/>
      <c r="X20" s="4"/>
      <c r="Y20" s="4"/>
      <c r="Z20" s="4"/>
      <c r="AA20" s="4"/>
      <c r="AB20" s="4"/>
      <c r="AC20" s="4"/>
      <c r="AD20" s="4"/>
      <c r="AE20" s="4"/>
      <c r="AF20" s="2"/>
      <c r="AG20" s="1" t="s">
        <v>125</v>
      </c>
    </row>
    <row r="21" spans="1:33">
      <c r="A21" s="1" t="s">
        <v>126</v>
      </c>
      <c r="B21" s="6" t="s">
        <v>127</v>
      </c>
      <c r="C21" s="2">
        <v>0.10199999999999999</v>
      </c>
      <c r="D21" s="2">
        <f t="shared" si="0"/>
        <v>0.1019836886829552</v>
      </c>
      <c r="E21" s="3">
        <v>44109</v>
      </c>
      <c r="F21" s="1" t="s">
        <v>128</v>
      </c>
      <c r="G21" s="4">
        <v>44.99</v>
      </c>
      <c r="H21" s="5">
        <v>1300</v>
      </c>
      <c r="I21" s="1" t="s">
        <v>23</v>
      </c>
      <c r="J21" s="1" t="s">
        <v>129</v>
      </c>
      <c r="K21" s="5">
        <v>1225</v>
      </c>
      <c r="L21" s="5">
        <v>5224</v>
      </c>
      <c r="M21" s="5">
        <f t="shared" si="1"/>
        <v>1</v>
      </c>
      <c r="N21" s="1" t="s">
        <v>25</v>
      </c>
      <c r="O21" s="1" t="s">
        <v>26</v>
      </c>
      <c r="P21" s="8">
        <v>0.95</v>
      </c>
      <c r="Q21" s="4">
        <v>9840</v>
      </c>
      <c r="R21" s="4">
        <v>820</v>
      </c>
      <c r="S21" s="4">
        <v>-322.94</v>
      </c>
      <c r="T21" s="4">
        <v>497.06</v>
      </c>
      <c r="U21" s="4">
        <v>5964.72</v>
      </c>
      <c r="V21" s="4">
        <v>58487</v>
      </c>
      <c r="W21" s="4"/>
      <c r="X21" s="4"/>
      <c r="Y21" s="4"/>
      <c r="Z21" s="4"/>
      <c r="AA21" s="4"/>
      <c r="AB21" s="4"/>
      <c r="AC21" s="4"/>
      <c r="AD21" s="4"/>
      <c r="AE21" s="4"/>
      <c r="AF21" s="2"/>
      <c r="AG21" s="1" t="s">
        <v>130</v>
      </c>
    </row>
    <row r="22" spans="1:33">
      <c r="A22" s="1" t="s">
        <v>131</v>
      </c>
      <c r="B22" s="1" t="s">
        <v>132</v>
      </c>
      <c r="C22" s="2">
        <v>0.1116</v>
      </c>
      <c r="D22" s="2">
        <f t="shared" si="0"/>
        <v>0.11162259119337122</v>
      </c>
      <c r="E22" s="3">
        <v>44099</v>
      </c>
      <c r="F22" s="1" t="s">
        <v>133</v>
      </c>
      <c r="G22" s="4">
        <v>48.46</v>
      </c>
      <c r="H22" s="5">
        <v>1300</v>
      </c>
      <c r="I22" s="1" t="s">
        <v>23</v>
      </c>
      <c r="J22" s="1" t="s">
        <v>134</v>
      </c>
      <c r="K22" s="5">
        <v>1296</v>
      </c>
      <c r="L22" s="5">
        <v>4356</v>
      </c>
      <c r="M22" s="5">
        <f t="shared" si="1"/>
        <v>1</v>
      </c>
      <c r="N22" s="1" t="s">
        <v>135</v>
      </c>
      <c r="O22" s="1" t="s">
        <v>26</v>
      </c>
      <c r="P22" s="1" t="s">
        <v>27</v>
      </c>
      <c r="Q22" s="4">
        <v>10200</v>
      </c>
      <c r="R22" s="4">
        <v>850</v>
      </c>
      <c r="S22" s="4">
        <v>-264</v>
      </c>
      <c r="T22" s="4">
        <v>586</v>
      </c>
      <c r="U22" s="4">
        <v>7032</v>
      </c>
      <c r="V22" s="4">
        <v>62998</v>
      </c>
      <c r="W22" s="4"/>
      <c r="X22" s="4"/>
      <c r="Y22" s="4"/>
      <c r="Z22" s="4"/>
      <c r="AA22" s="4"/>
      <c r="AB22" s="4"/>
      <c r="AC22" s="11" t="s">
        <v>281</v>
      </c>
      <c r="AD22" s="4"/>
      <c r="AE22" s="4"/>
      <c r="AF22" s="2"/>
      <c r="AG22" s="1" t="s">
        <v>136</v>
      </c>
    </row>
    <row r="23" spans="1:33">
      <c r="A23" s="1" t="s">
        <v>137</v>
      </c>
      <c r="B23" s="1" t="s">
        <v>138</v>
      </c>
      <c r="C23" s="2">
        <v>0.1154</v>
      </c>
      <c r="D23" s="2">
        <f t="shared" si="0"/>
        <v>0.11539236654370075</v>
      </c>
      <c r="E23" s="3">
        <v>44091</v>
      </c>
      <c r="F23" s="1" t="s">
        <v>139</v>
      </c>
      <c r="G23" s="4">
        <v>53.59</v>
      </c>
      <c r="H23" s="5">
        <v>1300</v>
      </c>
      <c r="I23" s="1" t="s">
        <v>23</v>
      </c>
      <c r="J23" s="1" t="s">
        <v>140</v>
      </c>
      <c r="K23" s="5">
        <v>1000</v>
      </c>
      <c r="L23" s="5">
        <v>5227</v>
      </c>
      <c r="M23" s="5">
        <f t="shared" si="1"/>
        <v>1</v>
      </c>
      <c r="N23" s="1" t="s">
        <v>141</v>
      </c>
      <c r="O23" s="1" t="s">
        <v>26</v>
      </c>
      <c r="P23" s="1" t="s">
        <v>108</v>
      </c>
      <c r="Q23" s="4">
        <v>10200</v>
      </c>
      <c r="R23" s="4">
        <v>850</v>
      </c>
      <c r="S23" s="4">
        <v>-180.08</v>
      </c>
      <c r="T23" s="4">
        <v>669.92</v>
      </c>
      <c r="U23" s="4">
        <v>8039.04</v>
      </c>
      <c r="V23" s="4">
        <v>69667</v>
      </c>
      <c r="W23" s="4"/>
      <c r="X23" s="4"/>
      <c r="Y23" s="4"/>
      <c r="Z23" s="4"/>
      <c r="AA23" s="4"/>
      <c r="AB23" s="4"/>
      <c r="AC23" s="4"/>
      <c r="AD23" s="4"/>
      <c r="AE23" s="4"/>
      <c r="AF23" s="2"/>
      <c r="AG23" s="1" t="s">
        <v>142</v>
      </c>
    </row>
    <row r="24" spans="1:33">
      <c r="A24" s="1" t="s">
        <v>143</v>
      </c>
      <c r="B24" s="1" t="s">
        <v>144</v>
      </c>
      <c r="C24" s="2">
        <v>0.11799999999999999</v>
      </c>
      <c r="D24" s="2">
        <f t="shared" si="0"/>
        <v>0.1179898660771958</v>
      </c>
      <c r="E24" s="3">
        <v>44088</v>
      </c>
      <c r="F24" s="1" t="s">
        <v>145</v>
      </c>
      <c r="G24" s="4">
        <v>53.59</v>
      </c>
      <c r="H24" s="5">
        <v>1300</v>
      </c>
      <c r="I24" s="1" t="s">
        <v>23</v>
      </c>
      <c r="J24" s="1" t="s">
        <v>146</v>
      </c>
      <c r="K24" s="1">
        <v>900</v>
      </c>
      <c r="L24" s="5">
        <v>5663</v>
      </c>
      <c r="M24" s="5">
        <f t="shared" si="1"/>
        <v>1</v>
      </c>
      <c r="N24" s="1" t="s">
        <v>25</v>
      </c>
      <c r="O24" s="1" t="s">
        <v>26</v>
      </c>
      <c r="P24" s="1" t="s">
        <v>108</v>
      </c>
      <c r="Q24" s="4">
        <v>10200</v>
      </c>
      <c r="R24" s="4">
        <v>850</v>
      </c>
      <c r="S24" s="4">
        <v>-165</v>
      </c>
      <c r="T24" s="4">
        <v>685</v>
      </c>
      <c r="U24" s="4">
        <v>8220</v>
      </c>
      <c r="V24" s="4">
        <v>69667</v>
      </c>
      <c r="W24" s="4"/>
      <c r="X24" s="4"/>
      <c r="Y24" s="4"/>
      <c r="Z24" s="4"/>
      <c r="AA24" s="4"/>
      <c r="AB24" s="4"/>
      <c r="AC24" s="4"/>
      <c r="AD24" s="4"/>
      <c r="AE24" s="4"/>
      <c r="AF24" s="2"/>
      <c r="AG24" s="1" t="s">
        <v>147</v>
      </c>
    </row>
    <row r="25" spans="1:33">
      <c r="A25" s="1" t="s">
        <v>148</v>
      </c>
      <c r="B25" s="6" t="s">
        <v>149</v>
      </c>
      <c r="C25" s="2">
        <v>0.11840000000000001</v>
      </c>
      <c r="D25" s="2">
        <f t="shared" si="0"/>
        <v>0.1184081001265645</v>
      </c>
      <c r="E25" s="3">
        <v>44076</v>
      </c>
      <c r="F25" s="1" t="s">
        <v>150</v>
      </c>
      <c r="G25" s="4">
        <v>49.23</v>
      </c>
      <c r="H25" s="5">
        <v>1300</v>
      </c>
      <c r="I25" s="1" t="s">
        <v>23</v>
      </c>
      <c r="J25" s="1" t="s">
        <v>151</v>
      </c>
      <c r="K25" s="5">
        <v>1452</v>
      </c>
      <c r="L25" s="5">
        <v>4356</v>
      </c>
      <c r="M25" s="5">
        <f t="shared" si="1"/>
        <v>1</v>
      </c>
      <c r="N25" s="1" t="s">
        <v>25</v>
      </c>
      <c r="O25" s="1" t="s">
        <v>26</v>
      </c>
      <c r="P25" s="8">
        <v>0.81</v>
      </c>
      <c r="Q25" s="4">
        <v>9600</v>
      </c>
      <c r="R25" s="4">
        <v>800</v>
      </c>
      <c r="S25" s="4">
        <v>-168.5</v>
      </c>
      <c r="T25" s="4">
        <v>631.5</v>
      </c>
      <c r="U25" s="4">
        <v>7578</v>
      </c>
      <c r="V25" s="4">
        <v>63999</v>
      </c>
      <c r="W25" s="4"/>
      <c r="X25" s="4"/>
      <c r="Y25" s="4"/>
      <c r="Z25" s="4"/>
      <c r="AA25" s="4"/>
      <c r="AB25" s="4"/>
      <c r="AC25" s="4"/>
      <c r="AD25" s="4"/>
      <c r="AE25" s="4"/>
      <c r="AF25" s="2"/>
      <c r="AG25" s="1" t="s">
        <v>152</v>
      </c>
    </row>
    <row r="26" spans="1:33">
      <c r="A26" s="1" t="s">
        <v>153</v>
      </c>
      <c r="B26" s="1" t="s">
        <v>154</v>
      </c>
      <c r="C26" s="2">
        <v>0.12089999999999999</v>
      </c>
      <c r="D26" s="2">
        <f t="shared" si="0"/>
        <v>0.12086904147306833</v>
      </c>
      <c r="E26" s="3">
        <v>44063</v>
      </c>
      <c r="F26" s="1" t="s">
        <v>155</v>
      </c>
      <c r="G26" s="4">
        <v>53.64</v>
      </c>
      <c r="H26" s="5">
        <v>1300</v>
      </c>
      <c r="I26" s="1" t="s">
        <v>23</v>
      </c>
      <c r="J26" s="1" t="s">
        <v>102</v>
      </c>
      <c r="K26" s="5">
        <v>1110</v>
      </c>
      <c r="L26" s="5">
        <v>4356</v>
      </c>
      <c r="M26" s="5">
        <f t="shared" si="1"/>
        <v>1</v>
      </c>
      <c r="N26" s="1" t="s">
        <v>156</v>
      </c>
      <c r="O26" s="1" t="s">
        <v>26</v>
      </c>
      <c r="P26" s="1" t="s">
        <v>108</v>
      </c>
      <c r="Q26" s="4">
        <v>10560</v>
      </c>
      <c r="R26" s="4">
        <v>880</v>
      </c>
      <c r="S26" s="4">
        <v>-177.63</v>
      </c>
      <c r="T26" s="4">
        <v>702.37</v>
      </c>
      <c r="U26" s="4">
        <v>8428.44</v>
      </c>
      <c r="V26" s="4">
        <v>69732</v>
      </c>
      <c r="W26" s="4"/>
      <c r="X26" s="4"/>
      <c r="Y26" s="4"/>
      <c r="Z26" s="4"/>
      <c r="AA26" s="4"/>
      <c r="AB26" s="4"/>
      <c r="AC26" s="4"/>
      <c r="AD26" s="4"/>
      <c r="AE26" s="4"/>
      <c r="AF26" s="2"/>
      <c r="AG26" s="1" t="s">
        <v>157</v>
      </c>
    </row>
    <row r="27" spans="1:33">
      <c r="A27" s="1" t="s">
        <v>158</v>
      </c>
      <c r="B27" s="1" t="s">
        <v>159</v>
      </c>
      <c r="C27" s="2">
        <v>0.11459999999999999</v>
      </c>
      <c r="D27" s="2">
        <f t="shared" si="0"/>
        <v>0.11462505178842701</v>
      </c>
      <c r="E27" s="3">
        <v>44059</v>
      </c>
      <c r="F27" s="1" t="s">
        <v>160</v>
      </c>
      <c r="G27" s="4">
        <v>50.13</v>
      </c>
      <c r="H27" s="5">
        <v>1300</v>
      </c>
      <c r="I27" s="1" t="s">
        <v>23</v>
      </c>
      <c r="J27" s="1" t="s">
        <v>102</v>
      </c>
      <c r="K27" s="5">
        <v>1139</v>
      </c>
      <c r="L27" s="5">
        <v>4353</v>
      </c>
      <c r="M27" s="5">
        <f t="shared" si="1"/>
        <v>1</v>
      </c>
      <c r="N27" s="1" t="s">
        <v>156</v>
      </c>
      <c r="O27" s="1" t="s">
        <v>26</v>
      </c>
      <c r="P27" s="1" t="s">
        <v>108</v>
      </c>
      <c r="Q27" s="4">
        <v>9900</v>
      </c>
      <c r="R27" s="4">
        <v>825</v>
      </c>
      <c r="S27" s="4">
        <v>-202.5</v>
      </c>
      <c r="T27" s="4">
        <v>622.5</v>
      </c>
      <c r="U27" s="4">
        <v>7470</v>
      </c>
      <c r="V27" s="4">
        <v>65169</v>
      </c>
      <c r="W27" s="4"/>
      <c r="X27" s="4"/>
      <c r="Y27" s="4"/>
      <c r="Z27" s="4"/>
      <c r="AA27" s="4"/>
      <c r="AB27" s="4"/>
      <c r="AC27" s="4"/>
      <c r="AD27" s="4"/>
      <c r="AE27" s="4"/>
      <c r="AF27" s="2"/>
      <c r="AG27" s="1" t="s">
        <v>161</v>
      </c>
    </row>
    <row r="28" spans="1:33">
      <c r="A28" s="1" t="s">
        <v>162</v>
      </c>
      <c r="B28" s="1" t="s">
        <v>163</v>
      </c>
      <c r="C28" s="2">
        <v>0.1192</v>
      </c>
      <c r="D28" s="2">
        <f t="shared" si="0"/>
        <v>0.1192363422753084</v>
      </c>
      <c r="E28" s="3">
        <v>44047</v>
      </c>
      <c r="F28" s="1" t="s">
        <v>164</v>
      </c>
      <c r="G28" s="4">
        <v>51.07</v>
      </c>
      <c r="H28" s="5">
        <v>1400</v>
      </c>
      <c r="I28" s="1" t="s">
        <v>23</v>
      </c>
      <c r="J28" s="1" t="s">
        <v>165</v>
      </c>
      <c r="K28" s="1">
        <v>924</v>
      </c>
      <c r="L28" s="5">
        <v>3920</v>
      </c>
      <c r="M28" s="5">
        <f t="shared" si="1"/>
        <v>1</v>
      </c>
      <c r="N28" s="1" t="s">
        <v>25</v>
      </c>
      <c r="O28" s="1" t="s">
        <v>26</v>
      </c>
      <c r="P28" s="1" t="s">
        <v>108</v>
      </c>
      <c r="Q28" s="4">
        <v>11100</v>
      </c>
      <c r="R28" s="4">
        <v>925</v>
      </c>
      <c r="S28" s="4">
        <v>-214.57</v>
      </c>
      <c r="T28" s="4">
        <v>710.43</v>
      </c>
      <c r="U28" s="4">
        <v>8525.16</v>
      </c>
      <c r="V28" s="4">
        <v>71500</v>
      </c>
      <c r="W28" s="4"/>
      <c r="X28" s="4"/>
      <c r="Y28" s="4"/>
      <c r="Z28" s="4"/>
      <c r="AA28" s="4"/>
      <c r="AB28" s="4"/>
      <c r="AC28" s="4"/>
      <c r="AD28" s="4"/>
      <c r="AE28" s="4"/>
      <c r="AF28" s="2"/>
      <c r="AG28" s="1" t="s">
        <v>166</v>
      </c>
    </row>
    <row r="29" spans="1:33">
      <c r="A29" s="1" t="s">
        <v>167</v>
      </c>
      <c r="B29" s="6" t="s">
        <v>168</v>
      </c>
      <c r="C29" s="2">
        <v>0.11409999999999999</v>
      </c>
      <c r="D29" s="2">
        <f t="shared" si="0"/>
        <v>0.11414445980262947</v>
      </c>
      <c r="E29" s="3">
        <v>44036</v>
      </c>
      <c r="F29" s="1" t="s">
        <v>169</v>
      </c>
      <c r="G29" s="4">
        <v>47.86</v>
      </c>
      <c r="H29" s="5">
        <v>1300</v>
      </c>
      <c r="I29" s="1" t="s">
        <v>23</v>
      </c>
      <c r="J29" s="1" t="s">
        <v>102</v>
      </c>
      <c r="K29" s="5">
        <v>1094</v>
      </c>
      <c r="L29" s="5">
        <v>4792</v>
      </c>
      <c r="M29" s="5">
        <f t="shared" si="1"/>
        <v>1</v>
      </c>
      <c r="N29" s="1" t="s">
        <v>156</v>
      </c>
      <c r="O29" s="1" t="s">
        <v>26</v>
      </c>
      <c r="P29" s="8">
        <v>0.73</v>
      </c>
      <c r="Q29" s="4">
        <v>9000</v>
      </c>
      <c r="R29" s="4">
        <v>750</v>
      </c>
      <c r="S29" s="4">
        <v>-158.18</v>
      </c>
      <c r="T29" s="4">
        <v>591.82000000000005</v>
      </c>
      <c r="U29" s="4">
        <v>7101.84</v>
      </c>
      <c r="V29" s="4">
        <v>62222.22</v>
      </c>
      <c r="W29" s="4"/>
      <c r="X29" s="4"/>
      <c r="Y29" s="4"/>
      <c r="Z29" s="4"/>
      <c r="AA29" s="4"/>
      <c r="AB29" s="4"/>
      <c r="AC29" s="4"/>
      <c r="AD29" s="4"/>
      <c r="AE29" s="4"/>
      <c r="AF29" s="2"/>
      <c r="AG29" s="1" t="s">
        <v>170</v>
      </c>
    </row>
    <row r="30" spans="1:33">
      <c r="A30" s="1" t="s">
        <v>171</v>
      </c>
      <c r="B30" s="6" t="s">
        <v>172</v>
      </c>
      <c r="C30" s="2">
        <v>0.1278</v>
      </c>
      <c r="D30" s="2">
        <f t="shared" si="0"/>
        <v>0.12781432061642548</v>
      </c>
      <c r="E30" s="3">
        <v>44034</v>
      </c>
      <c r="F30" s="1" t="s">
        <v>173</v>
      </c>
      <c r="G30" s="4">
        <v>53.21</v>
      </c>
      <c r="H30" s="5">
        <v>1400</v>
      </c>
      <c r="I30" s="1" t="s">
        <v>23</v>
      </c>
      <c r="J30" s="1" t="s">
        <v>107</v>
      </c>
      <c r="K30" s="5">
        <v>1472</v>
      </c>
      <c r="L30" s="5">
        <v>3920</v>
      </c>
      <c r="M30" s="5">
        <f t="shared" si="1"/>
        <v>1</v>
      </c>
      <c r="N30" s="1" t="s">
        <v>156</v>
      </c>
      <c r="O30" s="1" t="s">
        <v>26</v>
      </c>
      <c r="P30" s="1" t="s">
        <v>108</v>
      </c>
      <c r="Q30" s="4">
        <v>12240</v>
      </c>
      <c r="R30" s="4">
        <v>1020</v>
      </c>
      <c r="S30" s="4">
        <v>-226.55</v>
      </c>
      <c r="T30" s="4">
        <v>793.45</v>
      </c>
      <c r="U30" s="4">
        <v>9521.4</v>
      </c>
      <c r="V30" s="4">
        <v>74488.89</v>
      </c>
      <c r="W30" s="4"/>
      <c r="X30" s="4"/>
      <c r="Y30" s="4"/>
      <c r="Z30" s="4"/>
      <c r="AA30" s="4"/>
      <c r="AB30" s="4"/>
      <c r="AC30" s="4"/>
      <c r="AD30" s="4"/>
      <c r="AE30" s="4"/>
      <c r="AF30" s="2"/>
      <c r="AG30" s="1" t="s">
        <v>174</v>
      </c>
    </row>
    <row r="31" spans="1:33">
      <c r="A31" s="1" t="s">
        <v>175</v>
      </c>
      <c r="B31" s="1" t="s">
        <v>176</v>
      </c>
      <c r="C31" s="2">
        <v>0.11269999999999999</v>
      </c>
      <c r="D31" s="2">
        <f t="shared" si="0"/>
        <v>0.11267670277216817</v>
      </c>
      <c r="E31" s="3">
        <v>44020</v>
      </c>
      <c r="F31" s="1" t="s">
        <v>177</v>
      </c>
      <c r="G31" s="4">
        <v>50.28</v>
      </c>
      <c r="H31" s="5">
        <v>1300</v>
      </c>
      <c r="I31" s="1" t="s">
        <v>23</v>
      </c>
      <c r="J31" s="1" t="s">
        <v>102</v>
      </c>
      <c r="K31" s="5">
        <v>1144</v>
      </c>
      <c r="L31" s="5">
        <v>4356</v>
      </c>
      <c r="M31" s="5">
        <f t="shared" si="1"/>
        <v>1</v>
      </c>
      <c r="N31" s="1" t="s">
        <v>54</v>
      </c>
      <c r="O31" s="1" t="s">
        <v>26</v>
      </c>
      <c r="P31" s="1" t="s">
        <v>108</v>
      </c>
      <c r="Q31" s="4">
        <v>9900</v>
      </c>
      <c r="R31" s="4">
        <v>825</v>
      </c>
      <c r="S31" s="4">
        <v>-211.25</v>
      </c>
      <c r="T31" s="4">
        <v>613.75</v>
      </c>
      <c r="U31" s="4">
        <v>7365</v>
      </c>
      <c r="V31" s="4">
        <v>65361.11</v>
      </c>
      <c r="W31" s="4"/>
      <c r="X31" s="4"/>
      <c r="Y31" s="4"/>
      <c r="Z31" s="4"/>
      <c r="AA31" s="4"/>
      <c r="AB31" s="4"/>
      <c r="AC31" s="4"/>
      <c r="AD31" s="4"/>
      <c r="AE31" s="4"/>
      <c r="AF31" s="2"/>
      <c r="AG31" s="1" t="s">
        <v>178</v>
      </c>
    </row>
    <row r="32" spans="1:33">
      <c r="A32" s="1" t="s">
        <v>179</v>
      </c>
      <c r="B32" s="6" t="s">
        <v>180</v>
      </c>
      <c r="C32" s="2">
        <v>0.129</v>
      </c>
      <c r="D32" s="2">
        <f t="shared" si="0"/>
        <v>0.12899175668406437</v>
      </c>
      <c r="E32" s="3">
        <v>44015</v>
      </c>
      <c r="F32" s="1" t="s">
        <v>181</v>
      </c>
      <c r="G32" s="4">
        <v>52.91</v>
      </c>
      <c r="H32" s="5">
        <v>1300</v>
      </c>
      <c r="I32" s="1" t="s">
        <v>23</v>
      </c>
      <c r="J32" s="1" t="s">
        <v>102</v>
      </c>
      <c r="K32" s="5">
        <v>1257</v>
      </c>
      <c r="L32" s="5">
        <v>3920</v>
      </c>
      <c r="M32" s="5">
        <f t="shared" si="1"/>
        <v>1</v>
      </c>
      <c r="N32" s="1" t="s">
        <v>25</v>
      </c>
      <c r="O32" s="1" t="s">
        <v>26</v>
      </c>
      <c r="P32" s="8">
        <v>0.95</v>
      </c>
      <c r="Q32" s="4">
        <v>11640</v>
      </c>
      <c r="R32" s="4">
        <v>970</v>
      </c>
      <c r="S32" s="4">
        <v>-230.63</v>
      </c>
      <c r="T32" s="4">
        <v>739.37</v>
      </c>
      <c r="U32" s="4">
        <v>8872.44</v>
      </c>
      <c r="V32" s="4">
        <v>68777.78</v>
      </c>
      <c r="W32" s="4"/>
      <c r="X32" s="4"/>
      <c r="Y32" s="4"/>
      <c r="Z32" s="4"/>
      <c r="AA32" s="4"/>
      <c r="AB32" s="4"/>
      <c r="AC32" s="4"/>
      <c r="AD32" s="4"/>
      <c r="AE32" s="4"/>
      <c r="AF32" s="2"/>
      <c r="AG32" s="1" t="s">
        <v>182</v>
      </c>
    </row>
    <row r="33" spans="1:33">
      <c r="A33" s="1" t="s">
        <v>183</v>
      </c>
      <c r="B33" s="6" t="s">
        <v>184</v>
      </c>
      <c r="C33" s="8">
        <v>7.0000000000000007E-2</v>
      </c>
      <c r="D33" s="2">
        <f t="shared" si="0"/>
        <v>7.0019323671497574E-2</v>
      </c>
      <c r="E33" s="3">
        <v>43993</v>
      </c>
      <c r="F33" s="1" t="s">
        <v>185</v>
      </c>
      <c r="G33" s="4">
        <v>57.96</v>
      </c>
      <c r="H33" s="5">
        <v>3000</v>
      </c>
      <c r="I33" s="1" t="s">
        <v>23</v>
      </c>
      <c r="J33" s="1" t="s">
        <v>186</v>
      </c>
      <c r="K33" s="5">
        <v>1428</v>
      </c>
      <c r="L33" s="1">
        <v>7579</v>
      </c>
      <c r="M33" s="5">
        <f t="shared" si="1"/>
        <v>1</v>
      </c>
      <c r="N33" s="1" t="s">
        <v>25</v>
      </c>
      <c r="O33" s="1" t="s">
        <v>26</v>
      </c>
      <c r="P33" s="8">
        <v>0.8</v>
      </c>
      <c r="Q33" s="4">
        <v>18000</v>
      </c>
      <c r="R33" s="4">
        <v>1500</v>
      </c>
      <c r="S33" s="4">
        <v>-485.42</v>
      </c>
      <c r="T33" s="4">
        <v>1014.58</v>
      </c>
      <c r="U33" s="4">
        <v>12174.96</v>
      </c>
      <c r="V33" s="4">
        <v>173888.89</v>
      </c>
      <c r="W33" s="4"/>
      <c r="X33" s="4"/>
      <c r="Y33" s="4"/>
      <c r="Z33" s="4"/>
      <c r="AA33" s="4"/>
      <c r="AB33" s="4"/>
      <c r="AC33" s="4"/>
      <c r="AD33" s="4"/>
      <c r="AE33" s="4" t="s">
        <v>271</v>
      </c>
      <c r="AF33" s="2"/>
      <c r="AG33" s="1" t="s">
        <v>187</v>
      </c>
    </row>
    <row r="34" spans="1:33">
      <c r="A34" s="1" t="s">
        <v>188</v>
      </c>
      <c r="B34" s="6" t="s">
        <v>189</v>
      </c>
      <c r="C34" s="2">
        <v>0.1166</v>
      </c>
      <c r="D34" s="2">
        <f t="shared" si="0"/>
        <v>0.11662367008756236</v>
      </c>
      <c r="E34" s="3">
        <v>44000</v>
      </c>
      <c r="F34" s="1" t="s">
        <v>123</v>
      </c>
      <c r="G34" s="4">
        <v>49.02</v>
      </c>
      <c r="H34" s="5">
        <v>1300</v>
      </c>
      <c r="I34" s="1" t="s">
        <v>23</v>
      </c>
      <c r="J34" s="1" t="s">
        <v>190</v>
      </c>
      <c r="K34" s="1">
        <v>971</v>
      </c>
      <c r="L34" s="5">
        <v>3920</v>
      </c>
      <c r="M34" s="5">
        <f t="shared" si="1"/>
        <v>1</v>
      </c>
      <c r="N34" s="1" t="s">
        <v>25</v>
      </c>
      <c r="O34" s="1" t="s">
        <v>26</v>
      </c>
      <c r="P34" s="8">
        <v>1</v>
      </c>
      <c r="Q34" s="4">
        <v>10200</v>
      </c>
      <c r="R34" s="4">
        <v>850</v>
      </c>
      <c r="S34" s="4">
        <v>-230.67</v>
      </c>
      <c r="T34" s="4">
        <v>619.33000000000004</v>
      </c>
      <c r="U34" s="4">
        <v>7431.96</v>
      </c>
      <c r="V34" s="4">
        <v>63722.22</v>
      </c>
      <c r="W34" s="4"/>
      <c r="X34" s="4"/>
      <c r="Y34" s="4"/>
      <c r="Z34" s="4"/>
      <c r="AA34" s="4"/>
      <c r="AB34" s="4"/>
      <c r="AC34" s="4"/>
      <c r="AD34" s="4"/>
      <c r="AE34" s="4" t="s">
        <v>270</v>
      </c>
      <c r="AF34" s="2"/>
      <c r="AG34" s="1" t="s">
        <v>191</v>
      </c>
    </row>
    <row r="35" spans="1:33">
      <c r="A35" s="1" t="s">
        <v>192</v>
      </c>
      <c r="B35" s="6" t="s">
        <v>193</v>
      </c>
      <c r="C35" s="2">
        <v>0.13200000000000001</v>
      </c>
      <c r="D35" s="2">
        <f t="shared" si="0"/>
        <v>0.13204369130257249</v>
      </c>
      <c r="E35" s="3">
        <v>43985</v>
      </c>
      <c r="F35" s="1" t="s">
        <v>194</v>
      </c>
      <c r="G35" s="4">
        <v>48.98</v>
      </c>
      <c r="H35" s="5">
        <v>1200</v>
      </c>
      <c r="I35" s="1" t="s">
        <v>23</v>
      </c>
      <c r="J35" s="1" t="s">
        <v>195</v>
      </c>
      <c r="K35" s="1">
        <v>711</v>
      </c>
      <c r="L35" s="5">
        <v>5227</v>
      </c>
      <c r="M35" s="5">
        <f t="shared" si="1"/>
        <v>1</v>
      </c>
      <c r="N35" s="1" t="s">
        <v>25</v>
      </c>
      <c r="O35" s="1" t="s">
        <v>26</v>
      </c>
      <c r="P35" s="8">
        <v>0.73</v>
      </c>
      <c r="Q35" s="4">
        <v>9900</v>
      </c>
      <c r="R35" s="4">
        <v>825</v>
      </c>
      <c r="S35" s="4">
        <v>-178.25</v>
      </c>
      <c r="T35" s="4">
        <v>646.75</v>
      </c>
      <c r="U35" s="4">
        <v>7761</v>
      </c>
      <c r="V35" s="4">
        <v>58776</v>
      </c>
      <c r="W35" s="4">
        <v>65.86</v>
      </c>
      <c r="X35" s="4">
        <f>G35-W35</f>
        <v>-16.880000000000003</v>
      </c>
      <c r="Y35" s="4">
        <f>W35-AC35</f>
        <v>1.8199999999999932</v>
      </c>
      <c r="Z35" s="9">
        <f>Y35/((W35+AC35)/2)</f>
        <v>2.8021555042340156E-2</v>
      </c>
      <c r="AA35" s="2">
        <v>9.8199999999999996E-2</v>
      </c>
      <c r="AB35" s="2">
        <f t="shared" ref="AB35:AB40" si="2">AA35-D35</f>
        <v>-3.384369130257249E-2</v>
      </c>
      <c r="AC35" s="4">
        <v>64.040000000000006</v>
      </c>
      <c r="AD35" s="4">
        <f>AC35-G35</f>
        <v>15.060000000000009</v>
      </c>
      <c r="AE35" s="4" t="s">
        <v>269</v>
      </c>
      <c r="AF35" s="2"/>
      <c r="AG35" s="1" t="s">
        <v>196</v>
      </c>
    </row>
    <row r="36" spans="1:33">
      <c r="A36" s="1" t="s">
        <v>197</v>
      </c>
      <c r="B36" s="6" t="s">
        <v>198</v>
      </c>
      <c r="C36" s="2">
        <v>0.11260000000000001</v>
      </c>
      <c r="D36" s="2">
        <f t="shared" si="0"/>
        <v>0.1125777360429475</v>
      </c>
      <c r="E36" s="3">
        <v>43979</v>
      </c>
      <c r="F36" s="1" t="s">
        <v>199</v>
      </c>
      <c r="G36" s="4">
        <v>51.31</v>
      </c>
      <c r="H36" s="5">
        <v>1100</v>
      </c>
      <c r="I36" s="1" t="s">
        <v>23</v>
      </c>
      <c r="J36" s="1" t="s">
        <v>200</v>
      </c>
      <c r="K36" s="5">
        <v>1393</v>
      </c>
      <c r="L36" s="5">
        <v>4791</v>
      </c>
      <c r="M36" s="5">
        <f t="shared" si="1"/>
        <v>1</v>
      </c>
      <c r="N36" s="1" t="s">
        <v>25</v>
      </c>
      <c r="O36" s="1" t="s">
        <v>26</v>
      </c>
      <c r="P36" s="8">
        <v>1</v>
      </c>
      <c r="Q36" s="4">
        <v>9600</v>
      </c>
      <c r="R36" s="4">
        <v>800</v>
      </c>
      <c r="S36" s="4">
        <v>-270.5</v>
      </c>
      <c r="T36" s="4">
        <v>529.5</v>
      </c>
      <c r="U36" s="4">
        <v>6354</v>
      </c>
      <c r="V36" s="4">
        <v>56441</v>
      </c>
      <c r="W36" s="4">
        <v>63.39</v>
      </c>
      <c r="X36" s="4">
        <f t="shared" ref="X36:X45" si="3">G36-W36</f>
        <v>-12.079999999999998</v>
      </c>
      <c r="Y36" s="4">
        <f t="shared" ref="Y36:Y45" si="4">W36-AC36</f>
        <v>1.7700000000000031</v>
      </c>
      <c r="Z36" s="9">
        <f t="shared" ref="Z36:Z45" si="5">Y36/((W36+AC36)/2)</f>
        <v>2.8317734581233555E-2</v>
      </c>
      <c r="AA36" s="2">
        <v>9.11E-2</v>
      </c>
      <c r="AB36" s="2">
        <f t="shared" si="2"/>
        <v>-2.1477736042947504E-2</v>
      </c>
      <c r="AC36" s="4">
        <v>61.62</v>
      </c>
      <c r="AD36" s="4">
        <f t="shared" ref="AD36:AD45" si="6">AC36-G36</f>
        <v>10.309999999999995</v>
      </c>
      <c r="AE36" s="4" t="s">
        <v>268</v>
      </c>
      <c r="AF36" s="2"/>
      <c r="AG36" s="1" t="s">
        <v>201</v>
      </c>
    </row>
    <row r="37" spans="1:33">
      <c r="A37" s="1" t="s">
        <v>202</v>
      </c>
      <c r="B37" s="6" t="s">
        <v>203</v>
      </c>
      <c r="C37" s="2">
        <v>0.12130000000000001</v>
      </c>
      <c r="D37" s="2">
        <f t="shared" si="0"/>
        <v>0.12127293577981652</v>
      </c>
      <c r="E37" s="3">
        <v>43963</v>
      </c>
      <c r="F37" s="1" t="s">
        <v>204</v>
      </c>
      <c r="G37" s="4">
        <v>52.32</v>
      </c>
      <c r="H37" s="5">
        <v>1400</v>
      </c>
      <c r="I37" s="1" t="s">
        <v>23</v>
      </c>
      <c r="J37" s="1" t="s">
        <v>205</v>
      </c>
      <c r="K37" s="5">
        <v>1309</v>
      </c>
      <c r="L37" s="5">
        <v>3920</v>
      </c>
      <c r="M37" s="5">
        <f t="shared" si="1"/>
        <v>1</v>
      </c>
      <c r="N37" s="1" t="s">
        <v>206</v>
      </c>
      <c r="O37" s="1" t="s">
        <v>26</v>
      </c>
      <c r="P37" s="8">
        <v>1</v>
      </c>
      <c r="Q37" s="4">
        <v>11100</v>
      </c>
      <c r="R37" s="4">
        <v>925</v>
      </c>
      <c r="S37" s="4">
        <v>-184.75</v>
      </c>
      <c r="T37" s="4">
        <v>740.25</v>
      </c>
      <c r="U37" s="4">
        <v>8883</v>
      </c>
      <c r="V37" s="4">
        <v>73244.44</v>
      </c>
      <c r="W37" s="4">
        <v>76.47</v>
      </c>
      <c r="X37" s="4">
        <f t="shared" si="3"/>
        <v>-24.15</v>
      </c>
      <c r="Y37" s="4">
        <f t="shared" si="4"/>
        <v>1.4699999999999989</v>
      </c>
      <c r="Z37" s="9">
        <f t="shared" si="5"/>
        <v>1.9409784115666455E-2</v>
      </c>
      <c r="AA37" s="2">
        <v>8.3000000000000004E-2</v>
      </c>
      <c r="AB37" s="2">
        <f t="shared" si="2"/>
        <v>-3.8272935779816511E-2</v>
      </c>
      <c r="AC37" s="4">
        <v>75</v>
      </c>
      <c r="AD37" s="4">
        <f t="shared" si="6"/>
        <v>22.68</v>
      </c>
      <c r="AE37" s="4" t="s">
        <v>267</v>
      </c>
      <c r="AF37" s="2"/>
      <c r="AG37" s="1" t="s">
        <v>207</v>
      </c>
    </row>
    <row r="38" spans="1:33">
      <c r="A38" s="1" t="s">
        <v>208</v>
      </c>
      <c r="B38" s="6" t="s">
        <v>209</v>
      </c>
      <c r="C38" s="2">
        <v>0.11210000000000001</v>
      </c>
      <c r="D38" s="2">
        <f t="shared" si="0"/>
        <v>0.11212390094377672</v>
      </c>
      <c r="E38" s="3">
        <v>43963</v>
      </c>
      <c r="F38" s="1" t="s">
        <v>210</v>
      </c>
      <c r="G38" s="4">
        <v>53.13</v>
      </c>
      <c r="H38" s="5">
        <v>1400</v>
      </c>
      <c r="I38" s="1" t="s">
        <v>23</v>
      </c>
      <c r="J38" s="1" t="s">
        <v>211</v>
      </c>
      <c r="K38" s="1">
        <v>974</v>
      </c>
      <c r="L38" s="5">
        <v>5968</v>
      </c>
      <c r="M38" s="5">
        <f t="shared" si="1"/>
        <v>1</v>
      </c>
      <c r="N38" s="1" t="s">
        <v>156</v>
      </c>
      <c r="O38" s="1" t="s">
        <v>26</v>
      </c>
      <c r="P38" s="8">
        <v>0.9</v>
      </c>
      <c r="Q38" s="4">
        <v>11400</v>
      </c>
      <c r="R38" s="4">
        <v>950</v>
      </c>
      <c r="S38" s="4">
        <v>-255</v>
      </c>
      <c r="T38" s="4">
        <v>695</v>
      </c>
      <c r="U38" s="4">
        <v>8340</v>
      </c>
      <c r="V38" s="4">
        <v>74388.89</v>
      </c>
      <c r="W38" s="4">
        <v>58.96</v>
      </c>
      <c r="X38" s="4">
        <f t="shared" si="3"/>
        <v>-5.8299999999999983</v>
      </c>
      <c r="Y38" s="4">
        <f t="shared" si="4"/>
        <v>1.0300000000000011</v>
      </c>
      <c r="Z38" s="9">
        <f t="shared" si="5"/>
        <v>1.7623406621610081E-2</v>
      </c>
      <c r="AA38" s="2">
        <v>0.10100000000000001</v>
      </c>
      <c r="AB38" s="2">
        <f t="shared" si="2"/>
        <v>-1.1123900943776716E-2</v>
      </c>
      <c r="AC38" s="4">
        <v>57.93</v>
      </c>
      <c r="AD38" s="4">
        <f t="shared" si="6"/>
        <v>4.7999999999999972</v>
      </c>
      <c r="AE38" s="4" t="s">
        <v>266</v>
      </c>
      <c r="AF38" s="2"/>
      <c r="AG38" s="1" t="s">
        <v>212</v>
      </c>
    </row>
    <row r="39" spans="1:33">
      <c r="A39" s="1" t="s">
        <v>213</v>
      </c>
      <c r="B39" s="6" t="s">
        <v>214</v>
      </c>
      <c r="C39" s="2">
        <v>0.1278</v>
      </c>
      <c r="D39" s="2">
        <f t="shared" si="0"/>
        <v>0.12776234507180798</v>
      </c>
      <c r="E39" s="3">
        <v>43937</v>
      </c>
      <c r="F39" s="1" t="s">
        <v>215</v>
      </c>
      <c r="G39" s="4">
        <v>50.83</v>
      </c>
      <c r="H39" s="5">
        <v>4000</v>
      </c>
      <c r="I39" s="1" t="s">
        <v>118</v>
      </c>
      <c r="J39" s="1" t="s">
        <v>216</v>
      </c>
      <c r="K39" s="5">
        <v>3230</v>
      </c>
      <c r="L39" s="5">
        <v>7840</v>
      </c>
      <c r="M39" s="5">
        <v>4</v>
      </c>
      <c r="N39" s="1" t="s">
        <v>254</v>
      </c>
      <c r="O39" s="1" t="s">
        <v>26</v>
      </c>
      <c r="P39" s="8">
        <v>0.75</v>
      </c>
      <c r="Q39" s="4">
        <v>36720</v>
      </c>
      <c r="R39" s="4">
        <v>3060</v>
      </c>
      <c r="S39" s="4">
        <v>-895.28</v>
      </c>
      <c r="T39" s="4">
        <v>2164.7199999999998</v>
      </c>
      <c r="U39" s="4">
        <v>25976.639999999999</v>
      </c>
      <c r="V39" s="4">
        <v>203333.33</v>
      </c>
      <c r="W39" s="4">
        <v>60.79</v>
      </c>
      <c r="X39" s="4">
        <f t="shared" si="3"/>
        <v>-9.9600000000000009</v>
      </c>
      <c r="Y39" s="4">
        <f t="shared" si="4"/>
        <v>0.78000000000000114</v>
      </c>
      <c r="Z39" s="9">
        <f t="shared" si="5"/>
        <v>1.291390728476823E-2</v>
      </c>
      <c r="AA39" s="2">
        <v>0.10680000000000001</v>
      </c>
      <c r="AB39" s="2">
        <f t="shared" si="2"/>
        <v>-2.096234507180797E-2</v>
      </c>
      <c r="AC39" s="4">
        <v>60.01</v>
      </c>
      <c r="AD39" s="4">
        <f t="shared" si="6"/>
        <v>9.18</v>
      </c>
      <c r="AE39" s="4" t="s">
        <v>258</v>
      </c>
      <c r="AF39" s="2"/>
      <c r="AG39" s="1" t="s">
        <v>217</v>
      </c>
    </row>
    <row r="40" spans="1:33">
      <c r="A40" s="1" t="s">
        <v>218</v>
      </c>
      <c r="B40" s="6" t="s">
        <v>219</v>
      </c>
      <c r="C40" s="2">
        <v>0.1147</v>
      </c>
      <c r="D40" s="2">
        <f t="shared" si="0"/>
        <v>0.11473392415498762</v>
      </c>
      <c r="E40" s="3">
        <v>43858</v>
      </c>
      <c r="F40" s="1" t="s">
        <v>220</v>
      </c>
      <c r="G40" s="4">
        <v>145.56</v>
      </c>
      <c r="H40" s="5">
        <v>4000</v>
      </c>
      <c r="I40" s="1" t="s">
        <v>118</v>
      </c>
      <c r="J40" s="1" t="s">
        <v>221</v>
      </c>
      <c r="K40" s="5">
        <v>12064</v>
      </c>
      <c r="L40" s="5">
        <v>29620</v>
      </c>
      <c r="M40" s="5">
        <v>15</v>
      </c>
      <c r="N40" s="1" t="s">
        <v>222</v>
      </c>
      <c r="O40" s="1" t="s">
        <v>26</v>
      </c>
      <c r="P40" s="8">
        <v>1</v>
      </c>
      <c r="Q40" s="4">
        <v>100992</v>
      </c>
      <c r="R40" s="4">
        <v>8416</v>
      </c>
      <c r="S40" s="4">
        <v>-2849.11</v>
      </c>
      <c r="T40" s="4">
        <v>5566.89</v>
      </c>
      <c r="U40" s="4">
        <v>66802.679999999993</v>
      </c>
      <c r="V40" s="4">
        <v>582200</v>
      </c>
      <c r="W40" s="4">
        <v>137.15</v>
      </c>
      <c r="X40" s="4">
        <f t="shared" si="3"/>
        <v>8.4099999999999966</v>
      </c>
      <c r="Y40" s="4">
        <f t="shared" si="4"/>
        <v>1.7300000000000182</v>
      </c>
      <c r="Z40" s="9">
        <f t="shared" si="5"/>
        <v>1.2693986865759389E-2</v>
      </c>
      <c r="AA40" s="2">
        <v>0.12180000000000001</v>
      </c>
      <c r="AB40" s="2">
        <f t="shared" si="2"/>
        <v>7.0660758450123845E-3</v>
      </c>
      <c r="AC40" s="4">
        <v>135.41999999999999</v>
      </c>
      <c r="AD40" s="4">
        <f t="shared" si="6"/>
        <v>-10.140000000000015</v>
      </c>
      <c r="AE40" s="4" t="s">
        <v>265</v>
      </c>
      <c r="AF40" s="2"/>
      <c r="AG40" s="1" t="s">
        <v>223</v>
      </c>
    </row>
    <row r="41" spans="1:33">
      <c r="A41" s="1" t="s">
        <v>224</v>
      </c>
      <c r="B41" s="6" t="s">
        <v>225</v>
      </c>
      <c r="C41" s="1" t="s">
        <v>226</v>
      </c>
      <c r="D41" s="2">
        <f t="shared" si="0"/>
        <v>9.4533937441364915E-2</v>
      </c>
      <c r="E41" s="3">
        <v>43703</v>
      </c>
      <c r="F41" s="1" t="s">
        <v>227</v>
      </c>
      <c r="G41" s="4">
        <v>144.74</v>
      </c>
      <c r="H41" s="5">
        <v>3800</v>
      </c>
      <c r="I41" s="1" t="s">
        <v>228</v>
      </c>
      <c r="J41" s="1" t="s">
        <v>229</v>
      </c>
      <c r="K41" s="5">
        <v>14400</v>
      </c>
      <c r="L41" s="1">
        <f>0.26*43560</f>
        <v>11325.6</v>
      </c>
      <c r="M41" s="5">
        <v>15</v>
      </c>
      <c r="N41" s="1" t="s">
        <v>253</v>
      </c>
      <c r="O41" s="1" t="s">
        <v>230</v>
      </c>
      <c r="P41" s="8">
        <v>0.5</v>
      </c>
      <c r="Q41" s="4">
        <v>71142.850000000006</v>
      </c>
      <c r="R41" s="4">
        <v>5928.57</v>
      </c>
      <c r="S41" s="4">
        <v>-1595.67</v>
      </c>
      <c r="T41" s="4">
        <v>4332.8999999999996</v>
      </c>
      <c r="U41" s="4">
        <v>51994.8</v>
      </c>
      <c r="V41" s="4">
        <v>550000</v>
      </c>
      <c r="W41" s="4">
        <v>163.22</v>
      </c>
      <c r="X41" s="4">
        <f t="shared" si="3"/>
        <v>-18.47999999999999</v>
      </c>
      <c r="Y41" s="4">
        <f t="shared" si="4"/>
        <v>1.7599999999999909</v>
      </c>
      <c r="Z41" s="9">
        <f t="shared" si="5"/>
        <v>1.0841443883208025E-2</v>
      </c>
      <c r="AA41" s="2">
        <v>8.3799999999999999E-2</v>
      </c>
      <c r="AB41" s="2">
        <f>AA41-D41</f>
        <v>-1.0733937441364916E-2</v>
      </c>
      <c r="AC41" s="4">
        <v>161.46</v>
      </c>
      <c r="AD41" s="4">
        <f t="shared" si="6"/>
        <v>16.72</v>
      </c>
      <c r="AE41" s="4" t="s">
        <v>259</v>
      </c>
      <c r="AF41" s="2"/>
      <c r="AG41" s="1" t="s">
        <v>231</v>
      </c>
    </row>
    <row r="42" spans="1:33">
      <c r="A42" s="1" t="s">
        <v>232</v>
      </c>
      <c r="B42" s="6" t="s">
        <v>233</v>
      </c>
      <c r="C42" s="2">
        <v>0.129</v>
      </c>
      <c r="D42" s="2">
        <f t="shared" si="0"/>
        <v>0.12899388235294118</v>
      </c>
      <c r="E42" s="3">
        <v>43701</v>
      </c>
      <c r="F42" s="1" t="s">
        <v>234</v>
      </c>
      <c r="G42" s="4">
        <v>63.75</v>
      </c>
      <c r="H42" s="5">
        <v>1000</v>
      </c>
      <c r="I42" s="1" t="s">
        <v>23</v>
      </c>
      <c r="J42" s="1" t="s">
        <v>235</v>
      </c>
      <c r="K42" s="5">
        <v>1027</v>
      </c>
      <c r="L42" s="5">
        <v>4356</v>
      </c>
      <c r="M42" s="5">
        <f t="shared" si="1"/>
        <v>1</v>
      </c>
      <c r="N42" s="1" t="s">
        <v>25</v>
      </c>
      <c r="O42" s="1" t="s">
        <v>26</v>
      </c>
      <c r="P42" s="1" t="s">
        <v>27</v>
      </c>
      <c r="Q42" s="4">
        <v>10740</v>
      </c>
      <c r="R42" s="4">
        <v>895</v>
      </c>
      <c r="S42" s="4">
        <v>-209.72</v>
      </c>
      <c r="T42" s="4">
        <v>685.28</v>
      </c>
      <c r="U42" s="4">
        <v>8223.36</v>
      </c>
      <c r="V42" s="4">
        <v>63750</v>
      </c>
      <c r="W42" s="4">
        <v>74.569999999999993</v>
      </c>
      <c r="X42" s="4">
        <f t="shared" si="3"/>
        <v>-10.819999999999993</v>
      </c>
      <c r="Y42" s="4">
        <f t="shared" si="4"/>
        <v>0.86999999999999034</v>
      </c>
      <c r="Z42" s="9">
        <f t="shared" si="5"/>
        <v>1.1735347676535919E-2</v>
      </c>
      <c r="AA42" s="2">
        <v>0.1103</v>
      </c>
      <c r="AB42" s="2">
        <f t="shared" ref="AB42:AB45" si="7">AA42-D42</f>
        <v>-1.8693882352941185E-2</v>
      </c>
      <c r="AC42" s="4">
        <v>73.7</v>
      </c>
      <c r="AD42" s="4">
        <f t="shared" si="6"/>
        <v>9.9500000000000028</v>
      </c>
      <c r="AE42" s="4" t="s">
        <v>261</v>
      </c>
      <c r="AF42" s="2"/>
      <c r="AG42" s="1" t="s">
        <v>236</v>
      </c>
    </row>
    <row r="43" spans="1:33">
      <c r="A43" s="1" t="s">
        <v>237</v>
      </c>
      <c r="B43" s="6" t="s">
        <v>238</v>
      </c>
      <c r="C43" s="2">
        <v>0.124</v>
      </c>
      <c r="D43" s="2">
        <f t="shared" si="0"/>
        <v>0.12405197478451048</v>
      </c>
      <c r="E43" s="3">
        <v>43773</v>
      </c>
      <c r="F43" s="1" t="s">
        <v>239</v>
      </c>
      <c r="G43" s="4">
        <v>77.73</v>
      </c>
      <c r="H43" s="1">
        <v>750</v>
      </c>
      <c r="I43" s="1" t="s">
        <v>23</v>
      </c>
      <c r="J43" s="1" t="s">
        <v>37</v>
      </c>
      <c r="K43" s="5">
        <v>1566</v>
      </c>
      <c r="L43" s="5">
        <v>6534</v>
      </c>
      <c r="M43" s="5">
        <f t="shared" si="1"/>
        <v>1</v>
      </c>
      <c r="N43" s="1" t="s">
        <v>54</v>
      </c>
      <c r="O43" s="1" t="s">
        <v>26</v>
      </c>
      <c r="P43" s="1" t="s">
        <v>27</v>
      </c>
      <c r="Q43" s="4">
        <v>10200</v>
      </c>
      <c r="R43" s="4">
        <v>850</v>
      </c>
      <c r="S43" s="4">
        <v>-247.34</v>
      </c>
      <c r="T43" s="4">
        <v>602.66</v>
      </c>
      <c r="U43" s="4">
        <v>7231.92</v>
      </c>
      <c r="V43" s="4">
        <v>58300</v>
      </c>
      <c r="W43" s="4">
        <v>129.44999999999999</v>
      </c>
      <c r="X43" s="4">
        <f t="shared" si="3"/>
        <v>-51.719999999999985</v>
      </c>
      <c r="Y43" s="4">
        <f t="shared" si="4"/>
        <v>1.9499999999999886</v>
      </c>
      <c r="Z43" s="9">
        <f t="shared" si="5"/>
        <v>1.5178050204319818E-2</v>
      </c>
      <c r="AA43" s="2">
        <v>7.4499999999999997E-2</v>
      </c>
      <c r="AB43" s="2">
        <f t="shared" si="7"/>
        <v>-4.9551974784510483E-2</v>
      </c>
      <c r="AC43" s="4">
        <v>127.5</v>
      </c>
      <c r="AD43" s="4">
        <f t="shared" si="6"/>
        <v>49.769999999999996</v>
      </c>
      <c r="AE43" s="4" t="s">
        <v>264</v>
      </c>
      <c r="AF43" s="2"/>
      <c r="AG43" s="1" t="s">
        <v>240</v>
      </c>
    </row>
    <row r="44" spans="1:33">
      <c r="A44" s="1" t="s">
        <v>241</v>
      </c>
      <c r="B44" s="6" t="s">
        <v>242</v>
      </c>
      <c r="C44" s="2">
        <v>0.10390000000000001</v>
      </c>
      <c r="D44" s="2">
        <f t="shared" si="0"/>
        <v>0.10391930835734871</v>
      </c>
      <c r="E44" s="3">
        <v>43895</v>
      </c>
      <c r="F44" s="1" t="s">
        <v>243</v>
      </c>
      <c r="G44" s="4">
        <v>69.400000000000006</v>
      </c>
      <c r="H44" s="5">
        <v>1000</v>
      </c>
      <c r="I44" s="1" t="s">
        <v>23</v>
      </c>
      <c r="J44" s="1" t="s">
        <v>244</v>
      </c>
      <c r="K44" s="5">
        <v>1027</v>
      </c>
      <c r="L44" s="5">
        <v>6970</v>
      </c>
      <c r="M44" s="5">
        <f t="shared" si="1"/>
        <v>1</v>
      </c>
      <c r="N44" s="1" t="s">
        <v>25</v>
      </c>
      <c r="O44" s="1" t="s">
        <v>26</v>
      </c>
      <c r="P44" s="8">
        <v>0.95</v>
      </c>
      <c r="Q44" s="4">
        <v>10200</v>
      </c>
      <c r="R44" s="4">
        <v>850</v>
      </c>
      <c r="S44" s="4">
        <v>-249</v>
      </c>
      <c r="T44" s="4">
        <v>601</v>
      </c>
      <c r="U44" s="4">
        <v>7212</v>
      </c>
      <c r="V44" s="4">
        <v>69400</v>
      </c>
      <c r="W44" s="4">
        <v>92.01</v>
      </c>
      <c r="X44" s="4">
        <f t="shared" si="3"/>
        <v>-22.61</v>
      </c>
      <c r="Y44" s="4">
        <f t="shared" si="4"/>
        <v>1.1800000000000068</v>
      </c>
      <c r="Z44" s="9">
        <f t="shared" si="5"/>
        <v>1.2907460074382048E-2</v>
      </c>
      <c r="AA44" s="2">
        <v>7.8399999999999997E-2</v>
      </c>
      <c r="AB44" s="2">
        <f t="shared" si="7"/>
        <v>-2.5519308357348711E-2</v>
      </c>
      <c r="AC44" s="4">
        <v>90.83</v>
      </c>
      <c r="AD44" s="4">
        <f t="shared" si="6"/>
        <v>21.429999999999993</v>
      </c>
      <c r="AE44" s="4" t="s">
        <v>262</v>
      </c>
      <c r="AF44" s="2"/>
      <c r="AG44" s="1" t="s">
        <v>245</v>
      </c>
    </row>
    <row r="45" spans="1:33">
      <c r="A45" s="1" t="s">
        <v>246</v>
      </c>
      <c r="B45" s="6" t="s">
        <v>247</v>
      </c>
      <c r="C45" s="2">
        <v>0.104</v>
      </c>
      <c r="D45" s="2">
        <f t="shared" si="0"/>
        <v>0.10395406698564594</v>
      </c>
      <c r="E45" s="3">
        <v>43858</v>
      </c>
      <c r="F45" s="1" t="s">
        <v>248</v>
      </c>
      <c r="G45" s="4">
        <v>62.7</v>
      </c>
      <c r="H45" s="5">
        <v>1000</v>
      </c>
      <c r="I45" s="1" t="s">
        <v>23</v>
      </c>
      <c r="J45" s="1" t="s">
        <v>244</v>
      </c>
      <c r="K45" s="1">
        <v>850</v>
      </c>
      <c r="L45" s="5">
        <v>5227</v>
      </c>
      <c r="M45" s="5">
        <f t="shared" si="1"/>
        <v>1</v>
      </c>
      <c r="N45" s="1" t="s">
        <v>25</v>
      </c>
      <c r="O45" s="1" t="s">
        <v>26</v>
      </c>
      <c r="P45" s="1" t="s">
        <v>27</v>
      </c>
      <c r="Q45" s="4">
        <v>9300</v>
      </c>
      <c r="R45" s="4">
        <v>775</v>
      </c>
      <c r="S45" s="4">
        <v>-231.84</v>
      </c>
      <c r="T45" s="4">
        <v>543.16</v>
      </c>
      <c r="U45" s="4">
        <v>6517.92</v>
      </c>
      <c r="V45" s="4">
        <v>62700</v>
      </c>
      <c r="W45" s="4">
        <v>95.85</v>
      </c>
      <c r="X45" s="4">
        <f t="shared" si="3"/>
        <v>-33.149999999999991</v>
      </c>
      <c r="Y45" s="4">
        <f t="shared" si="4"/>
        <v>1.0799999999999983</v>
      </c>
      <c r="Z45" s="9">
        <f t="shared" si="5"/>
        <v>1.133144475920678E-2</v>
      </c>
      <c r="AA45" s="2">
        <v>6.8000000000000005E-2</v>
      </c>
      <c r="AB45" s="2">
        <f t="shared" si="7"/>
        <v>-3.5954066985645933E-2</v>
      </c>
      <c r="AC45" s="4">
        <v>94.77</v>
      </c>
      <c r="AD45" s="4">
        <f t="shared" si="6"/>
        <v>32.069999999999993</v>
      </c>
      <c r="AE45" s="4" t="s">
        <v>263</v>
      </c>
      <c r="AF45" s="2"/>
      <c r="AG45" s="1" t="s">
        <v>249</v>
      </c>
    </row>
    <row r="46" spans="1:33">
      <c r="AF46" s="12"/>
      <c r="AG46" s="13"/>
    </row>
    <row r="47" spans="1:33">
      <c r="AF47" s="12"/>
      <c r="AG47" s="13"/>
    </row>
    <row r="48" spans="1:33">
      <c r="AF48" s="12"/>
      <c r="AG48" s="13"/>
    </row>
    <row r="49" spans="32:33">
      <c r="AF49" s="12"/>
      <c r="AG49" s="13"/>
    </row>
  </sheetData>
  <hyperlinks>
    <hyperlink ref="B19" r:id="rId1" xr:uid="{360BD1BD-9A42-4911-9FE4-91B22B19FF32}"/>
    <hyperlink ref="B33" r:id="rId2" xr:uid="{F8032F1A-FE28-4A81-816F-A8F8D2A52220}"/>
    <hyperlink ref="B41" r:id="rId3" xr:uid="{05923AFF-F0AF-406E-8834-8B29BECC216A}"/>
    <hyperlink ref="B39" r:id="rId4" xr:uid="{362BB3F6-9EC3-45C8-A216-769367C8D3BA}"/>
    <hyperlink ref="B15" r:id="rId5" xr:uid="{219D1053-012E-46EC-803A-2D20F87BDB74}"/>
    <hyperlink ref="B18" r:id="rId6" xr:uid="{22EFF12F-52AF-4AAF-9B9F-A96C3845E0A3}"/>
    <hyperlink ref="B42" r:id="rId7" xr:uid="{EDB24C51-3FD7-4BD6-A7E3-F4659D69D373}"/>
    <hyperlink ref="B44" r:id="rId8" xr:uid="{76D0EF61-751A-44EC-99B9-DAA77AB44465}"/>
    <hyperlink ref="B45" r:id="rId9" xr:uid="{FFF68EAC-F6D2-4F63-9D73-3E09D63F8915}"/>
    <hyperlink ref="B43" r:id="rId10" xr:uid="{D9E614EB-C122-447D-94EE-52F1114F6990}"/>
    <hyperlink ref="B40" r:id="rId11" xr:uid="{9B79CA31-2E32-4BD5-9B78-FA377236A9FA}"/>
    <hyperlink ref="B38" r:id="rId12" xr:uid="{B7A1BA52-2E36-4DA2-BF1C-EED5D7725DA9}"/>
    <hyperlink ref="B37" r:id="rId13" xr:uid="{430D83C6-8A0B-452D-9B14-5F4AD27A8C49}"/>
    <hyperlink ref="B36" r:id="rId14" xr:uid="{D5A5940C-CB85-4B6C-B42D-1A2CCB943319}"/>
    <hyperlink ref="B35" r:id="rId15" xr:uid="{D3E91303-EC62-4453-A2D3-FAF72A7A5C6D}"/>
    <hyperlink ref="B34" r:id="rId16" xr:uid="{2D813A4E-31EE-4B5F-9649-E6285151C95B}"/>
    <hyperlink ref="B32" r:id="rId17" xr:uid="{2489237E-217D-4004-8AB8-8A734845C444}"/>
    <hyperlink ref="B30" r:id="rId18" xr:uid="{6C47C832-440C-4B38-B8DA-9B609CB686D5}"/>
    <hyperlink ref="B29" r:id="rId19" xr:uid="{FC9094CC-2C20-4765-99E4-5E206D50A88F}"/>
    <hyperlink ref="B25" r:id="rId20" xr:uid="{2D4A8848-C946-4F86-94B2-B865DBADD5AD}"/>
    <hyperlink ref="B21" r:id="rId21" xr:uid="{ADD886BF-9083-496E-B8DC-96B933CDD7C7}"/>
    <hyperlink ref="B20" r:id="rId22" xr:uid="{3C01175E-7D10-473A-9125-F041E5AD5D6F}"/>
    <hyperlink ref="B16" r:id="rId23" xr:uid="{AFCC6579-FBF7-4DA3-BED0-AD5B0746EB83}"/>
  </hyperlinks>
  <pageMargins left="0.7" right="0.7" top="0.75" bottom="0.75" header="0.3" footer="0.3"/>
  <pageSetup orientation="portrait" horizontalDpi="4294967293" verticalDpi="0" r:id="rId2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93000-EA19-409E-81BB-7FE99ED78E9B}">
  <dimension ref="A1"/>
  <sheetViews>
    <sheetView workbookViewId="0"/>
  </sheetViews>
  <sheetFormatPr defaultRowHeight="1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4 D A A B Q S w M E F A A C A A g A 8 Y l B U k p G 3 m m i A A A A 9 Q A A A B I A H A B D b 2 5 m a W c v U G F j a 2 F n Z S 5 4 b W w g o h g A K K A U A A A A A A A A A A A A A A A A A A A A A A A A A A A A h Y + x D o I w G I R f h X S n L X U h 5 K c M r p K Y E I 1 r U y o 0 w o + B Y n k 3 B x / J V x C j q J v j 3 X e X 3 N 2 v N 8 i m t g k u p h 9 s h y m J K C e B Q d 2 V F q u U j O 4 Y x i S T s F X 6 p C o T z G E c k m m w K a m d O y e M e e + p X 9 G u r 5 j g P G K H f F P o 2 r Q q t D g 4 h d q Q T 6 v 8 3 y I S 9 q 8 x U t A 4 p o L P k 4 A t H u Q W v 1 z M 7 E l / T F i P j R t 7 I w 2 G u w L Y I o G 9 L 8 g H U E s D B B Q A A g A I A P G J Q V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x i U F S / a O U d N o A A A C C A Q A A E w A c A E Z v c m 1 1 b G F z L 1 N l Y 3 R p b 2 4 x L m 0 g o h g A K K A U A A A A A A A A A A A A A A A A A A A A A A A A A A A A r Z A / a 8 M w E M V 3 g 7 / D o V C w w P h P h y 6 J s s R D x 4 A b M h g P i n R t R W 2 p S K c s p d + 9 M q Z t h o 4 V h y T e P X 6 8 u 4 C K j L P Q r 2 + 7 z b M 8 C 6 / S o 4 b O q T i j J R A w I e U Z p N O 7 6 B U m 5 Y y X 6 i h f s F g + B 2 c p G U P B l J v f X b S 6 e j Z W W o X 1 L P 0 b U q h P f X d g n J c r p p M k m 0 R Z c R / N 5 7 A o Y 5 4 Z e 2 O 4 D b P 5 Q c O f 6 P 8 L W c L w Z G Z 0 k c R G R y + X v R R N C a n a d P M S H l F q 9 E E M I V 7 I 0 I S C 7 b S 5 g p p k C I K x b 5 m x f d t W 9 w 9 3 u z q 1 9 2 w c O f 8 d c U 2 5 / Q J Q S w E C L Q A U A A I A C A D x i U F S S k b e a a I A A A D 1 A A A A E g A A A A A A A A A A A A A A A A A A A A A A Q 2 9 u Z m l n L 1 B h Y 2 t h Z 2 U u e G 1 s U E s B A i 0 A F A A C A A g A 8 Y l B U g / K 6 a u k A A A A 6 Q A A A B M A A A A A A A A A A A A A A A A A 7 g A A A F t D b 2 5 0 Z W 5 0 X 1 R 5 c G V z X S 5 4 b W x Q S w E C L Q A U A A I A C A D x i U F S / a O U d N o A A A C C A Q A A E w A A A A A A A A A A A A A A A A D f A Q A A R m 9 y b X V s Y X M v U 2 V j d G l v b j E u b V B L B Q Y A A A A A A w A D A M I A A A A G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e E Q A A A A A A A D w R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E b 2 N 1 b W V u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y L T A x V D I y O j E x O j I x L j E w N D g 0 M T F a I i A v P j x F b n R y e S B U e X B l P S J G a W x s Q 2 9 s d W 1 u V H l w Z X M i I F Z h b H V l P S J z Q m d Z R y I g L z 4 8 R W 5 0 c n k g V H l w Z T 0 i R m l s b E N v b H V t b k 5 h b W V z I i B W Y W x 1 Z T 0 i c 1 s m c X V v d D t L a W 5 k J n F 1 b 3 Q 7 L C Z x d W 9 0 O 0 5 h b W U m c X V v d D s s J n F 1 b 3 Q 7 V G V 4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v Y 3 V t Z W 5 0 L 0 F 1 d G 9 S Z W 1 v d m V k Q 2 9 s d W 1 u c z E u e 0 t p b m Q s M H 0 m c X V v d D s s J n F 1 b 3 Q 7 U 2 V j d G l v b j E v R G 9 j d W 1 l b n Q v Q X V 0 b 1 J l b W 9 2 Z W R D b 2 x 1 b W 5 z M S 5 7 T m F t Z S w x f S Z x d W 9 0 O y w m c X V v d D t T Z W N 0 a W 9 u M S 9 E b 2 N 1 b W V u d C 9 B d X R v U m V t b 3 Z l Z E N v b H V t b n M x L n t U Z X h 0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R v Y 3 V t Z W 5 0 L 0 F 1 d G 9 S Z W 1 v d m V k Q 2 9 s d W 1 u c z E u e 0 t p b m Q s M H 0 m c X V v d D s s J n F 1 b 3 Q 7 U 2 V j d G l v b j E v R G 9 j d W 1 l b n Q v Q X V 0 b 1 J l b W 9 2 Z W R D b 2 x 1 b W 5 z M S 5 7 T m F t Z S w x f S Z x d W 9 0 O y w m c X V v d D t T Z W N 0 a W 9 u M S 9 E b 2 N 1 b W V u d C 9 B d X R v U m V t b 3 Z l Z E N v b H V t b n M x L n t U Z X h 0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b 2 N 1 b W V u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2 N 1 b W V u d C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X B v d W 5 k J T I w Z m l u Y W 5 j Z S U y R m 1 h c m t l d H M l M k Z V U 0 R D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i 0 w M V Q y M j o x N T o z N C 4 3 N D c y N j Q y W i I g L z 4 8 R W 5 0 c n k g V H l w Z T 0 i R m l s b E N v b H V t b l R 5 c G V z I i B W Y W x 1 Z T 0 i c 0 J n W U d C Z z 0 9 I i A v P j x F b n R y e S B U e X B l P S J G a W x s Q 2 9 s d W 1 u T m F t Z X M i I F Z h b H V l P S J z W y Z x d W 9 0 O 0 N h c H R p b 2 4 m c X V v d D s s J n F 1 b 3 Q 7 U 2 9 1 c m N l J n F 1 b 3 Q 7 L C Z x d W 9 0 O 0 N s Y X N z T m F t Z S Z x d W 9 0 O y w m c X V v d D t J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v b X B v d W 5 k I G Z p b m F u Y 2 V c X C 9 t Y X J r Z X R z X F w v V V N E Q y 9 B d X R v U m V t b 3 Z l Z E N v b H V t b n M x L n t D Y X B 0 a W 9 u L D B 9 J n F 1 b 3 Q 7 L C Z x d W 9 0 O 1 N l Y 3 R p b 2 4 x L 2 N v b X B v d W 5 k I G Z p b m F u Y 2 V c X C 9 t Y X J r Z X R z X F w v V V N E Q y 9 B d X R v U m V t b 3 Z l Z E N v b H V t b n M x L n t T b 3 V y Y 2 U s M X 0 m c X V v d D s s J n F 1 b 3 Q 7 U 2 V j d G l v b j E v Y 2 9 t c G 9 1 b m Q g Z m l u Y W 5 j Z V x c L 2 1 h c m t l d H N c X C 9 V U 0 R D L 0 F 1 d G 9 S Z W 1 v d m V k Q 2 9 s d W 1 u c z E u e 0 N s Y X N z T m F t Z S w y f S Z x d W 9 0 O y w m c X V v d D t T Z W N 0 a W 9 u M S 9 j b 2 1 w b 3 V u Z C B m a W 5 h b m N l X F w v b W F y a 2 V 0 c 1 x c L 1 V T R E M v Q X V 0 b 1 J l b W 9 2 Z W R D b 2 x 1 b W 5 z M S 5 7 S W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Y 2 9 t c G 9 1 b m Q g Z m l u Y W 5 j Z V x c L 2 1 h c m t l d H N c X C 9 V U 0 R D L 0 F 1 d G 9 S Z W 1 v d m V k Q 2 9 s d W 1 u c z E u e 0 N h c H R p b 2 4 s M H 0 m c X V v d D s s J n F 1 b 3 Q 7 U 2 V j d G l v b j E v Y 2 9 t c G 9 1 b m Q g Z m l u Y W 5 j Z V x c L 2 1 h c m t l d H N c X C 9 V U 0 R D L 0 F 1 d G 9 S Z W 1 v d m V k Q 2 9 s d W 1 u c z E u e 1 N v d X J j Z S w x f S Z x d W 9 0 O y w m c X V v d D t T Z W N 0 a W 9 u M S 9 j b 2 1 w b 3 V u Z C B m a W 5 h b m N l X F w v b W F y a 2 V 0 c 1 x c L 1 V T R E M v Q X V 0 b 1 J l b W 9 2 Z W R D b 2 x 1 b W 5 z M S 5 7 Q 2 x h c 3 N O Y W 1 l L D J 9 J n F 1 b 3 Q 7 L C Z x d W 9 0 O 1 N l Y 3 R p b 2 4 x L 2 N v b X B v d W 5 k I G Z p b m F u Y 2 V c X C 9 t Y X J r Z X R z X F w v V V N E Q y 9 B d X R v U m V t b 3 Z l Z E N v b H V t b n M x L n t J Z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9 t c G 9 1 b m Q l M j B m a W 5 h b m N l J T J G b W F y a 2 V 0 c y U y R l V T R E M v U 2 9 1 c m N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O F A 4 a 0 p q X h N v W J y L 1 w z x M A A A A A A A g A A A A A A E G Y A A A A B A A A g A A A A z p 6 c j 9 u 3 O 9 R c b 8 O 6 a x F 2 g B j Z t K o 3 v 9 C 6 O y j 1 V o u 2 z W 8 A A A A A D o A A A A A C A A A g A A A A R E M C 2 1 H A 6 z j H E Q z r g 8 h o s q O O d 8 M 6 o r J p b p E 6 B 6 E 3 w 5 J Q A A A A 5 O n 9 I 9 e l f P d H j N Q p Y s K P D Z x X 2 H X t T 7 V O U / M c x l t m A 6 W h Q S 4 8 H A j P n 0 / i o n o G 6 U 6 p 3 I + b r S 7 6 m 3 o 5 q t v m + e L L J p L F O E g K m I u K 0 a p a q L 1 F l m 5 A A A A A O X G 0 j f 5 U M K G v 0 3 e C 4 Z J F 2 N f 3 F J 4 X U 3 3 J M u f 5 4 O V O E 3 V t L G H D q 2 6 w + T 1 R m 3 + M 8 Q m p A g X R S V v l y v G X R c 1 M u f V t j Q = = < / D a t a M a s h u p > 
</file>

<file path=customXml/itemProps1.xml><?xml version="1.0" encoding="utf-8"?>
<ds:datastoreItem xmlns:ds="http://schemas.openxmlformats.org/officeDocument/2006/customXml" ds:itemID="{E4D38AD3-F6B0-4735-BD81-6A561965171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Sheet6</vt:lpstr>
      <vt:lpstr>Sheet1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Hargun Singh Sawhney</dc:creator>
  <cp:lastModifiedBy>Sam Simons</cp:lastModifiedBy>
  <dcterms:created xsi:type="dcterms:W3CDTF">2021-02-01T01:19:43Z</dcterms:created>
  <dcterms:modified xsi:type="dcterms:W3CDTF">2021-02-01T22:51:55Z</dcterms:modified>
</cp:coreProperties>
</file>