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bbenson/Documents/Research/ma_2022/post/"/>
    </mc:Choice>
  </mc:AlternateContent>
  <xr:revisionPtr revIDLastSave="0" documentId="13_ncr:1_{401748AE-60EF-9047-9A25-AF75A376DF5C}" xr6:coauthVersionLast="47" xr6:coauthVersionMax="47" xr10:uidLastSave="{00000000-0000-0000-0000-000000000000}"/>
  <bookViews>
    <workbookView xWindow="0" yWindow="500" windowWidth="32560" windowHeight="20500" xr2:uid="{00000000-000D-0000-FFFF-FFFF00000000}"/>
  </bookViews>
  <sheets>
    <sheet name="Districts" sheetId="1" r:id="rId1"/>
    <sheet name="Overview" sheetId="2" r:id="rId2"/>
    <sheet name="Contested" sheetId="3" r:id="rId3"/>
    <sheet name="Uncontest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2" l="1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B5" i="2"/>
  <c r="B4" i="2"/>
  <c r="C4" i="2" s="1"/>
  <c r="B3" i="2"/>
  <c r="C3" i="2" s="1"/>
  <c r="B2" i="2"/>
  <c r="C2" i="2" s="1"/>
  <c r="E1" i="2"/>
  <c r="C1" i="2"/>
  <c r="B1" i="2"/>
</calcChain>
</file>

<file path=xl/sharedStrings.xml><?xml version="1.0" encoding="utf-8"?>
<sst xmlns="http://schemas.openxmlformats.org/spreadsheetml/2006/main" count="1021" uniqueCount="638">
  <si>
    <t>Number</t>
  </si>
  <si>
    <t>District</t>
  </si>
  <si>
    <t>Old District</t>
  </si>
  <si>
    <t>NH_White_Pct</t>
  </si>
  <si>
    <t>PVI_N</t>
  </si>
  <si>
    <t>PVI</t>
  </si>
  <si>
    <t>inc_status</t>
  </si>
  <si>
    <t>Incumbent</t>
  </si>
  <si>
    <t>dem_win_prob</t>
  </si>
  <si>
    <t>primaries</t>
  </si>
  <si>
    <t>num_cands</t>
  </si>
  <si>
    <t>dem_count</t>
  </si>
  <si>
    <t>gop_count</t>
  </si>
  <si>
    <t>und_count</t>
  </si>
  <si>
    <t>Berkshire, Hampden, Franklin and Hampshire</t>
  </si>
  <si>
    <t>Berkshire, Hampshire, Franklin and Hampden</t>
  </si>
  <si>
    <t>D+18</t>
  </si>
  <si>
    <t>No_Incumbent</t>
  </si>
  <si>
    <t>D</t>
  </si>
  <si>
    <t>Hampden and Hampshire</t>
  </si>
  <si>
    <t>Second Hampden and Hampshire</t>
  </si>
  <si>
    <t>D+6</t>
  </si>
  <si>
    <t>Dem_Incumbent</t>
  </si>
  <si>
    <t>John C. Velis—Westfield</t>
  </si>
  <si>
    <t>Hampden</t>
  </si>
  <si>
    <t>D+22</t>
  </si>
  <si>
    <t>Adam Gomez—Springfield</t>
  </si>
  <si>
    <t>Hampden, Hampshire and Worcester</t>
  </si>
  <si>
    <t>First Hampden and Hampshire</t>
  </si>
  <si>
    <t>D+4</t>
  </si>
  <si>
    <t>(Eric Lesser—Longmeadow)</t>
  </si>
  <si>
    <t>D,R</t>
  </si>
  <si>
    <t>Hampshire, Franklin and Worcester</t>
  </si>
  <si>
    <t>D+23</t>
  </si>
  <si>
    <t>Jo Comerford—Florence</t>
  </si>
  <si>
    <t>Worcester and Hampshire</t>
  </si>
  <si>
    <t>Worcester, Hampden, Hampshire and Middlesex</t>
  </si>
  <si>
    <t>EVEN</t>
  </si>
  <si>
    <t>Anne M. Gobi—Spencer</t>
  </si>
  <si>
    <t>Worcester and Hampden</t>
  </si>
  <si>
    <t>Worcester and Norfolk</t>
  </si>
  <si>
    <t>R+2</t>
  </si>
  <si>
    <t>GOP_Incumbent</t>
  </si>
  <si>
    <t>Ryan C. Fattman—Sutton</t>
  </si>
  <si>
    <t>Second Worcester</t>
  </si>
  <si>
    <t>D+11</t>
  </si>
  <si>
    <t>Michael O. Moore—Millbury</t>
  </si>
  <si>
    <t>First Worcester</t>
  </si>
  <si>
    <t>D+17</t>
  </si>
  <si>
    <t>(Harriette L. Chandler—Worcester)</t>
  </si>
  <si>
    <t>Worcester and Middlesex</t>
  </si>
  <si>
    <t>D+8</t>
  </si>
  <si>
    <t>John C. Cronin—Lunenburg</t>
  </si>
  <si>
    <t>First Middlesex</t>
  </si>
  <si>
    <t>Edward J. Kennedy Jr.—Lowell</t>
  </si>
  <si>
    <t>Middlesex and Worcester</t>
  </si>
  <si>
    <t>D+20</t>
  </si>
  <si>
    <t>James B. Eldridge—Acton</t>
  </si>
  <si>
    <t>Middlesex and Norfolk</t>
  </si>
  <si>
    <t>Second Middlesex and Norfolk</t>
  </si>
  <si>
    <t>Karen E. Spilka—Ashland</t>
  </si>
  <si>
    <t>Norfolk, Worcester and Middlesex</t>
  </si>
  <si>
    <t>Norfolk, Bristol and Middlesex</t>
  </si>
  <si>
    <t>D+12</t>
  </si>
  <si>
    <t>Rebecca L. Rausch—Needham</t>
  </si>
  <si>
    <t>Third Middlesex</t>
  </si>
  <si>
    <t>Michael J. Barrett—Lexington</t>
  </si>
  <si>
    <t>Fourth Middlesex</t>
  </si>
  <si>
    <t>D+16</t>
  </si>
  <si>
    <t>Cindy F. Friedman—Arlington</t>
  </si>
  <si>
    <t>Norfolk and Middlesex</t>
  </si>
  <si>
    <t>First Middlesex and Norfolk</t>
  </si>
  <si>
    <t>D+32</t>
  </si>
  <si>
    <t>Cynthia Stone Creem—Newton</t>
  </si>
  <si>
    <t>Norfolk and Suffolk</t>
  </si>
  <si>
    <t>Michael F. Rush—West Roxbury</t>
  </si>
  <si>
    <t>First Essex</t>
  </si>
  <si>
    <t>D+15</t>
  </si>
  <si>
    <t>(Diana DiZoglio—Methuen)</t>
  </si>
  <si>
    <t>Second Essex and Middlesex</t>
  </si>
  <si>
    <t>Barry R. Finegold—Andover</t>
  </si>
  <si>
    <t>First Essex and Middlesex</t>
  </si>
  <si>
    <t>D+10</t>
  </si>
  <si>
    <t>Bruce E. Tarr—Gloucester</t>
  </si>
  <si>
    <t>Second Essex</t>
  </si>
  <si>
    <t>Joan B. Lovely—Salem</t>
  </si>
  <si>
    <t>Fifth Middlesex</t>
  </si>
  <si>
    <t>Jason M. Lewis—Winchester</t>
  </si>
  <si>
    <t>Third Essex</t>
  </si>
  <si>
    <t>D+13</t>
  </si>
  <si>
    <t>Brendan P. Crighton—Lynn</t>
  </si>
  <si>
    <t>Third Suffolk</t>
  </si>
  <si>
    <t>First Suffolk and Middlesex</t>
  </si>
  <si>
    <t>D+21</t>
  </si>
  <si>
    <t>Lydia Marie Edwards—Boston</t>
  </si>
  <si>
    <t>Middlesex and Suffolk</t>
  </si>
  <si>
    <t>Sal N. DiDomenico—Everett</t>
  </si>
  <si>
    <t>Second Middlesex</t>
  </si>
  <si>
    <t>Patricia D. Jehlen—Somerville</t>
  </si>
  <si>
    <t>Suffolk and Middlesex</t>
  </si>
  <si>
    <t>Second Suffolk and Middlesex</t>
  </si>
  <si>
    <t>William N. Brownsberger—Belmont</t>
  </si>
  <si>
    <t>Second Suffolk</t>
  </si>
  <si>
    <t>D+42</t>
  </si>
  <si>
    <t>(Sonia Chang-Diaz—Boston)</t>
  </si>
  <si>
    <t>First Suffolk</t>
  </si>
  <si>
    <t>D+30</t>
  </si>
  <si>
    <t>Nicholas P. Collins—South Boston</t>
  </si>
  <si>
    <t>First Plymouth and Norfolk</t>
  </si>
  <si>
    <t>Plymouth and Norfolk</t>
  </si>
  <si>
    <t>D+9</t>
  </si>
  <si>
    <t>Patrick Michael O'Connor—Weymouth</t>
  </si>
  <si>
    <t>R</t>
  </si>
  <si>
    <t>If incumbent wins primary—otherwise 79%</t>
  </si>
  <si>
    <t>Norfolk and Plymouth</t>
  </si>
  <si>
    <t>John F. Keenan—Quincy</t>
  </si>
  <si>
    <t>Norfolk, Plymouth and Bristol</t>
  </si>
  <si>
    <t>Norfolk, Bristol and Plymouth</t>
  </si>
  <si>
    <t>Walter F. Timilty—Milton</t>
  </si>
  <si>
    <t>If incumbent wins primary—otherwise 85%</t>
  </si>
  <si>
    <t>Second Plymouth and Norfolk</t>
  </si>
  <si>
    <t>Second Plymouth and Bristol</t>
  </si>
  <si>
    <t>D+14</t>
  </si>
  <si>
    <t>Michael D. Brady—Brockton</t>
  </si>
  <si>
    <t>If incumbent wins primary—otherwise 90%</t>
  </si>
  <si>
    <t>Bristol and Norfolk</t>
  </si>
  <si>
    <t>Paul R. Feeney—Foxborough</t>
  </si>
  <si>
    <t>Third Bristol and Plymouth</t>
  </si>
  <si>
    <t>First Plymouth and Bristol</t>
  </si>
  <si>
    <t>R+1</t>
  </si>
  <si>
    <t>Marc R. Pacheco—Taunton</t>
  </si>
  <si>
    <t>First Bristol and Plymouth</t>
  </si>
  <si>
    <t>D+1</t>
  </si>
  <si>
    <t>Michael J. Rodrigues—Westport</t>
  </si>
  <si>
    <t>Second Bristol and Plymouth</t>
  </si>
  <si>
    <t>D+7</t>
  </si>
  <si>
    <t>Mark C. Montigny—New Bedford</t>
  </si>
  <si>
    <t>Plymouth and Barnstable</t>
  </si>
  <si>
    <t>Susan Lynn Moran—Falmouth</t>
  </si>
  <si>
    <t>Cape and Islands</t>
  </si>
  <si>
    <t>Julian A. Cyr—Truro</t>
  </si>
  <si>
    <t>Open seats</t>
  </si>
  <si>
    <t>Contested primaries</t>
  </si>
  <si>
    <t>Contested races</t>
  </si>
  <si>
    <t>Uncontested races</t>
  </si>
  <si>
    <t>Dem incumbents</t>
  </si>
  <si>
    <t>GOP incumbents</t>
  </si>
  <si>
    <t>Dem incumbents with primary challenge</t>
  </si>
  <si>
    <t>GOP incumbents with primary challenge</t>
  </si>
  <si>
    <t>Dem incumbents with general challenge</t>
  </si>
  <si>
    <t>GOP incumbents with general challenge</t>
  </si>
  <si>
    <t>Uncontested Dem incumbents</t>
  </si>
  <si>
    <t>Uncontested GOP incumbents</t>
  </si>
  <si>
    <t>SENDISTNUM</t>
  </si>
  <si>
    <t>cpf_id</t>
  </si>
  <si>
    <t>Candidate</t>
  </si>
  <si>
    <t>Party</t>
  </si>
  <si>
    <t>city_town</t>
  </si>
  <si>
    <t>zip</t>
  </si>
  <si>
    <t>org_date</t>
  </si>
  <si>
    <t>Description</t>
  </si>
  <si>
    <t>Website</t>
  </si>
  <si>
    <t>1</t>
  </si>
  <si>
    <t>15051</t>
  </si>
  <si>
    <t>N</t>
  </si>
  <si>
    <t>Paul W. Mark</t>
  </si>
  <si>
    <t>Peru</t>
  </si>
  <si>
    <t>01235</t>
  </si>
  <si>
    <t>2010-02-12</t>
  </si>
  <si>
    <t>Sitting State Rep for about one quarter of Senate district</t>
  </si>
  <si>
    <t>http://www.votepaulmark.com/</t>
  </si>
  <si>
    <t>Huff Tyler Templeton, III</t>
  </si>
  <si>
    <t>Williamstown</t>
  </si>
  <si>
    <t>01267</t>
  </si>
  <si>
    <t>Small business manager and activist</t>
  </si>
  <si>
    <t>17691</t>
  </si>
  <si>
    <t>Brendan M. Phair</t>
  </si>
  <si>
    <t>U</t>
  </si>
  <si>
    <t>Pittsfield</t>
  </si>
  <si>
    <t>01201</t>
  </si>
  <si>
    <t>2021-04-05</t>
  </si>
  <si>
    <t>Special ed paraprofessional, anti-abortion, pro-gun</t>
  </si>
  <si>
    <t>https://m.facebook.com/people/Committee-to-Elect-Brendan-Phair-for-MA-State-Senate/100068319662830/</t>
  </si>
  <si>
    <t>2</t>
  </si>
  <si>
    <t>15709</t>
  </si>
  <si>
    <t>Y</t>
  </si>
  <si>
    <t>John C. Velis</t>
  </si>
  <si>
    <t>Westfield</t>
  </si>
  <si>
    <t>01085-3744</t>
  </si>
  <si>
    <t>2013-10-21</t>
  </si>
  <si>
    <t>Current State Senator and former State Rep</t>
  </si>
  <si>
    <t>https://senatorjohnvelis.com/</t>
  </si>
  <si>
    <t>17992</t>
  </si>
  <si>
    <t>Cecilia P. Calabrese</t>
  </si>
  <si>
    <t>Feeding Hills</t>
  </si>
  <si>
    <t>01030</t>
  </si>
  <si>
    <t>2022-02-14</t>
  </si>
  <si>
    <t>Agawam City Counselor</t>
  </si>
  <si>
    <t>https://calabrese2022.com/</t>
  </si>
  <si>
    <t>4</t>
  </si>
  <si>
    <t>17987</t>
  </si>
  <si>
    <t>Sydney R. Levin-Epstein</t>
  </si>
  <si>
    <t>Longmeadow</t>
  </si>
  <si>
    <t>01106</t>
  </si>
  <si>
    <t>2022-02-08</t>
  </si>
  <si>
    <t>Political campaign strategist</t>
  </si>
  <si>
    <t>https://www.votesydney.com/</t>
  </si>
  <si>
    <t>17483</t>
  </si>
  <si>
    <t>Jacob R. Oliveira</t>
  </si>
  <si>
    <t>Ludlow</t>
  </si>
  <si>
    <t>01056</t>
  </si>
  <si>
    <t>2020-03-20</t>
  </si>
  <si>
    <t>Sitting State Rep for a bit less than a quarter of Sen district</t>
  </si>
  <si>
    <t>https://www.jakeoliveira.org/</t>
  </si>
  <si>
    <t>17963</t>
  </si>
  <si>
    <t>John Harding</t>
  </si>
  <si>
    <t>East Longmeadow</t>
  </si>
  <si>
    <t>01028</t>
  </si>
  <si>
    <t>2022-01-25</t>
  </si>
  <si>
    <t>Called by God to run, real-world foreign diplomacy from time in military</t>
  </si>
  <si>
    <t>https://johnjharding.com/</t>
  </si>
  <si>
    <t>13637</t>
  </si>
  <si>
    <t>William E. Johnson</t>
  </si>
  <si>
    <t>Granby</t>
  </si>
  <si>
    <t>01033</t>
  </si>
  <si>
    <t>2022-02-22</t>
  </si>
  <si>
    <t>Small business owner and Granby selectboard member</t>
  </si>
  <si>
    <t>6</t>
  </si>
  <si>
    <t>13731</t>
  </si>
  <si>
    <t>Anne M. Gobi</t>
  </si>
  <si>
    <t>Spencer</t>
  </si>
  <si>
    <t>01562</t>
  </si>
  <si>
    <t>2001-03-29</t>
  </si>
  <si>
    <t>http://www.senatorannegobi.com/</t>
  </si>
  <si>
    <t>17961</t>
  </si>
  <si>
    <t>James Anthony Amorello</t>
  </si>
  <si>
    <t>Jefferson</t>
  </si>
  <si>
    <t>01522</t>
  </si>
  <si>
    <t>2022-01-24</t>
  </si>
  <si>
    <t>Independent financial investor and employee of Board of Registrars in Holden</t>
  </si>
  <si>
    <t>https://www.jamesamorello.com/</t>
  </si>
  <si>
    <t>9</t>
  </si>
  <si>
    <t>17986</t>
  </si>
  <si>
    <t>Robyn K. Kennedy</t>
  </si>
  <si>
    <t>Worcester</t>
  </si>
  <si>
    <t>01606</t>
  </si>
  <si>
    <t>2022-02-07</t>
  </si>
  <si>
    <t>Associate Exec Dir YWCA and former legislative and executive aide</t>
  </si>
  <si>
    <t>https://kennedy4senate.com/</t>
  </si>
  <si>
    <t>13194</t>
  </si>
  <si>
    <t>Joseph M. Petty</t>
  </si>
  <si>
    <t>01605</t>
  </si>
  <si>
    <t>2009-07-27</t>
  </si>
  <si>
    <t>Former Worcester Mayor and City Councillor</t>
  </si>
  <si>
    <t>https://petty4senate.com/</t>
  </si>
  <si>
    <t>18097</t>
  </si>
  <si>
    <t>Lisa K. Mair</t>
  </si>
  <si>
    <t>Berlin</t>
  </si>
  <si>
    <t>01503</t>
  </si>
  <si>
    <t>2022-05-16</t>
  </si>
  <si>
    <t>Anti-vax, Anti-mask, WHO controlled by China, etc.</t>
  </si>
  <si>
    <t>10</t>
  </si>
  <si>
    <t>17457</t>
  </si>
  <si>
    <t>John J. Cronin</t>
  </si>
  <si>
    <t>Lunenburg</t>
  </si>
  <si>
    <t>01462</t>
  </si>
  <si>
    <t>2020-02-18</t>
  </si>
  <si>
    <t>Sitting State Senator, veteran, and veterans advocate</t>
  </si>
  <si>
    <t>https://johnjcronin.com/</t>
  </si>
  <si>
    <t>18071</t>
  </si>
  <si>
    <t>Kenneth B. Hoyt</t>
  </si>
  <si>
    <t>Westford</t>
  </si>
  <si>
    <t>01886</t>
  </si>
  <si>
    <t>2022-04-13</t>
  </si>
  <si>
    <t>Financial planner</t>
  </si>
  <si>
    <t>12</t>
  </si>
  <si>
    <t>13811</t>
  </si>
  <si>
    <t>James B. Eldridge</t>
  </si>
  <si>
    <t>Acton</t>
  </si>
  <si>
    <t>01720-2246</t>
  </si>
  <si>
    <t>2001-11-26</t>
  </si>
  <si>
    <t>Sitting State Senator and former State Rep</t>
  </si>
  <si>
    <t>https://www.jamieeldridge.com/</t>
  </si>
  <si>
    <t>18079</t>
  </si>
  <si>
    <t>Anthony Christakis</t>
  </si>
  <si>
    <t>Wayland</t>
  </si>
  <si>
    <t>01778</t>
  </si>
  <si>
    <t>2022-04-27</t>
  </si>
  <si>
    <t>Project manager for MassDOT</t>
  </si>
  <si>
    <t>14</t>
  </si>
  <si>
    <t>16883</t>
  </si>
  <si>
    <t>Rebecca L. Rausch</t>
  </si>
  <si>
    <t>Needham</t>
  </si>
  <si>
    <t>02492</t>
  </si>
  <si>
    <t>2017-11-30</t>
  </si>
  <si>
    <t>State Senator, former local elected official</t>
  </si>
  <si>
    <t>https://www.beccarausch.com/</t>
  </si>
  <si>
    <t>15706</t>
  </si>
  <si>
    <t>Shawn C. Dooley</t>
  </si>
  <si>
    <t>Norfolk</t>
  </si>
  <si>
    <t>02056</t>
  </si>
  <si>
    <t>2013-10-04</t>
  </si>
  <si>
    <t>https://dooley4senate.com/</t>
  </si>
  <si>
    <t>19</t>
  </si>
  <si>
    <t>15797</t>
  </si>
  <si>
    <t>Pavel Payano</t>
  </si>
  <si>
    <t>Lawrence</t>
  </si>
  <si>
    <t>01841</t>
  </si>
  <si>
    <t>2014-02-19</t>
  </si>
  <si>
    <t>At-Large Lawrence City Councilor</t>
  </si>
  <si>
    <t>https://www.pavelpayano.com/</t>
  </si>
  <si>
    <t>15879</t>
  </si>
  <si>
    <t>Doris V. Rodriguez</t>
  </si>
  <si>
    <t>2021-06-16</t>
  </si>
  <si>
    <t>Tax Laywer with public and private sector experience</t>
  </si>
  <si>
    <t>https://www.votedorisvrodriguez.com/</t>
  </si>
  <si>
    <t>17614</t>
  </si>
  <si>
    <t>Eunice Delice Zeigler</t>
  </si>
  <si>
    <t>Methuen</t>
  </si>
  <si>
    <t>01844</t>
  </si>
  <si>
    <t>2021-01-13</t>
  </si>
  <si>
    <t>Methuen City Councilor</t>
  </si>
  <si>
    <t>https://www.eunicezeigler.com/</t>
  </si>
  <si>
    <t>20</t>
  </si>
  <si>
    <t>13045</t>
  </si>
  <si>
    <t>Barry R. Finegold</t>
  </si>
  <si>
    <t>Andover</t>
  </si>
  <si>
    <t>01810</t>
  </si>
  <si>
    <t>1996-04-23</t>
  </si>
  <si>
    <t>Sitting State Senator, former State Rep, Treasurer candidate</t>
  </si>
  <si>
    <t>https://www.barryfinegold.com/</t>
  </si>
  <si>
    <t>18064</t>
  </si>
  <si>
    <t>Salvatore Paul DeFranco</t>
  </si>
  <si>
    <t>Haverhill</t>
  </si>
  <si>
    <t>01832</t>
  </si>
  <si>
    <t>2022-04-07</t>
  </si>
  <si>
    <t>Coffee chain owner and former Navy SEAL</t>
  </si>
  <si>
    <t>https://saldefranco.com/</t>
  </si>
  <si>
    <t>21</t>
  </si>
  <si>
    <t>11916</t>
  </si>
  <si>
    <t>Bruce E. Tarr</t>
  </si>
  <si>
    <t>Gloucester</t>
  </si>
  <si>
    <t>01930</t>
  </si>
  <si>
    <t>1990-05-29</t>
  </si>
  <si>
    <t>Sitting State Senator and Minority Leader</t>
  </si>
  <si>
    <t>https://www.brucetarr.org/</t>
  </si>
  <si>
    <t>17848</t>
  </si>
  <si>
    <t>Terence William Cudney</t>
  </si>
  <si>
    <t>2021-08-19</t>
  </si>
  <si>
    <t>Software developer and restaurant worker</t>
  </si>
  <si>
    <t>https://www.cudney4ma.com/</t>
  </si>
  <si>
    <t>22</t>
  </si>
  <si>
    <t>14258</t>
  </si>
  <si>
    <t>Joan B. Lovely</t>
  </si>
  <si>
    <t>Salem</t>
  </si>
  <si>
    <t>01970</t>
  </si>
  <si>
    <t>2004-04-28</t>
  </si>
  <si>
    <t>Sitting State Senator and former Salem City Councilor</t>
  </si>
  <si>
    <t>https://www.senatorjoanlovely.com/</t>
  </si>
  <si>
    <t>17874</t>
  </si>
  <si>
    <t>Kyle Alexander Davis</t>
  </si>
  <si>
    <t>Danvers</t>
  </si>
  <si>
    <t>01923</t>
  </si>
  <si>
    <t>2021-10-06</t>
  </si>
  <si>
    <t>Recording artist, food service worker</t>
  </si>
  <si>
    <t>https://www.kyledavisforma.com/</t>
  </si>
  <si>
    <t>14885</t>
  </si>
  <si>
    <t>Damian M. Anketell</t>
  </si>
  <si>
    <t>Peabody</t>
  </si>
  <si>
    <t>01960</t>
  </si>
  <si>
    <t>2022-04-26</t>
  </si>
  <si>
    <t>Seems to be a former candidate for Essex Sheriff as a Dem</t>
  </si>
  <si>
    <t>23</t>
  </si>
  <si>
    <t>14713</t>
  </si>
  <si>
    <t>Jason M. Lewis</t>
  </si>
  <si>
    <t>Winchester</t>
  </si>
  <si>
    <t>01890</t>
  </si>
  <si>
    <t>2007-07-17</t>
  </si>
  <si>
    <t>https://electjasonlewis.com/</t>
  </si>
  <si>
    <t>18012</t>
  </si>
  <si>
    <t>Edward F. Dombroski, Jr.</t>
  </si>
  <si>
    <t>Wakefield</t>
  </si>
  <si>
    <t>01880</t>
  </si>
  <si>
    <t>2022-03-01</t>
  </si>
  <si>
    <t>Wakefield Town Councilor</t>
  </si>
  <si>
    <t>https://www.edforma.com/</t>
  </si>
  <si>
    <t>24</t>
  </si>
  <si>
    <t>15782</t>
  </si>
  <si>
    <t>Brendan P. Crighton</t>
  </si>
  <si>
    <t>Lynn</t>
  </si>
  <si>
    <t>01902</t>
  </si>
  <si>
    <t>2014-02-06</t>
  </si>
  <si>
    <t>State Senator, former State Rep and City Councilor</t>
  </si>
  <si>
    <t>https://brendancrighton.com/</t>
  </si>
  <si>
    <t>18058</t>
  </si>
  <si>
    <t>Annalisa Salustri</t>
  </si>
  <si>
    <t>Swampscott</t>
  </si>
  <si>
    <t>01907</t>
  </si>
  <si>
    <t>2022-04-01</t>
  </si>
  <si>
    <t>Trump supporter, not planning to raise campaign funds</t>
  </si>
  <si>
    <t>29</t>
  </si>
  <si>
    <t>18013</t>
  </si>
  <si>
    <t>Miniard Culpepper</t>
  </si>
  <si>
    <t>Dorchester</t>
  </si>
  <si>
    <t>02121</t>
  </si>
  <si>
    <t>2022-02-28</t>
  </si>
  <si>
    <t>Baptist minister, lawyer, community activist</t>
  </si>
  <si>
    <t>https://culpepper4senate.com/</t>
  </si>
  <si>
    <t>16694</t>
  </si>
  <si>
    <t>Nika Elugardo</t>
  </si>
  <si>
    <t>Jamaica Plain</t>
  </si>
  <si>
    <t>02130</t>
  </si>
  <si>
    <t>2017-06-12</t>
  </si>
  <si>
    <t>Sitting State Rep 15h Suffolk District</t>
  </si>
  <si>
    <t>https://electnika.com/</t>
  </si>
  <si>
    <t>18047</t>
  </si>
  <si>
    <t>James E. Grant</t>
  </si>
  <si>
    <t>Boston</t>
  </si>
  <si>
    <t>02119</t>
  </si>
  <si>
    <t>2022-03-24</t>
  </si>
  <si>
    <t>16987</t>
  </si>
  <si>
    <t>Liz Miranda</t>
  </si>
  <si>
    <t>2018-04-03</t>
  </si>
  <si>
    <t>Sitting State Rep 5th Suffolk District</t>
  </si>
  <si>
    <t>https://www.lizmiranda.com/</t>
  </si>
  <si>
    <t>12237</t>
  </si>
  <si>
    <t>Dianne Wilkerson</t>
  </si>
  <si>
    <t>Roxbury</t>
  </si>
  <si>
    <t>2022-05-06</t>
  </si>
  <si>
    <t>Former State Senator, went to prison for bribery</t>
  </si>
  <si>
    <t>31</t>
  </si>
  <si>
    <t>18085</t>
  </si>
  <si>
    <t>Robert William Stephens, Jr</t>
  </si>
  <si>
    <t>Hanson</t>
  </si>
  <si>
    <t>02341</t>
  </si>
  <si>
    <t>2022-05-02</t>
  </si>
  <si>
    <t>16317</t>
  </si>
  <si>
    <t>Patrick Michael O'Connor</t>
  </si>
  <si>
    <t>Weymouth</t>
  </si>
  <si>
    <t>02190</t>
  </si>
  <si>
    <t>2015-12-17</t>
  </si>
  <si>
    <t>Sitting State Senator</t>
  </si>
  <si>
    <t>https://www.oconnorforsenate.com/</t>
  </si>
  <si>
    <t>18101</t>
  </si>
  <si>
    <t>Ronald J. Patuto</t>
  </si>
  <si>
    <t>Marshfield</t>
  </si>
  <si>
    <t>02050</t>
  </si>
  <si>
    <t>2022-05-17</t>
  </si>
  <si>
    <t>Lobster buyer, anti-mask mandate</t>
  </si>
  <si>
    <t>32</t>
  </si>
  <si>
    <t>15021</t>
  </si>
  <si>
    <t>John F. Keenan</t>
  </si>
  <si>
    <t>Quincy</t>
  </si>
  <si>
    <t>02169</t>
  </si>
  <si>
    <t>2010-01-04</t>
  </si>
  <si>
    <t>17713</t>
  </si>
  <si>
    <t>Gary M. Innes</t>
  </si>
  <si>
    <t>Hanover</t>
  </si>
  <si>
    <t>02339</t>
  </si>
  <si>
    <t>2021-04-27</t>
  </si>
  <si>
    <t>33</t>
  </si>
  <si>
    <t>13294</t>
  </si>
  <si>
    <t>Walter F. Timilty</t>
  </si>
  <si>
    <t>Milton</t>
  </si>
  <si>
    <t>02186</t>
  </si>
  <si>
    <t>1998-02-18</t>
  </si>
  <si>
    <t>18020</t>
  </si>
  <si>
    <t>Kathleen Crogan-Camara</t>
  </si>
  <si>
    <t>Randolph</t>
  </si>
  <si>
    <t>02368</t>
  </si>
  <si>
    <t>2022-03-04</t>
  </si>
  <si>
    <t>18102</t>
  </si>
  <si>
    <t>Brian R. Muello</t>
  </si>
  <si>
    <t>Braintree</t>
  </si>
  <si>
    <t>02184</t>
  </si>
  <si>
    <t>34</t>
  </si>
  <si>
    <t>14822</t>
  </si>
  <si>
    <t>Michael D. Brady</t>
  </si>
  <si>
    <t>Brockton</t>
  </si>
  <si>
    <t>02301</t>
  </si>
  <si>
    <t>2008-04-28</t>
  </si>
  <si>
    <t>17969</t>
  </si>
  <si>
    <t>Katrina M. Huff-Larmond</t>
  </si>
  <si>
    <t>2022-01-27</t>
  </si>
  <si>
    <t>18067</t>
  </si>
  <si>
    <t>Jim Gordon</t>
  </si>
  <si>
    <t>2022-04-08</t>
  </si>
  <si>
    <t>35</t>
  </si>
  <si>
    <t>14532</t>
  </si>
  <si>
    <t>Paul R. Feeney</t>
  </si>
  <si>
    <t>Foxborough</t>
  </si>
  <si>
    <t>02035</t>
  </si>
  <si>
    <t>2006-04-14</t>
  </si>
  <si>
    <t>17968</t>
  </si>
  <si>
    <t>Laura L. Saylor</t>
  </si>
  <si>
    <t>Mansfield</t>
  </si>
  <si>
    <t>02048</t>
  </si>
  <si>
    <t>36</t>
  </si>
  <si>
    <t>11448</t>
  </si>
  <si>
    <t>Marc R. Pacheco</t>
  </si>
  <si>
    <t>Taunton</t>
  </si>
  <si>
    <t>02780</t>
  </si>
  <si>
    <t>1988-03-25</t>
  </si>
  <si>
    <t>16283</t>
  </si>
  <si>
    <t>Maria S. Collins</t>
  </si>
  <si>
    <t>2022-05-11</t>
  </si>
  <si>
    <t>37</t>
  </si>
  <si>
    <t>12978</t>
  </si>
  <si>
    <t>Michael J. Rodrigues</t>
  </si>
  <si>
    <t>Westport</t>
  </si>
  <si>
    <t>02790</t>
  </si>
  <si>
    <t>1995-09-19</t>
  </si>
  <si>
    <t>15211</t>
  </si>
  <si>
    <t>Russell T. Protentis</t>
  </si>
  <si>
    <t>Lakeville</t>
  </si>
  <si>
    <t>02347</t>
  </si>
  <si>
    <t>39</t>
  </si>
  <si>
    <t>16505</t>
  </si>
  <si>
    <t>Susan Lynn Moran</t>
  </si>
  <si>
    <t>Falmouth</t>
  </si>
  <si>
    <t>02574</t>
  </si>
  <si>
    <t>2018-08-22</t>
  </si>
  <si>
    <t>17889</t>
  </si>
  <si>
    <t>Kari MacRae</t>
  </si>
  <si>
    <t>Buzzards Bay</t>
  </si>
  <si>
    <t>02532</t>
  </si>
  <si>
    <t>2021-11-08</t>
  </si>
  <si>
    <t>40</t>
  </si>
  <si>
    <t>16300</t>
  </si>
  <si>
    <t>Julian Andre Cyr</t>
  </si>
  <si>
    <t>Truro</t>
  </si>
  <si>
    <t>02666</t>
  </si>
  <si>
    <t>2015-11-23</t>
  </si>
  <si>
    <t>18056</t>
  </si>
  <si>
    <t>Daralyn Andrea Heywood</t>
  </si>
  <si>
    <t>West Barnstable</t>
  </si>
  <si>
    <t>02668</t>
  </si>
  <si>
    <t>18053</t>
  </si>
  <si>
    <t>Christopher Robert Lauzon</t>
  </si>
  <si>
    <t>Marstons Mills</t>
  </si>
  <si>
    <t>02648</t>
  </si>
  <si>
    <t>2022-03-28</t>
  </si>
  <si>
    <t>3</t>
  </si>
  <si>
    <t>16166</t>
  </si>
  <si>
    <t>Adam Gomez</t>
  </si>
  <si>
    <t>Springfield</t>
  </si>
  <si>
    <t>01107</t>
  </si>
  <si>
    <t>2015-07-30</t>
  </si>
  <si>
    <t>5</t>
  </si>
  <si>
    <t>17039</t>
  </si>
  <si>
    <t>Jo Comerford</t>
  </si>
  <si>
    <t>Florence</t>
  </si>
  <si>
    <t>01062</t>
  </si>
  <si>
    <t>2018-05-21</t>
  </si>
  <si>
    <t>7</t>
  </si>
  <si>
    <t>15006</t>
  </si>
  <si>
    <t>Ryan C. Fattman</t>
  </si>
  <si>
    <t>Sutton</t>
  </si>
  <si>
    <t>01590</t>
  </si>
  <si>
    <t>2009-12-01</t>
  </si>
  <si>
    <t>8</t>
  </si>
  <si>
    <t>14776</t>
  </si>
  <si>
    <t>Michael O. Moore</t>
  </si>
  <si>
    <t>Millbury</t>
  </si>
  <si>
    <t>01527</t>
  </si>
  <si>
    <t>2008-02-19</t>
  </si>
  <si>
    <t>11</t>
  </si>
  <si>
    <t>10609</t>
  </si>
  <si>
    <t>Edward J. Kennedy, Jr.</t>
  </si>
  <si>
    <t>Lowell</t>
  </si>
  <si>
    <t>01852</t>
  </si>
  <si>
    <t>2009-08-12</t>
  </si>
  <si>
    <t>13</t>
  </si>
  <si>
    <t>13758</t>
  </si>
  <si>
    <t>Karen E. Spilka</t>
  </si>
  <si>
    <t>Ashland</t>
  </si>
  <si>
    <t>01721</t>
  </si>
  <si>
    <t>2001-06-15</t>
  </si>
  <si>
    <t>15</t>
  </si>
  <si>
    <t>10866</t>
  </si>
  <si>
    <t>Michael J. Barrett</t>
  </si>
  <si>
    <t>Lexington</t>
  </si>
  <si>
    <t>02421</t>
  </si>
  <si>
    <t>2011-11-25</t>
  </si>
  <si>
    <t>16</t>
  </si>
  <si>
    <t>16625</t>
  </si>
  <si>
    <t>Cindy F. Friedman</t>
  </si>
  <si>
    <t>Arlington</t>
  </si>
  <si>
    <t>02476</t>
  </si>
  <si>
    <t>2017-04-24</t>
  </si>
  <si>
    <t>17</t>
  </si>
  <si>
    <t>12735</t>
  </si>
  <si>
    <t>Cynthia Stone Creem</t>
  </si>
  <si>
    <t>Newton</t>
  </si>
  <si>
    <t>02458</t>
  </si>
  <si>
    <t>1994-06-03</t>
  </si>
  <si>
    <t>18</t>
  </si>
  <si>
    <t>13946</t>
  </si>
  <si>
    <t>Michael F. Rush</t>
  </si>
  <si>
    <t>West Roxbury</t>
  </si>
  <si>
    <t>02132-4413</t>
  </si>
  <si>
    <t>2002-05-17</t>
  </si>
  <si>
    <t>25</t>
  </si>
  <si>
    <t>16314</t>
  </si>
  <si>
    <t>Lydia Marie Edwards</t>
  </si>
  <si>
    <t>02128</t>
  </si>
  <si>
    <t>2015-12-14</t>
  </si>
  <si>
    <t>26</t>
  </si>
  <si>
    <t>15031</t>
  </si>
  <si>
    <t>Sal N. DiDomenico</t>
  </si>
  <si>
    <t>Everett</t>
  </si>
  <si>
    <t>02149</t>
  </si>
  <si>
    <t>2010-01-21</t>
  </si>
  <si>
    <t>27</t>
  </si>
  <si>
    <t>12008</t>
  </si>
  <si>
    <t>Patricia D. Jehlen</t>
  </si>
  <si>
    <t>Somerville</t>
  </si>
  <si>
    <t>02143</t>
  </si>
  <si>
    <t>1990-06-14</t>
  </si>
  <si>
    <t>28</t>
  </si>
  <si>
    <t>14454</t>
  </si>
  <si>
    <t>William N. Brownsberger</t>
  </si>
  <si>
    <t>Belmont</t>
  </si>
  <si>
    <t>02478</t>
  </si>
  <si>
    <t>2005-12-13</t>
  </si>
  <si>
    <t>30</t>
  </si>
  <si>
    <t>15084</t>
  </si>
  <si>
    <t>Nicholas P. Collins</t>
  </si>
  <si>
    <t>South Boston</t>
  </si>
  <si>
    <t>02127</t>
  </si>
  <si>
    <t>2010-03-09</t>
  </si>
  <si>
    <t>38</t>
  </si>
  <si>
    <t>12314</t>
  </si>
  <si>
    <t>Mark C. Montigny</t>
  </si>
  <si>
    <t>New Bedford</t>
  </si>
  <si>
    <t>02740</t>
  </si>
  <si>
    <t>1992-05-27</t>
  </si>
  <si>
    <t>(Adam Hinds—Pittsfield)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</si>
</sst>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yyyy\-mm\-dd"/>
  </numFmts>
  <fonts count="1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2"/>
      <color rgb="FF000000"/>
      <name val="Calibri"/>
    </font>
    <font>
      <sz val="10"/>
      <color theme="1"/>
      <name val="Arial"/>
      <scheme val="minor"/>
    </font>
    <font>
      <sz val="12"/>
      <color rgb="FF000000"/>
      <name val="Calibri"/>
    </font>
    <font>
      <sz val="11"/>
      <color rgb="FF000000"/>
      <name val="Inconsolata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9" fontId="2" fillId="0" borderId="0" xfId="0" applyNumberFormat="1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/>
    <xf numFmtId="9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9" fontId="4" fillId="2" borderId="0" xfId="0" applyNumberFormat="1" applyFont="1" applyFill="1" applyAlignment="1">
      <alignment horizontal="right"/>
    </xf>
    <xf numFmtId="0" fontId="3" fillId="2" borderId="0" xfId="0" applyFont="1" applyFill="1" applyAlignment="1"/>
    <xf numFmtId="0" fontId="3" fillId="0" borderId="0" xfId="0" applyFont="1" applyAlignment="1">
      <alignment horizontal="right"/>
    </xf>
    <xf numFmtId="0" fontId="3" fillId="0" borderId="0" xfId="0" applyFont="1"/>
    <xf numFmtId="9" fontId="3" fillId="0" borderId="0" xfId="0" applyNumberFormat="1" applyFont="1" applyAlignment="1">
      <alignment horizontal="left"/>
    </xf>
    <xf numFmtId="0" fontId="5" fillId="3" borderId="0" xfId="0" applyFont="1" applyFill="1"/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center"/>
    </xf>
    <xf numFmtId="0" fontId="3" fillId="0" borderId="0" xfId="0" quotePrefix="1" applyFont="1" applyAlignment="1">
      <alignment horizontal="left"/>
    </xf>
    <xf numFmtId="0" fontId="3" fillId="0" borderId="0" xfId="0" quotePrefix="1" applyFont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center"/>
    </xf>
    <xf numFmtId="0" fontId="3" fillId="4" borderId="0" xfId="0" quotePrefix="1" applyFont="1" applyFill="1" applyAlignment="1">
      <alignment horizontal="center"/>
    </xf>
    <xf numFmtId="0" fontId="3" fillId="4" borderId="0" xfId="0" applyFont="1" applyFill="1" applyAlignment="1"/>
    <xf numFmtId="0" fontId="3" fillId="4" borderId="0" xfId="0" quotePrefix="1" applyFont="1" applyFill="1" applyAlignment="1">
      <alignment horizontal="left"/>
    </xf>
    <xf numFmtId="0" fontId="1" fillId="4" borderId="0" xfId="0" applyFont="1" applyFill="1" applyAlignment="1"/>
    <xf numFmtId="0" fontId="7" fillId="4" borderId="0" xfId="0" applyFont="1" applyFill="1" applyAlignment="1"/>
    <xf numFmtId="0" fontId="3" fillId="4" borderId="0" xfId="0" applyFont="1" applyFill="1"/>
    <xf numFmtId="0" fontId="3" fillId="4" borderId="0" xfId="0" quotePrefix="1" applyFont="1" applyFill="1" applyAlignment="1"/>
    <xf numFmtId="0" fontId="8" fillId="0" borderId="0" xfId="0" applyFont="1" applyAlignment="1"/>
    <xf numFmtId="0" fontId="9" fillId="4" borderId="0" xfId="0" applyFont="1" applyFill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4">
    <dxf>
      <fill>
        <patternFill patternType="solid">
          <fgColor rgb="FFF4CCCC"/>
          <bgColor rgb="FFF4CC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A4C2F4"/>
          <bgColor rgb="FFA4C2F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enatorannegobi.com/" TargetMode="External"/><Relationship Id="rId13" Type="http://schemas.openxmlformats.org/officeDocument/2006/relationships/hyperlink" Target="https://www.jamieeldridge.com/" TargetMode="External"/><Relationship Id="rId18" Type="http://schemas.openxmlformats.org/officeDocument/2006/relationships/hyperlink" Target="https://www.eunicezeigler.com/" TargetMode="External"/><Relationship Id="rId26" Type="http://schemas.openxmlformats.org/officeDocument/2006/relationships/hyperlink" Target="https://www.edforma.com/" TargetMode="External"/><Relationship Id="rId3" Type="http://schemas.openxmlformats.org/officeDocument/2006/relationships/hyperlink" Target="https://senatorjohnvelis.com/" TargetMode="External"/><Relationship Id="rId21" Type="http://schemas.openxmlformats.org/officeDocument/2006/relationships/hyperlink" Target="https://www.brucetarr.org/" TargetMode="External"/><Relationship Id="rId7" Type="http://schemas.openxmlformats.org/officeDocument/2006/relationships/hyperlink" Target="https://johnjharding.com/" TargetMode="External"/><Relationship Id="rId12" Type="http://schemas.openxmlformats.org/officeDocument/2006/relationships/hyperlink" Target="https://johnjcronin.com/" TargetMode="External"/><Relationship Id="rId17" Type="http://schemas.openxmlformats.org/officeDocument/2006/relationships/hyperlink" Target="https://www.votedorisvrodriguez.com/" TargetMode="External"/><Relationship Id="rId25" Type="http://schemas.openxmlformats.org/officeDocument/2006/relationships/hyperlink" Target="https://electjasonlewis.com/" TargetMode="External"/><Relationship Id="rId2" Type="http://schemas.openxmlformats.org/officeDocument/2006/relationships/hyperlink" Target="https://m.facebook.com/people/Committee-to-Elect-Brendan-Phair-for-MA-State-Senate/100068319662830/" TargetMode="External"/><Relationship Id="rId16" Type="http://schemas.openxmlformats.org/officeDocument/2006/relationships/hyperlink" Target="https://www.pavelpayano.com/" TargetMode="External"/><Relationship Id="rId20" Type="http://schemas.openxmlformats.org/officeDocument/2006/relationships/hyperlink" Target="https://saldefranco.com/" TargetMode="External"/><Relationship Id="rId29" Type="http://schemas.openxmlformats.org/officeDocument/2006/relationships/hyperlink" Target="https://electnika.com/" TargetMode="External"/><Relationship Id="rId1" Type="http://schemas.openxmlformats.org/officeDocument/2006/relationships/hyperlink" Target="http://www.votepaulmark.com/" TargetMode="External"/><Relationship Id="rId6" Type="http://schemas.openxmlformats.org/officeDocument/2006/relationships/hyperlink" Target="https://www.jakeoliveira.org/" TargetMode="External"/><Relationship Id="rId11" Type="http://schemas.openxmlformats.org/officeDocument/2006/relationships/hyperlink" Target="https://petty4senate.com/" TargetMode="External"/><Relationship Id="rId24" Type="http://schemas.openxmlformats.org/officeDocument/2006/relationships/hyperlink" Target="https://www.kyledavisforma.com/" TargetMode="External"/><Relationship Id="rId5" Type="http://schemas.openxmlformats.org/officeDocument/2006/relationships/hyperlink" Target="https://www.votesydney.com/" TargetMode="External"/><Relationship Id="rId15" Type="http://schemas.openxmlformats.org/officeDocument/2006/relationships/hyperlink" Target="https://dooley4senate.com/" TargetMode="External"/><Relationship Id="rId23" Type="http://schemas.openxmlformats.org/officeDocument/2006/relationships/hyperlink" Target="https://www.senatorjoanlovely.com/" TargetMode="External"/><Relationship Id="rId28" Type="http://schemas.openxmlformats.org/officeDocument/2006/relationships/hyperlink" Target="https://culpepper4senate.com/" TargetMode="External"/><Relationship Id="rId10" Type="http://schemas.openxmlformats.org/officeDocument/2006/relationships/hyperlink" Target="https://kennedy4senate.com/" TargetMode="External"/><Relationship Id="rId19" Type="http://schemas.openxmlformats.org/officeDocument/2006/relationships/hyperlink" Target="https://www.barryfinegold.com/" TargetMode="External"/><Relationship Id="rId31" Type="http://schemas.openxmlformats.org/officeDocument/2006/relationships/hyperlink" Target="https://www.oconnorforsenate.com/" TargetMode="External"/><Relationship Id="rId4" Type="http://schemas.openxmlformats.org/officeDocument/2006/relationships/hyperlink" Target="https://calabrese2022.com/" TargetMode="External"/><Relationship Id="rId9" Type="http://schemas.openxmlformats.org/officeDocument/2006/relationships/hyperlink" Target="https://www.jamesamorello.com/" TargetMode="External"/><Relationship Id="rId14" Type="http://schemas.openxmlformats.org/officeDocument/2006/relationships/hyperlink" Target="https://www.beccarausch.com/" TargetMode="External"/><Relationship Id="rId22" Type="http://schemas.openxmlformats.org/officeDocument/2006/relationships/hyperlink" Target="https://www.cudney4ma.com/" TargetMode="External"/><Relationship Id="rId27" Type="http://schemas.openxmlformats.org/officeDocument/2006/relationships/hyperlink" Target="https://brendancrighton.com/" TargetMode="External"/><Relationship Id="rId30" Type="http://schemas.openxmlformats.org/officeDocument/2006/relationships/hyperlink" Target="https://www.lizmirand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41"/>
  <sheetViews>
    <sheetView tabSelected="1" workbookViewId="0">
      <pane ySplit="1" topLeftCell="A2" activePane="bottomLeft" state="frozen"/>
      <selection pane="bottomLeft" activeCell="H3" sqref="H3"/>
    </sheetView>
  </sheetViews>
  <sheetFormatPr baseColWidth="10" defaultColWidth="12.6640625" defaultRowHeight="15.75" customHeight="1" x14ac:dyDescent="0.15"/>
  <cols>
    <col min="1" max="1" width="7.83203125" customWidth="1"/>
    <col min="2" max="2" width="34.6640625" customWidth="1"/>
    <col min="3" max="3" width="36.6640625" customWidth="1"/>
    <col min="4" max="6" width="7.83203125" customWidth="1"/>
    <col min="7" max="7" width="13.33203125" customWidth="1"/>
    <col min="8" max="8" width="29.5" customWidth="1"/>
    <col min="9" max="9" width="7.33203125" customWidth="1"/>
    <col min="10" max="14" width="5.1640625" customWidth="1"/>
    <col min="15" max="15" width="39.5" customWidth="1"/>
  </cols>
  <sheetData>
    <row r="1" spans="1:30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2" t="s">
        <v>6</v>
      </c>
      <c r="H1" s="3" t="s">
        <v>7</v>
      </c>
      <c r="I1" s="7" t="s">
        <v>8</v>
      </c>
      <c r="J1" s="8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x14ac:dyDescent="0.2">
      <c r="A2" s="10">
        <v>1</v>
      </c>
      <c r="B2" s="11" t="s">
        <v>14</v>
      </c>
      <c r="C2" s="12" t="s">
        <v>15</v>
      </c>
      <c r="D2" s="13">
        <v>0.88378680312804003</v>
      </c>
      <c r="E2" s="14">
        <v>17.910787092657401</v>
      </c>
      <c r="F2" s="10" t="s">
        <v>16</v>
      </c>
      <c r="G2" s="11" t="s">
        <v>17</v>
      </c>
      <c r="H2" s="12" t="s">
        <v>637</v>
      </c>
      <c r="I2" s="15">
        <v>0.95799999999999996</v>
      </c>
      <c r="J2" s="16" t="s">
        <v>18</v>
      </c>
      <c r="K2" s="11">
        <v>3</v>
      </c>
      <c r="L2" s="11">
        <v>2</v>
      </c>
      <c r="M2" s="11">
        <v>0</v>
      </c>
      <c r="N2" s="11">
        <v>1</v>
      </c>
    </row>
    <row r="3" spans="1:30" x14ac:dyDescent="0.2">
      <c r="A3" s="10">
        <v>2</v>
      </c>
      <c r="B3" s="11" t="s">
        <v>19</v>
      </c>
      <c r="C3" s="12" t="s">
        <v>20</v>
      </c>
      <c r="D3" s="13">
        <v>0.75408173087602604</v>
      </c>
      <c r="E3" s="14">
        <v>5.5684097469166502</v>
      </c>
      <c r="F3" s="10" t="s">
        <v>21</v>
      </c>
      <c r="G3" s="11" t="s">
        <v>22</v>
      </c>
      <c r="H3" s="12" t="s">
        <v>23</v>
      </c>
      <c r="I3" s="15">
        <v>0.92700000000000005</v>
      </c>
      <c r="J3" s="10"/>
      <c r="K3" s="11">
        <v>2</v>
      </c>
      <c r="L3" s="11">
        <v>1</v>
      </c>
      <c r="M3" s="11">
        <v>1</v>
      </c>
      <c r="N3" s="11">
        <v>0</v>
      </c>
    </row>
    <row r="4" spans="1:30" x14ac:dyDescent="0.2">
      <c r="A4" s="10">
        <v>3</v>
      </c>
      <c r="B4" s="11" t="s">
        <v>24</v>
      </c>
      <c r="C4" s="12" t="s">
        <v>24</v>
      </c>
      <c r="D4" s="13">
        <v>0.36497676283941499</v>
      </c>
      <c r="E4" s="14">
        <v>22.361976264768099</v>
      </c>
      <c r="F4" s="10" t="s">
        <v>25</v>
      </c>
      <c r="G4" s="11" t="s">
        <v>22</v>
      </c>
      <c r="H4" s="12" t="s">
        <v>26</v>
      </c>
      <c r="I4" s="15">
        <v>0.995</v>
      </c>
      <c r="J4" s="10"/>
      <c r="K4" s="11">
        <v>1</v>
      </c>
      <c r="L4" s="11">
        <v>1</v>
      </c>
      <c r="M4" s="11">
        <v>0</v>
      </c>
      <c r="N4" s="11">
        <v>0</v>
      </c>
    </row>
    <row r="5" spans="1:30" x14ac:dyDescent="0.2">
      <c r="A5" s="10">
        <v>4</v>
      </c>
      <c r="B5" s="11" t="s">
        <v>27</v>
      </c>
      <c r="C5" s="12" t="s">
        <v>28</v>
      </c>
      <c r="D5" s="13">
        <v>0.83337261545260299</v>
      </c>
      <c r="E5" s="14">
        <v>3.5049316324011</v>
      </c>
      <c r="F5" s="10" t="s">
        <v>29</v>
      </c>
      <c r="G5" s="11" t="s">
        <v>17</v>
      </c>
      <c r="H5" s="12" t="s">
        <v>30</v>
      </c>
      <c r="I5" s="15">
        <v>0.57599999999999996</v>
      </c>
      <c r="J5" s="16" t="s">
        <v>31</v>
      </c>
      <c r="K5" s="11">
        <v>4</v>
      </c>
      <c r="L5" s="11">
        <v>2</v>
      </c>
      <c r="M5" s="11">
        <v>2</v>
      </c>
      <c r="N5" s="11">
        <v>0</v>
      </c>
    </row>
    <row r="6" spans="1:30" x14ac:dyDescent="0.2">
      <c r="A6" s="10">
        <v>5</v>
      </c>
      <c r="B6" s="11" t="s">
        <v>32</v>
      </c>
      <c r="C6" s="12" t="s">
        <v>32</v>
      </c>
      <c r="D6" s="13">
        <v>0.80380402970443598</v>
      </c>
      <c r="E6" s="14">
        <v>22.563926054475399</v>
      </c>
      <c r="F6" s="10" t="s">
        <v>33</v>
      </c>
      <c r="G6" s="11" t="s">
        <v>22</v>
      </c>
      <c r="H6" s="12" t="s">
        <v>34</v>
      </c>
      <c r="I6" s="15">
        <v>1</v>
      </c>
      <c r="J6" s="10"/>
      <c r="K6" s="11">
        <v>1</v>
      </c>
      <c r="L6" s="11">
        <v>1</v>
      </c>
      <c r="M6" s="11">
        <v>0</v>
      </c>
      <c r="N6" s="11">
        <v>0</v>
      </c>
    </row>
    <row r="7" spans="1:30" x14ac:dyDescent="0.2">
      <c r="A7" s="10">
        <v>6</v>
      </c>
      <c r="B7" s="11" t="s">
        <v>35</v>
      </c>
      <c r="C7" s="12" t="s">
        <v>36</v>
      </c>
      <c r="D7" s="13">
        <v>0.85282172108156595</v>
      </c>
      <c r="E7" s="14">
        <v>-8.0370288947828605E-2</v>
      </c>
      <c r="F7" s="10" t="s">
        <v>37</v>
      </c>
      <c r="G7" s="11" t="s">
        <v>22</v>
      </c>
      <c r="H7" s="12" t="s">
        <v>38</v>
      </c>
      <c r="I7" s="15">
        <v>0.84399999999999997</v>
      </c>
      <c r="J7" s="10"/>
      <c r="K7" s="11">
        <v>2</v>
      </c>
      <c r="L7" s="11">
        <v>1</v>
      </c>
      <c r="M7" s="11">
        <v>1</v>
      </c>
      <c r="N7" s="11">
        <v>0</v>
      </c>
    </row>
    <row r="8" spans="1:30" x14ac:dyDescent="0.2">
      <c r="A8" s="10">
        <v>7</v>
      </c>
      <c r="B8" s="11" t="s">
        <v>39</v>
      </c>
      <c r="C8" s="12" t="s">
        <v>40</v>
      </c>
      <c r="D8" s="13">
        <v>0.86451381116223802</v>
      </c>
      <c r="E8" s="14">
        <v>-2.4861715862562801</v>
      </c>
      <c r="F8" s="10" t="s">
        <v>41</v>
      </c>
      <c r="G8" s="11" t="s">
        <v>42</v>
      </c>
      <c r="H8" s="12" t="s">
        <v>43</v>
      </c>
      <c r="I8" s="15">
        <v>0</v>
      </c>
      <c r="J8" s="10"/>
      <c r="K8" s="11">
        <v>1</v>
      </c>
      <c r="L8" s="11">
        <v>0</v>
      </c>
      <c r="M8" s="11">
        <v>1</v>
      </c>
      <c r="N8" s="11">
        <v>0</v>
      </c>
    </row>
    <row r="9" spans="1:30" x14ac:dyDescent="0.2">
      <c r="A9" s="10">
        <v>8</v>
      </c>
      <c r="B9" s="11" t="s">
        <v>44</v>
      </c>
      <c r="C9" s="12" t="s">
        <v>44</v>
      </c>
      <c r="D9" s="13">
        <v>0.67837019754950101</v>
      </c>
      <c r="E9" s="14">
        <v>10.944685306667999</v>
      </c>
      <c r="F9" s="10" t="s">
        <v>45</v>
      </c>
      <c r="G9" s="11" t="s">
        <v>22</v>
      </c>
      <c r="H9" s="12" t="s">
        <v>46</v>
      </c>
      <c r="I9" s="15">
        <v>1</v>
      </c>
      <c r="J9" s="10"/>
      <c r="K9" s="11">
        <v>1</v>
      </c>
      <c r="L9" s="11">
        <v>1</v>
      </c>
      <c r="M9" s="11">
        <v>0</v>
      </c>
      <c r="N9" s="11">
        <v>0</v>
      </c>
    </row>
    <row r="10" spans="1:30" x14ac:dyDescent="0.2">
      <c r="A10" s="10">
        <v>9</v>
      </c>
      <c r="B10" s="11" t="s">
        <v>47</v>
      </c>
      <c r="C10" s="12" t="s">
        <v>47</v>
      </c>
      <c r="D10" s="13">
        <v>0.59623136285307499</v>
      </c>
      <c r="E10" s="14">
        <v>17.235286066614101</v>
      </c>
      <c r="F10" s="10" t="s">
        <v>48</v>
      </c>
      <c r="G10" s="11" t="s">
        <v>17</v>
      </c>
      <c r="H10" s="12" t="s">
        <v>49</v>
      </c>
      <c r="I10" s="15">
        <v>0.95599999999999996</v>
      </c>
      <c r="J10" s="16" t="s">
        <v>18</v>
      </c>
      <c r="K10" s="11">
        <v>3</v>
      </c>
      <c r="L10" s="11">
        <v>2</v>
      </c>
      <c r="M10" s="11">
        <v>0</v>
      </c>
      <c r="N10" s="11">
        <v>1</v>
      </c>
    </row>
    <row r="11" spans="1:30" x14ac:dyDescent="0.2">
      <c r="A11" s="10">
        <v>10</v>
      </c>
      <c r="B11" s="11" t="s">
        <v>50</v>
      </c>
      <c r="C11" s="12" t="s">
        <v>50</v>
      </c>
      <c r="D11" s="13">
        <v>0.72413026484699405</v>
      </c>
      <c r="E11" s="14">
        <v>7.50568958047882</v>
      </c>
      <c r="F11" s="10" t="s">
        <v>51</v>
      </c>
      <c r="G11" s="11" t="s">
        <v>22</v>
      </c>
      <c r="H11" s="12" t="s">
        <v>52</v>
      </c>
      <c r="I11" s="15">
        <v>0.94299999999999995</v>
      </c>
      <c r="J11" s="10"/>
      <c r="K11" s="11">
        <v>2</v>
      </c>
      <c r="L11" s="11">
        <v>1</v>
      </c>
      <c r="M11" s="11">
        <v>1</v>
      </c>
      <c r="N11" s="11">
        <v>0</v>
      </c>
    </row>
    <row r="12" spans="1:30" x14ac:dyDescent="0.2">
      <c r="A12" s="10">
        <v>11</v>
      </c>
      <c r="B12" s="11" t="s">
        <v>53</v>
      </c>
      <c r="C12" s="12" t="s">
        <v>53</v>
      </c>
      <c r="D12" s="13">
        <v>0.58027228172082002</v>
      </c>
      <c r="E12" s="14">
        <v>7.84478328395695</v>
      </c>
      <c r="F12" s="10" t="s">
        <v>51</v>
      </c>
      <c r="G12" s="11" t="s">
        <v>22</v>
      </c>
      <c r="H12" s="12" t="s">
        <v>54</v>
      </c>
      <c r="I12" s="15">
        <v>1</v>
      </c>
      <c r="J12" s="10"/>
      <c r="K12" s="11">
        <v>1</v>
      </c>
      <c r="L12" s="11">
        <v>1</v>
      </c>
      <c r="M12" s="11">
        <v>0</v>
      </c>
      <c r="N12" s="11">
        <v>0</v>
      </c>
    </row>
    <row r="13" spans="1:30" x14ac:dyDescent="0.2">
      <c r="A13" s="10">
        <v>12</v>
      </c>
      <c r="B13" s="11" t="s">
        <v>55</v>
      </c>
      <c r="C13" s="12" t="s">
        <v>55</v>
      </c>
      <c r="D13" s="13">
        <v>0.74784155307367095</v>
      </c>
      <c r="E13" s="14">
        <v>19.759362509721299</v>
      </c>
      <c r="F13" s="10" t="s">
        <v>56</v>
      </c>
      <c r="G13" s="11" t="s">
        <v>22</v>
      </c>
      <c r="H13" s="12" t="s">
        <v>57</v>
      </c>
      <c r="I13" s="15">
        <v>0.99399999999999999</v>
      </c>
      <c r="J13" s="10"/>
      <c r="K13" s="11">
        <v>2</v>
      </c>
      <c r="L13" s="11">
        <v>1</v>
      </c>
      <c r="M13" s="11">
        <v>1</v>
      </c>
      <c r="N13" s="11">
        <v>0</v>
      </c>
    </row>
    <row r="14" spans="1:30" x14ac:dyDescent="0.2">
      <c r="A14" s="10">
        <v>13</v>
      </c>
      <c r="B14" s="11" t="s">
        <v>58</v>
      </c>
      <c r="C14" s="12" t="s">
        <v>59</v>
      </c>
      <c r="D14" s="13">
        <v>0.69770721031681904</v>
      </c>
      <c r="E14" s="14">
        <v>20.067051243839799</v>
      </c>
      <c r="F14" s="10" t="s">
        <v>56</v>
      </c>
      <c r="G14" s="11" t="s">
        <v>22</v>
      </c>
      <c r="H14" s="12" t="s">
        <v>60</v>
      </c>
      <c r="I14" s="15">
        <v>1</v>
      </c>
      <c r="J14" s="10"/>
      <c r="K14" s="11">
        <v>1</v>
      </c>
      <c r="L14" s="11">
        <v>1</v>
      </c>
      <c r="M14" s="11">
        <v>0</v>
      </c>
      <c r="N14" s="11">
        <v>0</v>
      </c>
    </row>
    <row r="15" spans="1:30" x14ac:dyDescent="0.2">
      <c r="A15" s="10">
        <v>14</v>
      </c>
      <c r="B15" s="11" t="s">
        <v>61</v>
      </c>
      <c r="C15" s="12" t="s">
        <v>62</v>
      </c>
      <c r="D15" s="13">
        <v>0.83668814132462599</v>
      </c>
      <c r="E15" s="14">
        <v>11.559096920657099</v>
      </c>
      <c r="F15" s="10" t="s">
        <v>63</v>
      </c>
      <c r="G15" s="11" t="s">
        <v>22</v>
      </c>
      <c r="H15" s="12" t="s">
        <v>64</v>
      </c>
      <c r="I15" s="15">
        <v>0.97799999999999998</v>
      </c>
      <c r="J15" s="10"/>
      <c r="K15" s="11">
        <v>2</v>
      </c>
      <c r="L15" s="11">
        <v>1</v>
      </c>
      <c r="M15" s="11">
        <v>1</v>
      </c>
      <c r="N15" s="11">
        <v>0</v>
      </c>
    </row>
    <row r="16" spans="1:30" x14ac:dyDescent="0.2">
      <c r="A16" s="10">
        <v>15</v>
      </c>
      <c r="B16" s="11" t="s">
        <v>65</v>
      </c>
      <c r="C16" s="12" t="s">
        <v>65</v>
      </c>
      <c r="D16" s="13">
        <v>0.71918507924462205</v>
      </c>
      <c r="E16" s="14">
        <v>20.439302890255199</v>
      </c>
      <c r="F16" s="10" t="s">
        <v>56</v>
      </c>
      <c r="G16" s="11" t="s">
        <v>22</v>
      </c>
      <c r="H16" s="12" t="s">
        <v>66</v>
      </c>
      <c r="I16" s="15">
        <v>1</v>
      </c>
      <c r="J16" s="10"/>
      <c r="K16" s="11">
        <v>1</v>
      </c>
      <c r="L16" s="11">
        <v>1</v>
      </c>
      <c r="M16" s="11">
        <v>0</v>
      </c>
      <c r="N16" s="11">
        <v>0</v>
      </c>
    </row>
    <row r="17" spans="1:15" x14ac:dyDescent="0.2">
      <c r="A17" s="10">
        <v>16</v>
      </c>
      <c r="B17" s="11" t="s">
        <v>67</v>
      </c>
      <c r="C17" s="11" t="s">
        <v>67</v>
      </c>
      <c r="D17" s="13">
        <v>0.75370953237409999</v>
      </c>
      <c r="E17" s="14">
        <v>15.7644112052139</v>
      </c>
      <c r="F17" s="10" t="s">
        <v>68</v>
      </c>
      <c r="G17" s="11" t="s">
        <v>22</v>
      </c>
      <c r="H17" s="12" t="s">
        <v>69</v>
      </c>
      <c r="I17" s="15">
        <v>1</v>
      </c>
      <c r="J17" s="10"/>
      <c r="K17" s="11">
        <v>1</v>
      </c>
      <c r="L17" s="11">
        <v>1</v>
      </c>
      <c r="M17" s="11">
        <v>0</v>
      </c>
      <c r="N17" s="11">
        <v>0</v>
      </c>
    </row>
    <row r="18" spans="1:15" x14ac:dyDescent="0.2">
      <c r="A18" s="10">
        <v>17</v>
      </c>
      <c r="B18" s="11" t="s">
        <v>70</v>
      </c>
      <c r="C18" s="12" t="s">
        <v>71</v>
      </c>
      <c r="D18" s="13">
        <v>0.71132627472833598</v>
      </c>
      <c r="E18" s="14">
        <v>32.146847770266803</v>
      </c>
      <c r="F18" s="10" t="s">
        <v>72</v>
      </c>
      <c r="G18" s="11" t="s">
        <v>22</v>
      </c>
      <c r="H18" s="12" t="s">
        <v>73</v>
      </c>
      <c r="I18" s="15">
        <v>0.999</v>
      </c>
      <c r="J18" s="10"/>
      <c r="K18" s="11">
        <v>1</v>
      </c>
      <c r="L18" s="11">
        <v>1</v>
      </c>
      <c r="M18" s="11">
        <v>0</v>
      </c>
      <c r="N18" s="11">
        <v>0</v>
      </c>
    </row>
    <row r="19" spans="1:15" x14ac:dyDescent="0.2">
      <c r="A19" s="10">
        <v>18</v>
      </c>
      <c r="B19" s="11" t="s">
        <v>74</v>
      </c>
      <c r="C19" s="11" t="s">
        <v>74</v>
      </c>
      <c r="D19" s="13">
        <v>0.70610800667511397</v>
      </c>
      <c r="E19" s="14">
        <v>18.343824513724002</v>
      </c>
      <c r="F19" s="10" t="s">
        <v>16</v>
      </c>
      <c r="G19" s="11" t="s">
        <v>22</v>
      </c>
      <c r="H19" s="12" t="s">
        <v>75</v>
      </c>
      <c r="I19" s="15">
        <v>1</v>
      </c>
      <c r="J19" s="10"/>
      <c r="K19" s="11">
        <v>1</v>
      </c>
      <c r="L19" s="11">
        <v>1</v>
      </c>
      <c r="M19" s="11">
        <v>0</v>
      </c>
      <c r="N19" s="11">
        <v>0</v>
      </c>
    </row>
    <row r="20" spans="1:15" x14ac:dyDescent="0.2">
      <c r="A20" s="10">
        <v>19</v>
      </c>
      <c r="B20" s="11" t="s">
        <v>76</v>
      </c>
      <c r="C20" s="12" t="s">
        <v>76</v>
      </c>
      <c r="D20" s="13">
        <v>0.360955910825911</v>
      </c>
      <c r="E20" s="14">
        <v>15.2551501274617</v>
      </c>
      <c r="F20" s="10" t="s">
        <v>77</v>
      </c>
      <c r="G20" s="11" t="s">
        <v>17</v>
      </c>
      <c r="H20" s="12" t="s">
        <v>78</v>
      </c>
      <c r="I20" s="15">
        <v>1</v>
      </c>
      <c r="J20" s="16" t="s">
        <v>18</v>
      </c>
      <c r="K20" s="11">
        <v>3</v>
      </c>
      <c r="L20" s="11">
        <v>3</v>
      </c>
      <c r="M20" s="11">
        <v>0</v>
      </c>
      <c r="N20" s="11">
        <v>0</v>
      </c>
    </row>
    <row r="21" spans="1:15" x14ac:dyDescent="0.2">
      <c r="A21" s="10">
        <v>20</v>
      </c>
      <c r="B21" s="11" t="s">
        <v>79</v>
      </c>
      <c r="C21" s="11" t="s">
        <v>79</v>
      </c>
      <c r="D21" s="13">
        <v>0.83802388587858001</v>
      </c>
      <c r="E21" s="14">
        <v>6.16073549469691</v>
      </c>
      <c r="F21" s="10" t="s">
        <v>21</v>
      </c>
      <c r="G21" s="11" t="s">
        <v>22</v>
      </c>
      <c r="H21" s="12" t="s">
        <v>80</v>
      </c>
      <c r="I21" s="15">
        <v>0.92300000000000004</v>
      </c>
      <c r="J21" s="10"/>
      <c r="K21" s="11">
        <v>2</v>
      </c>
      <c r="L21" s="11">
        <v>1</v>
      </c>
      <c r="M21" s="11">
        <v>1</v>
      </c>
      <c r="N21" s="11">
        <v>0</v>
      </c>
    </row>
    <row r="22" spans="1:15" x14ac:dyDescent="0.2">
      <c r="A22" s="10">
        <v>21</v>
      </c>
      <c r="B22" s="11" t="s">
        <v>81</v>
      </c>
      <c r="C22" s="11" t="s">
        <v>81</v>
      </c>
      <c r="D22" s="13">
        <v>0.90920350937553696</v>
      </c>
      <c r="E22" s="14">
        <v>9.9724578971641797</v>
      </c>
      <c r="F22" s="10" t="s">
        <v>82</v>
      </c>
      <c r="G22" s="11" t="s">
        <v>42</v>
      </c>
      <c r="H22" s="12" t="s">
        <v>83</v>
      </c>
      <c r="I22" s="15">
        <v>0</v>
      </c>
      <c r="J22" s="10"/>
      <c r="K22" s="11">
        <v>2</v>
      </c>
      <c r="L22" s="11">
        <v>0</v>
      </c>
      <c r="M22" s="11">
        <v>1</v>
      </c>
      <c r="N22" s="11">
        <v>1</v>
      </c>
    </row>
    <row r="23" spans="1:15" x14ac:dyDescent="0.2">
      <c r="A23" s="10">
        <v>22</v>
      </c>
      <c r="B23" s="11" t="s">
        <v>84</v>
      </c>
      <c r="C23" s="11" t="s">
        <v>84</v>
      </c>
      <c r="D23" s="13">
        <v>0.81527884862503197</v>
      </c>
      <c r="E23" s="14">
        <v>12.212307616672</v>
      </c>
      <c r="F23" s="10" t="s">
        <v>63</v>
      </c>
      <c r="G23" s="11" t="s">
        <v>22</v>
      </c>
      <c r="H23" s="12" t="s">
        <v>85</v>
      </c>
      <c r="I23" s="15">
        <v>0.97199999999999998</v>
      </c>
      <c r="J23" s="16" t="s">
        <v>18</v>
      </c>
      <c r="K23" s="11">
        <v>3</v>
      </c>
      <c r="L23" s="11">
        <v>2</v>
      </c>
      <c r="M23" s="11">
        <v>1</v>
      </c>
      <c r="N23" s="11">
        <v>0</v>
      </c>
    </row>
    <row r="24" spans="1:15" x14ac:dyDescent="0.2">
      <c r="A24" s="10">
        <v>23</v>
      </c>
      <c r="B24" s="11" t="s">
        <v>86</v>
      </c>
      <c r="C24" s="11" t="s">
        <v>86</v>
      </c>
      <c r="D24" s="13">
        <v>0.68586643150289905</v>
      </c>
      <c r="E24" s="14">
        <v>16.087056323342601</v>
      </c>
      <c r="F24" s="10" t="s">
        <v>68</v>
      </c>
      <c r="G24" s="11" t="s">
        <v>22</v>
      </c>
      <c r="H24" s="12" t="s">
        <v>87</v>
      </c>
      <c r="I24" s="15">
        <v>0.98699999999999999</v>
      </c>
      <c r="J24" s="10"/>
      <c r="K24" s="11">
        <v>2</v>
      </c>
      <c r="L24" s="11">
        <v>1</v>
      </c>
      <c r="M24" s="11">
        <v>1</v>
      </c>
      <c r="N24" s="11">
        <v>0</v>
      </c>
    </row>
    <row r="25" spans="1:15" x14ac:dyDescent="0.2">
      <c r="A25" s="10">
        <v>24</v>
      </c>
      <c r="B25" s="11" t="s">
        <v>88</v>
      </c>
      <c r="C25" s="11" t="s">
        <v>88</v>
      </c>
      <c r="D25" s="13">
        <v>0.60495618527369899</v>
      </c>
      <c r="E25" s="14">
        <v>12.558164731909301</v>
      </c>
      <c r="F25" s="10" t="s">
        <v>89</v>
      </c>
      <c r="G25" s="11" t="s">
        <v>22</v>
      </c>
      <c r="H25" s="12" t="s">
        <v>90</v>
      </c>
      <c r="I25" s="15">
        <v>0.98099999999999998</v>
      </c>
      <c r="J25" s="10"/>
      <c r="K25" s="11">
        <v>2</v>
      </c>
      <c r="L25" s="11">
        <v>1</v>
      </c>
      <c r="M25" s="11">
        <v>0</v>
      </c>
      <c r="N25" s="11">
        <v>1</v>
      </c>
    </row>
    <row r="26" spans="1:15" x14ac:dyDescent="0.2">
      <c r="A26" s="10">
        <v>25</v>
      </c>
      <c r="B26" s="11" t="s">
        <v>91</v>
      </c>
      <c r="C26" s="12" t="s">
        <v>92</v>
      </c>
      <c r="D26" s="13">
        <v>0.58576026879031495</v>
      </c>
      <c r="E26" s="14">
        <v>21.115611005947301</v>
      </c>
      <c r="F26" s="10" t="s">
        <v>93</v>
      </c>
      <c r="G26" s="11" t="s">
        <v>22</v>
      </c>
      <c r="H26" s="12" t="s">
        <v>94</v>
      </c>
      <c r="I26" s="15">
        <v>1</v>
      </c>
      <c r="J26" s="10"/>
      <c r="K26" s="11">
        <v>1</v>
      </c>
      <c r="L26" s="11">
        <v>1</v>
      </c>
      <c r="M26" s="11">
        <v>0</v>
      </c>
      <c r="N26" s="11">
        <v>0</v>
      </c>
    </row>
    <row r="27" spans="1:15" x14ac:dyDescent="0.2">
      <c r="A27" s="10">
        <v>26</v>
      </c>
      <c r="B27" s="11" t="s">
        <v>95</v>
      </c>
      <c r="C27" s="11" t="s">
        <v>95</v>
      </c>
      <c r="D27" s="13">
        <v>0.45667208047362001</v>
      </c>
      <c r="E27" s="14">
        <v>32.340137539069502</v>
      </c>
      <c r="F27" s="10" t="s">
        <v>72</v>
      </c>
      <c r="G27" s="11" t="s">
        <v>22</v>
      </c>
      <c r="H27" s="12" t="s">
        <v>96</v>
      </c>
      <c r="I27" s="15">
        <v>1</v>
      </c>
      <c r="J27" s="10"/>
      <c r="K27" s="11">
        <v>1</v>
      </c>
      <c r="L27" s="11">
        <v>1</v>
      </c>
      <c r="M27" s="11">
        <v>0</v>
      </c>
      <c r="N27" s="11">
        <v>0</v>
      </c>
    </row>
    <row r="28" spans="1:15" x14ac:dyDescent="0.2">
      <c r="A28" s="10">
        <v>27</v>
      </c>
      <c r="B28" s="11" t="s">
        <v>97</v>
      </c>
      <c r="C28" s="11" t="s">
        <v>97</v>
      </c>
      <c r="D28" s="13">
        <v>0.67273088967606098</v>
      </c>
      <c r="E28" s="14">
        <v>31.889259854016199</v>
      </c>
      <c r="F28" s="10" t="s">
        <v>72</v>
      </c>
      <c r="G28" s="11" t="s">
        <v>22</v>
      </c>
      <c r="H28" s="12" t="s">
        <v>98</v>
      </c>
      <c r="I28" s="15">
        <v>1</v>
      </c>
      <c r="J28" s="10"/>
      <c r="K28" s="11">
        <v>1</v>
      </c>
      <c r="L28" s="11">
        <v>1</v>
      </c>
      <c r="M28" s="11">
        <v>0</v>
      </c>
      <c r="N28" s="11">
        <v>0</v>
      </c>
    </row>
    <row r="29" spans="1:15" x14ac:dyDescent="0.2">
      <c r="A29" s="10">
        <v>28</v>
      </c>
      <c r="B29" s="11" t="s">
        <v>99</v>
      </c>
      <c r="C29" s="12" t="s">
        <v>100</v>
      </c>
      <c r="D29" s="13">
        <v>0.64834354923902704</v>
      </c>
      <c r="E29" s="14">
        <v>31.918364767640298</v>
      </c>
      <c r="F29" s="10" t="s">
        <v>72</v>
      </c>
      <c r="G29" s="11" t="s">
        <v>22</v>
      </c>
      <c r="H29" s="12" t="s">
        <v>101</v>
      </c>
      <c r="I29" s="15">
        <v>1</v>
      </c>
      <c r="J29" s="10"/>
      <c r="K29" s="11">
        <v>1</v>
      </c>
      <c r="L29" s="11">
        <v>1</v>
      </c>
      <c r="M29" s="11">
        <v>0</v>
      </c>
      <c r="N29" s="11">
        <v>0</v>
      </c>
    </row>
    <row r="30" spans="1:15" x14ac:dyDescent="0.2">
      <c r="A30" s="10">
        <v>29</v>
      </c>
      <c r="B30" s="11" t="s">
        <v>102</v>
      </c>
      <c r="C30" s="11" t="s">
        <v>102</v>
      </c>
      <c r="D30" s="13">
        <v>0.232074758649122</v>
      </c>
      <c r="E30" s="14">
        <v>42.4753218118109</v>
      </c>
      <c r="F30" s="10" t="s">
        <v>103</v>
      </c>
      <c r="G30" s="11" t="s">
        <v>17</v>
      </c>
      <c r="H30" s="12" t="s">
        <v>104</v>
      </c>
      <c r="I30" s="15">
        <v>1</v>
      </c>
      <c r="J30" s="16" t="s">
        <v>18</v>
      </c>
      <c r="K30" s="11">
        <v>5</v>
      </c>
      <c r="L30" s="11">
        <v>5</v>
      </c>
      <c r="M30" s="11">
        <v>0</v>
      </c>
      <c r="N30" s="11">
        <v>0</v>
      </c>
    </row>
    <row r="31" spans="1:15" x14ac:dyDescent="0.2">
      <c r="A31" s="10">
        <v>30</v>
      </c>
      <c r="B31" s="11" t="s">
        <v>105</v>
      </c>
      <c r="C31" s="11" t="s">
        <v>105</v>
      </c>
      <c r="D31" s="13">
        <v>0.501006036217303</v>
      </c>
      <c r="E31" s="14">
        <v>29.9151053659204</v>
      </c>
      <c r="F31" s="10" t="s">
        <v>106</v>
      </c>
      <c r="G31" s="11" t="s">
        <v>22</v>
      </c>
      <c r="H31" s="12" t="s">
        <v>107</v>
      </c>
      <c r="I31" s="15">
        <v>1</v>
      </c>
      <c r="J31" s="10"/>
      <c r="K31" s="11">
        <v>1</v>
      </c>
      <c r="L31" s="11">
        <v>1</v>
      </c>
      <c r="M31" s="11">
        <v>0</v>
      </c>
      <c r="N31" s="11">
        <v>0</v>
      </c>
    </row>
    <row r="32" spans="1:15" x14ac:dyDescent="0.2">
      <c r="A32" s="10">
        <v>31</v>
      </c>
      <c r="B32" s="11" t="s">
        <v>108</v>
      </c>
      <c r="C32" s="12" t="s">
        <v>109</v>
      </c>
      <c r="D32" s="13">
        <v>0.888841648462812</v>
      </c>
      <c r="E32" s="14">
        <v>8.5324765936967406</v>
      </c>
      <c r="F32" s="10" t="s">
        <v>110</v>
      </c>
      <c r="G32" s="11" t="s">
        <v>42</v>
      </c>
      <c r="H32" s="12" t="s">
        <v>111</v>
      </c>
      <c r="I32" s="17">
        <v>6.8000000000000005E-2</v>
      </c>
      <c r="J32" s="16" t="s">
        <v>112</v>
      </c>
      <c r="K32" s="11">
        <v>3</v>
      </c>
      <c r="L32" s="11">
        <v>1</v>
      </c>
      <c r="M32" s="11">
        <v>2</v>
      </c>
      <c r="N32" s="11">
        <v>0</v>
      </c>
      <c r="O32" s="18" t="s">
        <v>113</v>
      </c>
    </row>
    <row r="33" spans="1:15" x14ac:dyDescent="0.2">
      <c r="A33" s="10">
        <v>32</v>
      </c>
      <c r="B33" s="11" t="s">
        <v>114</v>
      </c>
      <c r="C33" s="11" t="s">
        <v>114</v>
      </c>
      <c r="D33" s="13">
        <v>0.66795361364867001</v>
      </c>
      <c r="E33" s="14">
        <v>9.0055071922784808</v>
      </c>
      <c r="F33" s="10" t="s">
        <v>110</v>
      </c>
      <c r="G33" s="11" t="s">
        <v>22</v>
      </c>
      <c r="H33" s="12" t="s">
        <v>115</v>
      </c>
      <c r="I33" s="15">
        <v>0.96199999999999997</v>
      </c>
      <c r="J33" s="10"/>
      <c r="K33" s="11">
        <v>2</v>
      </c>
      <c r="L33" s="11">
        <v>1</v>
      </c>
      <c r="M33" s="11">
        <v>1</v>
      </c>
      <c r="N33" s="11">
        <v>0</v>
      </c>
    </row>
    <row r="34" spans="1:15" x14ac:dyDescent="0.2">
      <c r="A34" s="10">
        <v>33</v>
      </c>
      <c r="B34" s="11" t="s">
        <v>116</v>
      </c>
      <c r="C34" s="12" t="s">
        <v>117</v>
      </c>
      <c r="D34" s="13">
        <v>0.70080365864488003</v>
      </c>
      <c r="E34" s="14">
        <v>10.8564036576989</v>
      </c>
      <c r="F34" s="10" t="s">
        <v>45</v>
      </c>
      <c r="G34" s="11" t="s">
        <v>22</v>
      </c>
      <c r="H34" s="12" t="s">
        <v>118</v>
      </c>
      <c r="I34" s="17">
        <v>0.97099999999999997</v>
      </c>
      <c r="J34" s="16" t="s">
        <v>18</v>
      </c>
      <c r="K34" s="11">
        <v>3</v>
      </c>
      <c r="L34" s="11">
        <v>2</v>
      </c>
      <c r="M34" s="11">
        <v>1</v>
      </c>
      <c r="N34" s="11">
        <v>0</v>
      </c>
      <c r="O34" s="18" t="s">
        <v>119</v>
      </c>
    </row>
    <row r="35" spans="1:15" x14ac:dyDescent="0.2">
      <c r="A35" s="10">
        <v>34</v>
      </c>
      <c r="B35" s="11" t="s">
        <v>120</v>
      </c>
      <c r="C35" s="12" t="s">
        <v>121</v>
      </c>
      <c r="D35" s="13">
        <v>0.494461877195216</v>
      </c>
      <c r="E35" s="14">
        <v>13.637101812596701</v>
      </c>
      <c r="F35" s="10" t="s">
        <v>122</v>
      </c>
      <c r="G35" s="11" t="s">
        <v>22</v>
      </c>
      <c r="H35" s="12" t="s">
        <v>123</v>
      </c>
      <c r="I35" s="17">
        <v>0.98</v>
      </c>
      <c r="J35" s="16" t="s">
        <v>18</v>
      </c>
      <c r="K35" s="11">
        <v>3</v>
      </c>
      <c r="L35" s="11">
        <v>2</v>
      </c>
      <c r="M35" s="11">
        <v>1</v>
      </c>
      <c r="N35" s="11">
        <v>0</v>
      </c>
      <c r="O35" s="18" t="s">
        <v>124</v>
      </c>
    </row>
    <row r="36" spans="1:15" x14ac:dyDescent="0.2">
      <c r="A36" s="10">
        <v>35</v>
      </c>
      <c r="B36" s="11" t="s">
        <v>125</v>
      </c>
      <c r="C36" s="11" t="s">
        <v>125</v>
      </c>
      <c r="D36" s="13">
        <v>0.81257539729580797</v>
      </c>
      <c r="E36" s="14">
        <v>8.3305214862009809</v>
      </c>
      <c r="F36" s="10" t="s">
        <v>51</v>
      </c>
      <c r="G36" s="11" t="s">
        <v>22</v>
      </c>
      <c r="H36" s="12" t="s">
        <v>126</v>
      </c>
      <c r="I36" s="15">
        <v>0.95299999999999996</v>
      </c>
      <c r="J36" s="10"/>
      <c r="K36" s="11">
        <v>2</v>
      </c>
      <c r="L36" s="11">
        <v>1</v>
      </c>
      <c r="M36" s="11">
        <v>0</v>
      </c>
      <c r="N36" s="11">
        <v>1</v>
      </c>
    </row>
    <row r="37" spans="1:15" x14ac:dyDescent="0.2">
      <c r="A37" s="10">
        <v>36</v>
      </c>
      <c r="B37" s="11" t="s">
        <v>127</v>
      </c>
      <c r="C37" s="12" t="s">
        <v>128</v>
      </c>
      <c r="D37" s="13">
        <v>0.85137833775965999</v>
      </c>
      <c r="E37" s="14">
        <v>-0.67873255794174103</v>
      </c>
      <c r="F37" s="10" t="s">
        <v>129</v>
      </c>
      <c r="G37" s="11" t="s">
        <v>22</v>
      </c>
      <c r="H37" s="12" t="s">
        <v>130</v>
      </c>
      <c r="I37" s="15">
        <v>0.82399999999999995</v>
      </c>
      <c r="J37" s="10"/>
      <c r="K37" s="11">
        <v>2</v>
      </c>
      <c r="L37" s="11">
        <v>1</v>
      </c>
      <c r="M37" s="11">
        <v>1</v>
      </c>
      <c r="N37" s="11">
        <v>0</v>
      </c>
    </row>
    <row r="38" spans="1:15" x14ac:dyDescent="0.2">
      <c r="A38" s="10">
        <v>37</v>
      </c>
      <c r="B38" s="11" t="s">
        <v>131</v>
      </c>
      <c r="C38" s="11" t="s">
        <v>131</v>
      </c>
      <c r="D38" s="13">
        <v>0.839460055416128</v>
      </c>
      <c r="E38" s="14">
        <v>1.0281835501490399</v>
      </c>
      <c r="F38" s="10" t="s">
        <v>132</v>
      </c>
      <c r="G38" s="11" t="s">
        <v>22</v>
      </c>
      <c r="H38" s="12" t="s">
        <v>133</v>
      </c>
      <c r="I38" s="15">
        <v>0.85899999999999999</v>
      </c>
      <c r="J38" s="10"/>
      <c r="K38" s="11">
        <v>2</v>
      </c>
      <c r="L38" s="11">
        <v>1</v>
      </c>
      <c r="M38" s="11">
        <v>1</v>
      </c>
      <c r="N38" s="11">
        <v>0</v>
      </c>
    </row>
    <row r="39" spans="1:15" x14ac:dyDescent="0.2">
      <c r="A39" s="10">
        <v>38</v>
      </c>
      <c r="B39" s="11" t="s">
        <v>134</v>
      </c>
      <c r="C39" s="11" t="s">
        <v>134</v>
      </c>
      <c r="D39" s="13">
        <v>0.73128039139643797</v>
      </c>
      <c r="E39" s="14">
        <v>7.1116933053247902</v>
      </c>
      <c r="F39" s="10" t="s">
        <v>135</v>
      </c>
      <c r="G39" s="11" t="s">
        <v>22</v>
      </c>
      <c r="H39" s="12" t="s">
        <v>136</v>
      </c>
      <c r="I39" s="15">
        <v>1</v>
      </c>
      <c r="J39" s="10"/>
      <c r="K39" s="11">
        <v>1</v>
      </c>
      <c r="L39" s="11">
        <v>1</v>
      </c>
      <c r="M39" s="11">
        <v>0</v>
      </c>
      <c r="N39" s="11">
        <v>0</v>
      </c>
    </row>
    <row r="40" spans="1:15" x14ac:dyDescent="0.2">
      <c r="A40" s="10">
        <v>39</v>
      </c>
      <c r="B40" s="11" t="s">
        <v>137</v>
      </c>
      <c r="C40" s="11" t="s">
        <v>137</v>
      </c>
      <c r="D40" s="13">
        <v>0.90344737272875997</v>
      </c>
      <c r="E40" s="14">
        <v>4.1368689683561399</v>
      </c>
      <c r="F40" s="10" t="s">
        <v>29</v>
      </c>
      <c r="G40" s="11" t="s">
        <v>22</v>
      </c>
      <c r="H40" s="12" t="s">
        <v>138</v>
      </c>
      <c r="I40" s="15">
        <v>0.89700000000000002</v>
      </c>
      <c r="J40" s="10"/>
      <c r="K40" s="11">
        <v>2</v>
      </c>
      <c r="L40" s="11">
        <v>1</v>
      </c>
      <c r="M40" s="11">
        <v>1</v>
      </c>
      <c r="N40" s="11">
        <v>0</v>
      </c>
    </row>
    <row r="41" spans="1:15" x14ac:dyDescent="0.2">
      <c r="A41" s="10">
        <v>40</v>
      </c>
      <c r="B41" s="11" t="s">
        <v>139</v>
      </c>
      <c r="C41" s="11" t="s">
        <v>139</v>
      </c>
      <c r="D41" s="13">
        <v>0.84110376774554196</v>
      </c>
      <c r="E41" s="14">
        <v>12.2987157179472</v>
      </c>
      <c r="F41" s="10" t="s">
        <v>63</v>
      </c>
      <c r="G41" s="11" t="s">
        <v>22</v>
      </c>
      <c r="H41" s="12" t="s">
        <v>140</v>
      </c>
      <c r="I41" s="15">
        <v>0.97899999999999998</v>
      </c>
      <c r="J41" s="16" t="s">
        <v>112</v>
      </c>
      <c r="K41" s="11">
        <v>3</v>
      </c>
      <c r="L41" s="11">
        <v>1</v>
      </c>
      <c r="M41" s="11">
        <v>2</v>
      </c>
      <c r="N41" s="11">
        <v>0</v>
      </c>
    </row>
  </sheetData>
  <conditionalFormatting sqref="G1:G41">
    <cfRule type="cellIs" dxfId="3" priority="1" operator="equal">
      <formula>"Dem_Incumbent"</formula>
    </cfRule>
  </conditionalFormatting>
  <conditionalFormatting sqref="G1:G41">
    <cfRule type="cellIs" dxfId="2" priority="2" operator="equal">
      <formula>"GOP_Incumbent"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7"/>
  <sheetViews>
    <sheetView workbookViewId="0"/>
  </sheetViews>
  <sheetFormatPr baseColWidth="10" defaultColWidth="12.6640625" defaultRowHeight="15.75" customHeight="1" x14ac:dyDescent="0.15"/>
  <cols>
    <col min="1" max="1" width="32.6640625" customWidth="1"/>
    <col min="2" max="2" width="7.33203125" customWidth="1"/>
    <col min="3" max="3" width="8.83203125" customWidth="1"/>
  </cols>
  <sheetData>
    <row r="1" spans="1:5" ht="15.75" customHeight="1" x14ac:dyDescent="0.15">
      <c r="A1" s="19" t="s">
        <v>141</v>
      </c>
      <c r="B1" s="20">
        <f>COUNTIF(Districts!G:G,"=No_Incumbent")</f>
        <v>5</v>
      </c>
      <c r="C1" s="21">
        <f t="shared" ref="C1:C4" si="0">B1/40</f>
        <v>0.125</v>
      </c>
      <c r="E1" s="20">
        <f ca="1">IFERROR(__xludf.DUMMYFUNCTION("INDEX(QUERY(Districts!$G:$N, ""select count(G) where G='Dem_Incumbent' and K&gt;1""),2)"),17)</f>
        <v>17</v>
      </c>
    </row>
    <row r="2" spans="1:5" ht="15.75" customHeight="1" x14ac:dyDescent="0.15">
      <c r="A2" s="19" t="s">
        <v>142</v>
      </c>
      <c r="B2" s="20">
        <f>COUNTIF(Districts!L:L, "&gt;1")+COUNTIF(Districts!M:M, "&gt;1")</f>
        <v>11</v>
      </c>
      <c r="C2" s="21">
        <f t="shared" si="0"/>
        <v>0.27500000000000002</v>
      </c>
    </row>
    <row r="3" spans="1:5" ht="15.75" customHeight="1" x14ac:dyDescent="0.15">
      <c r="A3" s="19" t="s">
        <v>143</v>
      </c>
      <c r="B3" s="20">
        <f>COUNTIF(Districts!K:K,"&gt;1")</f>
        <v>24</v>
      </c>
      <c r="C3" s="21">
        <f t="shared" si="0"/>
        <v>0.6</v>
      </c>
    </row>
    <row r="4" spans="1:5" ht="15.75" customHeight="1" x14ac:dyDescent="0.15">
      <c r="A4" s="19" t="s">
        <v>144</v>
      </c>
      <c r="B4" s="20">
        <f>COUNTIF(Districts!K:K,"=1")</f>
        <v>16</v>
      </c>
      <c r="C4" s="21">
        <f t="shared" si="0"/>
        <v>0.4</v>
      </c>
    </row>
    <row r="5" spans="1:5" ht="15.75" customHeight="1" x14ac:dyDescent="0.15">
      <c r="A5" s="19" t="s">
        <v>145</v>
      </c>
      <c r="B5" s="20">
        <f>COUNTIF(Districts!G:G, "Dem_Incumbent")</f>
        <v>32</v>
      </c>
      <c r="C5" s="21"/>
    </row>
    <row r="6" spans="1:5" ht="15.75" customHeight="1" x14ac:dyDescent="0.15">
      <c r="A6" s="19" t="s">
        <v>146</v>
      </c>
      <c r="B6" s="20">
        <f>COUNTIF(Districts!G:G, "GOP_Incumbent")</f>
        <v>3</v>
      </c>
      <c r="C6" s="21"/>
    </row>
    <row r="7" spans="1:5" ht="15.75" customHeight="1" x14ac:dyDescent="0.15">
      <c r="A7" s="19" t="s">
        <v>147</v>
      </c>
      <c r="B7" s="20">
        <f ca="1">IFERROR(__xludf.DUMMYFUNCTION("INDEX(QUERY(Districts!$G:$N, ""select count(G) where G='Dem_Incumbent' and K&gt;1""),2)"),17)</f>
        <v>17</v>
      </c>
      <c r="C7" s="21">
        <f t="shared" ref="C7:C8" ca="1" si="1">B7/B5</f>
        <v>0.53125</v>
      </c>
    </row>
    <row r="8" spans="1:5" ht="15.75" customHeight="1" x14ac:dyDescent="0.15">
      <c r="A8" s="19" t="s">
        <v>148</v>
      </c>
      <c r="B8" s="20" t="str">
        <f ca="1">IFERROR(__xludf.DUMMYFUNCTION("INDEX(QUERY(Districts!$G:$N, ""select count(G) where G='GOP_Incumbent' and L&gt;1""),2)"),"#REF!")</f>
        <v>#REF!</v>
      </c>
      <c r="C8" s="21" t="e">
        <f t="shared" ca="1" si="1"/>
        <v>#VALUE!</v>
      </c>
    </row>
    <row r="9" spans="1:5" ht="15.75" customHeight="1" x14ac:dyDescent="0.15">
      <c r="A9" s="19" t="s">
        <v>149</v>
      </c>
      <c r="B9" s="20">
        <f ca="1">IFERROR(__xludf.DUMMYFUNCTION("INDEX(QUERY(Districts!$G:$N, ""select count(G) where G='Dem_Incumbent' and ((L&gt;0)or(M&gt;0))""),2)"),32)</f>
        <v>32</v>
      </c>
      <c r="C9" s="21">
        <f t="shared" ref="C9:C10" ca="1" si="2">B9/B5</f>
        <v>1</v>
      </c>
    </row>
    <row r="10" spans="1:5" x14ac:dyDescent="0.2">
      <c r="A10" s="19" t="s">
        <v>150</v>
      </c>
      <c r="B10" s="22">
        <f ca="1">IFERROR(__xludf.DUMMYFUNCTION("INDEX(QUERY(Districts!$G:$N, ""select count(G) where G='GOP_Incumbent' and ((K&gt;0)or(M&gt;0))""),2)"),3)</f>
        <v>3</v>
      </c>
      <c r="C10" s="21">
        <f t="shared" ca="1" si="2"/>
        <v>1</v>
      </c>
    </row>
    <row r="11" spans="1:5" ht="15.75" customHeight="1" x14ac:dyDescent="0.15">
      <c r="A11" s="19" t="s">
        <v>151</v>
      </c>
      <c r="B11" s="20">
        <f>COUNTIFS(Districts!G:G,"=Dem_Incumbent", Districts!K:K,"=1")</f>
        <v>15</v>
      </c>
      <c r="C11" s="21">
        <f t="shared" ref="C11:C12" si="3">B11/B5</f>
        <v>0.46875</v>
      </c>
    </row>
    <row r="12" spans="1:5" ht="15.75" customHeight="1" x14ac:dyDescent="0.15">
      <c r="A12" s="19" t="s">
        <v>152</v>
      </c>
      <c r="B12" s="20">
        <f>COUNTIFS(Districts!G:G,"=GOP_Incumbent", Districts!K:K,"=1")</f>
        <v>1</v>
      </c>
      <c r="C12" s="21">
        <f t="shared" si="3"/>
        <v>0.33333333333333331</v>
      </c>
    </row>
    <row r="13" spans="1:5" ht="15.75" customHeight="1" x14ac:dyDescent="0.15">
      <c r="A13" s="23"/>
      <c r="C13" s="21"/>
    </row>
    <row r="14" spans="1:5" ht="15.75" customHeight="1" x14ac:dyDescent="0.15">
      <c r="A14" s="23"/>
      <c r="C14" s="21"/>
    </row>
    <row r="15" spans="1:5" ht="15.75" customHeight="1" x14ac:dyDescent="0.15">
      <c r="A15" s="23"/>
      <c r="C15" s="21"/>
    </row>
    <row r="16" spans="1:5" ht="15.75" customHeight="1" x14ac:dyDescent="0.15">
      <c r="A16" s="23"/>
      <c r="C16" s="21"/>
    </row>
    <row r="17" spans="1:3" ht="15.75" customHeight="1" x14ac:dyDescent="0.15">
      <c r="A17" s="23"/>
      <c r="C17" s="21"/>
    </row>
    <row r="18" spans="1:3" ht="15.75" customHeight="1" x14ac:dyDescent="0.15">
      <c r="A18" s="23"/>
      <c r="C18" s="21"/>
    </row>
    <row r="19" spans="1:3" ht="15.75" customHeight="1" x14ac:dyDescent="0.15">
      <c r="A19" s="23"/>
      <c r="C19" s="21"/>
    </row>
    <row r="20" spans="1:3" ht="15.75" customHeight="1" x14ac:dyDescent="0.15">
      <c r="A20" s="23"/>
      <c r="C20" s="21"/>
    </row>
    <row r="21" spans="1:3" ht="15.75" customHeight="1" x14ac:dyDescent="0.15">
      <c r="A21" s="23"/>
      <c r="C21" s="21"/>
    </row>
    <row r="22" spans="1:3" ht="15.75" customHeight="1" x14ac:dyDescent="0.15">
      <c r="A22" s="23"/>
      <c r="C22" s="21"/>
    </row>
    <row r="23" spans="1:3" ht="15.75" customHeight="1" x14ac:dyDescent="0.15">
      <c r="A23" s="23"/>
      <c r="C23" s="21"/>
    </row>
    <row r="24" spans="1:3" ht="15.75" customHeight="1" x14ac:dyDescent="0.15">
      <c r="A24" s="23"/>
      <c r="C24" s="21"/>
    </row>
    <row r="25" spans="1:3" ht="15.75" customHeight="1" x14ac:dyDescent="0.15">
      <c r="A25" s="23"/>
      <c r="C25" s="21"/>
    </row>
    <row r="26" spans="1:3" ht="15.75" customHeight="1" x14ac:dyDescent="0.15">
      <c r="A26" s="23"/>
      <c r="C26" s="21"/>
    </row>
    <row r="27" spans="1:3" ht="15.75" customHeight="1" x14ac:dyDescent="0.15">
      <c r="A27" s="23"/>
      <c r="C27" s="21"/>
    </row>
    <row r="28" spans="1:3" ht="15.75" customHeight="1" x14ac:dyDescent="0.15">
      <c r="A28" s="23"/>
      <c r="C28" s="21"/>
    </row>
    <row r="29" spans="1:3" ht="15.75" customHeight="1" x14ac:dyDescent="0.15">
      <c r="A29" s="23"/>
      <c r="C29" s="21"/>
    </row>
    <row r="30" spans="1:3" ht="15.75" customHeight="1" x14ac:dyDescent="0.15">
      <c r="A30" s="23"/>
      <c r="C30" s="21"/>
    </row>
    <row r="31" spans="1:3" ht="15.75" customHeight="1" x14ac:dyDescent="0.15">
      <c r="A31" s="23"/>
      <c r="C31" s="21"/>
    </row>
    <row r="32" spans="1:3" ht="15.75" customHeight="1" x14ac:dyDescent="0.15">
      <c r="A32" s="23"/>
      <c r="C32" s="21"/>
    </row>
    <row r="33" spans="1:3" ht="15.75" customHeight="1" x14ac:dyDescent="0.15">
      <c r="A33" s="23"/>
      <c r="C33" s="21"/>
    </row>
    <row r="34" spans="1:3" ht="15.75" customHeight="1" x14ac:dyDescent="0.15">
      <c r="A34" s="23"/>
      <c r="C34" s="21"/>
    </row>
    <row r="35" spans="1:3" ht="15.75" customHeight="1" x14ac:dyDescent="0.15">
      <c r="A35" s="23"/>
      <c r="C35" s="21"/>
    </row>
    <row r="36" spans="1:3" ht="15.75" customHeight="1" x14ac:dyDescent="0.15">
      <c r="A36" s="23"/>
      <c r="C36" s="21"/>
    </row>
    <row r="37" spans="1:3" ht="15.75" customHeight="1" x14ac:dyDescent="0.15">
      <c r="A37" s="23"/>
      <c r="C37" s="21"/>
    </row>
    <row r="38" spans="1:3" ht="15.75" customHeight="1" x14ac:dyDescent="0.15">
      <c r="A38" s="23"/>
      <c r="C38" s="21"/>
    </row>
    <row r="39" spans="1:3" ht="15.75" customHeight="1" x14ac:dyDescent="0.15">
      <c r="A39" s="23"/>
      <c r="C39" s="21"/>
    </row>
    <row r="40" spans="1:3" ht="15.75" customHeight="1" x14ac:dyDescent="0.15">
      <c r="A40" s="23"/>
      <c r="C40" s="21"/>
    </row>
    <row r="41" spans="1:3" ht="15.75" customHeight="1" x14ac:dyDescent="0.15">
      <c r="A41" s="23"/>
      <c r="C41" s="21"/>
    </row>
    <row r="42" spans="1:3" ht="15.75" customHeight="1" x14ac:dyDescent="0.15">
      <c r="A42" s="23"/>
      <c r="C42" s="21"/>
    </row>
    <row r="43" spans="1:3" ht="15.75" customHeight="1" x14ac:dyDescent="0.15">
      <c r="A43" s="23"/>
      <c r="C43" s="21"/>
    </row>
    <row r="44" spans="1:3" ht="15.75" customHeight="1" x14ac:dyDescent="0.15">
      <c r="A44" s="23"/>
      <c r="C44" s="21"/>
    </row>
    <row r="45" spans="1:3" ht="15.75" customHeight="1" x14ac:dyDescent="0.15">
      <c r="A45" s="23"/>
      <c r="C45" s="21"/>
    </row>
    <row r="46" spans="1:3" ht="15.75" customHeight="1" x14ac:dyDescent="0.15">
      <c r="A46" s="23"/>
      <c r="C46" s="21"/>
    </row>
    <row r="47" spans="1:3" ht="15.75" customHeight="1" x14ac:dyDescent="0.15">
      <c r="A47" s="23"/>
      <c r="C47" s="21"/>
    </row>
    <row r="48" spans="1:3" ht="15.75" customHeight="1" x14ac:dyDescent="0.15">
      <c r="A48" s="23"/>
      <c r="C48" s="21"/>
    </row>
    <row r="49" spans="1:3" ht="15.75" customHeight="1" x14ac:dyDescent="0.15">
      <c r="A49" s="23"/>
      <c r="C49" s="21"/>
    </row>
    <row r="50" spans="1:3" ht="15.75" customHeight="1" x14ac:dyDescent="0.15">
      <c r="A50" s="23"/>
      <c r="C50" s="21"/>
    </row>
    <row r="51" spans="1:3" ht="15.75" customHeight="1" x14ac:dyDescent="0.15">
      <c r="A51" s="23"/>
      <c r="C51" s="21"/>
    </row>
    <row r="52" spans="1:3" ht="15.75" customHeight="1" x14ac:dyDescent="0.15">
      <c r="A52" s="23"/>
      <c r="C52" s="21"/>
    </row>
    <row r="53" spans="1:3" ht="15.75" customHeight="1" x14ac:dyDescent="0.15">
      <c r="A53" s="23"/>
      <c r="C53" s="21"/>
    </row>
    <row r="54" spans="1:3" ht="15.75" customHeight="1" x14ac:dyDescent="0.15">
      <c r="A54" s="23"/>
      <c r="C54" s="21"/>
    </row>
    <row r="55" spans="1:3" ht="15.75" customHeight="1" x14ac:dyDescent="0.15">
      <c r="A55" s="23"/>
      <c r="C55" s="21"/>
    </row>
    <row r="56" spans="1:3" ht="15.75" customHeight="1" x14ac:dyDescent="0.15">
      <c r="A56" s="23"/>
      <c r="C56" s="21"/>
    </row>
    <row r="57" spans="1:3" ht="15.75" customHeight="1" x14ac:dyDescent="0.15">
      <c r="A57" s="23"/>
      <c r="C57" s="21"/>
    </row>
    <row r="58" spans="1:3" ht="15.75" customHeight="1" x14ac:dyDescent="0.15">
      <c r="A58" s="23"/>
      <c r="C58" s="21"/>
    </row>
    <row r="59" spans="1:3" ht="15.75" customHeight="1" x14ac:dyDescent="0.15">
      <c r="A59" s="23"/>
      <c r="C59" s="21"/>
    </row>
    <row r="60" spans="1:3" ht="15.75" customHeight="1" x14ac:dyDescent="0.15">
      <c r="A60" s="23"/>
      <c r="C60" s="21"/>
    </row>
    <row r="61" spans="1:3" ht="13" x14ac:dyDescent="0.15">
      <c r="A61" s="23"/>
      <c r="C61" s="21"/>
    </row>
    <row r="62" spans="1:3" ht="13" x14ac:dyDescent="0.15">
      <c r="A62" s="23"/>
      <c r="C62" s="21"/>
    </row>
    <row r="63" spans="1:3" ht="13" x14ac:dyDescent="0.15">
      <c r="A63" s="23"/>
      <c r="C63" s="21"/>
    </row>
    <row r="64" spans="1:3" ht="13" x14ac:dyDescent="0.15">
      <c r="A64" s="23"/>
      <c r="C64" s="21"/>
    </row>
    <row r="65" spans="1:3" ht="13" x14ac:dyDescent="0.15">
      <c r="A65" s="23"/>
      <c r="C65" s="21"/>
    </row>
    <row r="66" spans="1:3" ht="13" x14ac:dyDescent="0.15">
      <c r="A66" s="23"/>
      <c r="C66" s="21"/>
    </row>
    <row r="67" spans="1:3" ht="13" x14ac:dyDescent="0.15">
      <c r="A67" s="23"/>
      <c r="C67" s="21"/>
    </row>
    <row r="68" spans="1:3" ht="13" x14ac:dyDescent="0.15">
      <c r="A68" s="23"/>
      <c r="C68" s="21"/>
    </row>
    <row r="69" spans="1:3" ht="13" x14ac:dyDescent="0.15">
      <c r="A69" s="23"/>
      <c r="C69" s="21"/>
    </row>
    <row r="70" spans="1:3" ht="13" x14ac:dyDescent="0.15">
      <c r="A70" s="23"/>
      <c r="C70" s="21"/>
    </row>
    <row r="71" spans="1:3" ht="13" x14ac:dyDescent="0.15">
      <c r="A71" s="23"/>
      <c r="C71" s="21"/>
    </row>
    <row r="72" spans="1:3" ht="13" x14ac:dyDescent="0.15">
      <c r="A72" s="23"/>
      <c r="C72" s="21"/>
    </row>
    <row r="73" spans="1:3" ht="13" x14ac:dyDescent="0.15">
      <c r="A73" s="23"/>
      <c r="C73" s="21"/>
    </row>
    <row r="74" spans="1:3" ht="13" x14ac:dyDescent="0.15">
      <c r="A74" s="23"/>
      <c r="C74" s="21"/>
    </row>
    <row r="75" spans="1:3" ht="13" x14ac:dyDescent="0.15">
      <c r="A75" s="23"/>
      <c r="C75" s="21"/>
    </row>
    <row r="76" spans="1:3" ht="13" x14ac:dyDescent="0.15">
      <c r="A76" s="23"/>
      <c r="C76" s="21"/>
    </row>
    <row r="77" spans="1:3" ht="13" x14ac:dyDescent="0.15">
      <c r="A77" s="23"/>
      <c r="C77" s="21"/>
    </row>
    <row r="78" spans="1:3" ht="13" x14ac:dyDescent="0.15">
      <c r="A78" s="23"/>
      <c r="C78" s="21"/>
    </row>
    <row r="79" spans="1:3" ht="13" x14ac:dyDescent="0.15">
      <c r="A79" s="23"/>
      <c r="C79" s="21"/>
    </row>
    <row r="80" spans="1:3" ht="13" x14ac:dyDescent="0.15">
      <c r="A80" s="23"/>
      <c r="C80" s="21"/>
    </row>
    <row r="81" spans="1:3" ht="13" x14ac:dyDescent="0.15">
      <c r="A81" s="23"/>
      <c r="C81" s="21"/>
    </row>
    <row r="82" spans="1:3" ht="13" x14ac:dyDescent="0.15">
      <c r="A82" s="23"/>
      <c r="C82" s="21"/>
    </row>
    <row r="83" spans="1:3" ht="13" x14ac:dyDescent="0.15">
      <c r="A83" s="23"/>
      <c r="C83" s="21"/>
    </row>
    <row r="84" spans="1:3" ht="13" x14ac:dyDescent="0.15">
      <c r="A84" s="23"/>
      <c r="C84" s="21"/>
    </row>
    <row r="85" spans="1:3" ht="13" x14ac:dyDescent="0.15">
      <c r="A85" s="23"/>
      <c r="C85" s="21"/>
    </row>
    <row r="86" spans="1:3" ht="13" x14ac:dyDescent="0.15">
      <c r="A86" s="23"/>
      <c r="C86" s="21"/>
    </row>
    <row r="87" spans="1:3" ht="13" x14ac:dyDescent="0.15">
      <c r="A87" s="23"/>
      <c r="C87" s="21"/>
    </row>
    <row r="88" spans="1:3" ht="13" x14ac:dyDescent="0.15">
      <c r="A88" s="23"/>
      <c r="C88" s="21"/>
    </row>
    <row r="89" spans="1:3" ht="13" x14ac:dyDescent="0.15">
      <c r="A89" s="23"/>
      <c r="C89" s="21"/>
    </row>
    <row r="90" spans="1:3" ht="13" x14ac:dyDescent="0.15">
      <c r="A90" s="23"/>
      <c r="C90" s="21"/>
    </row>
    <row r="91" spans="1:3" ht="13" x14ac:dyDescent="0.15">
      <c r="A91" s="23"/>
      <c r="C91" s="21"/>
    </row>
    <row r="92" spans="1:3" ht="13" x14ac:dyDescent="0.15">
      <c r="A92" s="23"/>
      <c r="C92" s="21"/>
    </row>
    <row r="93" spans="1:3" ht="13" x14ac:dyDescent="0.15">
      <c r="A93" s="23"/>
      <c r="C93" s="21"/>
    </row>
    <row r="94" spans="1:3" ht="13" x14ac:dyDescent="0.15">
      <c r="A94" s="23"/>
      <c r="C94" s="21"/>
    </row>
    <row r="95" spans="1:3" ht="13" x14ac:dyDescent="0.15">
      <c r="A95" s="23"/>
      <c r="C95" s="21"/>
    </row>
    <row r="96" spans="1:3" ht="13" x14ac:dyDescent="0.15">
      <c r="A96" s="23"/>
      <c r="C96" s="21"/>
    </row>
    <row r="97" spans="1:3" ht="13" x14ac:dyDescent="0.15">
      <c r="A97" s="23"/>
      <c r="C97" s="21"/>
    </row>
    <row r="98" spans="1:3" ht="13" x14ac:dyDescent="0.15">
      <c r="A98" s="23"/>
      <c r="C98" s="21"/>
    </row>
    <row r="99" spans="1:3" ht="13" x14ac:dyDescent="0.15">
      <c r="A99" s="23"/>
      <c r="C99" s="21"/>
    </row>
    <row r="100" spans="1:3" ht="13" x14ac:dyDescent="0.15">
      <c r="A100" s="23"/>
      <c r="C100" s="21"/>
    </row>
    <row r="101" spans="1:3" ht="13" x14ac:dyDescent="0.15">
      <c r="A101" s="23"/>
      <c r="C101" s="21"/>
    </row>
    <row r="102" spans="1:3" ht="13" x14ac:dyDescent="0.15">
      <c r="A102" s="23"/>
      <c r="C102" s="21"/>
    </row>
    <row r="103" spans="1:3" ht="13" x14ac:dyDescent="0.15">
      <c r="A103" s="23"/>
      <c r="C103" s="21"/>
    </row>
    <row r="104" spans="1:3" ht="13" x14ac:dyDescent="0.15">
      <c r="A104" s="23"/>
      <c r="C104" s="21"/>
    </row>
    <row r="105" spans="1:3" ht="13" x14ac:dyDescent="0.15">
      <c r="A105" s="23"/>
      <c r="C105" s="21"/>
    </row>
    <row r="106" spans="1:3" ht="13" x14ac:dyDescent="0.15">
      <c r="A106" s="23"/>
      <c r="C106" s="21"/>
    </row>
    <row r="107" spans="1:3" ht="13" x14ac:dyDescent="0.15">
      <c r="A107" s="23"/>
      <c r="C107" s="21"/>
    </row>
    <row r="108" spans="1:3" ht="13" x14ac:dyDescent="0.15">
      <c r="A108" s="23"/>
      <c r="C108" s="21"/>
    </row>
    <row r="109" spans="1:3" ht="13" x14ac:dyDescent="0.15">
      <c r="A109" s="23"/>
      <c r="C109" s="21"/>
    </row>
    <row r="110" spans="1:3" ht="13" x14ac:dyDescent="0.15">
      <c r="A110" s="23"/>
      <c r="C110" s="21"/>
    </row>
    <row r="111" spans="1:3" ht="13" x14ac:dyDescent="0.15">
      <c r="A111" s="23"/>
      <c r="C111" s="21"/>
    </row>
    <row r="112" spans="1:3" ht="13" x14ac:dyDescent="0.15">
      <c r="A112" s="23"/>
      <c r="C112" s="21"/>
    </row>
    <row r="113" spans="1:3" ht="13" x14ac:dyDescent="0.15">
      <c r="A113" s="23"/>
      <c r="C113" s="21"/>
    </row>
    <row r="114" spans="1:3" ht="13" x14ac:dyDescent="0.15">
      <c r="A114" s="23"/>
      <c r="C114" s="21"/>
    </row>
    <row r="115" spans="1:3" ht="13" x14ac:dyDescent="0.15">
      <c r="A115" s="23"/>
      <c r="C115" s="21"/>
    </row>
    <row r="116" spans="1:3" ht="13" x14ac:dyDescent="0.15">
      <c r="A116" s="23"/>
      <c r="C116" s="21"/>
    </row>
    <row r="117" spans="1:3" ht="13" x14ac:dyDescent="0.15">
      <c r="A117" s="23"/>
      <c r="C117" s="21"/>
    </row>
    <row r="118" spans="1:3" ht="13" x14ac:dyDescent="0.15">
      <c r="A118" s="23"/>
      <c r="C118" s="21"/>
    </row>
    <row r="119" spans="1:3" ht="13" x14ac:dyDescent="0.15">
      <c r="A119" s="23"/>
      <c r="C119" s="21"/>
    </row>
    <row r="120" spans="1:3" ht="13" x14ac:dyDescent="0.15">
      <c r="A120" s="23"/>
      <c r="C120" s="21"/>
    </row>
    <row r="121" spans="1:3" ht="13" x14ac:dyDescent="0.15">
      <c r="A121" s="23"/>
      <c r="C121" s="21"/>
    </row>
    <row r="122" spans="1:3" ht="13" x14ac:dyDescent="0.15">
      <c r="A122" s="23"/>
      <c r="C122" s="21"/>
    </row>
    <row r="123" spans="1:3" ht="13" x14ac:dyDescent="0.15">
      <c r="A123" s="23"/>
      <c r="C123" s="21"/>
    </row>
    <row r="124" spans="1:3" ht="13" x14ac:dyDescent="0.15">
      <c r="A124" s="23"/>
      <c r="C124" s="21"/>
    </row>
    <row r="125" spans="1:3" ht="13" x14ac:dyDescent="0.15">
      <c r="A125" s="23"/>
      <c r="C125" s="21"/>
    </row>
    <row r="126" spans="1:3" ht="13" x14ac:dyDescent="0.15">
      <c r="A126" s="23"/>
      <c r="C126" s="21"/>
    </row>
    <row r="127" spans="1:3" ht="13" x14ac:dyDescent="0.15">
      <c r="A127" s="23"/>
      <c r="C127" s="21"/>
    </row>
    <row r="128" spans="1:3" ht="13" x14ac:dyDescent="0.15">
      <c r="A128" s="23"/>
      <c r="C128" s="21"/>
    </row>
    <row r="129" spans="1:3" ht="13" x14ac:dyDescent="0.15">
      <c r="A129" s="23"/>
      <c r="C129" s="21"/>
    </row>
    <row r="130" spans="1:3" ht="13" x14ac:dyDescent="0.15">
      <c r="A130" s="23"/>
      <c r="C130" s="21"/>
    </row>
    <row r="131" spans="1:3" ht="13" x14ac:dyDescent="0.15">
      <c r="A131" s="23"/>
      <c r="C131" s="21"/>
    </row>
    <row r="132" spans="1:3" ht="13" x14ac:dyDescent="0.15">
      <c r="A132" s="23"/>
      <c r="C132" s="21"/>
    </row>
    <row r="133" spans="1:3" ht="13" x14ac:dyDescent="0.15">
      <c r="A133" s="23"/>
      <c r="C133" s="21"/>
    </row>
    <row r="134" spans="1:3" ht="13" x14ac:dyDescent="0.15">
      <c r="A134" s="23"/>
      <c r="C134" s="21"/>
    </row>
    <row r="135" spans="1:3" ht="13" x14ac:dyDescent="0.15">
      <c r="A135" s="23"/>
      <c r="C135" s="21"/>
    </row>
    <row r="136" spans="1:3" ht="13" x14ac:dyDescent="0.15">
      <c r="A136" s="23"/>
      <c r="C136" s="21"/>
    </row>
    <row r="137" spans="1:3" ht="13" x14ac:dyDescent="0.15">
      <c r="A137" s="23"/>
      <c r="C137" s="21"/>
    </row>
    <row r="138" spans="1:3" ht="13" x14ac:dyDescent="0.15">
      <c r="A138" s="23"/>
      <c r="C138" s="21"/>
    </row>
    <row r="139" spans="1:3" ht="13" x14ac:dyDescent="0.15">
      <c r="A139" s="23"/>
      <c r="C139" s="21"/>
    </row>
    <row r="140" spans="1:3" ht="13" x14ac:dyDescent="0.15">
      <c r="A140" s="23"/>
      <c r="C140" s="21"/>
    </row>
    <row r="141" spans="1:3" ht="13" x14ac:dyDescent="0.15">
      <c r="A141" s="23"/>
      <c r="C141" s="21"/>
    </row>
    <row r="142" spans="1:3" ht="13" x14ac:dyDescent="0.15">
      <c r="A142" s="23"/>
      <c r="C142" s="21"/>
    </row>
    <row r="143" spans="1:3" ht="13" x14ac:dyDescent="0.15">
      <c r="A143" s="23"/>
      <c r="C143" s="21"/>
    </row>
    <row r="144" spans="1:3" ht="13" x14ac:dyDescent="0.15">
      <c r="A144" s="23"/>
      <c r="C144" s="21"/>
    </row>
    <row r="145" spans="1:3" ht="13" x14ac:dyDescent="0.15">
      <c r="A145" s="23"/>
      <c r="C145" s="21"/>
    </row>
    <row r="146" spans="1:3" ht="13" x14ac:dyDescent="0.15">
      <c r="A146" s="23"/>
      <c r="C146" s="21"/>
    </row>
    <row r="147" spans="1:3" ht="13" x14ac:dyDescent="0.15">
      <c r="A147" s="23"/>
      <c r="C147" s="21"/>
    </row>
    <row r="148" spans="1:3" ht="13" x14ac:dyDescent="0.15">
      <c r="A148" s="23"/>
      <c r="C148" s="21"/>
    </row>
    <row r="149" spans="1:3" ht="13" x14ac:dyDescent="0.15">
      <c r="A149" s="23"/>
      <c r="C149" s="21"/>
    </row>
    <row r="150" spans="1:3" ht="13" x14ac:dyDescent="0.15">
      <c r="A150" s="23"/>
      <c r="C150" s="21"/>
    </row>
    <row r="151" spans="1:3" ht="13" x14ac:dyDescent="0.15">
      <c r="A151" s="23"/>
      <c r="C151" s="21"/>
    </row>
    <row r="152" spans="1:3" ht="13" x14ac:dyDescent="0.15">
      <c r="A152" s="23"/>
      <c r="C152" s="21"/>
    </row>
    <row r="153" spans="1:3" ht="13" x14ac:dyDescent="0.15">
      <c r="A153" s="23"/>
      <c r="C153" s="21"/>
    </row>
    <row r="154" spans="1:3" ht="13" x14ac:dyDescent="0.15">
      <c r="A154" s="23"/>
      <c r="C154" s="21"/>
    </row>
    <row r="155" spans="1:3" ht="13" x14ac:dyDescent="0.15">
      <c r="A155" s="23"/>
      <c r="C155" s="21"/>
    </row>
    <row r="156" spans="1:3" ht="13" x14ac:dyDescent="0.15">
      <c r="A156" s="23"/>
      <c r="C156" s="21"/>
    </row>
    <row r="157" spans="1:3" ht="13" x14ac:dyDescent="0.15">
      <c r="A157" s="23"/>
      <c r="C157" s="21"/>
    </row>
    <row r="158" spans="1:3" ht="13" x14ac:dyDescent="0.15">
      <c r="A158" s="23"/>
      <c r="C158" s="21"/>
    </row>
    <row r="159" spans="1:3" ht="13" x14ac:dyDescent="0.15">
      <c r="A159" s="23"/>
      <c r="C159" s="21"/>
    </row>
    <row r="160" spans="1:3" ht="13" x14ac:dyDescent="0.15">
      <c r="A160" s="23"/>
      <c r="C160" s="21"/>
    </row>
    <row r="161" spans="1:3" ht="13" x14ac:dyDescent="0.15">
      <c r="A161" s="23"/>
      <c r="C161" s="21"/>
    </row>
    <row r="162" spans="1:3" ht="13" x14ac:dyDescent="0.15">
      <c r="A162" s="23"/>
      <c r="C162" s="21"/>
    </row>
    <row r="163" spans="1:3" ht="13" x14ac:dyDescent="0.15">
      <c r="A163" s="23"/>
      <c r="C163" s="21"/>
    </row>
    <row r="164" spans="1:3" ht="13" x14ac:dyDescent="0.15">
      <c r="A164" s="23"/>
      <c r="C164" s="21"/>
    </row>
    <row r="165" spans="1:3" ht="13" x14ac:dyDescent="0.15">
      <c r="A165" s="23"/>
      <c r="C165" s="21"/>
    </row>
    <row r="166" spans="1:3" ht="13" x14ac:dyDescent="0.15">
      <c r="A166" s="23"/>
      <c r="C166" s="21"/>
    </row>
    <row r="167" spans="1:3" ht="13" x14ac:dyDescent="0.15">
      <c r="A167" s="23"/>
      <c r="C167" s="21"/>
    </row>
    <row r="168" spans="1:3" ht="13" x14ac:dyDescent="0.15">
      <c r="A168" s="23"/>
      <c r="C168" s="21"/>
    </row>
    <row r="169" spans="1:3" ht="13" x14ac:dyDescent="0.15">
      <c r="A169" s="23"/>
      <c r="C169" s="21"/>
    </row>
    <row r="170" spans="1:3" ht="13" x14ac:dyDescent="0.15">
      <c r="A170" s="23"/>
      <c r="C170" s="21"/>
    </row>
    <row r="171" spans="1:3" ht="13" x14ac:dyDescent="0.15">
      <c r="A171" s="23"/>
      <c r="C171" s="21"/>
    </row>
    <row r="172" spans="1:3" ht="13" x14ac:dyDescent="0.15">
      <c r="A172" s="23"/>
      <c r="C172" s="21"/>
    </row>
    <row r="173" spans="1:3" ht="13" x14ac:dyDescent="0.15">
      <c r="A173" s="23"/>
      <c r="C173" s="21"/>
    </row>
    <row r="174" spans="1:3" ht="13" x14ac:dyDescent="0.15">
      <c r="A174" s="23"/>
      <c r="C174" s="21"/>
    </row>
    <row r="175" spans="1:3" ht="13" x14ac:dyDescent="0.15">
      <c r="A175" s="23"/>
      <c r="C175" s="21"/>
    </row>
    <row r="176" spans="1:3" ht="13" x14ac:dyDescent="0.15">
      <c r="A176" s="23"/>
      <c r="C176" s="21"/>
    </row>
    <row r="177" spans="1:3" ht="13" x14ac:dyDescent="0.15">
      <c r="A177" s="23"/>
      <c r="C177" s="21"/>
    </row>
    <row r="178" spans="1:3" ht="13" x14ac:dyDescent="0.15">
      <c r="A178" s="23"/>
      <c r="C178" s="21"/>
    </row>
    <row r="179" spans="1:3" ht="13" x14ac:dyDescent="0.15">
      <c r="A179" s="23"/>
      <c r="C179" s="21"/>
    </row>
    <row r="180" spans="1:3" ht="13" x14ac:dyDescent="0.15">
      <c r="A180" s="23"/>
      <c r="C180" s="21"/>
    </row>
    <row r="181" spans="1:3" ht="13" x14ac:dyDescent="0.15">
      <c r="A181" s="23"/>
      <c r="C181" s="21"/>
    </row>
    <row r="182" spans="1:3" ht="13" x14ac:dyDescent="0.15">
      <c r="A182" s="23"/>
      <c r="C182" s="21"/>
    </row>
    <row r="183" spans="1:3" ht="13" x14ac:dyDescent="0.15">
      <c r="A183" s="23"/>
      <c r="C183" s="21"/>
    </row>
    <row r="184" spans="1:3" ht="13" x14ac:dyDescent="0.15">
      <c r="A184" s="23"/>
      <c r="C184" s="21"/>
    </row>
    <row r="185" spans="1:3" ht="13" x14ac:dyDescent="0.15">
      <c r="A185" s="23"/>
      <c r="C185" s="21"/>
    </row>
    <row r="186" spans="1:3" ht="13" x14ac:dyDescent="0.15">
      <c r="A186" s="23"/>
      <c r="C186" s="21"/>
    </row>
    <row r="187" spans="1:3" ht="13" x14ac:dyDescent="0.15">
      <c r="A187" s="23"/>
      <c r="C187" s="21"/>
    </row>
    <row r="188" spans="1:3" ht="13" x14ac:dyDescent="0.15">
      <c r="A188" s="23"/>
      <c r="C188" s="21"/>
    </row>
    <row r="189" spans="1:3" ht="13" x14ac:dyDescent="0.15">
      <c r="A189" s="23"/>
      <c r="C189" s="21"/>
    </row>
    <row r="190" spans="1:3" ht="13" x14ac:dyDescent="0.15">
      <c r="A190" s="23"/>
      <c r="C190" s="21"/>
    </row>
    <row r="191" spans="1:3" ht="13" x14ac:dyDescent="0.15">
      <c r="A191" s="23"/>
      <c r="C191" s="21"/>
    </row>
    <row r="192" spans="1:3" ht="13" x14ac:dyDescent="0.15">
      <c r="A192" s="23"/>
      <c r="C192" s="21"/>
    </row>
    <row r="193" spans="1:3" ht="13" x14ac:dyDescent="0.15">
      <c r="A193" s="23"/>
      <c r="C193" s="21"/>
    </row>
    <row r="194" spans="1:3" ht="13" x14ac:dyDescent="0.15">
      <c r="A194" s="23"/>
      <c r="C194" s="21"/>
    </row>
    <row r="195" spans="1:3" ht="13" x14ac:dyDescent="0.15">
      <c r="A195" s="23"/>
      <c r="C195" s="21"/>
    </row>
    <row r="196" spans="1:3" ht="13" x14ac:dyDescent="0.15">
      <c r="A196" s="23"/>
      <c r="C196" s="21"/>
    </row>
    <row r="197" spans="1:3" ht="13" x14ac:dyDescent="0.15">
      <c r="A197" s="23"/>
      <c r="C197" s="21"/>
    </row>
    <row r="198" spans="1:3" ht="13" x14ac:dyDescent="0.15">
      <c r="A198" s="23"/>
      <c r="C198" s="21"/>
    </row>
    <row r="199" spans="1:3" ht="13" x14ac:dyDescent="0.15">
      <c r="A199" s="23"/>
      <c r="C199" s="21"/>
    </row>
    <row r="200" spans="1:3" ht="13" x14ac:dyDescent="0.15">
      <c r="A200" s="23"/>
      <c r="C200" s="21"/>
    </row>
    <row r="201" spans="1:3" ht="13" x14ac:dyDescent="0.15">
      <c r="A201" s="23"/>
      <c r="C201" s="21"/>
    </row>
    <row r="202" spans="1:3" ht="13" x14ac:dyDescent="0.15">
      <c r="A202" s="23"/>
      <c r="C202" s="21"/>
    </row>
    <row r="203" spans="1:3" ht="13" x14ac:dyDescent="0.15">
      <c r="A203" s="23"/>
      <c r="C203" s="21"/>
    </row>
    <row r="204" spans="1:3" ht="13" x14ac:dyDescent="0.15">
      <c r="A204" s="23"/>
      <c r="C204" s="21"/>
    </row>
    <row r="205" spans="1:3" ht="13" x14ac:dyDescent="0.15">
      <c r="A205" s="23"/>
      <c r="C205" s="21"/>
    </row>
    <row r="206" spans="1:3" ht="13" x14ac:dyDescent="0.15">
      <c r="A206" s="23"/>
      <c r="C206" s="21"/>
    </row>
    <row r="207" spans="1:3" ht="13" x14ac:dyDescent="0.15">
      <c r="A207" s="23"/>
      <c r="C207" s="21"/>
    </row>
    <row r="208" spans="1:3" ht="13" x14ac:dyDescent="0.15">
      <c r="A208" s="23"/>
      <c r="C208" s="21"/>
    </row>
    <row r="209" spans="1:3" ht="13" x14ac:dyDescent="0.15">
      <c r="A209" s="23"/>
      <c r="C209" s="21"/>
    </row>
    <row r="210" spans="1:3" ht="13" x14ac:dyDescent="0.15">
      <c r="A210" s="23"/>
      <c r="C210" s="21"/>
    </row>
    <row r="211" spans="1:3" ht="13" x14ac:dyDescent="0.15">
      <c r="A211" s="23"/>
      <c r="C211" s="21"/>
    </row>
    <row r="212" spans="1:3" ht="13" x14ac:dyDescent="0.15">
      <c r="A212" s="23"/>
      <c r="C212" s="21"/>
    </row>
    <row r="213" spans="1:3" ht="13" x14ac:dyDescent="0.15">
      <c r="A213" s="23"/>
      <c r="C213" s="21"/>
    </row>
    <row r="214" spans="1:3" ht="13" x14ac:dyDescent="0.15">
      <c r="A214" s="23"/>
      <c r="C214" s="21"/>
    </row>
    <row r="215" spans="1:3" ht="13" x14ac:dyDescent="0.15">
      <c r="A215" s="23"/>
      <c r="C215" s="21"/>
    </row>
    <row r="216" spans="1:3" ht="13" x14ac:dyDescent="0.15">
      <c r="A216" s="23"/>
      <c r="C216" s="21"/>
    </row>
    <row r="217" spans="1:3" ht="13" x14ac:dyDescent="0.15">
      <c r="A217" s="23"/>
      <c r="C217" s="21"/>
    </row>
    <row r="218" spans="1:3" ht="13" x14ac:dyDescent="0.15">
      <c r="A218" s="23"/>
      <c r="C218" s="21"/>
    </row>
    <row r="219" spans="1:3" ht="13" x14ac:dyDescent="0.15">
      <c r="A219" s="23"/>
      <c r="C219" s="21"/>
    </row>
    <row r="220" spans="1:3" ht="13" x14ac:dyDescent="0.15">
      <c r="A220" s="23"/>
      <c r="C220" s="21"/>
    </row>
    <row r="221" spans="1:3" ht="13" x14ac:dyDescent="0.15">
      <c r="A221" s="23"/>
      <c r="C221" s="21"/>
    </row>
    <row r="222" spans="1:3" ht="13" x14ac:dyDescent="0.15">
      <c r="A222" s="23"/>
      <c r="C222" s="21"/>
    </row>
    <row r="223" spans="1:3" ht="13" x14ac:dyDescent="0.15">
      <c r="A223" s="23"/>
      <c r="C223" s="21"/>
    </row>
    <row r="224" spans="1:3" ht="13" x14ac:dyDescent="0.15">
      <c r="A224" s="23"/>
      <c r="C224" s="21"/>
    </row>
    <row r="225" spans="1:3" ht="13" x14ac:dyDescent="0.15">
      <c r="A225" s="23"/>
      <c r="C225" s="21"/>
    </row>
    <row r="226" spans="1:3" ht="13" x14ac:dyDescent="0.15">
      <c r="A226" s="23"/>
      <c r="C226" s="21"/>
    </row>
    <row r="227" spans="1:3" ht="13" x14ac:dyDescent="0.15">
      <c r="A227" s="23"/>
      <c r="C227" s="21"/>
    </row>
    <row r="228" spans="1:3" ht="13" x14ac:dyDescent="0.15">
      <c r="A228" s="23"/>
      <c r="C228" s="21"/>
    </row>
    <row r="229" spans="1:3" ht="13" x14ac:dyDescent="0.15">
      <c r="A229" s="23"/>
      <c r="C229" s="21"/>
    </row>
    <row r="230" spans="1:3" ht="13" x14ac:dyDescent="0.15">
      <c r="A230" s="23"/>
      <c r="C230" s="21"/>
    </row>
    <row r="231" spans="1:3" ht="13" x14ac:dyDescent="0.15">
      <c r="A231" s="23"/>
      <c r="C231" s="21"/>
    </row>
    <row r="232" spans="1:3" ht="13" x14ac:dyDescent="0.15">
      <c r="A232" s="23"/>
      <c r="C232" s="21"/>
    </row>
    <row r="233" spans="1:3" ht="13" x14ac:dyDescent="0.15">
      <c r="A233" s="23"/>
      <c r="C233" s="21"/>
    </row>
    <row r="234" spans="1:3" ht="13" x14ac:dyDescent="0.15">
      <c r="A234" s="23"/>
      <c r="C234" s="21"/>
    </row>
    <row r="235" spans="1:3" ht="13" x14ac:dyDescent="0.15">
      <c r="A235" s="23"/>
      <c r="C235" s="21"/>
    </row>
    <row r="236" spans="1:3" ht="13" x14ac:dyDescent="0.15">
      <c r="A236" s="23"/>
      <c r="C236" s="21"/>
    </row>
    <row r="237" spans="1:3" ht="13" x14ac:dyDescent="0.15">
      <c r="A237" s="23"/>
      <c r="C237" s="21"/>
    </row>
    <row r="238" spans="1:3" ht="13" x14ac:dyDescent="0.15">
      <c r="A238" s="23"/>
      <c r="C238" s="21"/>
    </row>
    <row r="239" spans="1:3" ht="13" x14ac:dyDescent="0.15">
      <c r="A239" s="23"/>
      <c r="C239" s="21"/>
    </row>
    <row r="240" spans="1:3" ht="13" x14ac:dyDescent="0.15">
      <c r="A240" s="23"/>
      <c r="C240" s="21"/>
    </row>
    <row r="241" spans="1:3" ht="13" x14ac:dyDescent="0.15">
      <c r="A241" s="23"/>
      <c r="C241" s="21"/>
    </row>
    <row r="242" spans="1:3" ht="13" x14ac:dyDescent="0.15">
      <c r="A242" s="23"/>
      <c r="C242" s="21"/>
    </row>
    <row r="243" spans="1:3" ht="13" x14ac:dyDescent="0.15">
      <c r="A243" s="23"/>
      <c r="C243" s="21"/>
    </row>
    <row r="244" spans="1:3" ht="13" x14ac:dyDescent="0.15">
      <c r="A244" s="23"/>
      <c r="C244" s="21"/>
    </row>
    <row r="245" spans="1:3" ht="13" x14ac:dyDescent="0.15">
      <c r="A245" s="23"/>
      <c r="C245" s="21"/>
    </row>
    <row r="246" spans="1:3" ht="13" x14ac:dyDescent="0.15">
      <c r="A246" s="23"/>
      <c r="C246" s="21"/>
    </row>
    <row r="247" spans="1:3" ht="13" x14ac:dyDescent="0.15">
      <c r="A247" s="23"/>
      <c r="C247" s="21"/>
    </row>
    <row r="248" spans="1:3" ht="13" x14ac:dyDescent="0.15">
      <c r="A248" s="23"/>
      <c r="C248" s="21"/>
    </row>
    <row r="249" spans="1:3" ht="13" x14ac:dyDescent="0.15">
      <c r="A249" s="23"/>
      <c r="C249" s="21"/>
    </row>
    <row r="250" spans="1:3" ht="13" x14ac:dyDescent="0.15">
      <c r="A250" s="23"/>
      <c r="C250" s="21"/>
    </row>
    <row r="251" spans="1:3" ht="13" x14ac:dyDescent="0.15">
      <c r="A251" s="23"/>
      <c r="C251" s="21"/>
    </row>
    <row r="252" spans="1:3" ht="13" x14ac:dyDescent="0.15">
      <c r="A252" s="23"/>
      <c r="C252" s="21"/>
    </row>
    <row r="253" spans="1:3" ht="13" x14ac:dyDescent="0.15">
      <c r="A253" s="23"/>
      <c r="C253" s="21"/>
    </row>
    <row r="254" spans="1:3" ht="13" x14ac:dyDescent="0.15">
      <c r="A254" s="23"/>
      <c r="C254" s="21"/>
    </row>
    <row r="255" spans="1:3" ht="13" x14ac:dyDescent="0.15">
      <c r="A255" s="23"/>
      <c r="C255" s="21"/>
    </row>
    <row r="256" spans="1:3" ht="13" x14ac:dyDescent="0.15">
      <c r="A256" s="23"/>
      <c r="C256" s="21"/>
    </row>
    <row r="257" spans="1:3" ht="13" x14ac:dyDescent="0.15">
      <c r="A257" s="23"/>
      <c r="C257" s="21"/>
    </row>
    <row r="258" spans="1:3" ht="13" x14ac:dyDescent="0.15">
      <c r="A258" s="23"/>
      <c r="C258" s="21"/>
    </row>
    <row r="259" spans="1:3" ht="13" x14ac:dyDescent="0.15">
      <c r="A259" s="23"/>
      <c r="C259" s="21"/>
    </row>
    <row r="260" spans="1:3" ht="13" x14ac:dyDescent="0.15">
      <c r="A260" s="23"/>
      <c r="C260" s="21"/>
    </row>
    <row r="261" spans="1:3" ht="13" x14ac:dyDescent="0.15">
      <c r="A261" s="23"/>
      <c r="C261" s="21"/>
    </row>
    <row r="262" spans="1:3" ht="13" x14ac:dyDescent="0.15">
      <c r="A262" s="23"/>
      <c r="C262" s="21"/>
    </row>
    <row r="263" spans="1:3" ht="13" x14ac:dyDescent="0.15">
      <c r="A263" s="23"/>
      <c r="C263" s="21"/>
    </row>
    <row r="264" spans="1:3" ht="13" x14ac:dyDescent="0.15">
      <c r="A264" s="23"/>
      <c r="C264" s="21"/>
    </row>
    <row r="265" spans="1:3" ht="13" x14ac:dyDescent="0.15">
      <c r="A265" s="23"/>
      <c r="C265" s="21"/>
    </row>
    <row r="266" spans="1:3" ht="13" x14ac:dyDescent="0.15">
      <c r="A266" s="23"/>
      <c r="C266" s="21"/>
    </row>
    <row r="267" spans="1:3" ht="13" x14ac:dyDescent="0.15">
      <c r="A267" s="23"/>
      <c r="C267" s="21"/>
    </row>
    <row r="268" spans="1:3" ht="13" x14ac:dyDescent="0.15">
      <c r="A268" s="23"/>
      <c r="C268" s="21"/>
    </row>
    <row r="269" spans="1:3" ht="13" x14ac:dyDescent="0.15">
      <c r="A269" s="23"/>
      <c r="C269" s="21"/>
    </row>
    <row r="270" spans="1:3" ht="13" x14ac:dyDescent="0.15">
      <c r="A270" s="23"/>
      <c r="C270" s="21"/>
    </row>
    <row r="271" spans="1:3" ht="13" x14ac:dyDescent="0.15">
      <c r="A271" s="23"/>
      <c r="C271" s="21"/>
    </row>
    <row r="272" spans="1:3" ht="13" x14ac:dyDescent="0.15">
      <c r="A272" s="23"/>
      <c r="C272" s="21"/>
    </row>
    <row r="273" spans="1:3" ht="13" x14ac:dyDescent="0.15">
      <c r="A273" s="23"/>
      <c r="C273" s="21"/>
    </row>
    <row r="274" spans="1:3" ht="13" x14ac:dyDescent="0.15">
      <c r="A274" s="23"/>
      <c r="C274" s="21"/>
    </row>
    <row r="275" spans="1:3" ht="13" x14ac:dyDescent="0.15">
      <c r="A275" s="23"/>
      <c r="C275" s="21"/>
    </row>
    <row r="276" spans="1:3" ht="13" x14ac:dyDescent="0.15">
      <c r="A276" s="23"/>
      <c r="C276" s="21"/>
    </row>
    <row r="277" spans="1:3" ht="13" x14ac:dyDescent="0.15">
      <c r="A277" s="23"/>
      <c r="C277" s="21"/>
    </row>
    <row r="278" spans="1:3" ht="13" x14ac:dyDescent="0.15">
      <c r="A278" s="23"/>
      <c r="C278" s="21"/>
    </row>
    <row r="279" spans="1:3" ht="13" x14ac:dyDescent="0.15">
      <c r="A279" s="23"/>
      <c r="C279" s="21"/>
    </row>
    <row r="280" spans="1:3" ht="13" x14ac:dyDescent="0.15">
      <c r="A280" s="23"/>
      <c r="C280" s="21"/>
    </row>
    <row r="281" spans="1:3" ht="13" x14ac:dyDescent="0.15">
      <c r="A281" s="23"/>
      <c r="C281" s="21"/>
    </row>
    <row r="282" spans="1:3" ht="13" x14ac:dyDescent="0.15">
      <c r="A282" s="23"/>
      <c r="C282" s="21"/>
    </row>
    <row r="283" spans="1:3" ht="13" x14ac:dyDescent="0.15">
      <c r="A283" s="23"/>
      <c r="C283" s="21"/>
    </row>
    <row r="284" spans="1:3" ht="13" x14ac:dyDescent="0.15">
      <c r="A284" s="23"/>
      <c r="C284" s="21"/>
    </row>
    <row r="285" spans="1:3" ht="13" x14ac:dyDescent="0.15">
      <c r="A285" s="23"/>
      <c r="C285" s="21"/>
    </row>
    <row r="286" spans="1:3" ht="13" x14ac:dyDescent="0.15">
      <c r="A286" s="23"/>
      <c r="C286" s="21"/>
    </row>
    <row r="287" spans="1:3" ht="13" x14ac:dyDescent="0.15">
      <c r="A287" s="23"/>
      <c r="C287" s="21"/>
    </row>
    <row r="288" spans="1:3" ht="13" x14ac:dyDescent="0.15">
      <c r="A288" s="23"/>
      <c r="C288" s="21"/>
    </row>
    <row r="289" spans="1:3" ht="13" x14ac:dyDescent="0.15">
      <c r="A289" s="23"/>
      <c r="C289" s="21"/>
    </row>
    <row r="290" spans="1:3" ht="13" x14ac:dyDescent="0.15">
      <c r="A290" s="23"/>
      <c r="C290" s="21"/>
    </row>
    <row r="291" spans="1:3" ht="13" x14ac:dyDescent="0.15">
      <c r="A291" s="23"/>
      <c r="C291" s="21"/>
    </row>
    <row r="292" spans="1:3" ht="13" x14ac:dyDescent="0.15">
      <c r="A292" s="23"/>
      <c r="C292" s="21"/>
    </row>
    <row r="293" spans="1:3" ht="13" x14ac:dyDescent="0.15">
      <c r="A293" s="23"/>
      <c r="C293" s="21"/>
    </row>
    <row r="294" spans="1:3" ht="13" x14ac:dyDescent="0.15">
      <c r="A294" s="23"/>
      <c r="C294" s="21"/>
    </row>
    <row r="295" spans="1:3" ht="13" x14ac:dyDescent="0.15">
      <c r="A295" s="23"/>
      <c r="C295" s="21"/>
    </row>
    <row r="296" spans="1:3" ht="13" x14ac:dyDescent="0.15">
      <c r="A296" s="23"/>
      <c r="C296" s="21"/>
    </row>
    <row r="297" spans="1:3" ht="13" x14ac:dyDescent="0.15">
      <c r="A297" s="23"/>
      <c r="C297" s="21"/>
    </row>
    <row r="298" spans="1:3" ht="13" x14ac:dyDescent="0.15">
      <c r="A298" s="23"/>
      <c r="C298" s="21"/>
    </row>
    <row r="299" spans="1:3" ht="13" x14ac:dyDescent="0.15">
      <c r="A299" s="23"/>
      <c r="C299" s="21"/>
    </row>
    <row r="300" spans="1:3" ht="13" x14ac:dyDescent="0.15">
      <c r="A300" s="23"/>
      <c r="C300" s="21"/>
    </row>
    <row r="301" spans="1:3" ht="13" x14ac:dyDescent="0.15">
      <c r="A301" s="23"/>
      <c r="C301" s="21"/>
    </row>
    <row r="302" spans="1:3" ht="13" x14ac:dyDescent="0.15">
      <c r="A302" s="23"/>
      <c r="C302" s="21"/>
    </row>
    <row r="303" spans="1:3" ht="13" x14ac:dyDescent="0.15">
      <c r="A303" s="23"/>
      <c r="C303" s="21"/>
    </row>
    <row r="304" spans="1:3" ht="13" x14ac:dyDescent="0.15">
      <c r="A304" s="23"/>
      <c r="C304" s="21"/>
    </row>
    <row r="305" spans="1:3" ht="13" x14ac:dyDescent="0.15">
      <c r="A305" s="23"/>
      <c r="C305" s="21"/>
    </row>
    <row r="306" spans="1:3" ht="13" x14ac:dyDescent="0.15">
      <c r="A306" s="23"/>
      <c r="C306" s="21"/>
    </row>
    <row r="307" spans="1:3" ht="13" x14ac:dyDescent="0.15">
      <c r="A307" s="23"/>
      <c r="C307" s="21"/>
    </row>
    <row r="308" spans="1:3" ht="13" x14ac:dyDescent="0.15">
      <c r="A308" s="23"/>
      <c r="C308" s="21"/>
    </row>
    <row r="309" spans="1:3" ht="13" x14ac:dyDescent="0.15">
      <c r="A309" s="23"/>
      <c r="C309" s="21"/>
    </row>
    <row r="310" spans="1:3" ht="13" x14ac:dyDescent="0.15">
      <c r="A310" s="23"/>
      <c r="C310" s="21"/>
    </row>
    <row r="311" spans="1:3" ht="13" x14ac:dyDescent="0.15">
      <c r="A311" s="23"/>
      <c r="C311" s="21"/>
    </row>
    <row r="312" spans="1:3" ht="13" x14ac:dyDescent="0.15">
      <c r="A312" s="23"/>
      <c r="C312" s="21"/>
    </row>
    <row r="313" spans="1:3" ht="13" x14ac:dyDescent="0.15">
      <c r="A313" s="23"/>
      <c r="C313" s="21"/>
    </row>
    <row r="314" spans="1:3" ht="13" x14ac:dyDescent="0.15">
      <c r="A314" s="23"/>
      <c r="C314" s="21"/>
    </row>
    <row r="315" spans="1:3" ht="13" x14ac:dyDescent="0.15">
      <c r="A315" s="23"/>
      <c r="C315" s="21"/>
    </row>
    <row r="316" spans="1:3" ht="13" x14ac:dyDescent="0.15">
      <c r="A316" s="23"/>
      <c r="C316" s="21"/>
    </row>
    <row r="317" spans="1:3" ht="13" x14ac:dyDescent="0.15">
      <c r="A317" s="23"/>
      <c r="C317" s="21"/>
    </row>
    <row r="318" spans="1:3" ht="13" x14ac:dyDescent="0.15">
      <c r="A318" s="23"/>
      <c r="C318" s="21"/>
    </row>
    <row r="319" spans="1:3" ht="13" x14ac:dyDescent="0.15">
      <c r="A319" s="23"/>
      <c r="C319" s="21"/>
    </row>
    <row r="320" spans="1:3" ht="13" x14ac:dyDescent="0.15">
      <c r="A320" s="23"/>
      <c r="C320" s="21"/>
    </row>
    <row r="321" spans="1:3" ht="13" x14ac:dyDescent="0.15">
      <c r="A321" s="23"/>
      <c r="C321" s="21"/>
    </row>
    <row r="322" spans="1:3" ht="13" x14ac:dyDescent="0.15">
      <c r="A322" s="23"/>
      <c r="C322" s="21"/>
    </row>
    <row r="323" spans="1:3" ht="13" x14ac:dyDescent="0.15">
      <c r="A323" s="23"/>
      <c r="C323" s="21"/>
    </row>
    <row r="324" spans="1:3" ht="13" x14ac:dyDescent="0.15">
      <c r="A324" s="23"/>
      <c r="C324" s="21"/>
    </row>
    <row r="325" spans="1:3" ht="13" x14ac:dyDescent="0.15">
      <c r="A325" s="23"/>
      <c r="C325" s="21"/>
    </row>
    <row r="326" spans="1:3" ht="13" x14ac:dyDescent="0.15">
      <c r="A326" s="23"/>
      <c r="C326" s="21"/>
    </row>
    <row r="327" spans="1:3" ht="13" x14ac:dyDescent="0.15">
      <c r="A327" s="23"/>
      <c r="C327" s="21"/>
    </row>
    <row r="328" spans="1:3" ht="13" x14ac:dyDescent="0.15">
      <c r="A328" s="23"/>
      <c r="C328" s="21"/>
    </row>
    <row r="329" spans="1:3" ht="13" x14ac:dyDescent="0.15">
      <c r="A329" s="23"/>
      <c r="C329" s="21"/>
    </row>
    <row r="330" spans="1:3" ht="13" x14ac:dyDescent="0.15">
      <c r="A330" s="23"/>
      <c r="C330" s="21"/>
    </row>
    <row r="331" spans="1:3" ht="13" x14ac:dyDescent="0.15">
      <c r="A331" s="23"/>
      <c r="C331" s="21"/>
    </row>
    <row r="332" spans="1:3" ht="13" x14ac:dyDescent="0.15">
      <c r="A332" s="23"/>
      <c r="C332" s="21"/>
    </row>
    <row r="333" spans="1:3" ht="13" x14ac:dyDescent="0.15">
      <c r="A333" s="23"/>
      <c r="C333" s="21"/>
    </row>
    <row r="334" spans="1:3" ht="13" x14ac:dyDescent="0.15">
      <c r="A334" s="23"/>
      <c r="C334" s="21"/>
    </row>
    <row r="335" spans="1:3" ht="13" x14ac:dyDescent="0.15">
      <c r="A335" s="23"/>
      <c r="C335" s="21"/>
    </row>
    <row r="336" spans="1:3" ht="13" x14ac:dyDescent="0.15">
      <c r="A336" s="23"/>
      <c r="C336" s="21"/>
    </row>
    <row r="337" spans="1:3" ht="13" x14ac:dyDescent="0.15">
      <c r="A337" s="23"/>
      <c r="C337" s="21"/>
    </row>
    <row r="338" spans="1:3" ht="13" x14ac:dyDescent="0.15">
      <c r="A338" s="23"/>
      <c r="C338" s="21"/>
    </row>
    <row r="339" spans="1:3" ht="13" x14ac:dyDescent="0.15">
      <c r="A339" s="23"/>
      <c r="C339" s="21"/>
    </row>
    <row r="340" spans="1:3" ht="13" x14ac:dyDescent="0.15">
      <c r="A340" s="23"/>
      <c r="C340" s="21"/>
    </row>
    <row r="341" spans="1:3" ht="13" x14ac:dyDescent="0.15">
      <c r="A341" s="23"/>
      <c r="C341" s="21"/>
    </row>
    <row r="342" spans="1:3" ht="13" x14ac:dyDescent="0.15">
      <c r="A342" s="23"/>
      <c r="C342" s="21"/>
    </row>
    <row r="343" spans="1:3" ht="13" x14ac:dyDescent="0.15">
      <c r="A343" s="23"/>
      <c r="C343" s="21"/>
    </row>
    <row r="344" spans="1:3" ht="13" x14ac:dyDescent="0.15">
      <c r="A344" s="23"/>
      <c r="C344" s="21"/>
    </row>
    <row r="345" spans="1:3" ht="13" x14ac:dyDescent="0.15">
      <c r="A345" s="23"/>
      <c r="C345" s="21"/>
    </row>
    <row r="346" spans="1:3" ht="13" x14ac:dyDescent="0.15">
      <c r="A346" s="23"/>
      <c r="C346" s="21"/>
    </row>
    <row r="347" spans="1:3" ht="13" x14ac:dyDescent="0.15">
      <c r="A347" s="23"/>
      <c r="C347" s="21"/>
    </row>
    <row r="348" spans="1:3" ht="13" x14ac:dyDescent="0.15">
      <c r="A348" s="23"/>
      <c r="C348" s="21"/>
    </row>
    <row r="349" spans="1:3" ht="13" x14ac:dyDescent="0.15">
      <c r="A349" s="23"/>
      <c r="C349" s="21"/>
    </row>
    <row r="350" spans="1:3" ht="13" x14ac:dyDescent="0.15">
      <c r="A350" s="23"/>
      <c r="C350" s="21"/>
    </row>
    <row r="351" spans="1:3" ht="13" x14ac:dyDescent="0.15">
      <c r="A351" s="23"/>
      <c r="C351" s="21"/>
    </row>
    <row r="352" spans="1:3" ht="13" x14ac:dyDescent="0.15">
      <c r="A352" s="23"/>
      <c r="C352" s="21"/>
    </row>
    <row r="353" spans="1:3" ht="13" x14ac:dyDescent="0.15">
      <c r="A353" s="23"/>
      <c r="C353" s="21"/>
    </row>
    <row r="354" spans="1:3" ht="13" x14ac:dyDescent="0.15">
      <c r="A354" s="23"/>
      <c r="C354" s="21"/>
    </row>
    <row r="355" spans="1:3" ht="13" x14ac:dyDescent="0.15">
      <c r="A355" s="23"/>
      <c r="C355" s="21"/>
    </row>
    <row r="356" spans="1:3" ht="13" x14ac:dyDescent="0.15">
      <c r="A356" s="23"/>
      <c r="C356" s="21"/>
    </row>
    <row r="357" spans="1:3" ht="13" x14ac:dyDescent="0.15">
      <c r="A357" s="23"/>
      <c r="C357" s="21"/>
    </row>
    <row r="358" spans="1:3" ht="13" x14ac:dyDescent="0.15">
      <c r="A358" s="23"/>
      <c r="C358" s="21"/>
    </row>
    <row r="359" spans="1:3" ht="13" x14ac:dyDescent="0.15">
      <c r="A359" s="23"/>
      <c r="C359" s="21"/>
    </row>
    <row r="360" spans="1:3" ht="13" x14ac:dyDescent="0.15">
      <c r="A360" s="23"/>
      <c r="C360" s="21"/>
    </row>
    <row r="361" spans="1:3" ht="13" x14ac:dyDescent="0.15">
      <c r="A361" s="23"/>
      <c r="C361" s="21"/>
    </row>
    <row r="362" spans="1:3" ht="13" x14ac:dyDescent="0.15">
      <c r="A362" s="23"/>
      <c r="C362" s="21"/>
    </row>
    <row r="363" spans="1:3" ht="13" x14ac:dyDescent="0.15">
      <c r="A363" s="23"/>
      <c r="C363" s="21"/>
    </row>
    <row r="364" spans="1:3" ht="13" x14ac:dyDescent="0.15">
      <c r="A364" s="23"/>
      <c r="C364" s="21"/>
    </row>
    <row r="365" spans="1:3" ht="13" x14ac:dyDescent="0.15">
      <c r="A365" s="23"/>
      <c r="C365" s="21"/>
    </row>
    <row r="366" spans="1:3" ht="13" x14ac:dyDescent="0.15">
      <c r="A366" s="23"/>
      <c r="C366" s="21"/>
    </row>
    <row r="367" spans="1:3" ht="13" x14ac:dyDescent="0.15">
      <c r="A367" s="23"/>
      <c r="C367" s="21"/>
    </row>
    <row r="368" spans="1:3" ht="13" x14ac:dyDescent="0.15">
      <c r="A368" s="23"/>
      <c r="C368" s="21"/>
    </row>
    <row r="369" spans="1:3" ht="13" x14ac:dyDescent="0.15">
      <c r="A369" s="23"/>
      <c r="C369" s="21"/>
    </row>
    <row r="370" spans="1:3" ht="13" x14ac:dyDescent="0.15">
      <c r="A370" s="23"/>
      <c r="C370" s="21"/>
    </row>
    <row r="371" spans="1:3" ht="13" x14ac:dyDescent="0.15">
      <c r="A371" s="23"/>
      <c r="C371" s="21"/>
    </row>
    <row r="372" spans="1:3" ht="13" x14ac:dyDescent="0.15">
      <c r="A372" s="23"/>
      <c r="C372" s="21"/>
    </row>
    <row r="373" spans="1:3" ht="13" x14ac:dyDescent="0.15">
      <c r="A373" s="23"/>
      <c r="C373" s="21"/>
    </row>
    <row r="374" spans="1:3" ht="13" x14ac:dyDescent="0.15">
      <c r="A374" s="23"/>
      <c r="C374" s="21"/>
    </row>
    <row r="375" spans="1:3" ht="13" x14ac:dyDescent="0.15">
      <c r="A375" s="23"/>
      <c r="C375" s="21"/>
    </row>
    <row r="376" spans="1:3" ht="13" x14ac:dyDescent="0.15">
      <c r="A376" s="23"/>
      <c r="C376" s="21"/>
    </row>
    <row r="377" spans="1:3" ht="13" x14ac:dyDescent="0.15">
      <c r="A377" s="23"/>
      <c r="C377" s="21"/>
    </row>
    <row r="378" spans="1:3" ht="13" x14ac:dyDescent="0.15">
      <c r="A378" s="23"/>
      <c r="C378" s="21"/>
    </row>
    <row r="379" spans="1:3" ht="13" x14ac:dyDescent="0.15">
      <c r="A379" s="23"/>
      <c r="C379" s="21"/>
    </row>
    <row r="380" spans="1:3" ht="13" x14ac:dyDescent="0.15">
      <c r="A380" s="23"/>
      <c r="C380" s="21"/>
    </row>
    <row r="381" spans="1:3" ht="13" x14ac:dyDescent="0.15">
      <c r="A381" s="23"/>
      <c r="C381" s="21"/>
    </row>
    <row r="382" spans="1:3" ht="13" x14ac:dyDescent="0.15">
      <c r="A382" s="23"/>
      <c r="C382" s="21"/>
    </row>
    <row r="383" spans="1:3" ht="13" x14ac:dyDescent="0.15">
      <c r="A383" s="23"/>
      <c r="C383" s="21"/>
    </row>
    <row r="384" spans="1:3" ht="13" x14ac:dyDescent="0.15">
      <c r="A384" s="23"/>
      <c r="C384" s="21"/>
    </row>
    <row r="385" spans="1:3" ht="13" x14ac:dyDescent="0.15">
      <c r="A385" s="23"/>
      <c r="C385" s="21"/>
    </row>
    <row r="386" spans="1:3" ht="13" x14ac:dyDescent="0.15">
      <c r="A386" s="23"/>
      <c r="C386" s="21"/>
    </row>
    <row r="387" spans="1:3" ht="13" x14ac:dyDescent="0.15">
      <c r="A387" s="23"/>
      <c r="C387" s="21"/>
    </row>
    <row r="388" spans="1:3" ht="13" x14ac:dyDescent="0.15">
      <c r="A388" s="23"/>
      <c r="C388" s="21"/>
    </row>
    <row r="389" spans="1:3" ht="13" x14ac:dyDescent="0.15">
      <c r="A389" s="23"/>
      <c r="C389" s="21"/>
    </row>
    <row r="390" spans="1:3" ht="13" x14ac:dyDescent="0.15">
      <c r="A390" s="23"/>
      <c r="C390" s="21"/>
    </row>
    <row r="391" spans="1:3" ht="13" x14ac:dyDescent="0.15">
      <c r="A391" s="23"/>
      <c r="C391" s="21"/>
    </row>
    <row r="392" spans="1:3" ht="13" x14ac:dyDescent="0.15">
      <c r="A392" s="23"/>
      <c r="C392" s="21"/>
    </row>
    <row r="393" spans="1:3" ht="13" x14ac:dyDescent="0.15">
      <c r="A393" s="23"/>
      <c r="C393" s="21"/>
    </row>
    <row r="394" spans="1:3" ht="13" x14ac:dyDescent="0.15">
      <c r="A394" s="23"/>
      <c r="C394" s="21"/>
    </row>
    <row r="395" spans="1:3" ht="13" x14ac:dyDescent="0.15">
      <c r="A395" s="23"/>
      <c r="C395" s="21"/>
    </row>
    <row r="396" spans="1:3" ht="13" x14ac:dyDescent="0.15">
      <c r="A396" s="23"/>
      <c r="C396" s="21"/>
    </row>
    <row r="397" spans="1:3" ht="13" x14ac:dyDescent="0.15">
      <c r="A397" s="23"/>
      <c r="C397" s="21"/>
    </row>
    <row r="398" spans="1:3" ht="13" x14ac:dyDescent="0.15">
      <c r="A398" s="23"/>
      <c r="C398" s="21"/>
    </row>
    <row r="399" spans="1:3" ht="13" x14ac:dyDescent="0.15">
      <c r="A399" s="23"/>
      <c r="C399" s="21"/>
    </row>
    <row r="400" spans="1:3" ht="13" x14ac:dyDescent="0.15">
      <c r="A400" s="23"/>
      <c r="C400" s="21"/>
    </row>
    <row r="401" spans="1:3" ht="13" x14ac:dyDescent="0.15">
      <c r="A401" s="23"/>
      <c r="C401" s="21"/>
    </row>
    <row r="402" spans="1:3" ht="13" x14ac:dyDescent="0.15">
      <c r="A402" s="23"/>
      <c r="C402" s="21"/>
    </row>
    <row r="403" spans="1:3" ht="13" x14ac:dyDescent="0.15">
      <c r="A403" s="23"/>
      <c r="C403" s="21"/>
    </row>
    <row r="404" spans="1:3" ht="13" x14ac:dyDescent="0.15">
      <c r="A404" s="23"/>
      <c r="C404" s="21"/>
    </row>
    <row r="405" spans="1:3" ht="13" x14ac:dyDescent="0.15">
      <c r="A405" s="23"/>
      <c r="C405" s="21"/>
    </row>
    <row r="406" spans="1:3" ht="13" x14ac:dyDescent="0.15">
      <c r="A406" s="23"/>
      <c r="C406" s="21"/>
    </row>
    <row r="407" spans="1:3" ht="13" x14ac:dyDescent="0.15">
      <c r="A407" s="23"/>
      <c r="C407" s="21"/>
    </row>
    <row r="408" spans="1:3" ht="13" x14ac:dyDescent="0.15">
      <c r="A408" s="23"/>
      <c r="C408" s="21"/>
    </row>
    <row r="409" spans="1:3" ht="13" x14ac:dyDescent="0.15">
      <c r="A409" s="23"/>
      <c r="C409" s="21"/>
    </row>
    <row r="410" spans="1:3" ht="13" x14ac:dyDescent="0.15">
      <c r="A410" s="23"/>
      <c r="C410" s="21"/>
    </row>
    <row r="411" spans="1:3" ht="13" x14ac:dyDescent="0.15">
      <c r="A411" s="23"/>
      <c r="C411" s="21"/>
    </row>
    <row r="412" spans="1:3" ht="13" x14ac:dyDescent="0.15">
      <c r="A412" s="23"/>
      <c r="C412" s="21"/>
    </row>
    <row r="413" spans="1:3" ht="13" x14ac:dyDescent="0.15">
      <c r="A413" s="23"/>
      <c r="C413" s="21"/>
    </row>
    <row r="414" spans="1:3" ht="13" x14ac:dyDescent="0.15">
      <c r="A414" s="23"/>
      <c r="C414" s="21"/>
    </row>
    <row r="415" spans="1:3" ht="13" x14ac:dyDescent="0.15">
      <c r="A415" s="23"/>
      <c r="C415" s="21"/>
    </row>
    <row r="416" spans="1:3" ht="13" x14ac:dyDescent="0.15">
      <c r="A416" s="23"/>
      <c r="C416" s="21"/>
    </row>
    <row r="417" spans="1:3" ht="13" x14ac:dyDescent="0.15">
      <c r="A417" s="23"/>
      <c r="C417" s="21"/>
    </row>
    <row r="418" spans="1:3" ht="13" x14ac:dyDescent="0.15">
      <c r="A418" s="23"/>
      <c r="C418" s="21"/>
    </row>
    <row r="419" spans="1:3" ht="13" x14ac:dyDescent="0.15">
      <c r="A419" s="23"/>
      <c r="C419" s="21"/>
    </row>
    <row r="420" spans="1:3" ht="13" x14ac:dyDescent="0.15">
      <c r="A420" s="23"/>
      <c r="C420" s="21"/>
    </row>
    <row r="421" spans="1:3" ht="13" x14ac:dyDescent="0.15">
      <c r="A421" s="23"/>
      <c r="C421" s="21"/>
    </row>
    <row r="422" spans="1:3" ht="13" x14ac:dyDescent="0.15">
      <c r="A422" s="23"/>
      <c r="C422" s="21"/>
    </row>
    <row r="423" spans="1:3" ht="13" x14ac:dyDescent="0.15">
      <c r="A423" s="23"/>
      <c r="C423" s="21"/>
    </row>
    <row r="424" spans="1:3" ht="13" x14ac:dyDescent="0.15">
      <c r="A424" s="23"/>
      <c r="C424" s="21"/>
    </row>
    <row r="425" spans="1:3" ht="13" x14ac:dyDescent="0.15">
      <c r="A425" s="23"/>
      <c r="C425" s="21"/>
    </row>
    <row r="426" spans="1:3" ht="13" x14ac:dyDescent="0.15">
      <c r="A426" s="23"/>
      <c r="C426" s="21"/>
    </row>
    <row r="427" spans="1:3" ht="13" x14ac:dyDescent="0.15">
      <c r="A427" s="23"/>
      <c r="C427" s="21"/>
    </row>
    <row r="428" spans="1:3" ht="13" x14ac:dyDescent="0.15">
      <c r="A428" s="23"/>
      <c r="C428" s="21"/>
    </row>
    <row r="429" spans="1:3" ht="13" x14ac:dyDescent="0.15">
      <c r="A429" s="23"/>
      <c r="C429" s="21"/>
    </row>
    <row r="430" spans="1:3" ht="13" x14ac:dyDescent="0.15">
      <c r="A430" s="23"/>
      <c r="C430" s="21"/>
    </row>
    <row r="431" spans="1:3" ht="13" x14ac:dyDescent="0.15">
      <c r="A431" s="23"/>
      <c r="C431" s="21"/>
    </row>
    <row r="432" spans="1:3" ht="13" x14ac:dyDescent="0.15">
      <c r="A432" s="23"/>
      <c r="C432" s="21"/>
    </row>
    <row r="433" spans="1:3" ht="13" x14ac:dyDescent="0.15">
      <c r="A433" s="23"/>
      <c r="C433" s="21"/>
    </row>
    <row r="434" spans="1:3" ht="13" x14ac:dyDescent="0.15">
      <c r="A434" s="23"/>
      <c r="C434" s="21"/>
    </row>
    <row r="435" spans="1:3" ht="13" x14ac:dyDescent="0.15">
      <c r="A435" s="23"/>
      <c r="C435" s="21"/>
    </row>
    <row r="436" spans="1:3" ht="13" x14ac:dyDescent="0.15">
      <c r="A436" s="23"/>
      <c r="C436" s="21"/>
    </row>
    <row r="437" spans="1:3" ht="13" x14ac:dyDescent="0.15">
      <c r="A437" s="23"/>
      <c r="C437" s="21"/>
    </row>
    <row r="438" spans="1:3" ht="13" x14ac:dyDescent="0.15">
      <c r="A438" s="23"/>
      <c r="C438" s="21"/>
    </row>
    <row r="439" spans="1:3" ht="13" x14ac:dyDescent="0.15">
      <c r="A439" s="23"/>
      <c r="C439" s="21"/>
    </row>
    <row r="440" spans="1:3" ht="13" x14ac:dyDescent="0.15">
      <c r="A440" s="23"/>
      <c r="C440" s="21"/>
    </row>
    <row r="441" spans="1:3" ht="13" x14ac:dyDescent="0.15">
      <c r="A441" s="23"/>
      <c r="C441" s="21"/>
    </row>
    <row r="442" spans="1:3" ht="13" x14ac:dyDescent="0.15">
      <c r="A442" s="23"/>
      <c r="C442" s="21"/>
    </row>
    <row r="443" spans="1:3" ht="13" x14ac:dyDescent="0.15">
      <c r="A443" s="23"/>
      <c r="C443" s="21"/>
    </row>
    <row r="444" spans="1:3" ht="13" x14ac:dyDescent="0.15">
      <c r="A444" s="23"/>
      <c r="C444" s="21"/>
    </row>
    <row r="445" spans="1:3" ht="13" x14ac:dyDescent="0.15">
      <c r="A445" s="23"/>
      <c r="C445" s="21"/>
    </row>
    <row r="446" spans="1:3" ht="13" x14ac:dyDescent="0.15">
      <c r="A446" s="23"/>
      <c r="C446" s="21"/>
    </row>
    <row r="447" spans="1:3" ht="13" x14ac:dyDescent="0.15">
      <c r="A447" s="23"/>
      <c r="C447" s="21"/>
    </row>
    <row r="448" spans="1:3" ht="13" x14ac:dyDescent="0.15">
      <c r="A448" s="23"/>
      <c r="C448" s="21"/>
    </row>
    <row r="449" spans="1:3" ht="13" x14ac:dyDescent="0.15">
      <c r="A449" s="23"/>
      <c r="C449" s="21"/>
    </row>
    <row r="450" spans="1:3" ht="13" x14ac:dyDescent="0.15">
      <c r="A450" s="23"/>
      <c r="C450" s="21"/>
    </row>
    <row r="451" spans="1:3" ht="13" x14ac:dyDescent="0.15">
      <c r="A451" s="23"/>
      <c r="C451" s="21"/>
    </row>
    <row r="452" spans="1:3" ht="13" x14ac:dyDescent="0.15">
      <c r="A452" s="23"/>
      <c r="C452" s="21"/>
    </row>
    <row r="453" spans="1:3" ht="13" x14ac:dyDescent="0.15">
      <c r="A453" s="23"/>
      <c r="C453" s="21"/>
    </row>
    <row r="454" spans="1:3" ht="13" x14ac:dyDescent="0.15">
      <c r="A454" s="23"/>
      <c r="C454" s="21"/>
    </row>
    <row r="455" spans="1:3" ht="13" x14ac:dyDescent="0.15">
      <c r="A455" s="23"/>
      <c r="C455" s="21"/>
    </row>
    <row r="456" spans="1:3" ht="13" x14ac:dyDescent="0.15">
      <c r="A456" s="23"/>
      <c r="C456" s="21"/>
    </row>
    <row r="457" spans="1:3" ht="13" x14ac:dyDescent="0.15">
      <c r="A457" s="23"/>
      <c r="C457" s="21"/>
    </row>
    <row r="458" spans="1:3" ht="13" x14ac:dyDescent="0.15">
      <c r="A458" s="23"/>
      <c r="C458" s="21"/>
    </row>
    <row r="459" spans="1:3" ht="13" x14ac:dyDescent="0.15">
      <c r="A459" s="23"/>
      <c r="C459" s="21"/>
    </row>
    <row r="460" spans="1:3" ht="13" x14ac:dyDescent="0.15">
      <c r="A460" s="23"/>
      <c r="C460" s="21"/>
    </row>
    <row r="461" spans="1:3" ht="13" x14ac:dyDescent="0.15">
      <c r="A461" s="23"/>
      <c r="C461" s="21"/>
    </row>
    <row r="462" spans="1:3" ht="13" x14ac:dyDescent="0.15">
      <c r="A462" s="23"/>
      <c r="C462" s="21"/>
    </row>
    <row r="463" spans="1:3" ht="13" x14ac:dyDescent="0.15">
      <c r="A463" s="23"/>
      <c r="C463" s="21"/>
    </row>
    <row r="464" spans="1:3" ht="13" x14ac:dyDescent="0.15">
      <c r="A464" s="23"/>
      <c r="C464" s="21"/>
    </row>
    <row r="465" spans="1:3" ht="13" x14ac:dyDescent="0.15">
      <c r="A465" s="23"/>
      <c r="C465" s="21"/>
    </row>
    <row r="466" spans="1:3" ht="13" x14ac:dyDescent="0.15">
      <c r="A466" s="23"/>
      <c r="C466" s="21"/>
    </row>
    <row r="467" spans="1:3" ht="13" x14ac:dyDescent="0.15">
      <c r="A467" s="23"/>
      <c r="C467" s="21"/>
    </row>
    <row r="468" spans="1:3" ht="13" x14ac:dyDescent="0.15">
      <c r="A468" s="23"/>
      <c r="C468" s="21"/>
    </row>
    <row r="469" spans="1:3" ht="13" x14ac:dyDescent="0.15">
      <c r="A469" s="23"/>
      <c r="C469" s="21"/>
    </row>
    <row r="470" spans="1:3" ht="13" x14ac:dyDescent="0.15">
      <c r="A470" s="23"/>
      <c r="C470" s="21"/>
    </row>
    <row r="471" spans="1:3" ht="13" x14ac:dyDescent="0.15">
      <c r="A471" s="23"/>
      <c r="C471" s="21"/>
    </row>
    <row r="472" spans="1:3" ht="13" x14ac:dyDescent="0.15">
      <c r="A472" s="23"/>
      <c r="C472" s="21"/>
    </row>
    <row r="473" spans="1:3" ht="13" x14ac:dyDescent="0.15">
      <c r="A473" s="23"/>
      <c r="C473" s="21"/>
    </row>
    <row r="474" spans="1:3" ht="13" x14ac:dyDescent="0.15">
      <c r="A474" s="23"/>
      <c r="C474" s="21"/>
    </row>
    <row r="475" spans="1:3" ht="13" x14ac:dyDescent="0.15">
      <c r="A475" s="23"/>
      <c r="C475" s="21"/>
    </row>
    <row r="476" spans="1:3" ht="13" x14ac:dyDescent="0.15">
      <c r="A476" s="23"/>
      <c r="C476" s="21"/>
    </row>
    <row r="477" spans="1:3" ht="13" x14ac:dyDescent="0.15">
      <c r="A477" s="23"/>
      <c r="C477" s="21"/>
    </row>
    <row r="478" spans="1:3" ht="13" x14ac:dyDescent="0.15">
      <c r="A478" s="23"/>
      <c r="C478" s="21"/>
    </row>
    <row r="479" spans="1:3" ht="13" x14ac:dyDescent="0.15">
      <c r="A479" s="23"/>
      <c r="C479" s="21"/>
    </row>
    <row r="480" spans="1:3" ht="13" x14ac:dyDescent="0.15">
      <c r="A480" s="23"/>
      <c r="C480" s="21"/>
    </row>
    <row r="481" spans="1:3" ht="13" x14ac:dyDescent="0.15">
      <c r="A481" s="23"/>
      <c r="C481" s="21"/>
    </row>
    <row r="482" spans="1:3" ht="13" x14ac:dyDescent="0.15">
      <c r="A482" s="23"/>
      <c r="C482" s="21"/>
    </row>
    <row r="483" spans="1:3" ht="13" x14ac:dyDescent="0.15">
      <c r="A483" s="23"/>
      <c r="C483" s="21"/>
    </row>
    <row r="484" spans="1:3" ht="13" x14ac:dyDescent="0.15">
      <c r="A484" s="23"/>
      <c r="C484" s="21"/>
    </row>
    <row r="485" spans="1:3" ht="13" x14ac:dyDescent="0.15">
      <c r="A485" s="23"/>
      <c r="C485" s="21"/>
    </row>
    <row r="486" spans="1:3" ht="13" x14ac:dyDescent="0.15">
      <c r="A486" s="23"/>
      <c r="C486" s="21"/>
    </row>
    <row r="487" spans="1:3" ht="13" x14ac:dyDescent="0.15">
      <c r="A487" s="23"/>
      <c r="C487" s="21"/>
    </row>
    <row r="488" spans="1:3" ht="13" x14ac:dyDescent="0.15">
      <c r="A488" s="23"/>
      <c r="C488" s="21"/>
    </row>
    <row r="489" spans="1:3" ht="13" x14ac:dyDescent="0.15">
      <c r="A489" s="23"/>
      <c r="C489" s="21"/>
    </row>
    <row r="490" spans="1:3" ht="13" x14ac:dyDescent="0.15">
      <c r="A490" s="23"/>
      <c r="C490" s="21"/>
    </row>
    <row r="491" spans="1:3" ht="13" x14ac:dyDescent="0.15">
      <c r="A491" s="23"/>
      <c r="C491" s="21"/>
    </row>
    <row r="492" spans="1:3" ht="13" x14ac:dyDescent="0.15">
      <c r="A492" s="23"/>
      <c r="C492" s="21"/>
    </row>
    <row r="493" spans="1:3" ht="13" x14ac:dyDescent="0.15">
      <c r="A493" s="23"/>
      <c r="C493" s="21"/>
    </row>
    <row r="494" spans="1:3" ht="13" x14ac:dyDescent="0.15">
      <c r="A494" s="23"/>
      <c r="C494" s="21"/>
    </row>
    <row r="495" spans="1:3" ht="13" x14ac:dyDescent="0.15">
      <c r="A495" s="23"/>
      <c r="C495" s="21"/>
    </row>
    <row r="496" spans="1:3" ht="13" x14ac:dyDescent="0.15">
      <c r="A496" s="23"/>
      <c r="C496" s="21"/>
    </row>
    <row r="497" spans="1:3" ht="13" x14ac:dyDescent="0.15">
      <c r="A497" s="23"/>
      <c r="C497" s="21"/>
    </row>
    <row r="498" spans="1:3" ht="13" x14ac:dyDescent="0.15">
      <c r="A498" s="23"/>
      <c r="C498" s="21"/>
    </row>
    <row r="499" spans="1:3" ht="13" x14ac:dyDescent="0.15">
      <c r="A499" s="23"/>
      <c r="C499" s="21"/>
    </row>
    <row r="500" spans="1:3" ht="13" x14ac:dyDescent="0.15">
      <c r="A500" s="23"/>
      <c r="C500" s="21"/>
    </row>
    <row r="501" spans="1:3" ht="13" x14ac:dyDescent="0.15">
      <c r="A501" s="23"/>
      <c r="C501" s="21"/>
    </row>
    <row r="502" spans="1:3" ht="13" x14ac:dyDescent="0.15">
      <c r="A502" s="23"/>
      <c r="C502" s="21"/>
    </row>
    <row r="503" spans="1:3" ht="13" x14ac:dyDescent="0.15">
      <c r="A503" s="23"/>
      <c r="C503" s="21"/>
    </row>
    <row r="504" spans="1:3" ht="13" x14ac:dyDescent="0.15">
      <c r="A504" s="23"/>
      <c r="C504" s="21"/>
    </row>
    <row r="505" spans="1:3" ht="13" x14ac:dyDescent="0.15">
      <c r="A505" s="23"/>
      <c r="C505" s="21"/>
    </row>
    <row r="506" spans="1:3" ht="13" x14ac:dyDescent="0.15">
      <c r="A506" s="23"/>
      <c r="C506" s="21"/>
    </row>
    <row r="507" spans="1:3" ht="13" x14ac:dyDescent="0.15">
      <c r="A507" s="23"/>
      <c r="C507" s="21"/>
    </row>
    <row r="508" spans="1:3" ht="13" x14ac:dyDescent="0.15">
      <c r="A508" s="23"/>
      <c r="C508" s="21"/>
    </row>
    <row r="509" spans="1:3" ht="13" x14ac:dyDescent="0.15">
      <c r="A509" s="23"/>
      <c r="C509" s="21"/>
    </row>
    <row r="510" spans="1:3" ht="13" x14ac:dyDescent="0.15">
      <c r="A510" s="23"/>
      <c r="C510" s="21"/>
    </row>
    <row r="511" spans="1:3" ht="13" x14ac:dyDescent="0.15">
      <c r="A511" s="23"/>
      <c r="C511" s="21"/>
    </row>
    <row r="512" spans="1:3" ht="13" x14ac:dyDescent="0.15">
      <c r="A512" s="23"/>
      <c r="C512" s="21"/>
    </row>
    <row r="513" spans="1:3" ht="13" x14ac:dyDescent="0.15">
      <c r="A513" s="23"/>
      <c r="C513" s="21"/>
    </row>
    <row r="514" spans="1:3" ht="13" x14ac:dyDescent="0.15">
      <c r="A514" s="23"/>
      <c r="C514" s="21"/>
    </row>
    <row r="515" spans="1:3" ht="13" x14ac:dyDescent="0.15">
      <c r="A515" s="23"/>
      <c r="C515" s="21"/>
    </row>
    <row r="516" spans="1:3" ht="13" x14ac:dyDescent="0.15">
      <c r="A516" s="23"/>
      <c r="C516" s="21"/>
    </row>
    <row r="517" spans="1:3" ht="13" x14ac:dyDescent="0.15">
      <c r="A517" s="23"/>
      <c r="C517" s="21"/>
    </row>
    <row r="518" spans="1:3" ht="13" x14ac:dyDescent="0.15">
      <c r="A518" s="23"/>
      <c r="C518" s="21"/>
    </row>
    <row r="519" spans="1:3" ht="13" x14ac:dyDescent="0.15">
      <c r="A519" s="23"/>
      <c r="C519" s="21"/>
    </row>
    <row r="520" spans="1:3" ht="13" x14ac:dyDescent="0.15">
      <c r="A520" s="23"/>
      <c r="C520" s="21"/>
    </row>
    <row r="521" spans="1:3" ht="13" x14ac:dyDescent="0.15">
      <c r="A521" s="23"/>
      <c r="C521" s="21"/>
    </row>
    <row r="522" spans="1:3" ht="13" x14ac:dyDescent="0.15">
      <c r="A522" s="23"/>
      <c r="C522" s="21"/>
    </row>
    <row r="523" spans="1:3" ht="13" x14ac:dyDescent="0.15">
      <c r="A523" s="23"/>
      <c r="C523" s="21"/>
    </row>
    <row r="524" spans="1:3" ht="13" x14ac:dyDescent="0.15">
      <c r="A524" s="23"/>
      <c r="C524" s="21"/>
    </row>
    <row r="525" spans="1:3" ht="13" x14ac:dyDescent="0.15">
      <c r="A525" s="23"/>
      <c r="C525" s="21"/>
    </row>
    <row r="526" spans="1:3" ht="13" x14ac:dyDescent="0.15">
      <c r="A526" s="23"/>
      <c r="C526" s="21"/>
    </row>
    <row r="527" spans="1:3" ht="13" x14ac:dyDescent="0.15">
      <c r="A527" s="23"/>
      <c r="C527" s="21"/>
    </row>
    <row r="528" spans="1:3" ht="13" x14ac:dyDescent="0.15">
      <c r="A528" s="23"/>
      <c r="C528" s="21"/>
    </row>
    <row r="529" spans="1:3" ht="13" x14ac:dyDescent="0.15">
      <c r="A529" s="23"/>
      <c r="C529" s="21"/>
    </row>
    <row r="530" spans="1:3" ht="13" x14ac:dyDescent="0.15">
      <c r="A530" s="23"/>
      <c r="C530" s="21"/>
    </row>
    <row r="531" spans="1:3" ht="13" x14ac:dyDescent="0.15">
      <c r="A531" s="23"/>
      <c r="C531" s="21"/>
    </row>
    <row r="532" spans="1:3" ht="13" x14ac:dyDescent="0.15">
      <c r="A532" s="23"/>
      <c r="C532" s="21"/>
    </row>
    <row r="533" spans="1:3" ht="13" x14ac:dyDescent="0.15">
      <c r="A533" s="23"/>
      <c r="C533" s="21"/>
    </row>
    <row r="534" spans="1:3" ht="13" x14ac:dyDescent="0.15">
      <c r="A534" s="23"/>
      <c r="C534" s="21"/>
    </row>
    <row r="535" spans="1:3" ht="13" x14ac:dyDescent="0.15">
      <c r="A535" s="23"/>
      <c r="C535" s="21"/>
    </row>
    <row r="536" spans="1:3" ht="13" x14ac:dyDescent="0.15">
      <c r="A536" s="23"/>
      <c r="C536" s="21"/>
    </row>
    <row r="537" spans="1:3" ht="13" x14ac:dyDescent="0.15">
      <c r="A537" s="23"/>
      <c r="C537" s="21"/>
    </row>
    <row r="538" spans="1:3" ht="13" x14ac:dyDescent="0.15">
      <c r="A538" s="23"/>
      <c r="C538" s="21"/>
    </row>
    <row r="539" spans="1:3" ht="13" x14ac:dyDescent="0.15">
      <c r="A539" s="23"/>
      <c r="C539" s="21"/>
    </row>
    <row r="540" spans="1:3" ht="13" x14ac:dyDescent="0.15">
      <c r="A540" s="23"/>
      <c r="C540" s="21"/>
    </row>
    <row r="541" spans="1:3" ht="13" x14ac:dyDescent="0.15">
      <c r="A541" s="23"/>
      <c r="C541" s="21"/>
    </row>
    <row r="542" spans="1:3" ht="13" x14ac:dyDescent="0.15">
      <c r="A542" s="23"/>
      <c r="C542" s="21"/>
    </row>
    <row r="543" spans="1:3" ht="13" x14ac:dyDescent="0.15">
      <c r="A543" s="23"/>
      <c r="C543" s="21"/>
    </row>
    <row r="544" spans="1:3" ht="13" x14ac:dyDescent="0.15">
      <c r="A544" s="23"/>
      <c r="C544" s="21"/>
    </row>
    <row r="545" spans="1:3" ht="13" x14ac:dyDescent="0.15">
      <c r="A545" s="23"/>
      <c r="C545" s="21"/>
    </row>
    <row r="546" spans="1:3" ht="13" x14ac:dyDescent="0.15">
      <c r="A546" s="23"/>
      <c r="C546" s="21"/>
    </row>
    <row r="547" spans="1:3" ht="13" x14ac:dyDescent="0.15">
      <c r="A547" s="23"/>
      <c r="C547" s="21"/>
    </row>
    <row r="548" spans="1:3" ht="13" x14ac:dyDescent="0.15">
      <c r="A548" s="23"/>
      <c r="C548" s="21"/>
    </row>
    <row r="549" spans="1:3" ht="13" x14ac:dyDescent="0.15">
      <c r="A549" s="23"/>
      <c r="C549" s="21"/>
    </row>
    <row r="550" spans="1:3" ht="13" x14ac:dyDescent="0.15">
      <c r="A550" s="23"/>
      <c r="C550" s="21"/>
    </row>
    <row r="551" spans="1:3" ht="13" x14ac:dyDescent="0.15">
      <c r="A551" s="23"/>
      <c r="C551" s="21"/>
    </row>
    <row r="552" spans="1:3" ht="13" x14ac:dyDescent="0.15">
      <c r="A552" s="23"/>
      <c r="C552" s="21"/>
    </row>
    <row r="553" spans="1:3" ht="13" x14ac:dyDescent="0.15">
      <c r="A553" s="23"/>
      <c r="C553" s="21"/>
    </row>
    <row r="554" spans="1:3" ht="13" x14ac:dyDescent="0.15">
      <c r="A554" s="23"/>
      <c r="C554" s="21"/>
    </row>
    <row r="555" spans="1:3" ht="13" x14ac:dyDescent="0.15">
      <c r="A555" s="23"/>
      <c r="C555" s="21"/>
    </row>
    <row r="556" spans="1:3" ht="13" x14ac:dyDescent="0.15">
      <c r="A556" s="23"/>
      <c r="C556" s="21"/>
    </row>
    <row r="557" spans="1:3" ht="13" x14ac:dyDescent="0.15">
      <c r="A557" s="23"/>
      <c r="C557" s="21"/>
    </row>
    <row r="558" spans="1:3" ht="13" x14ac:dyDescent="0.15">
      <c r="A558" s="23"/>
      <c r="C558" s="21"/>
    </row>
    <row r="559" spans="1:3" ht="13" x14ac:dyDescent="0.15">
      <c r="A559" s="23"/>
      <c r="C559" s="21"/>
    </row>
    <row r="560" spans="1:3" ht="13" x14ac:dyDescent="0.15">
      <c r="A560" s="23"/>
      <c r="C560" s="21"/>
    </row>
    <row r="561" spans="1:3" ht="13" x14ac:dyDescent="0.15">
      <c r="A561" s="23"/>
      <c r="C561" s="21"/>
    </row>
    <row r="562" spans="1:3" ht="13" x14ac:dyDescent="0.15">
      <c r="A562" s="23"/>
      <c r="C562" s="21"/>
    </row>
    <row r="563" spans="1:3" ht="13" x14ac:dyDescent="0.15">
      <c r="A563" s="23"/>
      <c r="C563" s="21"/>
    </row>
    <row r="564" spans="1:3" ht="13" x14ac:dyDescent="0.15">
      <c r="A564" s="23"/>
      <c r="C564" s="21"/>
    </row>
    <row r="565" spans="1:3" ht="13" x14ac:dyDescent="0.15">
      <c r="A565" s="23"/>
      <c r="C565" s="21"/>
    </row>
    <row r="566" spans="1:3" ht="13" x14ac:dyDescent="0.15">
      <c r="A566" s="23"/>
      <c r="C566" s="21"/>
    </row>
    <row r="567" spans="1:3" ht="13" x14ac:dyDescent="0.15">
      <c r="A567" s="23"/>
      <c r="C567" s="21"/>
    </row>
    <row r="568" spans="1:3" ht="13" x14ac:dyDescent="0.15">
      <c r="A568" s="23"/>
      <c r="C568" s="21"/>
    </row>
    <row r="569" spans="1:3" ht="13" x14ac:dyDescent="0.15">
      <c r="A569" s="23"/>
      <c r="C569" s="21"/>
    </row>
    <row r="570" spans="1:3" ht="13" x14ac:dyDescent="0.15">
      <c r="A570" s="23"/>
      <c r="C570" s="21"/>
    </row>
    <row r="571" spans="1:3" ht="13" x14ac:dyDescent="0.15">
      <c r="A571" s="23"/>
      <c r="C571" s="21"/>
    </row>
    <row r="572" spans="1:3" ht="13" x14ac:dyDescent="0.15">
      <c r="A572" s="23"/>
      <c r="C572" s="21"/>
    </row>
    <row r="573" spans="1:3" ht="13" x14ac:dyDescent="0.15">
      <c r="A573" s="23"/>
      <c r="C573" s="21"/>
    </row>
    <row r="574" spans="1:3" ht="13" x14ac:dyDescent="0.15">
      <c r="A574" s="23"/>
      <c r="C574" s="21"/>
    </row>
    <row r="575" spans="1:3" ht="13" x14ac:dyDescent="0.15">
      <c r="A575" s="23"/>
      <c r="C575" s="21"/>
    </row>
    <row r="576" spans="1:3" ht="13" x14ac:dyDescent="0.15">
      <c r="A576" s="23"/>
      <c r="C576" s="21"/>
    </row>
    <row r="577" spans="1:3" ht="13" x14ac:dyDescent="0.15">
      <c r="A577" s="23"/>
      <c r="C577" s="21"/>
    </row>
    <row r="578" spans="1:3" ht="13" x14ac:dyDescent="0.15">
      <c r="A578" s="23"/>
      <c r="C578" s="21"/>
    </row>
    <row r="579" spans="1:3" ht="13" x14ac:dyDescent="0.15">
      <c r="A579" s="23"/>
      <c r="C579" s="21"/>
    </row>
    <row r="580" spans="1:3" ht="13" x14ac:dyDescent="0.15">
      <c r="A580" s="23"/>
      <c r="C580" s="21"/>
    </row>
    <row r="581" spans="1:3" ht="13" x14ac:dyDescent="0.15">
      <c r="A581" s="23"/>
      <c r="C581" s="21"/>
    </row>
    <row r="582" spans="1:3" ht="13" x14ac:dyDescent="0.15">
      <c r="A582" s="23"/>
      <c r="C582" s="21"/>
    </row>
    <row r="583" spans="1:3" ht="13" x14ac:dyDescent="0.15">
      <c r="A583" s="23"/>
      <c r="C583" s="21"/>
    </row>
    <row r="584" spans="1:3" ht="13" x14ac:dyDescent="0.15">
      <c r="A584" s="23"/>
      <c r="C584" s="21"/>
    </row>
    <row r="585" spans="1:3" ht="13" x14ac:dyDescent="0.15">
      <c r="A585" s="23"/>
      <c r="C585" s="21"/>
    </row>
    <row r="586" spans="1:3" ht="13" x14ac:dyDescent="0.15">
      <c r="A586" s="23"/>
      <c r="C586" s="21"/>
    </row>
    <row r="587" spans="1:3" ht="13" x14ac:dyDescent="0.15">
      <c r="A587" s="23"/>
      <c r="C587" s="21"/>
    </row>
    <row r="588" spans="1:3" ht="13" x14ac:dyDescent="0.15">
      <c r="A588" s="23"/>
      <c r="C588" s="21"/>
    </row>
    <row r="589" spans="1:3" ht="13" x14ac:dyDescent="0.15">
      <c r="A589" s="23"/>
      <c r="C589" s="21"/>
    </row>
    <row r="590" spans="1:3" ht="13" x14ac:dyDescent="0.15">
      <c r="A590" s="23"/>
      <c r="C590" s="21"/>
    </row>
    <row r="591" spans="1:3" ht="13" x14ac:dyDescent="0.15">
      <c r="A591" s="23"/>
      <c r="C591" s="21"/>
    </row>
    <row r="592" spans="1:3" ht="13" x14ac:dyDescent="0.15">
      <c r="A592" s="23"/>
      <c r="C592" s="21"/>
    </row>
    <row r="593" spans="1:3" ht="13" x14ac:dyDescent="0.15">
      <c r="A593" s="23"/>
      <c r="C593" s="21"/>
    </row>
    <row r="594" spans="1:3" ht="13" x14ac:dyDescent="0.15">
      <c r="A594" s="23"/>
      <c r="C594" s="21"/>
    </row>
    <row r="595" spans="1:3" ht="13" x14ac:dyDescent="0.15">
      <c r="A595" s="23"/>
      <c r="C595" s="21"/>
    </row>
    <row r="596" spans="1:3" ht="13" x14ac:dyDescent="0.15">
      <c r="A596" s="23"/>
      <c r="C596" s="21"/>
    </row>
    <row r="597" spans="1:3" ht="13" x14ac:dyDescent="0.15">
      <c r="A597" s="23"/>
      <c r="C597" s="21"/>
    </row>
    <row r="598" spans="1:3" ht="13" x14ac:dyDescent="0.15">
      <c r="A598" s="23"/>
      <c r="C598" s="21"/>
    </row>
    <row r="599" spans="1:3" ht="13" x14ac:dyDescent="0.15">
      <c r="A599" s="23"/>
      <c r="C599" s="21"/>
    </row>
    <row r="600" spans="1:3" ht="13" x14ac:dyDescent="0.15">
      <c r="A600" s="23"/>
      <c r="C600" s="21"/>
    </row>
    <row r="601" spans="1:3" ht="13" x14ac:dyDescent="0.15">
      <c r="A601" s="23"/>
      <c r="C601" s="21"/>
    </row>
    <row r="602" spans="1:3" ht="13" x14ac:dyDescent="0.15">
      <c r="A602" s="23"/>
      <c r="C602" s="21"/>
    </row>
    <row r="603" spans="1:3" ht="13" x14ac:dyDescent="0.15">
      <c r="A603" s="23"/>
      <c r="C603" s="21"/>
    </row>
    <row r="604" spans="1:3" ht="13" x14ac:dyDescent="0.15">
      <c r="A604" s="23"/>
      <c r="C604" s="21"/>
    </row>
    <row r="605" spans="1:3" ht="13" x14ac:dyDescent="0.15">
      <c r="A605" s="23"/>
      <c r="C605" s="21"/>
    </row>
    <row r="606" spans="1:3" ht="13" x14ac:dyDescent="0.15">
      <c r="A606" s="23"/>
      <c r="C606" s="21"/>
    </row>
    <row r="607" spans="1:3" ht="13" x14ac:dyDescent="0.15">
      <c r="A607" s="23"/>
      <c r="C607" s="21"/>
    </row>
    <row r="608" spans="1:3" ht="13" x14ac:dyDescent="0.15">
      <c r="A608" s="23"/>
      <c r="C608" s="21"/>
    </row>
    <row r="609" spans="1:3" ht="13" x14ac:dyDescent="0.15">
      <c r="A609" s="23"/>
      <c r="C609" s="21"/>
    </row>
    <row r="610" spans="1:3" ht="13" x14ac:dyDescent="0.15">
      <c r="A610" s="23"/>
      <c r="C610" s="21"/>
    </row>
    <row r="611" spans="1:3" ht="13" x14ac:dyDescent="0.15">
      <c r="A611" s="23"/>
      <c r="C611" s="21"/>
    </row>
    <row r="612" spans="1:3" ht="13" x14ac:dyDescent="0.15">
      <c r="A612" s="23"/>
      <c r="C612" s="21"/>
    </row>
    <row r="613" spans="1:3" ht="13" x14ac:dyDescent="0.15">
      <c r="A613" s="23"/>
      <c r="C613" s="21"/>
    </row>
    <row r="614" spans="1:3" ht="13" x14ac:dyDescent="0.15">
      <c r="A614" s="23"/>
      <c r="C614" s="21"/>
    </row>
    <row r="615" spans="1:3" ht="13" x14ac:dyDescent="0.15">
      <c r="A615" s="23"/>
      <c r="C615" s="21"/>
    </row>
    <row r="616" spans="1:3" ht="13" x14ac:dyDescent="0.15">
      <c r="A616" s="23"/>
      <c r="C616" s="21"/>
    </row>
    <row r="617" spans="1:3" ht="13" x14ac:dyDescent="0.15">
      <c r="A617" s="23"/>
      <c r="C617" s="21"/>
    </row>
    <row r="618" spans="1:3" ht="13" x14ac:dyDescent="0.15">
      <c r="A618" s="23"/>
      <c r="C618" s="21"/>
    </row>
    <row r="619" spans="1:3" ht="13" x14ac:dyDescent="0.15">
      <c r="A619" s="23"/>
      <c r="C619" s="21"/>
    </row>
    <row r="620" spans="1:3" ht="13" x14ac:dyDescent="0.15">
      <c r="A620" s="23"/>
      <c r="C620" s="21"/>
    </row>
    <row r="621" spans="1:3" ht="13" x14ac:dyDescent="0.15">
      <c r="A621" s="23"/>
      <c r="C621" s="21"/>
    </row>
    <row r="622" spans="1:3" ht="13" x14ac:dyDescent="0.15">
      <c r="A622" s="23"/>
      <c r="C622" s="21"/>
    </row>
    <row r="623" spans="1:3" ht="13" x14ac:dyDescent="0.15">
      <c r="A623" s="23"/>
      <c r="C623" s="21"/>
    </row>
    <row r="624" spans="1:3" ht="13" x14ac:dyDescent="0.15">
      <c r="A624" s="23"/>
      <c r="C624" s="21"/>
    </row>
    <row r="625" spans="1:3" ht="13" x14ac:dyDescent="0.15">
      <c r="A625" s="23"/>
      <c r="C625" s="21"/>
    </row>
    <row r="626" spans="1:3" ht="13" x14ac:dyDescent="0.15">
      <c r="A626" s="23"/>
      <c r="C626" s="21"/>
    </row>
    <row r="627" spans="1:3" ht="13" x14ac:dyDescent="0.15">
      <c r="A627" s="23"/>
      <c r="C627" s="21"/>
    </row>
    <row r="628" spans="1:3" ht="13" x14ac:dyDescent="0.15">
      <c r="A628" s="23"/>
      <c r="C628" s="21"/>
    </row>
    <row r="629" spans="1:3" ht="13" x14ac:dyDescent="0.15">
      <c r="A629" s="23"/>
      <c r="C629" s="21"/>
    </row>
    <row r="630" spans="1:3" ht="13" x14ac:dyDescent="0.15">
      <c r="A630" s="23"/>
      <c r="C630" s="21"/>
    </row>
    <row r="631" spans="1:3" ht="13" x14ac:dyDescent="0.15">
      <c r="A631" s="23"/>
      <c r="C631" s="21"/>
    </row>
    <row r="632" spans="1:3" ht="13" x14ac:dyDescent="0.15">
      <c r="A632" s="23"/>
      <c r="C632" s="21"/>
    </row>
    <row r="633" spans="1:3" ht="13" x14ac:dyDescent="0.15">
      <c r="A633" s="23"/>
      <c r="C633" s="21"/>
    </row>
    <row r="634" spans="1:3" ht="13" x14ac:dyDescent="0.15">
      <c r="A634" s="23"/>
      <c r="C634" s="21"/>
    </row>
    <row r="635" spans="1:3" ht="13" x14ac:dyDescent="0.15">
      <c r="A635" s="23"/>
      <c r="C635" s="21"/>
    </row>
    <row r="636" spans="1:3" ht="13" x14ac:dyDescent="0.15">
      <c r="A636" s="23"/>
      <c r="C636" s="21"/>
    </row>
    <row r="637" spans="1:3" ht="13" x14ac:dyDescent="0.15">
      <c r="A637" s="23"/>
      <c r="C637" s="21"/>
    </row>
    <row r="638" spans="1:3" ht="13" x14ac:dyDescent="0.15">
      <c r="A638" s="23"/>
      <c r="C638" s="21"/>
    </row>
    <row r="639" spans="1:3" ht="13" x14ac:dyDescent="0.15">
      <c r="A639" s="23"/>
      <c r="C639" s="21"/>
    </row>
    <row r="640" spans="1:3" ht="13" x14ac:dyDescent="0.15">
      <c r="A640" s="23"/>
      <c r="C640" s="21"/>
    </row>
    <row r="641" spans="1:3" ht="13" x14ac:dyDescent="0.15">
      <c r="A641" s="23"/>
      <c r="C641" s="21"/>
    </row>
    <row r="642" spans="1:3" ht="13" x14ac:dyDescent="0.15">
      <c r="A642" s="23"/>
      <c r="C642" s="21"/>
    </row>
    <row r="643" spans="1:3" ht="13" x14ac:dyDescent="0.15">
      <c r="A643" s="23"/>
      <c r="C643" s="21"/>
    </row>
    <row r="644" spans="1:3" ht="13" x14ac:dyDescent="0.15">
      <c r="A644" s="23"/>
      <c r="C644" s="21"/>
    </row>
    <row r="645" spans="1:3" ht="13" x14ac:dyDescent="0.15">
      <c r="A645" s="23"/>
      <c r="C645" s="21"/>
    </row>
    <row r="646" spans="1:3" ht="13" x14ac:dyDescent="0.15">
      <c r="A646" s="23"/>
      <c r="C646" s="21"/>
    </row>
    <row r="647" spans="1:3" ht="13" x14ac:dyDescent="0.15">
      <c r="A647" s="23"/>
      <c r="C647" s="21"/>
    </row>
    <row r="648" spans="1:3" ht="13" x14ac:dyDescent="0.15">
      <c r="A648" s="23"/>
      <c r="C648" s="21"/>
    </row>
    <row r="649" spans="1:3" ht="13" x14ac:dyDescent="0.15">
      <c r="A649" s="23"/>
      <c r="C649" s="21"/>
    </row>
    <row r="650" spans="1:3" ht="13" x14ac:dyDescent="0.15">
      <c r="A650" s="23"/>
      <c r="C650" s="21"/>
    </row>
    <row r="651" spans="1:3" ht="13" x14ac:dyDescent="0.15">
      <c r="A651" s="23"/>
      <c r="C651" s="21"/>
    </row>
    <row r="652" spans="1:3" ht="13" x14ac:dyDescent="0.15">
      <c r="A652" s="23"/>
      <c r="C652" s="21"/>
    </row>
    <row r="653" spans="1:3" ht="13" x14ac:dyDescent="0.15">
      <c r="A653" s="23"/>
      <c r="C653" s="21"/>
    </row>
    <row r="654" spans="1:3" ht="13" x14ac:dyDescent="0.15">
      <c r="A654" s="23"/>
      <c r="C654" s="21"/>
    </row>
    <row r="655" spans="1:3" ht="13" x14ac:dyDescent="0.15">
      <c r="A655" s="23"/>
      <c r="C655" s="21"/>
    </row>
    <row r="656" spans="1:3" ht="13" x14ac:dyDescent="0.15">
      <c r="A656" s="23"/>
      <c r="C656" s="21"/>
    </row>
    <row r="657" spans="1:3" ht="13" x14ac:dyDescent="0.15">
      <c r="A657" s="23"/>
      <c r="C657" s="21"/>
    </row>
    <row r="658" spans="1:3" ht="13" x14ac:dyDescent="0.15">
      <c r="A658" s="23"/>
      <c r="C658" s="21"/>
    </row>
    <row r="659" spans="1:3" ht="13" x14ac:dyDescent="0.15">
      <c r="A659" s="23"/>
      <c r="C659" s="21"/>
    </row>
    <row r="660" spans="1:3" ht="13" x14ac:dyDescent="0.15">
      <c r="A660" s="23"/>
      <c r="C660" s="21"/>
    </row>
    <row r="661" spans="1:3" ht="13" x14ac:dyDescent="0.15">
      <c r="A661" s="23"/>
      <c r="C661" s="21"/>
    </row>
    <row r="662" spans="1:3" ht="13" x14ac:dyDescent="0.15">
      <c r="A662" s="23"/>
      <c r="C662" s="21"/>
    </row>
    <row r="663" spans="1:3" ht="13" x14ac:dyDescent="0.15">
      <c r="A663" s="23"/>
      <c r="C663" s="21"/>
    </row>
    <row r="664" spans="1:3" ht="13" x14ac:dyDescent="0.15">
      <c r="A664" s="23"/>
      <c r="C664" s="21"/>
    </row>
    <row r="665" spans="1:3" ht="13" x14ac:dyDescent="0.15">
      <c r="A665" s="23"/>
      <c r="C665" s="21"/>
    </row>
    <row r="666" spans="1:3" ht="13" x14ac:dyDescent="0.15">
      <c r="A666" s="23"/>
      <c r="C666" s="21"/>
    </row>
    <row r="667" spans="1:3" ht="13" x14ac:dyDescent="0.15">
      <c r="A667" s="23"/>
      <c r="C667" s="21"/>
    </row>
    <row r="668" spans="1:3" ht="13" x14ac:dyDescent="0.15">
      <c r="A668" s="23"/>
      <c r="C668" s="21"/>
    </row>
    <row r="669" spans="1:3" ht="13" x14ac:dyDescent="0.15">
      <c r="A669" s="23"/>
      <c r="C669" s="21"/>
    </row>
    <row r="670" spans="1:3" ht="13" x14ac:dyDescent="0.15">
      <c r="A670" s="23"/>
      <c r="C670" s="21"/>
    </row>
    <row r="671" spans="1:3" ht="13" x14ac:dyDescent="0.15">
      <c r="A671" s="23"/>
      <c r="C671" s="21"/>
    </row>
    <row r="672" spans="1:3" ht="13" x14ac:dyDescent="0.15">
      <c r="A672" s="23"/>
      <c r="C672" s="21"/>
    </row>
    <row r="673" spans="1:3" ht="13" x14ac:dyDescent="0.15">
      <c r="A673" s="23"/>
      <c r="C673" s="21"/>
    </row>
    <row r="674" spans="1:3" ht="13" x14ac:dyDescent="0.15">
      <c r="A674" s="23"/>
      <c r="C674" s="21"/>
    </row>
    <row r="675" spans="1:3" ht="13" x14ac:dyDescent="0.15">
      <c r="A675" s="23"/>
      <c r="C675" s="21"/>
    </row>
    <row r="676" spans="1:3" ht="13" x14ac:dyDescent="0.15">
      <c r="A676" s="23"/>
      <c r="C676" s="21"/>
    </row>
    <row r="677" spans="1:3" ht="13" x14ac:dyDescent="0.15">
      <c r="A677" s="23"/>
      <c r="C677" s="21"/>
    </row>
    <row r="678" spans="1:3" ht="13" x14ac:dyDescent="0.15">
      <c r="A678" s="23"/>
      <c r="C678" s="21"/>
    </row>
    <row r="679" spans="1:3" ht="13" x14ac:dyDescent="0.15">
      <c r="A679" s="23"/>
      <c r="C679" s="21"/>
    </row>
    <row r="680" spans="1:3" ht="13" x14ac:dyDescent="0.15">
      <c r="A680" s="23"/>
      <c r="C680" s="21"/>
    </row>
    <row r="681" spans="1:3" ht="13" x14ac:dyDescent="0.15">
      <c r="A681" s="23"/>
      <c r="C681" s="21"/>
    </row>
    <row r="682" spans="1:3" ht="13" x14ac:dyDescent="0.15">
      <c r="A682" s="23"/>
      <c r="C682" s="21"/>
    </row>
    <row r="683" spans="1:3" ht="13" x14ac:dyDescent="0.15">
      <c r="A683" s="23"/>
      <c r="C683" s="21"/>
    </row>
    <row r="684" spans="1:3" ht="13" x14ac:dyDescent="0.15">
      <c r="A684" s="23"/>
      <c r="C684" s="21"/>
    </row>
    <row r="685" spans="1:3" ht="13" x14ac:dyDescent="0.15">
      <c r="A685" s="23"/>
      <c r="C685" s="21"/>
    </row>
    <row r="686" spans="1:3" ht="13" x14ac:dyDescent="0.15">
      <c r="A686" s="23"/>
      <c r="C686" s="21"/>
    </row>
    <row r="687" spans="1:3" ht="13" x14ac:dyDescent="0.15">
      <c r="A687" s="23"/>
      <c r="C687" s="21"/>
    </row>
    <row r="688" spans="1:3" ht="13" x14ac:dyDescent="0.15">
      <c r="A688" s="23"/>
      <c r="C688" s="21"/>
    </row>
    <row r="689" spans="1:3" ht="13" x14ac:dyDescent="0.15">
      <c r="A689" s="23"/>
      <c r="C689" s="21"/>
    </row>
    <row r="690" spans="1:3" ht="13" x14ac:dyDescent="0.15">
      <c r="A690" s="23"/>
      <c r="C690" s="21"/>
    </row>
    <row r="691" spans="1:3" ht="13" x14ac:dyDescent="0.15">
      <c r="A691" s="23"/>
      <c r="C691" s="21"/>
    </row>
    <row r="692" spans="1:3" ht="13" x14ac:dyDescent="0.15">
      <c r="A692" s="23"/>
      <c r="C692" s="21"/>
    </row>
    <row r="693" spans="1:3" ht="13" x14ac:dyDescent="0.15">
      <c r="A693" s="23"/>
      <c r="C693" s="21"/>
    </row>
    <row r="694" spans="1:3" ht="13" x14ac:dyDescent="0.15">
      <c r="A694" s="23"/>
      <c r="C694" s="21"/>
    </row>
    <row r="695" spans="1:3" ht="13" x14ac:dyDescent="0.15">
      <c r="A695" s="23"/>
      <c r="C695" s="21"/>
    </row>
    <row r="696" spans="1:3" ht="13" x14ac:dyDescent="0.15">
      <c r="A696" s="23"/>
      <c r="C696" s="21"/>
    </row>
    <row r="697" spans="1:3" ht="13" x14ac:dyDescent="0.15">
      <c r="A697" s="23"/>
      <c r="C697" s="21"/>
    </row>
    <row r="698" spans="1:3" ht="13" x14ac:dyDescent="0.15">
      <c r="A698" s="23"/>
      <c r="C698" s="21"/>
    </row>
    <row r="699" spans="1:3" ht="13" x14ac:dyDescent="0.15">
      <c r="A699" s="23"/>
      <c r="C699" s="21"/>
    </row>
    <row r="700" spans="1:3" ht="13" x14ac:dyDescent="0.15">
      <c r="A700" s="23"/>
      <c r="C700" s="21"/>
    </row>
    <row r="701" spans="1:3" ht="13" x14ac:dyDescent="0.15">
      <c r="A701" s="23"/>
      <c r="C701" s="21"/>
    </row>
    <row r="702" spans="1:3" ht="13" x14ac:dyDescent="0.15">
      <c r="A702" s="23"/>
      <c r="C702" s="21"/>
    </row>
    <row r="703" spans="1:3" ht="13" x14ac:dyDescent="0.15">
      <c r="A703" s="23"/>
      <c r="C703" s="21"/>
    </row>
    <row r="704" spans="1:3" ht="13" x14ac:dyDescent="0.15">
      <c r="A704" s="23"/>
      <c r="C704" s="21"/>
    </row>
    <row r="705" spans="1:3" ht="13" x14ac:dyDescent="0.15">
      <c r="A705" s="23"/>
      <c r="C705" s="21"/>
    </row>
    <row r="706" spans="1:3" ht="13" x14ac:dyDescent="0.15">
      <c r="A706" s="23"/>
      <c r="C706" s="21"/>
    </row>
    <row r="707" spans="1:3" ht="13" x14ac:dyDescent="0.15">
      <c r="A707" s="23"/>
      <c r="C707" s="21"/>
    </row>
    <row r="708" spans="1:3" ht="13" x14ac:dyDescent="0.15">
      <c r="A708" s="23"/>
      <c r="C708" s="21"/>
    </row>
    <row r="709" spans="1:3" ht="13" x14ac:dyDescent="0.15">
      <c r="A709" s="23"/>
      <c r="C709" s="21"/>
    </row>
    <row r="710" spans="1:3" ht="13" x14ac:dyDescent="0.15">
      <c r="A710" s="23"/>
      <c r="C710" s="21"/>
    </row>
    <row r="711" spans="1:3" ht="13" x14ac:dyDescent="0.15">
      <c r="A711" s="23"/>
      <c r="C711" s="21"/>
    </row>
    <row r="712" spans="1:3" ht="13" x14ac:dyDescent="0.15">
      <c r="A712" s="23"/>
      <c r="C712" s="21"/>
    </row>
    <row r="713" spans="1:3" ht="13" x14ac:dyDescent="0.15">
      <c r="A713" s="23"/>
      <c r="C713" s="21"/>
    </row>
    <row r="714" spans="1:3" ht="13" x14ac:dyDescent="0.15">
      <c r="A714" s="23"/>
      <c r="C714" s="21"/>
    </row>
    <row r="715" spans="1:3" ht="13" x14ac:dyDescent="0.15">
      <c r="A715" s="23"/>
      <c r="C715" s="21"/>
    </row>
    <row r="716" spans="1:3" ht="13" x14ac:dyDescent="0.15">
      <c r="A716" s="23"/>
      <c r="C716" s="21"/>
    </row>
    <row r="717" spans="1:3" ht="13" x14ac:dyDescent="0.15">
      <c r="A717" s="23"/>
      <c r="C717" s="21"/>
    </row>
    <row r="718" spans="1:3" ht="13" x14ac:dyDescent="0.15">
      <c r="A718" s="23"/>
      <c r="C718" s="21"/>
    </row>
    <row r="719" spans="1:3" ht="13" x14ac:dyDescent="0.15">
      <c r="A719" s="23"/>
      <c r="C719" s="21"/>
    </row>
    <row r="720" spans="1:3" ht="13" x14ac:dyDescent="0.15">
      <c r="A720" s="23"/>
      <c r="C720" s="21"/>
    </row>
    <row r="721" spans="1:3" ht="13" x14ac:dyDescent="0.15">
      <c r="A721" s="23"/>
      <c r="C721" s="21"/>
    </row>
    <row r="722" spans="1:3" ht="13" x14ac:dyDescent="0.15">
      <c r="A722" s="23"/>
      <c r="C722" s="21"/>
    </row>
    <row r="723" spans="1:3" ht="13" x14ac:dyDescent="0.15">
      <c r="A723" s="23"/>
      <c r="C723" s="21"/>
    </row>
    <row r="724" spans="1:3" ht="13" x14ac:dyDescent="0.15">
      <c r="A724" s="23"/>
      <c r="C724" s="21"/>
    </row>
    <row r="725" spans="1:3" ht="13" x14ac:dyDescent="0.15">
      <c r="A725" s="23"/>
      <c r="C725" s="21"/>
    </row>
    <row r="726" spans="1:3" ht="13" x14ac:dyDescent="0.15">
      <c r="A726" s="23"/>
      <c r="C726" s="21"/>
    </row>
    <row r="727" spans="1:3" ht="13" x14ac:dyDescent="0.15">
      <c r="A727" s="23"/>
      <c r="C727" s="21"/>
    </row>
    <row r="728" spans="1:3" ht="13" x14ac:dyDescent="0.15">
      <c r="A728" s="23"/>
      <c r="C728" s="21"/>
    </row>
    <row r="729" spans="1:3" ht="13" x14ac:dyDescent="0.15">
      <c r="A729" s="23"/>
      <c r="C729" s="21"/>
    </row>
    <row r="730" spans="1:3" ht="13" x14ac:dyDescent="0.15">
      <c r="A730" s="23"/>
      <c r="C730" s="21"/>
    </row>
    <row r="731" spans="1:3" ht="13" x14ac:dyDescent="0.15">
      <c r="A731" s="23"/>
      <c r="C731" s="21"/>
    </row>
    <row r="732" spans="1:3" ht="13" x14ac:dyDescent="0.15">
      <c r="A732" s="23"/>
      <c r="C732" s="21"/>
    </row>
    <row r="733" spans="1:3" ht="13" x14ac:dyDescent="0.15">
      <c r="A733" s="23"/>
      <c r="C733" s="21"/>
    </row>
    <row r="734" spans="1:3" ht="13" x14ac:dyDescent="0.15">
      <c r="A734" s="23"/>
      <c r="C734" s="21"/>
    </row>
    <row r="735" spans="1:3" ht="13" x14ac:dyDescent="0.15">
      <c r="A735" s="23"/>
      <c r="C735" s="21"/>
    </row>
    <row r="736" spans="1:3" ht="13" x14ac:dyDescent="0.15">
      <c r="A736" s="23"/>
      <c r="C736" s="21"/>
    </row>
    <row r="737" spans="1:3" ht="13" x14ac:dyDescent="0.15">
      <c r="A737" s="23"/>
      <c r="C737" s="21"/>
    </row>
    <row r="738" spans="1:3" ht="13" x14ac:dyDescent="0.15">
      <c r="A738" s="23"/>
      <c r="C738" s="21"/>
    </row>
    <row r="739" spans="1:3" ht="13" x14ac:dyDescent="0.15">
      <c r="A739" s="23"/>
      <c r="C739" s="21"/>
    </row>
    <row r="740" spans="1:3" ht="13" x14ac:dyDescent="0.15">
      <c r="A740" s="23"/>
      <c r="C740" s="21"/>
    </row>
    <row r="741" spans="1:3" ht="13" x14ac:dyDescent="0.15">
      <c r="A741" s="23"/>
      <c r="C741" s="21"/>
    </row>
    <row r="742" spans="1:3" ht="13" x14ac:dyDescent="0.15">
      <c r="A742" s="23"/>
      <c r="C742" s="21"/>
    </row>
    <row r="743" spans="1:3" ht="13" x14ac:dyDescent="0.15">
      <c r="A743" s="23"/>
      <c r="C743" s="21"/>
    </row>
    <row r="744" spans="1:3" ht="13" x14ac:dyDescent="0.15">
      <c r="A744" s="23"/>
      <c r="C744" s="21"/>
    </row>
    <row r="745" spans="1:3" ht="13" x14ac:dyDescent="0.15">
      <c r="A745" s="23"/>
      <c r="C745" s="21"/>
    </row>
    <row r="746" spans="1:3" ht="13" x14ac:dyDescent="0.15">
      <c r="A746" s="23"/>
      <c r="C746" s="21"/>
    </row>
    <row r="747" spans="1:3" ht="13" x14ac:dyDescent="0.15">
      <c r="A747" s="23"/>
      <c r="C747" s="21"/>
    </row>
    <row r="748" spans="1:3" ht="13" x14ac:dyDescent="0.15">
      <c r="A748" s="23"/>
      <c r="C748" s="21"/>
    </row>
    <row r="749" spans="1:3" ht="13" x14ac:dyDescent="0.15">
      <c r="A749" s="23"/>
      <c r="C749" s="21"/>
    </row>
    <row r="750" spans="1:3" ht="13" x14ac:dyDescent="0.15">
      <c r="A750" s="23"/>
      <c r="C750" s="21"/>
    </row>
    <row r="751" spans="1:3" ht="13" x14ac:dyDescent="0.15">
      <c r="A751" s="23"/>
      <c r="C751" s="21"/>
    </row>
    <row r="752" spans="1:3" ht="13" x14ac:dyDescent="0.15">
      <c r="A752" s="23"/>
      <c r="C752" s="21"/>
    </row>
    <row r="753" spans="1:3" ht="13" x14ac:dyDescent="0.15">
      <c r="A753" s="23"/>
      <c r="C753" s="21"/>
    </row>
    <row r="754" spans="1:3" ht="13" x14ac:dyDescent="0.15">
      <c r="A754" s="23"/>
      <c r="C754" s="21"/>
    </row>
    <row r="755" spans="1:3" ht="13" x14ac:dyDescent="0.15">
      <c r="A755" s="23"/>
      <c r="C755" s="21"/>
    </row>
    <row r="756" spans="1:3" ht="13" x14ac:dyDescent="0.15">
      <c r="A756" s="23"/>
      <c r="C756" s="21"/>
    </row>
    <row r="757" spans="1:3" ht="13" x14ac:dyDescent="0.15">
      <c r="A757" s="23"/>
      <c r="C757" s="21"/>
    </row>
    <row r="758" spans="1:3" ht="13" x14ac:dyDescent="0.15">
      <c r="A758" s="23"/>
      <c r="C758" s="21"/>
    </row>
    <row r="759" spans="1:3" ht="13" x14ac:dyDescent="0.15">
      <c r="A759" s="23"/>
      <c r="C759" s="21"/>
    </row>
    <row r="760" spans="1:3" ht="13" x14ac:dyDescent="0.15">
      <c r="A760" s="23"/>
      <c r="C760" s="21"/>
    </row>
    <row r="761" spans="1:3" ht="13" x14ac:dyDescent="0.15">
      <c r="A761" s="23"/>
      <c r="C761" s="21"/>
    </row>
    <row r="762" spans="1:3" ht="13" x14ac:dyDescent="0.15">
      <c r="A762" s="23"/>
      <c r="C762" s="21"/>
    </row>
    <row r="763" spans="1:3" ht="13" x14ac:dyDescent="0.15">
      <c r="A763" s="23"/>
      <c r="C763" s="21"/>
    </row>
    <row r="764" spans="1:3" ht="13" x14ac:dyDescent="0.15">
      <c r="A764" s="23"/>
      <c r="C764" s="21"/>
    </row>
    <row r="765" spans="1:3" ht="13" x14ac:dyDescent="0.15">
      <c r="A765" s="23"/>
      <c r="C765" s="21"/>
    </row>
    <row r="766" spans="1:3" ht="13" x14ac:dyDescent="0.15">
      <c r="A766" s="23"/>
      <c r="C766" s="21"/>
    </row>
    <row r="767" spans="1:3" ht="13" x14ac:dyDescent="0.15">
      <c r="A767" s="23"/>
      <c r="C767" s="21"/>
    </row>
    <row r="768" spans="1:3" ht="13" x14ac:dyDescent="0.15">
      <c r="A768" s="23"/>
      <c r="C768" s="21"/>
    </row>
    <row r="769" spans="1:3" ht="13" x14ac:dyDescent="0.15">
      <c r="A769" s="23"/>
      <c r="C769" s="21"/>
    </row>
    <row r="770" spans="1:3" ht="13" x14ac:dyDescent="0.15">
      <c r="A770" s="23"/>
      <c r="C770" s="21"/>
    </row>
    <row r="771" spans="1:3" ht="13" x14ac:dyDescent="0.15">
      <c r="A771" s="23"/>
      <c r="C771" s="21"/>
    </row>
    <row r="772" spans="1:3" ht="13" x14ac:dyDescent="0.15">
      <c r="A772" s="23"/>
      <c r="C772" s="21"/>
    </row>
    <row r="773" spans="1:3" ht="13" x14ac:dyDescent="0.15">
      <c r="A773" s="23"/>
      <c r="C773" s="21"/>
    </row>
    <row r="774" spans="1:3" ht="13" x14ac:dyDescent="0.15">
      <c r="A774" s="23"/>
      <c r="C774" s="21"/>
    </row>
    <row r="775" spans="1:3" ht="13" x14ac:dyDescent="0.15">
      <c r="A775" s="23"/>
      <c r="C775" s="21"/>
    </row>
    <row r="776" spans="1:3" ht="13" x14ac:dyDescent="0.15">
      <c r="A776" s="23"/>
      <c r="C776" s="21"/>
    </row>
    <row r="777" spans="1:3" ht="13" x14ac:dyDescent="0.15">
      <c r="A777" s="23"/>
      <c r="C777" s="21"/>
    </row>
    <row r="778" spans="1:3" ht="13" x14ac:dyDescent="0.15">
      <c r="A778" s="23"/>
      <c r="C778" s="21"/>
    </row>
    <row r="779" spans="1:3" ht="13" x14ac:dyDescent="0.15">
      <c r="A779" s="23"/>
      <c r="C779" s="21"/>
    </row>
    <row r="780" spans="1:3" ht="13" x14ac:dyDescent="0.15">
      <c r="A780" s="23"/>
      <c r="C780" s="21"/>
    </row>
    <row r="781" spans="1:3" ht="13" x14ac:dyDescent="0.15">
      <c r="A781" s="23"/>
      <c r="C781" s="21"/>
    </row>
    <row r="782" spans="1:3" ht="13" x14ac:dyDescent="0.15">
      <c r="A782" s="23"/>
      <c r="C782" s="21"/>
    </row>
    <row r="783" spans="1:3" ht="13" x14ac:dyDescent="0.15">
      <c r="A783" s="23"/>
      <c r="C783" s="21"/>
    </row>
    <row r="784" spans="1:3" ht="13" x14ac:dyDescent="0.15">
      <c r="A784" s="23"/>
      <c r="C784" s="21"/>
    </row>
    <row r="785" spans="1:3" ht="13" x14ac:dyDescent="0.15">
      <c r="A785" s="23"/>
      <c r="C785" s="21"/>
    </row>
    <row r="786" spans="1:3" ht="13" x14ac:dyDescent="0.15">
      <c r="A786" s="23"/>
      <c r="C786" s="21"/>
    </row>
    <row r="787" spans="1:3" ht="13" x14ac:dyDescent="0.15">
      <c r="A787" s="23"/>
      <c r="C787" s="21"/>
    </row>
    <row r="788" spans="1:3" ht="13" x14ac:dyDescent="0.15">
      <c r="A788" s="23"/>
      <c r="C788" s="21"/>
    </row>
    <row r="789" spans="1:3" ht="13" x14ac:dyDescent="0.15">
      <c r="A789" s="23"/>
      <c r="C789" s="21"/>
    </row>
    <row r="790" spans="1:3" ht="13" x14ac:dyDescent="0.15">
      <c r="A790" s="23"/>
      <c r="C790" s="21"/>
    </row>
    <row r="791" spans="1:3" ht="13" x14ac:dyDescent="0.15">
      <c r="A791" s="23"/>
      <c r="C791" s="21"/>
    </row>
    <row r="792" spans="1:3" ht="13" x14ac:dyDescent="0.15">
      <c r="A792" s="23"/>
      <c r="C792" s="21"/>
    </row>
    <row r="793" spans="1:3" ht="13" x14ac:dyDescent="0.15">
      <c r="A793" s="23"/>
      <c r="C793" s="21"/>
    </row>
    <row r="794" spans="1:3" ht="13" x14ac:dyDescent="0.15">
      <c r="A794" s="23"/>
      <c r="C794" s="21"/>
    </row>
    <row r="795" spans="1:3" ht="13" x14ac:dyDescent="0.15">
      <c r="A795" s="23"/>
      <c r="C795" s="21"/>
    </row>
    <row r="796" spans="1:3" ht="13" x14ac:dyDescent="0.15">
      <c r="A796" s="23"/>
      <c r="C796" s="21"/>
    </row>
    <row r="797" spans="1:3" ht="13" x14ac:dyDescent="0.15">
      <c r="A797" s="23"/>
      <c r="C797" s="21"/>
    </row>
    <row r="798" spans="1:3" ht="13" x14ac:dyDescent="0.15">
      <c r="A798" s="23"/>
      <c r="C798" s="21"/>
    </row>
    <row r="799" spans="1:3" ht="13" x14ac:dyDescent="0.15">
      <c r="A799" s="23"/>
      <c r="C799" s="21"/>
    </row>
    <row r="800" spans="1:3" ht="13" x14ac:dyDescent="0.15">
      <c r="A800" s="23"/>
      <c r="C800" s="21"/>
    </row>
    <row r="801" spans="1:3" ht="13" x14ac:dyDescent="0.15">
      <c r="A801" s="23"/>
      <c r="C801" s="21"/>
    </row>
    <row r="802" spans="1:3" ht="13" x14ac:dyDescent="0.15">
      <c r="A802" s="23"/>
      <c r="C802" s="21"/>
    </row>
    <row r="803" spans="1:3" ht="13" x14ac:dyDescent="0.15">
      <c r="A803" s="23"/>
      <c r="C803" s="21"/>
    </row>
    <row r="804" spans="1:3" ht="13" x14ac:dyDescent="0.15">
      <c r="A804" s="23"/>
      <c r="C804" s="21"/>
    </row>
    <row r="805" spans="1:3" ht="13" x14ac:dyDescent="0.15">
      <c r="A805" s="23"/>
      <c r="C805" s="21"/>
    </row>
    <row r="806" spans="1:3" ht="13" x14ac:dyDescent="0.15">
      <c r="A806" s="23"/>
      <c r="C806" s="21"/>
    </row>
    <row r="807" spans="1:3" ht="13" x14ac:dyDescent="0.15">
      <c r="A807" s="23"/>
      <c r="C807" s="21"/>
    </row>
    <row r="808" spans="1:3" ht="13" x14ac:dyDescent="0.15">
      <c r="A808" s="23"/>
      <c r="C808" s="21"/>
    </row>
    <row r="809" spans="1:3" ht="13" x14ac:dyDescent="0.15">
      <c r="A809" s="23"/>
      <c r="C809" s="21"/>
    </row>
    <row r="810" spans="1:3" ht="13" x14ac:dyDescent="0.15">
      <c r="A810" s="23"/>
      <c r="C810" s="21"/>
    </row>
    <row r="811" spans="1:3" ht="13" x14ac:dyDescent="0.15">
      <c r="A811" s="23"/>
      <c r="C811" s="21"/>
    </row>
    <row r="812" spans="1:3" ht="13" x14ac:dyDescent="0.15">
      <c r="A812" s="23"/>
      <c r="C812" s="21"/>
    </row>
    <row r="813" spans="1:3" ht="13" x14ac:dyDescent="0.15">
      <c r="A813" s="23"/>
      <c r="C813" s="21"/>
    </row>
    <row r="814" spans="1:3" ht="13" x14ac:dyDescent="0.15">
      <c r="A814" s="23"/>
      <c r="C814" s="21"/>
    </row>
    <row r="815" spans="1:3" ht="13" x14ac:dyDescent="0.15">
      <c r="A815" s="23"/>
      <c r="C815" s="21"/>
    </row>
    <row r="816" spans="1:3" ht="13" x14ac:dyDescent="0.15">
      <c r="A816" s="23"/>
      <c r="C816" s="21"/>
    </row>
    <row r="817" spans="1:3" ht="13" x14ac:dyDescent="0.15">
      <c r="A817" s="23"/>
      <c r="C817" s="21"/>
    </row>
    <row r="818" spans="1:3" ht="13" x14ac:dyDescent="0.15">
      <c r="A818" s="23"/>
      <c r="C818" s="21"/>
    </row>
    <row r="819" spans="1:3" ht="13" x14ac:dyDescent="0.15">
      <c r="A819" s="23"/>
      <c r="C819" s="21"/>
    </row>
    <row r="820" spans="1:3" ht="13" x14ac:dyDescent="0.15">
      <c r="A820" s="23"/>
      <c r="C820" s="21"/>
    </row>
    <row r="821" spans="1:3" ht="13" x14ac:dyDescent="0.15">
      <c r="A821" s="23"/>
      <c r="C821" s="21"/>
    </row>
    <row r="822" spans="1:3" ht="13" x14ac:dyDescent="0.15">
      <c r="A822" s="23"/>
      <c r="C822" s="21"/>
    </row>
    <row r="823" spans="1:3" ht="13" x14ac:dyDescent="0.15">
      <c r="A823" s="23"/>
      <c r="C823" s="21"/>
    </row>
    <row r="824" spans="1:3" ht="13" x14ac:dyDescent="0.15">
      <c r="A824" s="23"/>
      <c r="C824" s="21"/>
    </row>
    <row r="825" spans="1:3" ht="13" x14ac:dyDescent="0.15">
      <c r="A825" s="23"/>
      <c r="C825" s="21"/>
    </row>
    <row r="826" spans="1:3" ht="13" x14ac:dyDescent="0.15">
      <c r="A826" s="23"/>
      <c r="C826" s="21"/>
    </row>
    <row r="827" spans="1:3" ht="13" x14ac:dyDescent="0.15">
      <c r="A827" s="23"/>
      <c r="C827" s="21"/>
    </row>
    <row r="828" spans="1:3" ht="13" x14ac:dyDescent="0.15">
      <c r="A828" s="23"/>
      <c r="C828" s="21"/>
    </row>
    <row r="829" spans="1:3" ht="13" x14ac:dyDescent="0.15">
      <c r="A829" s="23"/>
      <c r="C829" s="21"/>
    </row>
    <row r="830" spans="1:3" ht="13" x14ac:dyDescent="0.15">
      <c r="A830" s="23"/>
      <c r="C830" s="21"/>
    </row>
    <row r="831" spans="1:3" ht="13" x14ac:dyDescent="0.15">
      <c r="A831" s="23"/>
      <c r="C831" s="21"/>
    </row>
    <row r="832" spans="1:3" ht="13" x14ac:dyDescent="0.15">
      <c r="A832" s="23"/>
      <c r="C832" s="21"/>
    </row>
    <row r="833" spans="1:3" ht="13" x14ac:dyDescent="0.15">
      <c r="A833" s="23"/>
      <c r="C833" s="21"/>
    </row>
    <row r="834" spans="1:3" ht="13" x14ac:dyDescent="0.15">
      <c r="A834" s="23"/>
      <c r="C834" s="21"/>
    </row>
    <row r="835" spans="1:3" ht="13" x14ac:dyDescent="0.15">
      <c r="A835" s="23"/>
      <c r="C835" s="21"/>
    </row>
    <row r="836" spans="1:3" ht="13" x14ac:dyDescent="0.15">
      <c r="A836" s="23"/>
      <c r="C836" s="21"/>
    </row>
    <row r="837" spans="1:3" ht="13" x14ac:dyDescent="0.15">
      <c r="A837" s="23"/>
      <c r="C837" s="21"/>
    </row>
    <row r="838" spans="1:3" ht="13" x14ac:dyDescent="0.15">
      <c r="A838" s="23"/>
      <c r="C838" s="21"/>
    </row>
    <row r="839" spans="1:3" ht="13" x14ac:dyDescent="0.15">
      <c r="A839" s="23"/>
      <c r="C839" s="21"/>
    </row>
    <row r="840" spans="1:3" ht="13" x14ac:dyDescent="0.15">
      <c r="A840" s="23"/>
      <c r="C840" s="21"/>
    </row>
    <row r="841" spans="1:3" ht="13" x14ac:dyDescent="0.15">
      <c r="A841" s="23"/>
      <c r="C841" s="21"/>
    </row>
    <row r="842" spans="1:3" ht="13" x14ac:dyDescent="0.15">
      <c r="A842" s="23"/>
      <c r="C842" s="21"/>
    </row>
    <row r="843" spans="1:3" ht="13" x14ac:dyDescent="0.15">
      <c r="A843" s="23"/>
      <c r="C843" s="21"/>
    </row>
    <row r="844" spans="1:3" ht="13" x14ac:dyDescent="0.15">
      <c r="A844" s="23"/>
      <c r="C844" s="21"/>
    </row>
    <row r="845" spans="1:3" ht="13" x14ac:dyDescent="0.15">
      <c r="A845" s="23"/>
      <c r="C845" s="21"/>
    </row>
    <row r="846" spans="1:3" ht="13" x14ac:dyDescent="0.15">
      <c r="A846" s="23"/>
      <c r="C846" s="21"/>
    </row>
    <row r="847" spans="1:3" ht="13" x14ac:dyDescent="0.15">
      <c r="A847" s="23"/>
      <c r="C847" s="21"/>
    </row>
    <row r="848" spans="1:3" ht="13" x14ac:dyDescent="0.15">
      <c r="A848" s="23"/>
      <c r="C848" s="21"/>
    </row>
    <row r="849" spans="1:3" ht="13" x14ac:dyDescent="0.15">
      <c r="A849" s="23"/>
      <c r="C849" s="21"/>
    </row>
    <row r="850" spans="1:3" ht="13" x14ac:dyDescent="0.15">
      <c r="A850" s="23"/>
      <c r="C850" s="21"/>
    </row>
    <row r="851" spans="1:3" ht="13" x14ac:dyDescent="0.15">
      <c r="A851" s="23"/>
      <c r="C851" s="21"/>
    </row>
    <row r="852" spans="1:3" ht="13" x14ac:dyDescent="0.15">
      <c r="A852" s="23"/>
      <c r="C852" s="21"/>
    </row>
    <row r="853" spans="1:3" ht="13" x14ac:dyDescent="0.15">
      <c r="A853" s="23"/>
      <c r="C853" s="21"/>
    </row>
    <row r="854" spans="1:3" ht="13" x14ac:dyDescent="0.15">
      <c r="A854" s="23"/>
      <c r="C854" s="21"/>
    </row>
    <row r="855" spans="1:3" ht="13" x14ac:dyDescent="0.15">
      <c r="A855" s="23"/>
      <c r="C855" s="21"/>
    </row>
    <row r="856" spans="1:3" ht="13" x14ac:dyDescent="0.15">
      <c r="A856" s="23"/>
      <c r="C856" s="21"/>
    </row>
    <row r="857" spans="1:3" ht="13" x14ac:dyDescent="0.15">
      <c r="A857" s="23"/>
      <c r="C857" s="21"/>
    </row>
    <row r="858" spans="1:3" ht="13" x14ac:dyDescent="0.15">
      <c r="A858" s="23"/>
      <c r="C858" s="21"/>
    </row>
    <row r="859" spans="1:3" ht="13" x14ac:dyDescent="0.15">
      <c r="A859" s="23"/>
      <c r="C859" s="21"/>
    </row>
    <row r="860" spans="1:3" ht="13" x14ac:dyDescent="0.15">
      <c r="A860" s="23"/>
      <c r="C860" s="21"/>
    </row>
    <row r="861" spans="1:3" ht="13" x14ac:dyDescent="0.15">
      <c r="A861" s="23"/>
      <c r="C861" s="21"/>
    </row>
    <row r="862" spans="1:3" ht="13" x14ac:dyDescent="0.15">
      <c r="A862" s="23"/>
      <c r="C862" s="21"/>
    </row>
    <row r="863" spans="1:3" ht="13" x14ac:dyDescent="0.15">
      <c r="A863" s="23"/>
      <c r="C863" s="21"/>
    </row>
    <row r="864" spans="1:3" ht="13" x14ac:dyDescent="0.15">
      <c r="A864" s="23"/>
      <c r="C864" s="21"/>
    </row>
    <row r="865" spans="1:3" ht="13" x14ac:dyDescent="0.15">
      <c r="A865" s="23"/>
      <c r="C865" s="21"/>
    </row>
    <row r="866" spans="1:3" ht="13" x14ac:dyDescent="0.15">
      <c r="A866" s="23"/>
      <c r="C866" s="21"/>
    </row>
    <row r="867" spans="1:3" ht="13" x14ac:dyDescent="0.15">
      <c r="A867" s="23"/>
      <c r="C867" s="21"/>
    </row>
    <row r="868" spans="1:3" ht="13" x14ac:dyDescent="0.15">
      <c r="A868" s="23"/>
      <c r="C868" s="21"/>
    </row>
    <row r="869" spans="1:3" ht="13" x14ac:dyDescent="0.15">
      <c r="A869" s="23"/>
      <c r="C869" s="21"/>
    </row>
    <row r="870" spans="1:3" ht="13" x14ac:dyDescent="0.15">
      <c r="A870" s="23"/>
      <c r="C870" s="21"/>
    </row>
    <row r="871" spans="1:3" ht="13" x14ac:dyDescent="0.15">
      <c r="A871" s="23"/>
      <c r="C871" s="21"/>
    </row>
    <row r="872" spans="1:3" ht="13" x14ac:dyDescent="0.15">
      <c r="A872" s="23"/>
      <c r="C872" s="21"/>
    </row>
    <row r="873" spans="1:3" ht="13" x14ac:dyDescent="0.15">
      <c r="A873" s="23"/>
      <c r="C873" s="21"/>
    </row>
    <row r="874" spans="1:3" ht="13" x14ac:dyDescent="0.15">
      <c r="A874" s="23"/>
      <c r="C874" s="21"/>
    </row>
    <row r="875" spans="1:3" ht="13" x14ac:dyDescent="0.15">
      <c r="A875" s="23"/>
      <c r="C875" s="21"/>
    </row>
    <row r="876" spans="1:3" ht="13" x14ac:dyDescent="0.15">
      <c r="A876" s="23"/>
      <c r="C876" s="21"/>
    </row>
    <row r="877" spans="1:3" ht="13" x14ac:dyDescent="0.15">
      <c r="A877" s="23"/>
      <c r="C877" s="21"/>
    </row>
    <row r="878" spans="1:3" ht="13" x14ac:dyDescent="0.15">
      <c r="A878" s="23"/>
      <c r="C878" s="21"/>
    </row>
    <row r="879" spans="1:3" ht="13" x14ac:dyDescent="0.15">
      <c r="A879" s="23"/>
      <c r="C879" s="21"/>
    </row>
    <row r="880" spans="1:3" ht="13" x14ac:dyDescent="0.15">
      <c r="A880" s="23"/>
      <c r="C880" s="21"/>
    </row>
    <row r="881" spans="1:3" ht="13" x14ac:dyDescent="0.15">
      <c r="A881" s="23"/>
      <c r="C881" s="21"/>
    </row>
    <row r="882" spans="1:3" ht="13" x14ac:dyDescent="0.15">
      <c r="A882" s="23"/>
      <c r="C882" s="21"/>
    </row>
    <row r="883" spans="1:3" ht="13" x14ac:dyDescent="0.15">
      <c r="A883" s="23"/>
      <c r="C883" s="21"/>
    </row>
    <row r="884" spans="1:3" ht="13" x14ac:dyDescent="0.15">
      <c r="A884" s="23"/>
      <c r="C884" s="21"/>
    </row>
    <row r="885" spans="1:3" ht="13" x14ac:dyDescent="0.15">
      <c r="A885" s="23"/>
      <c r="C885" s="21"/>
    </row>
    <row r="886" spans="1:3" ht="13" x14ac:dyDescent="0.15">
      <c r="A886" s="23"/>
      <c r="C886" s="21"/>
    </row>
    <row r="887" spans="1:3" ht="13" x14ac:dyDescent="0.15">
      <c r="A887" s="23"/>
      <c r="C887" s="21"/>
    </row>
    <row r="888" spans="1:3" ht="13" x14ac:dyDescent="0.15">
      <c r="A888" s="23"/>
      <c r="C888" s="21"/>
    </row>
    <row r="889" spans="1:3" ht="13" x14ac:dyDescent="0.15">
      <c r="A889" s="23"/>
      <c r="C889" s="21"/>
    </row>
    <row r="890" spans="1:3" ht="13" x14ac:dyDescent="0.15">
      <c r="A890" s="23"/>
      <c r="C890" s="21"/>
    </row>
    <row r="891" spans="1:3" ht="13" x14ac:dyDescent="0.15">
      <c r="A891" s="23"/>
      <c r="C891" s="21"/>
    </row>
    <row r="892" spans="1:3" ht="13" x14ac:dyDescent="0.15">
      <c r="A892" s="23"/>
      <c r="C892" s="21"/>
    </row>
    <row r="893" spans="1:3" ht="13" x14ac:dyDescent="0.15">
      <c r="A893" s="23"/>
      <c r="C893" s="21"/>
    </row>
    <row r="894" spans="1:3" ht="13" x14ac:dyDescent="0.15">
      <c r="A894" s="23"/>
      <c r="C894" s="21"/>
    </row>
    <row r="895" spans="1:3" ht="13" x14ac:dyDescent="0.15">
      <c r="A895" s="23"/>
      <c r="C895" s="21"/>
    </row>
    <row r="896" spans="1:3" ht="13" x14ac:dyDescent="0.15">
      <c r="A896" s="23"/>
      <c r="C896" s="21"/>
    </row>
    <row r="897" spans="1:3" ht="13" x14ac:dyDescent="0.15">
      <c r="A897" s="23"/>
      <c r="C897" s="21"/>
    </row>
    <row r="898" spans="1:3" ht="13" x14ac:dyDescent="0.15">
      <c r="A898" s="23"/>
      <c r="C898" s="21"/>
    </row>
    <row r="899" spans="1:3" ht="13" x14ac:dyDescent="0.15">
      <c r="A899" s="23"/>
      <c r="C899" s="21"/>
    </row>
    <row r="900" spans="1:3" ht="13" x14ac:dyDescent="0.15">
      <c r="A900" s="23"/>
      <c r="C900" s="21"/>
    </row>
    <row r="901" spans="1:3" ht="13" x14ac:dyDescent="0.15">
      <c r="A901" s="23"/>
      <c r="C901" s="21"/>
    </row>
    <row r="902" spans="1:3" ht="13" x14ac:dyDescent="0.15">
      <c r="A902" s="23"/>
      <c r="C902" s="21"/>
    </row>
    <row r="903" spans="1:3" ht="13" x14ac:dyDescent="0.15">
      <c r="A903" s="23"/>
      <c r="C903" s="21"/>
    </row>
    <row r="904" spans="1:3" ht="13" x14ac:dyDescent="0.15">
      <c r="A904" s="23"/>
      <c r="C904" s="21"/>
    </row>
    <row r="905" spans="1:3" ht="13" x14ac:dyDescent="0.15">
      <c r="A905" s="23"/>
      <c r="C905" s="21"/>
    </row>
    <row r="906" spans="1:3" ht="13" x14ac:dyDescent="0.15">
      <c r="A906" s="23"/>
      <c r="C906" s="21"/>
    </row>
    <row r="907" spans="1:3" ht="13" x14ac:dyDescent="0.15">
      <c r="A907" s="23"/>
      <c r="C907" s="21"/>
    </row>
    <row r="908" spans="1:3" ht="13" x14ac:dyDescent="0.15">
      <c r="A908" s="23"/>
      <c r="C908" s="21"/>
    </row>
    <row r="909" spans="1:3" ht="13" x14ac:dyDescent="0.15">
      <c r="A909" s="23"/>
      <c r="C909" s="21"/>
    </row>
    <row r="910" spans="1:3" ht="13" x14ac:dyDescent="0.15">
      <c r="A910" s="23"/>
      <c r="C910" s="21"/>
    </row>
    <row r="911" spans="1:3" ht="13" x14ac:dyDescent="0.15">
      <c r="A911" s="23"/>
      <c r="C911" s="21"/>
    </row>
    <row r="912" spans="1:3" ht="13" x14ac:dyDescent="0.15">
      <c r="A912" s="23"/>
      <c r="C912" s="21"/>
    </row>
    <row r="913" spans="1:3" ht="13" x14ac:dyDescent="0.15">
      <c r="A913" s="23"/>
      <c r="C913" s="21"/>
    </row>
    <row r="914" spans="1:3" ht="13" x14ac:dyDescent="0.15">
      <c r="A914" s="23"/>
      <c r="C914" s="21"/>
    </row>
    <row r="915" spans="1:3" ht="13" x14ac:dyDescent="0.15">
      <c r="A915" s="23"/>
      <c r="C915" s="21"/>
    </row>
    <row r="916" spans="1:3" ht="13" x14ac:dyDescent="0.15">
      <c r="A916" s="23"/>
      <c r="C916" s="21"/>
    </row>
    <row r="917" spans="1:3" ht="13" x14ac:dyDescent="0.15">
      <c r="A917" s="23"/>
      <c r="C917" s="21"/>
    </row>
    <row r="918" spans="1:3" ht="13" x14ac:dyDescent="0.15">
      <c r="A918" s="23"/>
      <c r="C918" s="21"/>
    </row>
    <row r="919" spans="1:3" ht="13" x14ac:dyDescent="0.15">
      <c r="A919" s="23"/>
      <c r="C919" s="21"/>
    </row>
    <row r="920" spans="1:3" ht="13" x14ac:dyDescent="0.15">
      <c r="A920" s="23"/>
      <c r="C920" s="21"/>
    </row>
    <row r="921" spans="1:3" ht="13" x14ac:dyDescent="0.15">
      <c r="A921" s="23"/>
      <c r="C921" s="21"/>
    </row>
    <row r="922" spans="1:3" ht="13" x14ac:dyDescent="0.15">
      <c r="A922" s="23"/>
      <c r="C922" s="21"/>
    </row>
    <row r="923" spans="1:3" ht="13" x14ac:dyDescent="0.15">
      <c r="A923" s="23"/>
      <c r="C923" s="21"/>
    </row>
    <row r="924" spans="1:3" ht="13" x14ac:dyDescent="0.15">
      <c r="A924" s="23"/>
      <c r="C924" s="21"/>
    </row>
    <row r="925" spans="1:3" ht="13" x14ac:dyDescent="0.15">
      <c r="A925" s="23"/>
      <c r="C925" s="21"/>
    </row>
    <row r="926" spans="1:3" ht="13" x14ac:dyDescent="0.15">
      <c r="A926" s="23"/>
      <c r="C926" s="21"/>
    </row>
    <row r="927" spans="1:3" ht="13" x14ac:dyDescent="0.15">
      <c r="A927" s="23"/>
      <c r="C927" s="21"/>
    </row>
    <row r="928" spans="1:3" ht="13" x14ac:dyDescent="0.15">
      <c r="A928" s="23"/>
      <c r="C928" s="21"/>
    </row>
    <row r="929" spans="1:3" ht="13" x14ac:dyDescent="0.15">
      <c r="A929" s="23"/>
      <c r="C929" s="21"/>
    </row>
    <row r="930" spans="1:3" ht="13" x14ac:dyDescent="0.15">
      <c r="A930" s="23"/>
      <c r="C930" s="21"/>
    </row>
    <row r="931" spans="1:3" ht="13" x14ac:dyDescent="0.15">
      <c r="A931" s="23"/>
      <c r="C931" s="21"/>
    </row>
    <row r="932" spans="1:3" ht="13" x14ac:dyDescent="0.15">
      <c r="A932" s="23"/>
      <c r="C932" s="21"/>
    </row>
    <row r="933" spans="1:3" ht="13" x14ac:dyDescent="0.15">
      <c r="A933" s="23"/>
      <c r="C933" s="21"/>
    </row>
    <row r="934" spans="1:3" ht="13" x14ac:dyDescent="0.15">
      <c r="A934" s="23"/>
      <c r="C934" s="21"/>
    </row>
    <row r="935" spans="1:3" ht="13" x14ac:dyDescent="0.15">
      <c r="A935" s="23"/>
      <c r="C935" s="21"/>
    </row>
    <row r="936" spans="1:3" ht="13" x14ac:dyDescent="0.15">
      <c r="A936" s="23"/>
      <c r="C936" s="21"/>
    </row>
    <row r="937" spans="1:3" ht="13" x14ac:dyDescent="0.15">
      <c r="A937" s="23"/>
      <c r="C937" s="21"/>
    </row>
    <row r="938" spans="1:3" ht="13" x14ac:dyDescent="0.15">
      <c r="A938" s="23"/>
      <c r="C938" s="21"/>
    </row>
    <row r="939" spans="1:3" ht="13" x14ac:dyDescent="0.15">
      <c r="A939" s="23"/>
      <c r="C939" s="21"/>
    </row>
    <row r="940" spans="1:3" ht="13" x14ac:dyDescent="0.15">
      <c r="A940" s="23"/>
      <c r="C940" s="21"/>
    </row>
    <row r="941" spans="1:3" ht="13" x14ac:dyDescent="0.15">
      <c r="A941" s="23"/>
      <c r="C941" s="21"/>
    </row>
    <row r="942" spans="1:3" ht="13" x14ac:dyDescent="0.15">
      <c r="A942" s="23"/>
      <c r="C942" s="21"/>
    </row>
    <row r="943" spans="1:3" ht="13" x14ac:dyDescent="0.15">
      <c r="A943" s="23"/>
      <c r="C943" s="21"/>
    </row>
    <row r="944" spans="1:3" ht="13" x14ac:dyDescent="0.15">
      <c r="A944" s="23"/>
      <c r="C944" s="21"/>
    </row>
    <row r="945" spans="1:3" ht="13" x14ac:dyDescent="0.15">
      <c r="A945" s="23"/>
      <c r="C945" s="21"/>
    </row>
    <row r="946" spans="1:3" ht="13" x14ac:dyDescent="0.15">
      <c r="A946" s="23"/>
      <c r="C946" s="21"/>
    </row>
    <row r="947" spans="1:3" ht="13" x14ac:dyDescent="0.15">
      <c r="A947" s="23"/>
      <c r="C947" s="21"/>
    </row>
    <row r="948" spans="1:3" ht="13" x14ac:dyDescent="0.15">
      <c r="A948" s="23"/>
      <c r="C948" s="21"/>
    </row>
    <row r="949" spans="1:3" ht="13" x14ac:dyDescent="0.15">
      <c r="A949" s="23"/>
      <c r="C949" s="21"/>
    </row>
    <row r="950" spans="1:3" ht="13" x14ac:dyDescent="0.15">
      <c r="A950" s="23"/>
      <c r="C950" s="21"/>
    </row>
    <row r="951" spans="1:3" ht="13" x14ac:dyDescent="0.15">
      <c r="A951" s="23"/>
      <c r="C951" s="21"/>
    </row>
    <row r="952" spans="1:3" ht="13" x14ac:dyDescent="0.15">
      <c r="A952" s="23"/>
      <c r="C952" s="21"/>
    </row>
    <row r="953" spans="1:3" ht="13" x14ac:dyDescent="0.15">
      <c r="A953" s="23"/>
      <c r="C953" s="21"/>
    </row>
    <row r="954" spans="1:3" ht="13" x14ac:dyDescent="0.15">
      <c r="A954" s="23"/>
      <c r="C954" s="21"/>
    </row>
    <row r="955" spans="1:3" ht="13" x14ac:dyDescent="0.15">
      <c r="A955" s="23"/>
      <c r="C955" s="21"/>
    </row>
    <row r="956" spans="1:3" ht="13" x14ac:dyDescent="0.15">
      <c r="A956" s="23"/>
      <c r="C956" s="21"/>
    </row>
    <row r="957" spans="1:3" ht="13" x14ac:dyDescent="0.15">
      <c r="A957" s="23"/>
      <c r="C957" s="21"/>
    </row>
    <row r="958" spans="1:3" ht="13" x14ac:dyDescent="0.15">
      <c r="A958" s="23"/>
      <c r="C958" s="21"/>
    </row>
    <row r="959" spans="1:3" ht="13" x14ac:dyDescent="0.15">
      <c r="A959" s="23"/>
      <c r="C959" s="21"/>
    </row>
    <row r="960" spans="1:3" ht="13" x14ac:dyDescent="0.15">
      <c r="A960" s="23"/>
      <c r="C960" s="21"/>
    </row>
    <row r="961" spans="1:3" ht="13" x14ac:dyDescent="0.15">
      <c r="A961" s="23"/>
      <c r="C961" s="21"/>
    </row>
    <row r="962" spans="1:3" ht="13" x14ac:dyDescent="0.15">
      <c r="A962" s="23"/>
      <c r="C962" s="21"/>
    </row>
    <row r="963" spans="1:3" ht="13" x14ac:dyDescent="0.15">
      <c r="A963" s="23"/>
      <c r="C963" s="21"/>
    </row>
    <row r="964" spans="1:3" ht="13" x14ac:dyDescent="0.15">
      <c r="A964" s="23"/>
      <c r="C964" s="21"/>
    </row>
    <row r="965" spans="1:3" ht="13" x14ac:dyDescent="0.15">
      <c r="A965" s="23"/>
      <c r="C965" s="21"/>
    </row>
    <row r="966" spans="1:3" ht="13" x14ac:dyDescent="0.15">
      <c r="A966" s="23"/>
      <c r="C966" s="21"/>
    </row>
    <row r="967" spans="1:3" ht="13" x14ac:dyDescent="0.15">
      <c r="A967" s="23"/>
      <c r="C967" s="21"/>
    </row>
    <row r="968" spans="1:3" ht="13" x14ac:dyDescent="0.15">
      <c r="A968" s="23"/>
      <c r="C968" s="21"/>
    </row>
    <row r="969" spans="1:3" ht="13" x14ac:dyDescent="0.15">
      <c r="A969" s="23"/>
      <c r="C969" s="21"/>
    </row>
    <row r="970" spans="1:3" ht="13" x14ac:dyDescent="0.15">
      <c r="A970" s="23"/>
      <c r="C970" s="21"/>
    </row>
    <row r="971" spans="1:3" ht="13" x14ac:dyDescent="0.15">
      <c r="A971" s="23"/>
      <c r="C971" s="21"/>
    </row>
    <row r="972" spans="1:3" ht="13" x14ac:dyDescent="0.15">
      <c r="A972" s="23"/>
      <c r="C972" s="21"/>
    </row>
    <row r="973" spans="1:3" ht="13" x14ac:dyDescent="0.15">
      <c r="A973" s="23"/>
      <c r="C973" s="21"/>
    </row>
    <row r="974" spans="1:3" ht="13" x14ac:dyDescent="0.15">
      <c r="A974" s="23"/>
      <c r="C974" s="21"/>
    </row>
    <row r="975" spans="1:3" ht="13" x14ac:dyDescent="0.15">
      <c r="A975" s="23"/>
      <c r="C975" s="21"/>
    </row>
    <row r="976" spans="1:3" ht="13" x14ac:dyDescent="0.15">
      <c r="A976" s="23"/>
      <c r="C976" s="21"/>
    </row>
    <row r="977" spans="1:3" ht="13" x14ac:dyDescent="0.15">
      <c r="A977" s="23"/>
      <c r="C977" s="21"/>
    </row>
    <row r="978" spans="1:3" ht="13" x14ac:dyDescent="0.15">
      <c r="A978" s="23"/>
      <c r="C978" s="21"/>
    </row>
    <row r="979" spans="1:3" ht="13" x14ac:dyDescent="0.15">
      <c r="A979" s="23"/>
      <c r="C979" s="21"/>
    </row>
    <row r="980" spans="1:3" ht="13" x14ac:dyDescent="0.15">
      <c r="A980" s="23"/>
      <c r="C980" s="21"/>
    </row>
    <row r="981" spans="1:3" ht="13" x14ac:dyDescent="0.15">
      <c r="A981" s="23"/>
      <c r="C981" s="21"/>
    </row>
    <row r="982" spans="1:3" ht="13" x14ac:dyDescent="0.15">
      <c r="A982" s="23"/>
      <c r="C982" s="21"/>
    </row>
    <row r="983" spans="1:3" ht="13" x14ac:dyDescent="0.15">
      <c r="A983" s="23"/>
      <c r="C983" s="21"/>
    </row>
    <row r="984" spans="1:3" ht="13" x14ac:dyDescent="0.15">
      <c r="A984" s="23"/>
      <c r="C984" s="21"/>
    </row>
    <row r="985" spans="1:3" ht="13" x14ac:dyDescent="0.15">
      <c r="A985" s="23"/>
      <c r="C985" s="21"/>
    </row>
    <row r="986" spans="1:3" ht="13" x14ac:dyDescent="0.15">
      <c r="A986" s="23"/>
      <c r="C986" s="21"/>
    </row>
    <row r="987" spans="1:3" ht="13" x14ac:dyDescent="0.15">
      <c r="A987" s="23"/>
      <c r="C987" s="21"/>
    </row>
    <row r="988" spans="1:3" ht="13" x14ac:dyDescent="0.15">
      <c r="A988" s="23"/>
      <c r="C988" s="21"/>
    </row>
    <row r="989" spans="1:3" ht="13" x14ac:dyDescent="0.15">
      <c r="A989" s="23"/>
      <c r="C989" s="21"/>
    </row>
    <row r="990" spans="1:3" ht="13" x14ac:dyDescent="0.15">
      <c r="A990" s="23"/>
      <c r="C990" s="21"/>
    </row>
    <row r="991" spans="1:3" ht="13" x14ac:dyDescent="0.15">
      <c r="A991" s="23"/>
      <c r="C991" s="21"/>
    </row>
    <row r="992" spans="1:3" ht="13" x14ac:dyDescent="0.15">
      <c r="A992" s="23"/>
      <c r="C992" s="21"/>
    </row>
    <row r="993" spans="1:3" ht="13" x14ac:dyDescent="0.15">
      <c r="A993" s="23"/>
      <c r="C993" s="21"/>
    </row>
    <row r="994" spans="1:3" ht="13" x14ac:dyDescent="0.15">
      <c r="A994" s="23"/>
      <c r="C994" s="21"/>
    </row>
    <row r="995" spans="1:3" ht="13" x14ac:dyDescent="0.15">
      <c r="A995" s="23"/>
      <c r="C995" s="21"/>
    </row>
    <row r="996" spans="1:3" ht="13" x14ac:dyDescent="0.15">
      <c r="A996" s="23"/>
      <c r="C996" s="21"/>
    </row>
    <row r="997" spans="1:3" ht="13" x14ac:dyDescent="0.15">
      <c r="A997" s="23"/>
      <c r="C997" s="21"/>
    </row>
    <row r="998" spans="1:3" ht="13" x14ac:dyDescent="0.15">
      <c r="A998" s="23"/>
      <c r="C998" s="21"/>
    </row>
    <row r="999" spans="1:3" ht="13" x14ac:dyDescent="0.15">
      <c r="A999" s="23"/>
      <c r="C999" s="21"/>
    </row>
    <row r="1000" spans="1:3" ht="13" x14ac:dyDescent="0.15">
      <c r="A1000" s="23"/>
      <c r="C1000" s="21"/>
    </row>
    <row r="1001" spans="1:3" ht="13" x14ac:dyDescent="0.15">
      <c r="A1001" s="23"/>
      <c r="C1001" s="21"/>
    </row>
    <row r="1002" spans="1:3" ht="13" x14ac:dyDescent="0.15">
      <c r="A1002" s="23"/>
      <c r="C1002" s="21"/>
    </row>
    <row r="1003" spans="1:3" ht="13" x14ac:dyDescent="0.15">
      <c r="A1003" s="23"/>
      <c r="C1003" s="21"/>
    </row>
    <row r="1004" spans="1:3" ht="13" x14ac:dyDescent="0.15">
      <c r="A1004" s="23"/>
      <c r="C1004" s="21"/>
    </row>
    <row r="1005" spans="1:3" ht="13" x14ac:dyDescent="0.15">
      <c r="A1005" s="23"/>
      <c r="C1005" s="21"/>
    </row>
    <row r="1006" spans="1:3" ht="13" x14ac:dyDescent="0.15">
      <c r="A1006" s="23"/>
      <c r="C1006" s="21"/>
    </row>
    <row r="1007" spans="1:3" ht="13" x14ac:dyDescent="0.15">
      <c r="A1007" s="23"/>
      <c r="C1007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6.33203125" customWidth="1"/>
    <col min="2" max="2" width="34.6640625" customWidth="1"/>
    <col min="3" max="3" width="7.6640625" customWidth="1"/>
    <col min="4" max="4" width="3.6640625" customWidth="1"/>
    <col min="5" max="5" width="21.6640625" customWidth="1"/>
    <col min="6" max="6" width="4" customWidth="1"/>
    <col min="7" max="7" width="14.6640625" customWidth="1"/>
    <col min="9" max="9" width="11.6640625" customWidth="1"/>
    <col min="10" max="10" width="41.83203125" customWidth="1"/>
  </cols>
  <sheetData>
    <row r="1" spans="1:25" ht="15.75" customHeight="1" x14ac:dyDescent="0.15">
      <c r="A1" s="1" t="s">
        <v>153</v>
      </c>
      <c r="B1" s="3" t="s">
        <v>1</v>
      </c>
      <c r="C1" s="8" t="s">
        <v>154</v>
      </c>
      <c r="D1" s="3" t="s">
        <v>7</v>
      </c>
      <c r="E1" s="3" t="s">
        <v>155</v>
      </c>
      <c r="F1" s="3" t="s">
        <v>156</v>
      </c>
      <c r="G1" s="3" t="s">
        <v>157</v>
      </c>
      <c r="H1" s="3" t="s">
        <v>158</v>
      </c>
      <c r="I1" s="1" t="s">
        <v>159</v>
      </c>
      <c r="J1" s="3" t="s">
        <v>160</v>
      </c>
      <c r="K1" s="3" t="s">
        <v>161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 x14ac:dyDescent="0.15">
      <c r="A2" s="24" t="s">
        <v>162</v>
      </c>
      <c r="B2" s="12" t="s">
        <v>14</v>
      </c>
      <c r="C2" s="25" t="s">
        <v>163</v>
      </c>
      <c r="D2" s="12" t="s">
        <v>164</v>
      </c>
      <c r="E2" s="12" t="s">
        <v>165</v>
      </c>
      <c r="F2" s="12" t="s">
        <v>18</v>
      </c>
      <c r="G2" s="12" t="s">
        <v>166</v>
      </c>
      <c r="H2" s="26" t="s">
        <v>167</v>
      </c>
      <c r="I2" s="24" t="s">
        <v>168</v>
      </c>
      <c r="J2" s="12" t="s">
        <v>169</v>
      </c>
      <c r="K2" s="27" t="s">
        <v>170</v>
      </c>
    </row>
    <row r="3" spans="1:25" ht="15.75" customHeight="1" x14ac:dyDescent="0.15">
      <c r="A3" s="24" t="s">
        <v>162</v>
      </c>
      <c r="B3" s="12" t="s">
        <v>14</v>
      </c>
      <c r="C3" s="28">
        <v>18113</v>
      </c>
      <c r="D3" s="12" t="s">
        <v>164</v>
      </c>
      <c r="E3" s="12" t="s">
        <v>171</v>
      </c>
      <c r="F3" s="12" t="s">
        <v>18</v>
      </c>
      <c r="G3" s="12" t="s">
        <v>172</v>
      </c>
      <c r="H3" s="26" t="s">
        <v>173</v>
      </c>
      <c r="I3" s="29">
        <v>44718</v>
      </c>
      <c r="J3" s="12" t="s">
        <v>174</v>
      </c>
    </row>
    <row r="4" spans="1:25" ht="15.75" customHeight="1" x14ac:dyDescent="0.15">
      <c r="A4" s="24" t="s">
        <v>162</v>
      </c>
      <c r="B4" s="12" t="s">
        <v>14</v>
      </c>
      <c r="C4" s="25" t="s">
        <v>175</v>
      </c>
      <c r="D4" s="12" t="s">
        <v>164</v>
      </c>
      <c r="E4" s="12" t="s">
        <v>176</v>
      </c>
      <c r="F4" s="12" t="s">
        <v>177</v>
      </c>
      <c r="G4" s="12" t="s">
        <v>178</v>
      </c>
      <c r="H4" s="26" t="s">
        <v>179</v>
      </c>
      <c r="I4" s="24" t="s">
        <v>180</v>
      </c>
      <c r="J4" s="12" t="s">
        <v>181</v>
      </c>
      <c r="K4" s="27" t="s">
        <v>182</v>
      </c>
    </row>
    <row r="5" spans="1:25" ht="15.75" customHeight="1" x14ac:dyDescent="0.15">
      <c r="A5" s="30" t="s">
        <v>183</v>
      </c>
      <c r="B5" s="31" t="s">
        <v>19</v>
      </c>
      <c r="C5" s="32" t="s">
        <v>184</v>
      </c>
      <c r="D5" s="31" t="s">
        <v>185</v>
      </c>
      <c r="E5" s="33" t="s">
        <v>186</v>
      </c>
      <c r="F5" s="31" t="s">
        <v>18</v>
      </c>
      <c r="G5" s="31" t="s">
        <v>187</v>
      </c>
      <c r="H5" s="31" t="s">
        <v>188</v>
      </c>
      <c r="I5" s="30" t="s">
        <v>189</v>
      </c>
      <c r="J5" s="31" t="s">
        <v>190</v>
      </c>
      <c r="K5" s="34" t="s">
        <v>191</v>
      </c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ht="15.75" customHeight="1" x14ac:dyDescent="0.15">
      <c r="A6" s="30" t="s">
        <v>183</v>
      </c>
      <c r="B6" s="31" t="s">
        <v>19</v>
      </c>
      <c r="C6" s="32" t="s">
        <v>192</v>
      </c>
      <c r="D6" s="31" t="s">
        <v>164</v>
      </c>
      <c r="E6" s="31" t="s">
        <v>193</v>
      </c>
      <c r="F6" s="31" t="s">
        <v>112</v>
      </c>
      <c r="G6" s="31" t="s">
        <v>194</v>
      </c>
      <c r="H6" s="36" t="s">
        <v>195</v>
      </c>
      <c r="I6" s="30" t="s">
        <v>196</v>
      </c>
      <c r="J6" s="31" t="s">
        <v>197</v>
      </c>
      <c r="K6" s="34" t="s">
        <v>198</v>
      </c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ht="15.75" customHeight="1" x14ac:dyDescent="0.15">
      <c r="A7" s="24" t="s">
        <v>199</v>
      </c>
      <c r="B7" s="12" t="s">
        <v>27</v>
      </c>
      <c r="C7" s="25" t="s">
        <v>200</v>
      </c>
      <c r="D7" s="12" t="s">
        <v>164</v>
      </c>
      <c r="E7" s="12" t="s">
        <v>201</v>
      </c>
      <c r="F7" s="12" t="s">
        <v>18</v>
      </c>
      <c r="G7" s="12" t="s">
        <v>202</v>
      </c>
      <c r="H7" s="26" t="s">
        <v>203</v>
      </c>
      <c r="I7" s="24" t="s">
        <v>204</v>
      </c>
      <c r="J7" s="12" t="s">
        <v>205</v>
      </c>
      <c r="K7" s="27" t="s">
        <v>206</v>
      </c>
    </row>
    <row r="8" spans="1:25" ht="15.75" customHeight="1" x14ac:dyDescent="0.15">
      <c r="A8" s="24" t="s">
        <v>199</v>
      </c>
      <c r="B8" s="12" t="s">
        <v>27</v>
      </c>
      <c r="C8" s="25" t="s">
        <v>207</v>
      </c>
      <c r="D8" s="12" t="s">
        <v>164</v>
      </c>
      <c r="E8" s="12" t="s">
        <v>208</v>
      </c>
      <c r="F8" s="12" t="s">
        <v>18</v>
      </c>
      <c r="G8" s="12" t="s">
        <v>209</v>
      </c>
      <c r="H8" s="26" t="s">
        <v>210</v>
      </c>
      <c r="I8" s="24" t="s">
        <v>211</v>
      </c>
      <c r="J8" s="12" t="s">
        <v>212</v>
      </c>
      <c r="K8" s="27" t="s">
        <v>213</v>
      </c>
    </row>
    <row r="9" spans="1:25" ht="15.75" customHeight="1" x14ac:dyDescent="0.15">
      <c r="A9" s="24" t="s">
        <v>199</v>
      </c>
      <c r="B9" s="12" t="s">
        <v>27</v>
      </c>
      <c r="C9" s="25" t="s">
        <v>214</v>
      </c>
      <c r="D9" s="12" t="s">
        <v>164</v>
      </c>
      <c r="E9" s="12" t="s">
        <v>215</v>
      </c>
      <c r="F9" s="12" t="s">
        <v>112</v>
      </c>
      <c r="G9" s="12" t="s">
        <v>216</v>
      </c>
      <c r="H9" s="26" t="s">
        <v>217</v>
      </c>
      <c r="I9" s="24" t="s">
        <v>218</v>
      </c>
      <c r="J9" s="12" t="s">
        <v>219</v>
      </c>
      <c r="K9" s="27" t="s">
        <v>220</v>
      </c>
    </row>
    <row r="10" spans="1:25" ht="15.75" customHeight="1" x14ac:dyDescent="0.15">
      <c r="A10" s="24" t="s">
        <v>199</v>
      </c>
      <c r="B10" s="12" t="s">
        <v>27</v>
      </c>
      <c r="C10" s="25" t="s">
        <v>221</v>
      </c>
      <c r="D10" s="12" t="s">
        <v>164</v>
      </c>
      <c r="E10" s="12" t="s">
        <v>222</v>
      </c>
      <c r="F10" s="12" t="s">
        <v>112</v>
      </c>
      <c r="G10" s="12" t="s">
        <v>223</v>
      </c>
      <c r="H10" s="26" t="s">
        <v>224</v>
      </c>
      <c r="I10" s="24" t="s">
        <v>225</v>
      </c>
      <c r="J10" s="12" t="s">
        <v>226</v>
      </c>
    </row>
    <row r="11" spans="1:25" ht="15.75" customHeight="1" x14ac:dyDescent="0.15">
      <c r="A11" s="30" t="s">
        <v>227</v>
      </c>
      <c r="B11" s="31" t="s">
        <v>35</v>
      </c>
      <c r="C11" s="32" t="s">
        <v>228</v>
      </c>
      <c r="D11" s="31" t="s">
        <v>185</v>
      </c>
      <c r="E11" s="33" t="s">
        <v>229</v>
      </c>
      <c r="F11" s="31" t="s">
        <v>18</v>
      </c>
      <c r="G11" s="31" t="s">
        <v>230</v>
      </c>
      <c r="H11" s="36" t="s">
        <v>231</v>
      </c>
      <c r="I11" s="30" t="s">
        <v>232</v>
      </c>
      <c r="J11" s="31" t="s">
        <v>190</v>
      </c>
      <c r="K11" s="34" t="s">
        <v>233</v>
      </c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 ht="15.75" customHeight="1" x14ac:dyDescent="0.15">
      <c r="A12" s="30" t="s">
        <v>227</v>
      </c>
      <c r="B12" s="31" t="s">
        <v>35</v>
      </c>
      <c r="C12" s="32" t="s">
        <v>234</v>
      </c>
      <c r="D12" s="31" t="s">
        <v>164</v>
      </c>
      <c r="E12" s="31" t="s">
        <v>235</v>
      </c>
      <c r="F12" s="31" t="s">
        <v>112</v>
      </c>
      <c r="G12" s="31" t="s">
        <v>236</v>
      </c>
      <c r="H12" s="36" t="s">
        <v>237</v>
      </c>
      <c r="I12" s="30" t="s">
        <v>238</v>
      </c>
      <c r="J12" s="31" t="s">
        <v>239</v>
      </c>
      <c r="K12" s="34" t="s">
        <v>240</v>
      </c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ht="15.75" customHeight="1" x14ac:dyDescent="0.15">
      <c r="A13" s="24" t="s">
        <v>241</v>
      </c>
      <c r="B13" s="12" t="s">
        <v>47</v>
      </c>
      <c r="C13" s="25" t="s">
        <v>242</v>
      </c>
      <c r="D13" s="12" t="s">
        <v>164</v>
      </c>
      <c r="E13" s="12" t="s">
        <v>243</v>
      </c>
      <c r="F13" s="12" t="s">
        <v>18</v>
      </c>
      <c r="G13" s="12" t="s">
        <v>244</v>
      </c>
      <c r="H13" s="26" t="s">
        <v>245</v>
      </c>
      <c r="I13" s="24" t="s">
        <v>246</v>
      </c>
      <c r="J13" s="12" t="s">
        <v>247</v>
      </c>
      <c r="K13" s="27" t="s">
        <v>248</v>
      </c>
    </row>
    <row r="14" spans="1:25" ht="15.75" customHeight="1" x14ac:dyDescent="0.15">
      <c r="A14" s="24" t="s">
        <v>241</v>
      </c>
      <c r="B14" s="12" t="s">
        <v>47</v>
      </c>
      <c r="C14" s="25" t="s">
        <v>249</v>
      </c>
      <c r="D14" s="12" t="s">
        <v>164</v>
      </c>
      <c r="E14" s="12" t="s">
        <v>250</v>
      </c>
      <c r="F14" s="12" t="s">
        <v>18</v>
      </c>
      <c r="G14" s="12" t="s">
        <v>244</v>
      </c>
      <c r="H14" s="26" t="s">
        <v>251</v>
      </c>
      <c r="I14" s="24" t="s">
        <v>252</v>
      </c>
      <c r="J14" s="12" t="s">
        <v>253</v>
      </c>
      <c r="K14" s="27" t="s">
        <v>254</v>
      </c>
    </row>
    <row r="15" spans="1:25" ht="15.75" customHeight="1" x14ac:dyDescent="0.15">
      <c r="A15" s="24" t="s">
        <v>241</v>
      </c>
      <c r="B15" s="12" t="s">
        <v>47</v>
      </c>
      <c r="C15" s="25" t="s">
        <v>255</v>
      </c>
      <c r="D15" s="12" t="s">
        <v>164</v>
      </c>
      <c r="E15" s="12" t="s">
        <v>256</v>
      </c>
      <c r="F15" s="12" t="s">
        <v>177</v>
      </c>
      <c r="G15" s="12" t="s">
        <v>257</v>
      </c>
      <c r="H15" s="26" t="s">
        <v>258</v>
      </c>
      <c r="I15" s="24" t="s">
        <v>259</v>
      </c>
      <c r="J15" s="12" t="s">
        <v>260</v>
      </c>
    </row>
    <row r="16" spans="1:25" ht="15.75" customHeight="1" x14ac:dyDescent="0.15">
      <c r="A16" s="30" t="s">
        <v>261</v>
      </c>
      <c r="B16" s="31" t="s">
        <v>50</v>
      </c>
      <c r="C16" s="32" t="s">
        <v>262</v>
      </c>
      <c r="D16" s="31" t="s">
        <v>185</v>
      </c>
      <c r="E16" s="33" t="s">
        <v>263</v>
      </c>
      <c r="F16" s="31" t="s">
        <v>18</v>
      </c>
      <c r="G16" s="31" t="s">
        <v>264</v>
      </c>
      <c r="H16" s="36" t="s">
        <v>265</v>
      </c>
      <c r="I16" s="30" t="s">
        <v>266</v>
      </c>
      <c r="J16" s="31" t="s">
        <v>267</v>
      </c>
      <c r="K16" s="34" t="s">
        <v>268</v>
      </c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 ht="15.75" customHeight="1" x14ac:dyDescent="0.15">
      <c r="A17" s="30" t="s">
        <v>261</v>
      </c>
      <c r="B17" s="31" t="s">
        <v>50</v>
      </c>
      <c r="C17" s="32" t="s">
        <v>269</v>
      </c>
      <c r="D17" s="31" t="s">
        <v>164</v>
      </c>
      <c r="E17" s="31" t="s">
        <v>270</v>
      </c>
      <c r="F17" s="31" t="s">
        <v>112</v>
      </c>
      <c r="G17" s="31" t="s">
        <v>271</v>
      </c>
      <c r="H17" s="36" t="s">
        <v>272</v>
      </c>
      <c r="I17" s="30" t="s">
        <v>273</v>
      </c>
      <c r="J17" s="31" t="s">
        <v>274</v>
      </c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25" ht="15.75" customHeight="1" x14ac:dyDescent="0.15">
      <c r="A18" s="24" t="s">
        <v>275</v>
      </c>
      <c r="B18" s="12" t="s">
        <v>55</v>
      </c>
      <c r="C18" s="25" t="s">
        <v>276</v>
      </c>
      <c r="D18" s="12" t="s">
        <v>185</v>
      </c>
      <c r="E18" s="3" t="s">
        <v>277</v>
      </c>
      <c r="F18" s="12" t="s">
        <v>18</v>
      </c>
      <c r="G18" s="12" t="s">
        <v>278</v>
      </c>
      <c r="H18" s="12" t="s">
        <v>279</v>
      </c>
      <c r="I18" s="24" t="s">
        <v>280</v>
      </c>
      <c r="J18" s="12" t="s">
        <v>281</v>
      </c>
      <c r="K18" s="37" t="s">
        <v>282</v>
      </c>
    </row>
    <row r="19" spans="1:25" ht="15.75" customHeight="1" x14ac:dyDescent="0.15">
      <c r="A19" s="24" t="s">
        <v>275</v>
      </c>
      <c r="B19" s="12" t="s">
        <v>55</v>
      </c>
      <c r="C19" s="25" t="s">
        <v>283</v>
      </c>
      <c r="D19" s="12" t="s">
        <v>164</v>
      </c>
      <c r="E19" s="12" t="s">
        <v>284</v>
      </c>
      <c r="F19" s="12" t="s">
        <v>112</v>
      </c>
      <c r="G19" s="12" t="s">
        <v>285</v>
      </c>
      <c r="H19" s="26" t="s">
        <v>286</v>
      </c>
      <c r="I19" s="24" t="s">
        <v>287</v>
      </c>
      <c r="J19" s="12" t="s">
        <v>288</v>
      </c>
    </row>
    <row r="20" spans="1:25" ht="15.75" customHeight="1" x14ac:dyDescent="0.15">
      <c r="A20" s="30" t="s">
        <v>289</v>
      </c>
      <c r="B20" s="31" t="s">
        <v>61</v>
      </c>
      <c r="C20" s="32" t="s">
        <v>290</v>
      </c>
      <c r="D20" s="31" t="s">
        <v>185</v>
      </c>
      <c r="E20" s="33" t="s">
        <v>291</v>
      </c>
      <c r="F20" s="31" t="s">
        <v>18</v>
      </c>
      <c r="G20" s="31" t="s">
        <v>292</v>
      </c>
      <c r="H20" s="36" t="s">
        <v>293</v>
      </c>
      <c r="I20" s="30" t="s">
        <v>294</v>
      </c>
      <c r="J20" s="31" t="s">
        <v>295</v>
      </c>
      <c r="K20" s="34" t="s">
        <v>296</v>
      </c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spans="1:25" ht="15.75" customHeight="1" x14ac:dyDescent="0.15">
      <c r="A21" s="30" t="s">
        <v>289</v>
      </c>
      <c r="B21" s="31" t="s">
        <v>61</v>
      </c>
      <c r="C21" s="32" t="s">
        <v>297</v>
      </c>
      <c r="D21" s="31" t="s">
        <v>164</v>
      </c>
      <c r="E21" s="31" t="s">
        <v>298</v>
      </c>
      <c r="F21" s="31" t="s">
        <v>112</v>
      </c>
      <c r="G21" s="31" t="s">
        <v>299</v>
      </c>
      <c r="H21" s="36" t="s">
        <v>300</v>
      </c>
      <c r="I21" s="30" t="s">
        <v>301</v>
      </c>
      <c r="J21" s="31" t="s">
        <v>169</v>
      </c>
      <c r="K21" s="34" t="s">
        <v>302</v>
      </c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1:25" ht="15.75" customHeight="1" x14ac:dyDescent="0.15">
      <c r="A22" s="24" t="s">
        <v>303</v>
      </c>
      <c r="B22" s="12" t="s">
        <v>76</v>
      </c>
      <c r="C22" s="25" t="s">
        <v>304</v>
      </c>
      <c r="D22" s="12" t="s">
        <v>164</v>
      </c>
      <c r="E22" s="12" t="s">
        <v>305</v>
      </c>
      <c r="F22" s="12" t="s">
        <v>18</v>
      </c>
      <c r="G22" s="12" t="s">
        <v>306</v>
      </c>
      <c r="H22" s="26" t="s">
        <v>307</v>
      </c>
      <c r="I22" s="24" t="s">
        <v>308</v>
      </c>
      <c r="J22" s="12" t="s">
        <v>309</v>
      </c>
      <c r="K22" s="27" t="s">
        <v>310</v>
      </c>
    </row>
    <row r="23" spans="1:25" ht="15.75" customHeight="1" x14ac:dyDescent="0.15">
      <c r="A23" s="24" t="s">
        <v>303</v>
      </c>
      <c r="B23" s="12" t="s">
        <v>76</v>
      </c>
      <c r="C23" s="25" t="s">
        <v>311</v>
      </c>
      <c r="D23" s="12" t="s">
        <v>164</v>
      </c>
      <c r="E23" s="12" t="s">
        <v>312</v>
      </c>
      <c r="F23" s="12" t="s">
        <v>18</v>
      </c>
      <c r="G23" s="12" t="s">
        <v>306</v>
      </c>
      <c r="H23" s="26" t="s">
        <v>307</v>
      </c>
      <c r="I23" s="24" t="s">
        <v>313</v>
      </c>
      <c r="J23" s="12" t="s">
        <v>314</v>
      </c>
      <c r="K23" s="27" t="s">
        <v>315</v>
      </c>
    </row>
    <row r="24" spans="1:25" ht="15.75" customHeight="1" x14ac:dyDescent="0.15">
      <c r="A24" s="24" t="s">
        <v>303</v>
      </c>
      <c r="B24" s="12" t="s">
        <v>76</v>
      </c>
      <c r="C24" s="25" t="s">
        <v>316</v>
      </c>
      <c r="D24" s="12" t="s">
        <v>164</v>
      </c>
      <c r="E24" s="12" t="s">
        <v>317</v>
      </c>
      <c r="F24" s="12" t="s">
        <v>18</v>
      </c>
      <c r="G24" s="12" t="s">
        <v>318</v>
      </c>
      <c r="H24" s="26" t="s">
        <v>319</v>
      </c>
      <c r="I24" s="24" t="s">
        <v>320</v>
      </c>
      <c r="J24" s="12" t="s">
        <v>321</v>
      </c>
      <c r="K24" s="27" t="s">
        <v>322</v>
      </c>
    </row>
    <row r="25" spans="1:25" ht="15.75" customHeight="1" x14ac:dyDescent="0.15">
      <c r="A25" s="30" t="s">
        <v>323</v>
      </c>
      <c r="B25" s="31" t="s">
        <v>79</v>
      </c>
      <c r="C25" s="32" t="s">
        <v>324</v>
      </c>
      <c r="D25" s="31" t="s">
        <v>185</v>
      </c>
      <c r="E25" s="33" t="s">
        <v>325</v>
      </c>
      <c r="F25" s="31" t="s">
        <v>18</v>
      </c>
      <c r="G25" s="31" t="s">
        <v>326</v>
      </c>
      <c r="H25" s="36" t="s">
        <v>327</v>
      </c>
      <c r="I25" s="30" t="s">
        <v>328</v>
      </c>
      <c r="J25" s="31" t="s">
        <v>329</v>
      </c>
      <c r="K25" s="34" t="s">
        <v>330</v>
      </c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 spans="1:25" ht="15.75" customHeight="1" x14ac:dyDescent="0.15">
      <c r="A26" s="30" t="s">
        <v>323</v>
      </c>
      <c r="B26" s="31" t="s">
        <v>79</v>
      </c>
      <c r="C26" s="32" t="s">
        <v>331</v>
      </c>
      <c r="D26" s="31" t="s">
        <v>164</v>
      </c>
      <c r="E26" s="31" t="s">
        <v>332</v>
      </c>
      <c r="F26" s="31" t="s">
        <v>112</v>
      </c>
      <c r="G26" s="31" t="s">
        <v>333</v>
      </c>
      <c r="H26" s="36" t="s">
        <v>334</v>
      </c>
      <c r="I26" s="30" t="s">
        <v>335</v>
      </c>
      <c r="J26" s="31" t="s">
        <v>336</v>
      </c>
      <c r="K26" s="34" t="s">
        <v>337</v>
      </c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</row>
    <row r="27" spans="1:25" ht="15.75" customHeight="1" x14ac:dyDescent="0.15">
      <c r="A27" s="24" t="s">
        <v>338</v>
      </c>
      <c r="B27" s="12" t="s">
        <v>81</v>
      </c>
      <c r="C27" s="25" t="s">
        <v>339</v>
      </c>
      <c r="D27" s="12" t="s">
        <v>185</v>
      </c>
      <c r="E27" s="3" t="s">
        <v>340</v>
      </c>
      <c r="F27" s="12" t="s">
        <v>112</v>
      </c>
      <c r="G27" s="12" t="s">
        <v>341</v>
      </c>
      <c r="H27" s="26" t="s">
        <v>342</v>
      </c>
      <c r="I27" s="24" t="s">
        <v>343</v>
      </c>
      <c r="J27" s="12" t="s">
        <v>344</v>
      </c>
      <c r="K27" s="27" t="s">
        <v>345</v>
      </c>
    </row>
    <row r="28" spans="1:25" ht="15.75" customHeight="1" x14ac:dyDescent="0.15">
      <c r="A28" s="24" t="s">
        <v>338</v>
      </c>
      <c r="B28" s="12" t="s">
        <v>81</v>
      </c>
      <c r="C28" s="25" t="s">
        <v>346</v>
      </c>
      <c r="D28" s="12" t="s">
        <v>164</v>
      </c>
      <c r="E28" s="12" t="s">
        <v>347</v>
      </c>
      <c r="F28" s="12" t="s">
        <v>177</v>
      </c>
      <c r="G28" s="12" t="s">
        <v>341</v>
      </c>
      <c r="H28" s="26" t="s">
        <v>342</v>
      </c>
      <c r="I28" s="24" t="s">
        <v>348</v>
      </c>
      <c r="J28" s="12" t="s">
        <v>349</v>
      </c>
      <c r="K28" s="27" t="s">
        <v>350</v>
      </c>
    </row>
    <row r="29" spans="1:25" ht="15.75" customHeight="1" x14ac:dyDescent="0.15">
      <c r="A29" s="30" t="s">
        <v>351</v>
      </c>
      <c r="B29" s="31" t="s">
        <v>84</v>
      </c>
      <c r="C29" s="32" t="s">
        <v>352</v>
      </c>
      <c r="D29" s="31" t="s">
        <v>185</v>
      </c>
      <c r="E29" s="33" t="s">
        <v>353</v>
      </c>
      <c r="F29" s="31" t="s">
        <v>18</v>
      </c>
      <c r="G29" s="31" t="s">
        <v>354</v>
      </c>
      <c r="H29" s="36" t="s">
        <v>355</v>
      </c>
      <c r="I29" s="30" t="s">
        <v>356</v>
      </c>
      <c r="J29" s="31" t="s">
        <v>357</v>
      </c>
      <c r="K29" s="34" t="s">
        <v>358</v>
      </c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 spans="1:25" ht="15.75" customHeight="1" x14ac:dyDescent="0.15">
      <c r="A30" s="30" t="s">
        <v>351</v>
      </c>
      <c r="B30" s="31" t="s">
        <v>84</v>
      </c>
      <c r="C30" s="32" t="s">
        <v>359</v>
      </c>
      <c r="D30" s="31" t="s">
        <v>164</v>
      </c>
      <c r="E30" s="31" t="s">
        <v>360</v>
      </c>
      <c r="F30" s="31" t="s">
        <v>18</v>
      </c>
      <c r="G30" s="31" t="s">
        <v>361</v>
      </c>
      <c r="H30" s="36" t="s">
        <v>362</v>
      </c>
      <c r="I30" s="30" t="s">
        <v>363</v>
      </c>
      <c r="J30" s="31" t="s">
        <v>364</v>
      </c>
      <c r="K30" s="34" t="s">
        <v>365</v>
      </c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 spans="1:25" ht="15.75" customHeight="1" x14ac:dyDescent="0.15">
      <c r="A31" s="30" t="s">
        <v>351</v>
      </c>
      <c r="B31" s="31" t="s">
        <v>84</v>
      </c>
      <c r="C31" s="32" t="s">
        <v>366</v>
      </c>
      <c r="D31" s="31" t="s">
        <v>164</v>
      </c>
      <c r="E31" s="31" t="s">
        <v>367</v>
      </c>
      <c r="F31" s="31" t="s">
        <v>112</v>
      </c>
      <c r="G31" s="31" t="s">
        <v>368</v>
      </c>
      <c r="H31" s="36" t="s">
        <v>369</v>
      </c>
      <c r="I31" s="30" t="s">
        <v>370</v>
      </c>
      <c r="J31" s="31" t="s">
        <v>371</v>
      </c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 spans="1:25" ht="15.75" customHeight="1" x14ac:dyDescent="0.15">
      <c r="A32" s="24" t="s">
        <v>372</v>
      </c>
      <c r="B32" s="12" t="s">
        <v>86</v>
      </c>
      <c r="C32" s="25" t="s">
        <v>373</v>
      </c>
      <c r="D32" s="12" t="s">
        <v>185</v>
      </c>
      <c r="E32" s="3" t="s">
        <v>374</v>
      </c>
      <c r="F32" s="12" t="s">
        <v>18</v>
      </c>
      <c r="G32" s="12" t="s">
        <v>375</v>
      </c>
      <c r="H32" s="26" t="s">
        <v>376</v>
      </c>
      <c r="I32" s="24" t="s">
        <v>377</v>
      </c>
      <c r="J32" s="12" t="s">
        <v>281</v>
      </c>
      <c r="K32" s="37" t="s">
        <v>378</v>
      </c>
    </row>
    <row r="33" spans="1:25" ht="15.75" customHeight="1" x14ac:dyDescent="0.15">
      <c r="A33" s="24" t="s">
        <v>372</v>
      </c>
      <c r="B33" s="12" t="s">
        <v>86</v>
      </c>
      <c r="C33" s="25" t="s">
        <v>379</v>
      </c>
      <c r="D33" s="12" t="s">
        <v>164</v>
      </c>
      <c r="E33" s="12" t="s">
        <v>380</v>
      </c>
      <c r="F33" s="12" t="s">
        <v>112</v>
      </c>
      <c r="G33" s="12" t="s">
        <v>381</v>
      </c>
      <c r="H33" s="26" t="s">
        <v>382</v>
      </c>
      <c r="I33" s="24" t="s">
        <v>383</v>
      </c>
      <c r="J33" s="12" t="s">
        <v>384</v>
      </c>
      <c r="K33" s="37" t="s">
        <v>385</v>
      </c>
    </row>
    <row r="34" spans="1:25" ht="15.75" customHeight="1" x14ac:dyDescent="0.15">
      <c r="A34" s="30" t="s">
        <v>386</v>
      </c>
      <c r="B34" s="31" t="s">
        <v>88</v>
      </c>
      <c r="C34" s="32" t="s">
        <v>387</v>
      </c>
      <c r="D34" s="31" t="s">
        <v>185</v>
      </c>
      <c r="E34" s="33" t="s">
        <v>388</v>
      </c>
      <c r="F34" s="31" t="s">
        <v>18</v>
      </c>
      <c r="G34" s="31" t="s">
        <v>389</v>
      </c>
      <c r="H34" s="36" t="s">
        <v>390</v>
      </c>
      <c r="I34" s="30" t="s">
        <v>391</v>
      </c>
      <c r="J34" s="31" t="s">
        <v>392</v>
      </c>
      <c r="K34" s="38" t="s">
        <v>393</v>
      </c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spans="1:25" ht="15.75" customHeight="1" x14ac:dyDescent="0.15">
      <c r="A35" s="30" t="s">
        <v>386</v>
      </c>
      <c r="B35" s="31" t="s">
        <v>88</v>
      </c>
      <c r="C35" s="32" t="s">
        <v>394</v>
      </c>
      <c r="D35" s="31" t="s">
        <v>164</v>
      </c>
      <c r="E35" s="31" t="s">
        <v>395</v>
      </c>
      <c r="F35" s="31" t="s">
        <v>177</v>
      </c>
      <c r="G35" s="31" t="s">
        <v>396</v>
      </c>
      <c r="H35" s="36" t="s">
        <v>397</v>
      </c>
      <c r="I35" s="30" t="s">
        <v>398</v>
      </c>
      <c r="J35" s="31" t="s">
        <v>399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 spans="1:25" ht="15.75" customHeight="1" x14ac:dyDescent="0.15">
      <c r="A36" s="24" t="s">
        <v>400</v>
      </c>
      <c r="B36" s="12" t="s">
        <v>102</v>
      </c>
      <c r="C36" s="25" t="s">
        <v>401</v>
      </c>
      <c r="D36" s="12" t="s">
        <v>164</v>
      </c>
      <c r="E36" s="12" t="s">
        <v>402</v>
      </c>
      <c r="F36" s="12" t="s">
        <v>18</v>
      </c>
      <c r="G36" s="12" t="s">
        <v>403</v>
      </c>
      <c r="H36" s="26" t="s">
        <v>404</v>
      </c>
      <c r="I36" s="24" t="s">
        <v>405</v>
      </c>
      <c r="J36" s="12" t="s">
        <v>406</v>
      </c>
      <c r="K36" s="37" t="s">
        <v>407</v>
      </c>
    </row>
    <row r="37" spans="1:25" ht="15.75" customHeight="1" x14ac:dyDescent="0.15">
      <c r="A37" s="24" t="s">
        <v>400</v>
      </c>
      <c r="B37" s="12" t="s">
        <v>102</v>
      </c>
      <c r="C37" s="25" t="s">
        <v>408</v>
      </c>
      <c r="D37" s="12" t="s">
        <v>164</v>
      </c>
      <c r="E37" s="12" t="s">
        <v>409</v>
      </c>
      <c r="F37" s="12" t="s">
        <v>18</v>
      </c>
      <c r="G37" s="12" t="s">
        <v>410</v>
      </c>
      <c r="H37" s="26" t="s">
        <v>411</v>
      </c>
      <c r="I37" s="24" t="s">
        <v>412</v>
      </c>
      <c r="J37" s="12" t="s">
        <v>413</v>
      </c>
      <c r="K37" s="37" t="s">
        <v>414</v>
      </c>
    </row>
    <row r="38" spans="1:25" ht="15.75" customHeight="1" x14ac:dyDescent="0.15">
      <c r="A38" s="24" t="s">
        <v>400</v>
      </c>
      <c r="B38" s="12" t="s">
        <v>102</v>
      </c>
      <c r="C38" s="25" t="s">
        <v>415</v>
      </c>
      <c r="D38" s="12" t="s">
        <v>164</v>
      </c>
      <c r="E38" s="12" t="s">
        <v>416</v>
      </c>
      <c r="F38" s="12" t="s">
        <v>18</v>
      </c>
      <c r="G38" s="12" t="s">
        <v>417</v>
      </c>
      <c r="H38" s="26" t="s">
        <v>418</v>
      </c>
      <c r="I38" s="24" t="s">
        <v>419</v>
      </c>
    </row>
    <row r="39" spans="1:25" ht="15.75" customHeight="1" x14ac:dyDescent="0.15">
      <c r="A39" s="24" t="s">
        <v>400</v>
      </c>
      <c r="B39" s="12" t="s">
        <v>102</v>
      </c>
      <c r="C39" s="25" t="s">
        <v>420</v>
      </c>
      <c r="D39" s="12" t="s">
        <v>164</v>
      </c>
      <c r="E39" s="12" t="s">
        <v>421</v>
      </c>
      <c r="F39" s="12" t="s">
        <v>18</v>
      </c>
      <c r="G39" s="12" t="s">
        <v>417</v>
      </c>
      <c r="H39" s="26" t="s">
        <v>418</v>
      </c>
      <c r="I39" s="24" t="s">
        <v>422</v>
      </c>
      <c r="J39" s="12" t="s">
        <v>423</v>
      </c>
      <c r="K39" s="27" t="s">
        <v>424</v>
      </c>
    </row>
    <row r="40" spans="1:25" ht="15.75" customHeight="1" x14ac:dyDescent="0.15">
      <c r="A40" s="24" t="s">
        <v>400</v>
      </c>
      <c r="B40" s="12" t="s">
        <v>102</v>
      </c>
      <c r="C40" s="25" t="s">
        <v>425</v>
      </c>
      <c r="D40" s="12" t="s">
        <v>164</v>
      </c>
      <c r="E40" s="12" t="s">
        <v>426</v>
      </c>
      <c r="F40" s="12" t="s">
        <v>18</v>
      </c>
      <c r="G40" s="12" t="s">
        <v>427</v>
      </c>
      <c r="H40" s="26" t="s">
        <v>418</v>
      </c>
      <c r="I40" s="24" t="s">
        <v>428</v>
      </c>
      <c r="J40" s="12" t="s">
        <v>429</v>
      </c>
    </row>
    <row r="41" spans="1:25" ht="15.75" customHeight="1" x14ac:dyDescent="0.15">
      <c r="A41" s="30" t="s">
        <v>430</v>
      </c>
      <c r="B41" s="31" t="s">
        <v>108</v>
      </c>
      <c r="C41" s="32" t="s">
        <v>431</v>
      </c>
      <c r="D41" s="31" t="s">
        <v>164</v>
      </c>
      <c r="E41" s="31" t="s">
        <v>432</v>
      </c>
      <c r="F41" s="31" t="s">
        <v>18</v>
      </c>
      <c r="G41" s="31" t="s">
        <v>433</v>
      </c>
      <c r="H41" s="36" t="s">
        <v>434</v>
      </c>
      <c r="I41" s="30" t="s">
        <v>435</v>
      </c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spans="1:25" ht="15.75" customHeight="1" x14ac:dyDescent="0.15">
      <c r="A42" s="30" t="s">
        <v>430</v>
      </c>
      <c r="B42" s="31" t="s">
        <v>108</v>
      </c>
      <c r="C42" s="32" t="s">
        <v>436</v>
      </c>
      <c r="D42" s="31" t="s">
        <v>185</v>
      </c>
      <c r="E42" s="33" t="s">
        <v>437</v>
      </c>
      <c r="F42" s="31" t="s">
        <v>112</v>
      </c>
      <c r="G42" s="31" t="s">
        <v>438</v>
      </c>
      <c r="H42" s="36" t="s">
        <v>439</v>
      </c>
      <c r="I42" s="30" t="s">
        <v>440</v>
      </c>
      <c r="J42" s="31" t="s">
        <v>441</v>
      </c>
      <c r="K42" s="34" t="s">
        <v>442</v>
      </c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 spans="1:25" ht="15.75" customHeight="1" x14ac:dyDescent="0.15">
      <c r="A43" s="30" t="s">
        <v>430</v>
      </c>
      <c r="B43" s="31" t="s">
        <v>108</v>
      </c>
      <c r="C43" s="32" t="s">
        <v>443</v>
      </c>
      <c r="D43" s="31" t="s">
        <v>164</v>
      </c>
      <c r="E43" s="31" t="s">
        <v>444</v>
      </c>
      <c r="F43" s="31" t="s">
        <v>112</v>
      </c>
      <c r="G43" s="31" t="s">
        <v>445</v>
      </c>
      <c r="H43" s="36" t="s">
        <v>446</v>
      </c>
      <c r="I43" s="30" t="s">
        <v>447</v>
      </c>
      <c r="J43" s="31" t="s">
        <v>448</v>
      </c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 spans="1:25" ht="15.75" customHeight="1" x14ac:dyDescent="0.15">
      <c r="A44" s="24" t="s">
        <v>449</v>
      </c>
      <c r="B44" s="12" t="s">
        <v>114</v>
      </c>
      <c r="C44" s="25" t="s">
        <v>450</v>
      </c>
      <c r="D44" s="12" t="s">
        <v>185</v>
      </c>
      <c r="E44" s="3" t="s">
        <v>451</v>
      </c>
      <c r="F44" s="12" t="s">
        <v>18</v>
      </c>
      <c r="G44" s="12" t="s">
        <v>452</v>
      </c>
      <c r="H44" s="26" t="s">
        <v>453</v>
      </c>
      <c r="I44" s="24" t="s">
        <v>454</v>
      </c>
    </row>
    <row r="45" spans="1:25" ht="15.75" customHeight="1" x14ac:dyDescent="0.15">
      <c r="A45" s="24" t="s">
        <v>449</v>
      </c>
      <c r="B45" s="12" t="s">
        <v>114</v>
      </c>
      <c r="C45" s="25" t="s">
        <v>455</v>
      </c>
      <c r="D45" s="12" t="s">
        <v>164</v>
      </c>
      <c r="E45" s="12" t="s">
        <v>456</v>
      </c>
      <c r="F45" s="12" t="s">
        <v>112</v>
      </c>
      <c r="G45" s="12" t="s">
        <v>457</v>
      </c>
      <c r="H45" s="26" t="s">
        <v>458</v>
      </c>
      <c r="I45" s="24" t="s">
        <v>459</v>
      </c>
    </row>
    <row r="46" spans="1:25" ht="15.75" customHeight="1" x14ac:dyDescent="0.15">
      <c r="A46" s="30" t="s">
        <v>460</v>
      </c>
      <c r="B46" s="31" t="s">
        <v>116</v>
      </c>
      <c r="C46" s="32" t="s">
        <v>461</v>
      </c>
      <c r="D46" s="31" t="s">
        <v>185</v>
      </c>
      <c r="E46" s="33" t="s">
        <v>462</v>
      </c>
      <c r="F46" s="31" t="s">
        <v>18</v>
      </c>
      <c r="G46" s="31" t="s">
        <v>463</v>
      </c>
      <c r="H46" s="36" t="s">
        <v>464</v>
      </c>
      <c r="I46" s="30" t="s">
        <v>465</v>
      </c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 spans="1:25" ht="15.75" customHeight="1" x14ac:dyDescent="0.15">
      <c r="A47" s="30" t="s">
        <v>460</v>
      </c>
      <c r="B47" s="31" t="s">
        <v>116</v>
      </c>
      <c r="C47" s="32" t="s">
        <v>466</v>
      </c>
      <c r="D47" s="31" t="s">
        <v>164</v>
      </c>
      <c r="E47" s="31" t="s">
        <v>467</v>
      </c>
      <c r="F47" s="31" t="s">
        <v>18</v>
      </c>
      <c r="G47" s="31" t="s">
        <v>468</v>
      </c>
      <c r="H47" s="36" t="s">
        <v>469</v>
      </c>
      <c r="I47" s="30" t="s">
        <v>470</v>
      </c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 spans="1:25" ht="15.75" customHeight="1" x14ac:dyDescent="0.15">
      <c r="A48" s="30" t="s">
        <v>460</v>
      </c>
      <c r="B48" s="31" t="s">
        <v>116</v>
      </c>
      <c r="C48" s="32" t="s">
        <v>471</v>
      </c>
      <c r="D48" s="31" t="s">
        <v>164</v>
      </c>
      <c r="E48" s="31" t="s">
        <v>472</v>
      </c>
      <c r="F48" s="31" t="s">
        <v>112</v>
      </c>
      <c r="G48" s="31" t="s">
        <v>473</v>
      </c>
      <c r="H48" s="36" t="s">
        <v>474</v>
      </c>
      <c r="I48" s="30" t="s">
        <v>447</v>
      </c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 spans="1:25" ht="15.75" customHeight="1" x14ac:dyDescent="0.15">
      <c r="A49" s="24" t="s">
        <v>475</v>
      </c>
      <c r="B49" s="12" t="s">
        <v>120</v>
      </c>
      <c r="C49" s="25" t="s">
        <v>476</v>
      </c>
      <c r="D49" s="12" t="s">
        <v>185</v>
      </c>
      <c r="E49" s="3" t="s">
        <v>477</v>
      </c>
      <c r="F49" s="12" t="s">
        <v>18</v>
      </c>
      <c r="G49" s="12" t="s">
        <v>478</v>
      </c>
      <c r="H49" s="26" t="s">
        <v>479</v>
      </c>
      <c r="I49" s="24" t="s">
        <v>480</v>
      </c>
    </row>
    <row r="50" spans="1:25" ht="15.75" customHeight="1" x14ac:dyDescent="0.15">
      <c r="A50" s="24" t="s">
        <v>475</v>
      </c>
      <c r="B50" s="12" t="s">
        <v>120</v>
      </c>
      <c r="C50" s="25" t="s">
        <v>481</v>
      </c>
      <c r="D50" s="12" t="s">
        <v>164</v>
      </c>
      <c r="E50" s="12" t="s">
        <v>482</v>
      </c>
      <c r="F50" s="12" t="s">
        <v>18</v>
      </c>
      <c r="G50" s="12" t="s">
        <v>468</v>
      </c>
      <c r="H50" s="26" t="s">
        <v>469</v>
      </c>
      <c r="I50" s="24" t="s">
        <v>483</v>
      </c>
    </row>
    <row r="51" spans="1:25" ht="15.75" customHeight="1" x14ac:dyDescent="0.15">
      <c r="A51" s="24" t="s">
        <v>475</v>
      </c>
      <c r="B51" s="12" t="s">
        <v>120</v>
      </c>
      <c r="C51" s="25" t="s">
        <v>484</v>
      </c>
      <c r="D51" s="12" t="s">
        <v>164</v>
      </c>
      <c r="E51" s="12" t="s">
        <v>485</v>
      </c>
      <c r="F51" s="12" t="s">
        <v>112</v>
      </c>
      <c r="G51" s="12" t="s">
        <v>433</v>
      </c>
      <c r="H51" s="26" t="s">
        <v>434</v>
      </c>
      <c r="I51" s="24" t="s">
        <v>486</v>
      </c>
    </row>
    <row r="52" spans="1:25" ht="15.75" customHeight="1" x14ac:dyDescent="0.15">
      <c r="A52" s="30" t="s">
        <v>487</v>
      </c>
      <c r="B52" s="31" t="s">
        <v>125</v>
      </c>
      <c r="C52" s="32" t="s">
        <v>488</v>
      </c>
      <c r="D52" s="31" t="s">
        <v>185</v>
      </c>
      <c r="E52" s="33" t="s">
        <v>489</v>
      </c>
      <c r="F52" s="31" t="s">
        <v>18</v>
      </c>
      <c r="G52" s="31" t="s">
        <v>490</v>
      </c>
      <c r="H52" s="36" t="s">
        <v>491</v>
      </c>
      <c r="I52" s="30" t="s">
        <v>492</v>
      </c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 spans="1:25" ht="15.75" customHeight="1" x14ac:dyDescent="0.15">
      <c r="A53" s="30" t="s">
        <v>487</v>
      </c>
      <c r="B53" s="31" t="s">
        <v>125</v>
      </c>
      <c r="C53" s="32" t="s">
        <v>493</v>
      </c>
      <c r="D53" s="31" t="s">
        <v>164</v>
      </c>
      <c r="E53" s="31" t="s">
        <v>494</v>
      </c>
      <c r="F53" s="31" t="s">
        <v>177</v>
      </c>
      <c r="G53" s="31" t="s">
        <v>495</v>
      </c>
      <c r="H53" s="36" t="s">
        <v>496</v>
      </c>
      <c r="I53" s="30" t="s">
        <v>483</v>
      </c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 spans="1:25" ht="15.75" customHeight="1" x14ac:dyDescent="0.15">
      <c r="A54" s="24" t="s">
        <v>497</v>
      </c>
      <c r="B54" s="12" t="s">
        <v>127</v>
      </c>
      <c r="C54" s="25" t="s">
        <v>498</v>
      </c>
      <c r="D54" s="12" t="s">
        <v>185</v>
      </c>
      <c r="E54" s="3" t="s">
        <v>499</v>
      </c>
      <c r="F54" s="12" t="s">
        <v>18</v>
      </c>
      <c r="G54" s="12" t="s">
        <v>500</v>
      </c>
      <c r="H54" s="26" t="s">
        <v>501</v>
      </c>
      <c r="I54" s="24" t="s">
        <v>502</v>
      </c>
    </row>
    <row r="55" spans="1:25" ht="15.75" customHeight="1" x14ac:dyDescent="0.15">
      <c r="A55" s="24" t="s">
        <v>497</v>
      </c>
      <c r="B55" s="12" t="s">
        <v>127</v>
      </c>
      <c r="C55" s="25" t="s">
        <v>503</v>
      </c>
      <c r="D55" s="12" t="s">
        <v>164</v>
      </c>
      <c r="E55" s="12" t="s">
        <v>504</v>
      </c>
      <c r="F55" s="12" t="s">
        <v>112</v>
      </c>
      <c r="G55" s="12" t="s">
        <v>500</v>
      </c>
      <c r="H55" s="26" t="s">
        <v>501</v>
      </c>
      <c r="I55" s="24" t="s">
        <v>505</v>
      </c>
    </row>
    <row r="56" spans="1:25" ht="15.75" customHeight="1" x14ac:dyDescent="0.15">
      <c r="A56" s="30" t="s">
        <v>506</v>
      </c>
      <c r="B56" s="31" t="s">
        <v>131</v>
      </c>
      <c r="C56" s="32" t="s">
        <v>507</v>
      </c>
      <c r="D56" s="31" t="s">
        <v>185</v>
      </c>
      <c r="E56" s="33" t="s">
        <v>508</v>
      </c>
      <c r="F56" s="31" t="s">
        <v>18</v>
      </c>
      <c r="G56" s="31" t="s">
        <v>509</v>
      </c>
      <c r="H56" s="36" t="s">
        <v>510</v>
      </c>
      <c r="I56" s="30" t="s">
        <v>511</v>
      </c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 spans="1:25" ht="15.75" customHeight="1" x14ac:dyDescent="0.15">
      <c r="A57" s="30" t="s">
        <v>506</v>
      </c>
      <c r="B57" s="31" t="s">
        <v>131</v>
      </c>
      <c r="C57" s="32" t="s">
        <v>512</v>
      </c>
      <c r="D57" s="31" t="s">
        <v>164</v>
      </c>
      <c r="E57" s="31" t="s">
        <v>513</v>
      </c>
      <c r="F57" s="31" t="s">
        <v>112</v>
      </c>
      <c r="G57" s="31" t="s">
        <v>514</v>
      </c>
      <c r="H57" s="36" t="s">
        <v>515</v>
      </c>
      <c r="I57" s="30" t="s">
        <v>287</v>
      </c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 spans="1:25" ht="15.75" customHeight="1" x14ac:dyDescent="0.15">
      <c r="A58" s="24" t="s">
        <v>516</v>
      </c>
      <c r="B58" s="12" t="s">
        <v>137</v>
      </c>
      <c r="C58" s="25" t="s">
        <v>517</v>
      </c>
      <c r="D58" s="12" t="s">
        <v>185</v>
      </c>
      <c r="E58" s="3" t="s">
        <v>518</v>
      </c>
      <c r="F58" s="12" t="s">
        <v>18</v>
      </c>
      <c r="G58" s="12" t="s">
        <v>519</v>
      </c>
      <c r="H58" s="26" t="s">
        <v>520</v>
      </c>
      <c r="I58" s="24" t="s">
        <v>521</v>
      </c>
    </row>
    <row r="59" spans="1:25" ht="15.75" customHeight="1" x14ac:dyDescent="0.15">
      <c r="A59" s="24" t="s">
        <v>516</v>
      </c>
      <c r="B59" s="12" t="s">
        <v>137</v>
      </c>
      <c r="C59" s="25" t="s">
        <v>522</v>
      </c>
      <c r="D59" s="12" t="s">
        <v>164</v>
      </c>
      <c r="E59" s="12" t="s">
        <v>523</v>
      </c>
      <c r="F59" s="12" t="s">
        <v>112</v>
      </c>
      <c r="G59" s="12" t="s">
        <v>524</v>
      </c>
      <c r="H59" s="26" t="s">
        <v>525</v>
      </c>
      <c r="I59" s="24" t="s">
        <v>526</v>
      </c>
    </row>
    <row r="60" spans="1:25" ht="15.75" customHeight="1" x14ac:dyDescent="0.15">
      <c r="A60" s="30" t="s">
        <v>527</v>
      </c>
      <c r="B60" s="31" t="s">
        <v>139</v>
      </c>
      <c r="C60" s="32" t="s">
        <v>528</v>
      </c>
      <c r="D60" s="31" t="s">
        <v>185</v>
      </c>
      <c r="E60" s="33" t="s">
        <v>529</v>
      </c>
      <c r="F60" s="31" t="s">
        <v>18</v>
      </c>
      <c r="G60" s="31" t="s">
        <v>530</v>
      </c>
      <c r="H60" s="36" t="s">
        <v>531</v>
      </c>
      <c r="I60" s="30" t="s">
        <v>532</v>
      </c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 spans="1:25" ht="15.75" customHeight="1" x14ac:dyDescent="0.15">
      <c r="A61" s="30" t="s">
        <v>527</v>
      </c>
      <c r="B61" s="31" t="s">
        <v>139</v>
      </c>
      <c r="C61" s="32" t="s">
        <v>533</v>
      </c>
      <c r="D61" s="31" t="s">
        <v>164</v>
      </c>
      <c r="E61" s="31" t="s">
        <v>534</v>
      </c>
      <c r="F61" s="31" t="s">
        <v>112</v>
      </c>
      <c r="G61" s="31" t="s">
        <v>535</v>
      </c>
      <c r="H61" s="36" t="s">
        <v>536</v>
      </c>
      <c r="I61" s="30" t="s">
        <v>398</v>
      </c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 spans="1:25" ht="15.75" customHeight="1" x14ac:dyDescent="0.15">
      <c r="A62" s="30" t="s">
        <v>527</v>
      </c>
      <c r="B62" s="31" t="s">
        <v>139</v>
      </c>
      <c r="C62" s="32" t="s">
        <v>537</v>
      </c>
      <c r="D62" s="31" t="s">
        <v>164</v>
      </c>
      <c r="E62" s="31" t="s">
        <v>538</v>
      </c>
      <c r="F62" s="31" t="s">
        <v>112</v>
      </c>
      <c r="G62" s="31" t="s">
        <v>539</v>
      </c>
      <c r="H62" s="36" t="s">
        <v>540</v>
      </c>
      <c r="I62" s="30" t="s">
        <v>541</v>
      </c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 spans="1:25" ht="15.75" customHeight="1" x14ac:dyDescent="0.15">
      <c r="A63" s="39"/>
      <c r="C63" s="40"/>
      <c r="I63" s="39"/>
    </row>
    <row r="64" spans="1:25" ht="13" x14ac:dyDescent="0.15">
      <c r="A64" s="39"/>
      <c r="C64" s="40"/>
      <c r="I64" s="39"/>
    </row>
    <row r="65" spans="1:9" ht="13" x14ac:dyDescent="0.15">
      <c r="A65" s="39"/>
      <c r="C65" s="40"/>
      <c r="I65" s="39"/>
    </row>
    <row r="66" spans="1:9" ht="13" x14ac:dyDescent="0.15">
      <c r="A66" s="39"/>
      <c r="C66" s="40"/>
      <c r="I66" s="39"/>
    </row>
    <row r="67" spans="1:9" ht="13" x14ac:dyDescent="0.15">
      <c r="A67" s="39"/>
      <c r="C67" s="40"/>
      <c r="I67" s="39"/>
    </row>
    <row r="68" spans="1:9" ht="13" x14ac:dyDescent="0.15">
      <c r="A68" s="39"/>
      <c r="C68" s="40"/>
      <c r="I68" s="39"/>
    </row>
    <row r="69" spans="1:9" ht="13" x14ac:dyDescent="0.15">
      <c r="A69" s="39"/>
      <c r="C69" s="40"/>
      <c r="I69" s="39"/>
    </row>
    <row r="70" spans="1:9" ht="13" x14ac:dyDescent="0.15">
      <c r="A70" s="39"/>
      <c r="C70" s="40"/>
      <c r="I70" s="39"/>
    </row>
    <row r="71" spans="1:9" ht="13" x14ac:dyDescent="0.15">
      <c r="A71" s="39"/>
      <c r="C71" s="40"/>
      <c r="I71" s="39"/>
    </row>
    <row r="72" spans="1:9" ht="13" x14ac:dyDescent="0.15">
      <c r="A72" s="39"/>
      <c r="C72" s="40"/>
      <c r="I72" s="39"/>
    </row>
    <row r="73" spans="1:9" ht="13" x14ac:dyDescent="0.15">
      <c r="A73" s="39"/>
      <c r="C73" s="40"/>
      <c r="I73" s="39"/>
    </row>
    <row r="74" spans="1:9" ht="13" x14ac:dyDescent="0.15">
      <c r="A74" s="39"/>
      <c r="C74" s="40"/>
      <c r="I74" s="39"/>
    </row>
    <row r="75" spans="1:9" ht="13" x14ac:dyDescent="0.15">
      <c r="A75" s="39"/>
      <c r="C75" s="40"/>
      <c r="I75" s="39"/>
    </row>
    <row r="76" spans="1:9" ht="13" x14ac:dyDescent="0.15">
      <c r="A76" s="39"/>
      <c r="C76" s="40"/>
      <c r="I76" s="39"/>
    </row>
    <row r="77" spans="1:9" ht="13" x14ac:dyDescent="0.15">
      <c r="A77" s="39"/>
      <c r="C77" s="40"/>
      <c r="I77" s="39"/>
    </row>
    <row r="78" spans="1:9" ht="13" x14ac:dyDescent="0.15">
      <c r="A78" s="39"/>
      <c r="C78" s="40"/>
      <c r="I78" s="39"/>
    </row>
    <row r="79" spans="1:9" ht="13" x14ac:dyDescent="0.15">
      <c r="A79" s="39"/>
      <c r="C79" s="40"/>
      <c r="I79" s="39"/>
    </row>
    <row r="80" spans="1:9" ht="13" x14ac:dyDescent="0.15">
      <c r="A80" s="39"/>
      <c r="C80" s="40"/>
      <c r="I80" s="39"/>
    </row>
    <row r="81" spans="1:9" ht="13" x14ac:dyDescent="0.15">
      <c r="A81" s="39"/>
      <c r="C81" s="40"/>
      <c r="I81" s="39"/>
    </row>
    <row r="82" spans="1:9" ht="13" x14ac:dyDescent="0.15">
      <c r="A82" s="39"/>
      <c r="C82" s="40"/>
      <c r="I82" s="39"/>
    </row>
    <row r="83" spans="1:9" ht="13" x14ac:dyDescent="0.15">
      <c r="A83" s="39"/>
      <c r="C83" s="40"/>
      <c r="I83" s="39"/>
    </row>
    <row r="84" spans="1:9" ht="13" x14ac:dyDescent="0.15">
      <c r="A84" s="39"/>
      <c r="C84" s="40"/>
      <c r="I84" s="39"/>
    </row>
    <row r="85" spans="1:9" ht="13" x14ac:dyDescent="0.15">
      <c r="A85" s="39"/>
      <c r="C85" s="40"/>
      <c r="I85" s="39"/>
    </row>
    <row r="86" spans="1:9" ht="13" x14ac:dyDescent="0.15">
      <c r="A86" s="39"/>
      <c r="C86" s="40"/>
      <c r="I86" s="39"/>
    </row>
    <row r="87" spans="1:9" ht="13" x14ac:dyDescent="0.15">
      <c r="A87" s="39"/>
      <c r="C87" s="40"/>
      <c r="I87" s="39"/>
    </row>
    <row r="88" spans="1:9" ht="13" x14ac:dyDescent="0.15">
      <c r="A88" s="39"/>
      <c r="C88" s="40"/>
      <c r="I88" s="39"/>
    </row>
    <row r="89" spans="1:9" ht="13" x14ac:dyDescent="0.15">
      <c r="A89" s="39"/>
      <c r="C89" s="40"/>
      <c r="I89" s="39"/>
    </row>
    <row r="90" spans="1:9" ht="13" x14ac:dyDescent="0.15">
      <c r="A90" s="39"/>
      <c r="C90" s="40"/>
      <c r="I90" s="39"/>
    </row>
    <row r="91" spans="1:9" ht="13" x14ac:dyDescent="0.15">
      <c r="A91" s="39"/>
      <c r="C91" s="40"/>
      <c r="I91" s="39"/>
    </row>
    <row r="92" spans="1:9" ht="13" x14ac:dyDescent="0.15">
      <c r="A92" s="39"/>
      <c r="C92" s="40"/>
      <c r="I92" s="39"/>
    </row>
    <row r="93" spans="1:9" ht="13" x14ac:dyDescent="0.15">
      <c r="A93" s="39"/>
      <c r="C93" s="40"/>
      <c r="I93" s="39"/>
    </row>
    <row r="94" spans="1:9" ht="13" x14ac:dyDescent="0.15">
      <c r="A94" s="39"/>
      <c r="C94" s="40"/>
      <c r="I94" s="39"/>
    </row>
    <row r="95" spans="1:9" ht="13" x14ac:dyDescent="0.15">
      <c r="A95" s="39"/>
      <c r="C95" s="40"/>
      <c r="I95" s="39"/>
    </row>
    <row r="96" spans="1:9" ht="13" x14ac:dyDescent="0.15">
      <c r="A96" s="39"/>
      <c r="C96" s="40"/>
      <c r="I96" s="39"/>
    </row>
    <row r="97" spans="1:9" ht="13" x14ac:dyDescent="0.15">
      <c r="A97" s="39"/>
      <c r="C97" s="40"/>
      <c r="I97" s="39"/>
    </row>
    <row r="98" spans="1:9" ht="13" x14ac:dyDescent="0.15">
      <c r="A98" s="39"/>
      <c r="C98" s="40"/>
      <c r="I98" s="39"/>
    </row>
    <row r="99" spans="1:9" ht="13" x14ac:dyDescent="0.15">
      <c r="A99" s="39"/>
      <c r="C99" s="40"/>
      <c r="I99" s="39"/>
    </row>
    <row r="100" spans="1:9" ht="13" x14ac:dyDescent="0.15">
      <c r="A100" s="39"/>
      <c r="C100" s="40"/>
      <c r="I100" s="39"/>
    </row>
    <row r="101" spans="1:9" ht="13" x14ac:dyDescent="0.15">
      <c r="A101" s="39"/>
      <c r="C101" s="40"/>
      <c r="I101" s="39"/>
    </row>
    <row r="102" spans="1:9" ht="13" x14ac:dyDescent="0.15">
      <c r="A102" s="39"/>
      <c r="C102" s="40"/>
      <c r="I102" s="39"/>
    </row>
    <row r="103" spans="1:9" ht="13" x14ac:dyDescent="0.15">
      <c r="A103" s="39"/>
      <c r="C103" s="40"/>
      <c r="I103" s="39"/>
    </row>
    <row r="104" spans="1:9" ht="13" x14ac:dyDescent="0.15">
      <c r="A104" s="39"/>
      <c r="C104" s="40"/>
      <c r="I104" s="39"/>
    </row>
    <row r="105" spans="1:9" ht="13" x14ac:dyDescent="0.15">
      <c r="A105" s="39"/>
      <c r="C105" s="40"/>
      <c r="I105" s="39"/>
    </row>
    <row r="106" spans="1:9" ht="13" x14ac:dyDescent="0.15">
      <c r="A106" s="39"/>
      <c r="C106" s="40"/>
      <c r="I106" s="39"/>
    </row>
    <row r="107" spans="1:9" ht="13" x14ac:dyDescent="0.15">
      <c r="A107" s="39"/>
      <c r="C107" s="40"/>
      <c r="I107" s="39"/>
    </row>
    <row r="108" spans="1:9" ht="13" x14ac:dyDescent="0.15">
      <c r="A108" s="39"/>
      <c r="C108" s="40"/>
      <c r="I108" s="39"/>
    </row>
    <row r="109" spans="1:9" ht="13" x14ac:dyDescent="0.15">
      <c r="A109" s="39"/>
      <c r="C109" s="40"/>
      <c r="I109" s="39"/>
    </row>
    <row r="110" spans="1:9" ht="13" x14ac:dyDescent="0.15">
      <c r="A110" s="39"/>
      <c r="C110" s="40"/>
      <c r="I110" s="39"/>
    </row>
    <row r="111" spans="1:9" ht="13" x14ac:dyDescent="0.15">
      <c r="A111" s="39"/>
      <c r="C111" s="40"/>
      <c r="I111" s="39"/>
    </row>
    <row r="112" spans="1:9" ht="13" x14ac:dyDescent="0.15">
      <c r="A112" s="39"/>
      <c r="C112" s="40"/>
      <c r="I112" s="39"/>
    </row>
    <row r="113" spans="1:9" ht="13" x14ac:dyDescent="0.15">
      <c r="A113" s="39"/>
      <c r="C113" s="40"/>
      <c r="I113" s="39"/>
    </row>
    <row r="114" spans="1:9" ht="13" x14ac:dyDescent="0.15">
      <c r="A114" s="39"/>
      <c r="C114" s="40"/>
      <c r="I114" s="39"/>
    </row>
    <row r="115" spans="1:9" ht="13" x14ac:dyDescent="0.15">
      <c r="A115" s="39"/>
      <c r="C115" s="40"/>
      <c r="I115" s="39"/>
    </row>
    <row r="116" spans="1:9" ht="13" x14ac:dyDescent="0.15">
      <c r="A116" s="39"/>
      <c r="C116" s="40"/>
      <c r="I116" s="39"/>
    </row>
    <row r="117" spans="1:9" ht="13" x14ac:dyDescent="0.15">
      <c r="A117" s="39"/>
      <c r="C117" s="40"/>
      <c r="I117" s="39"/>
    </row>
    <row r="118" spans="1:9" ht="13" x14ac:dyDescent="0.15">
      <c r="A118" s="39"/>
      <c r="C118" s="40"/>
      <c r="I118" s="39"/>
    </row>
    <row r="119" spans="1:9" ht="13" x14ac:dyDescent="0.15">
      <c r="A119" s="39"/>
      <c r="C119" s="40"/>
      <c r="I119" s="39"/>
    </row>
    <row r="120" spans="1:9" ht="13" x14ac:dyDescent="0.15">
      <c r="A120" s="39"/>
      <c r="C120" s="40"/>
      <c r="I120" s="39"/>
    </row>
    <row r="121" spans="1:9" ht="13" x14ac:dyDescent="0.15">
      <c r="A121" s="39"/>
      <c r="C121" s="40"/>
      <c r="I121" s="39"/>
    </row>
    <row r="122" spans="1:9" ht="13" x14ac:dyDescent="0.15">
      <c r="A122" s="39"/>
      <c r="C122" s="40"/>
      <c r="I122" s="39"/>
    </row>
    <row r="123" spans="1:9" ht="13" x14ac:dyDescent="0.15">
      <c r="A123" s="39"/>
      <c r="C123" s="40"/>
      <c r="I123" s="39"/>
    </row>
    <row r="124" spans="1:9" ht="13" x14ac:dyDescent="0.15">
      <c r="A124" s="39"/>
      <c r="C124" s="40"/>
      <c r="I124" s="39"/>
    </row>
    <row r="125" spans="1:9" ht="13" x14ac:dyDescent="0.15">
      <c r="A125" s="39"/>
      <c r="C125" s="40"/>
      <c r="I125" s="39"/>
    </row>
    <row r="126" spans="1:9" ht="13" x14ac:dyDescent="0.15">
      <c r="A126" s="39"/>
      <c r="C126" s="40"/>
      <c r="I126" s="39"/>
    </row>
    <row r="127" spans="1:9" ht="13" x14ac:dyDescent="0.15">
      <c r="A127" s="39"/>
      <c r="C127" s="40"/>
      <c r="I127" s="39"/>
    </row>
    <row r="128" spans="1:9" ht="13" x14ac:dyDescent="0.15">
      <c r="A128" s="39"/>
      <c r="C128" s="40"/>
      <c r="I128" s="39"/>
    </row>
    <row r="129" spans="1:9" ht="13" x14ac:dyDescent="0.15">
      <c r="A129" s="39"/>
      <c r="C129" s="40"/>
      <c r="I129" s="39"/>
    </row>
    <row r="130" spans="1:9" ht="13" x14ac:dyDescent="0.15">
      <c r="A130" s="39"/>
      <c r="C130" s="40"/>
      <c r="I130" s="39"/>
    </row>
    <row r="131" spans="1:9" ht="13" x14ac:dyDescent="0.15">
      <c r="A131" s="39"/>
      <c r="C131" s="40"/>
      <c r="I131" s="39"/>
    </row>
    <row r="132" spans="1:9" ht="13" x14ac:dyDescent="0.15">
      <c r="A132" s="39"/>
      <c r="C132" s="40"/>
      <c r="I132" s="39"/>
    </row>
    <row r="133" spans="1:9" ht="13" x14ac:dyDescent="0.15">
      <c r="A133" s="39"/>
      <c r="C133" s="40"/>
      <c r="I133" s="39"/>
    </row>
    <row r="134" spans="1:9" ht="13" x14ac:dyDescent="0.15">
      <c r="A134" s="39"/>
      <c r="C134" s="40"/>
      <c r="I134" s="39"/>
    </row>
    <row r="135" spans="1:9" ht="13" x14ac:dyDescent="0.15">
      <c r="A135" s="39"/>
      <c r="C135" s="40"/>
      <c r="I135" s="39"/>
    </row>
    <row r="136" spans="1:9" ht="13" x14ac:dyDescent="0.15">
      <c r="A136" s="39"/>
      <c r="C136" s="40"/>
      <c r="I136" s="39"/>
    </row>
    <row r="137" spans="1:9" ht="13" x14ac:dyDescent="0.15">
      <c r="A137" s="39"/>
      <c r="C137" s="40"/>
      <c r="I137" s="39"/>
    </row>
    <row r="138" spans="1:9" ht="13" x14ac:dyDescent="0.15">
      <c r="A138" s="39"/>
      <c r="C138" s="40"/>
      <c r="I138" s="39"/>
    </row>
    <row r="139" spans="1:9" ht="13" x14ac:dyDescent="0.15">
      <c r="A139" s="39"/>
      <c r="C139" s="40"/>
      <c r="I139" s="39"/>
    </row>
    <row r="140" spans="1:9" ht="13" x14ac:dyDescent="0.15">
      <c r="A140" s="39"/>
      <c r="C140" s="40"/>
      <c r="I140" s="39"/>
    </row>
    <row r="141" spans="1:9" ht="13" x14ac:dyDescent="0.15">
      <c r="A141" s="39"/>
      <c r="C141" s="40"/>
      <c r="I141" s="39"/>
    </row>
    <row r="142" spans="1:9" ht="13" x14ac:dyDescent="0.15">
      <c r="A142" s="39"/>
      <c r="C142" s="40"/>
      <c r="I142" s="39"/>
    </row>
    <row r="143" spans="1:9" ht="13" x14ac:dyDescent="0.15">
      <c r="A143" s="39"/>
      <c r="C143" s="40"/>
      <c r="I143" s="39"/>
    </row>
    <row r="144" spans="1:9" ht="13" x14ac:dyDescent="0.15">
      <c r="A144" s="39"/>
      <c r="C144" s="40"/>
      <c r="I144" s="39"/>
    </row>
    <row r="145" spans="1:9" ht="13" x14ac:dyDescent="0.15">
      <c r="A145" s="39"/>
      <c r="C145" s="40"/>
      <c r="I145" s="39"/>
    </row>
    <row r="146" spans="1:9" ht="13" x14ac:dyDescent="0.15">
      <c r="A146" s="39"/>
      <c r="C146" s="40"/>
      <c r="I146" s="39"/>
    </row>
    <row r="147" spans="1:9" ht="13" x14ac:dyDescent="0.15">
      <c r="A147" s="39"/>
      <c r="C147" s="40"/>
      <c r="I147" s="39"/>
    </row>
    <row r="148" spans="1:9" ht="13" x14ac:dyDescent="0.15">
      <c r="A148" s="39"/>
      <c r="C148" s="40"/>
      <c r="I148" s="39"/>
    </row>
    <row r="149" spans="1:9" ht="13" x14ac:dyDescent="0.15">
      <c r="A149" s="39"/>
      <c r="C149" s="40"/>
      <c r="I149" s="39"/>
    </row>
    <row r="150" spans="1:9" ht="13" x14ac:dyDescent="0.15">
      <c r="A150" s="39"/>
      <c r="C150" s="40"/>
      <c r="I150" s="39"/>
    </row>
    <row r="151" spans="1:9" ht="13" x14ac:dyDescent="0.15">
      <c r="A151" s="39"/>
      <c r="C151" s="40"/>
      <c r="I151" s="39"/>
    </row>
    <row r="152" spans="1:9" ht="13" x14ac:dyDescent="0.15">
      <c r="A152" s="39"/>
      <c r="C152" s="40"/>
      <c r="I152" s="39"/>
    </row>
    <row r="153" spans="1:9" ht="13" x14ac:dyDescent="0.15">
      <c r="A153" s="39"/>
      <c r="C153" s="40"/>
      <c r="I153" s="39"/>
    </row>
    <row r="154" spans="1:9" ht="13" x14ac:dyDescent="0.15">
      <c r="A154" s="39"/>
      <c r="C154" s="40"/>
      <c r="I154" s="39"/>
    </row>
    <row r="155" spans="1:9" ht="13" x14ac:dyDescent="0.15">
      <c r="A155" s="39"/>
      <c r="C155" s="40"/>
      <c r="I155" s="39"/>
    </row>
    <row r="156" spans="1:9" ht="13" x14ac:dyDescent="0.15">
      <c r="A156" s="39"/>
      <c r="C156" s="40"/>
      <c r="I156" s="39"/>
    </row>
    <row r="157" spans="1:9" ht="13" x14ac:dyDescent="0.15">
      <c r="A157" s="39"/>
      <c r="C157" s="40"/>
      <c r="I157" s="39"/>
    </row>
    <row r="158" spans="1:9" ht="13" x14ac:dyDescent="0.15">
      <c r="A158" s="39"/>
      <c r="C158" s="40"/>
      <c r="I158" s="39"/>
    </row>
    <row r="159" spans="1:9" ht="13" x14ac:dyDescent="0.15">
      <c r="A159" s="39"/>
      <c r="C159" s="40"/>
      <c r="I159" s="39"/>
    </row>
    <row r="160" spans="1:9" ht="13" x14ac:dyDescent="0.15">
      <c r="A160" s="39"/>
      <c r="C160" s="40"/>
      <c r="I160" s="39"/>
    </row>
    <row r="161" spans="1:9" ht="13" x14ac:dyDescent="0.15">
      <c r="A161" s="39"/>
      <c r="C161" s="40"/>
      <c r="I161" s="39"/>
    </row>
    <row r="162" spans="1:9" ht="13" x14ac:dyDescent="0.15">
      <c r="A162" s="39"/>
      <c r="C162" s="40"/>
      <c r="I162" s="39"/>
    </row>
    <row r="163" spans="1:9" ht="13" x14ac:dyDescent="0.15">
      <c r="A163" s="39"/>
      <c r="C163" s="40"/>
      <c r="I163" s="39"/>
    </row>
    <row r="164" spans="1:9" ht="13" x14ac:dyDescent="0.15">
      <c r="A164" s="39"/>
      <c r="C164" s="40"/>
      <c r="I164" s="39"/>
    </row>
    <row r="165" spans="1:9" ht="13" x14ac:dyDescent="0.15">
      <c r="A165" s="39"/>
      <c r="C165" s="40"/>
      <c r="I165" s="39"/>
    </row>
    <row r="166" spans="1:9" ht="13" x14ac:dyDescent="0.15">
      <c r="A166" s="39"/>
      <c r="C166" s="40"/>
      <c r="I166" s="39"/>
    </row>
    <row r="167" spans="1:9" ht="13" x14ac:dyDescent="0.15">
      <c r="A167" s="39"/>
      <c r="C167" s="40"/>
      <c r="I167" s="39"/>
    </row>
    <row r="168" spans="1:9" ht="13" x14ac:dyDescent="0.15">
      <c r="A168" s="39"/>
      <c r="C168" s="40"/>
      <c r="I168" s="39"/>
    </row>
    <row r="169" spans="1:9" ht="13" x14ac:dyDescent="0.15">
      <c r="A169" s="39"/>
      <c r="C169" s="40"/>
      <c r="I169" s="39"/>
    </row>
    <row r="170" spans="1:9" ht="13" x14ac:dyDescent="0.15">
      <c r="A170" s="39"/>
      <c r="C170" s="40"/>
      <c r="I170" s="39"/>
    </row>
    <row r="171" spans="1:9" ht="13" x14ac:dyDescent="0.15">
      <c r="A171" s="39"/>
      <c r="C171" s="40"/>
      <c r="I171" s="39"/>
    </row>
    <row r="172" spans="1:9" ht="13" x14ac:dyDescent="0.15">
      <c r="A172" s="39"/>
      <c r="C172" s="40"/>
      <c r="I172" s="39"/>
    </row>
    <row r="173" spans="1:9" ht="13" x14ac:dyDescent="0.15">
      <c r="A173" s="39"/>
      <c r="C173" s="40"/>
      <c r="I173" s="39"/>
    </row>
    <row r="174" spans="1:9" ht="13" x14ac:dyDescent="0.15">
      <c r="A174" s="39"/>
      <c r="C174" s="40"/>
      <c r="I174" s="39"/>
    </row>
    <row r="175" spans="1:9" ht="13" x14ac:dyDescent="0.15">
      <c r="A175" s="39"/>
      <c r="C175" s="40"/>
      <c r="I175" s="39"/>
    </row>
    <row r="176" spans="1:9" ht="13" x14ac:dyDescent="0.15">
      <c r="A176" s="39"/>
      <c r="C176" s="40"/>
      <c r="I176" s="39"/>
    </row>
    <row r="177" spans="1:9" ht="13" x14ac:dyDescent="0.15">
      <c r="A177" s="39"/>
      <c r="C177" s="40"/>
      <c r="I177" s="39"/>
    </row>
    <row r="178" spans="1:9" ht="13" x14ac:dyDescent="0.15">
      <c r="A178" s="39"/>
      <c r="C178" s="40"/>
      <c r="I178" s="39"/>
    </row>
    <row r="179" spans="1:9" ht="13" x14ac:dyDescent="0.15">
      <c r="A179" s="39"/>
      <c r="C179" s="40"/>
      <c r="I179" s="39"/>
    </row>
    <row r="180" spans="1:9" ht="13" x14ac:dyDescent="0.15">
      <c r="A180" s="39"/>
      <c r="C180" s="40"/>
      <c r="I180" s="39"/>
    </row>
    <row r="181" spans="1:9" ht="13" x14ac:dyDescent="0.15">
      <c r="A181" s="39"/>
      <c r="C181" s="40"/>
      <c r="I181" s="39"/>
    </row>
    <row r="182" spans="1:9" ht="13" x14ac:dyDescent="0.15">
      <c r="A182" s="39"/>
      <c r="C182" s="40"/>
      <c r="I182" s="39"/>
    </row>
    <row r="183" spans="1:9" ht="13" x14ac:dyDescent="0.15">
      <c r="A183" s="39"/>
      <c r="C183" s="40"/>
      <c r="I183" s="39"/>
    </row>
    <row r="184" spans="1:9" ht="13" x14ac:dyDescent="0.15">
      <c r="A184" s="39"/>
      <c r="C184" s="40"/>
      <c r="I184" s="39"/>
    </row>
    <row r="185" spans="1:9" ht="13" x14ac:dyDescent="0.15">
      <c r="A185" s="39"/>
      <c r="C185" s="40"/>
      <c r="I185" s="39"/>
    </row>
    <row r="186" spans="1:9" ht="13" x14ac:dyDescent="0.15">
      <c r="A186" s="39"/>
      <c r="C186" s="40"/>
      <c r="I186" s="39"/>
    </row>
    <row r="187" spans="1:9" ht="13" x14ac:dyDescent="0.15">
      <c r="A187" s="39"/>
      <c r="C187" s="40"/>
      <c r="I187" s="39"/>
    </row>
    <row r="188" spans="1:9" ht="13" x14ac:dyDescent="0.15">
      <c r="A188" s="39"/>
      <c r="C188" s="40"/>
      <c r="I188" s="39"/>
    </row>
    <row r="189" spans="1:9" ht="13" x14ac:dyDescent="0.15">
      <c r="A189" s="39"/>
      <c r="C189" s="40"/>
      <c r="I189" s="39"/>
    </row>
    <row r="190" spans="1:9" ht="13" x14ac:dyDescent="0.15">
      <c r="A190" s="39"/>
      <c r="C190" s="40"/>
      <c r="I190" s="39"/>
    </row>
    <row r="191" spans="1:9" ht="13" x14ac:dyDescent="0.15">
      <c r="A191" s="39"/>
      <c r="C191" s="40"/>
      <c r="I191" s="39"/>
    </row>
    <row r="192" spans="1:9" ht="13" x14ac:dyDescent="0.15">
      <c r="A192" s="39"/>
      <c r="C192" s="40"/>
      <c r="I192" s="39"/>
    </row>
    <row r="193" spans="1:9" ht="13" x14ac:dyDescent="0.15">
      <c r="A193" s="39"/>
      <c r="C193" s="40"/>
      <c r="I193" s="39"/>
    </row>
    <row r="194" spans="1:9" ht="13" x14ac:dyDescent="0.15">
      <c r="A194" s="39"/>
      <c r="C194" s="40"/>
      <c r="I194" s="39"/>
    </row>
    <row r="195" spans="1:9" ht="13" x14ac:dyDescent="0.15">
      <c r="A195" s="39"/>
      <c r="C195" s="40"/>
      <c r="I195" s="39"/>
    </row>
    <row r="196" spans="1:9" ht="13" x14ac:dyDescent="0.15">
      <c r="A196" s="39"/>
      <c r="C196" s="40"/>
      <c r="I196" s="39"/>
    </row>
    <row r="197" spans="1:9" ht="13" x14ac:dyDescent="0.15">
      <c r="A197" s="39"/>
      <c r="C197" s="40"/>
      <c r="I197" s="39"/>
    </row>
    <row r="198" spans="1:9" ht="13" x14ac:dyDescent="0.15">
      <c r="A198" s="39"/>
      <c r="C198" s="40"/>
      <c r="I198" s="39"/>
    </row>
    <row r="199" spans="1:9" ht="13" x14ac:dyDescent="0.15">
      <c r="A199" s="39"/>
      <c r="C199" s="40"/>
      <c r="I199" s="39"/>
    </row>
    <row r="200" spans="1:9" ht="13" x14ac:dyDescent="0.15">
      <c r="A200" s="39"/>
      <c r="C200" s="40"/>
      <c r="I200" s="39"/>
    </row>
    <row r="201" spans="1:9" ht="13" x14ac:dyDescent="0.15">
      <c r="A201" s="39"/>
      <c r="C201" s="40"/>
      <c r="I201" s="39"/>
    </row>
    <row r="202" spans="1:9" ht="13" x14ac:dyDescent="0.15">
      <c r="A202" s="39"/>
      <c r="C202" s="40"/>
      <c r="I202" s="39"/>
    </row>
    <row r="203" spans="1:9" ht="13" x14ac:dyDescent="0.15">
      <c r="A203" s="39"/>
      <c r="C203" s="40"/>
      <c r="I203" s="39"/>
    </row>
    <row r="204" spans="1:9" ht="13" x14ac:dyDescent="0.15">
      <c r="A204" s="39"/>
      <c r="C204" s="40"/>
      <c r="I204" s="39"/>
    </row>
    <row r="205" spans="1:9" ht="13" x14ac:dyDescent="0.15">
      <c r="A205" s="39"/>
      <c r="C205" s="40"/>
      <c r="I205" s="39"/>
    </row>
    <row r="206" spans="1:9" ht="13" x14ac:dyDescent="0.15">
      <c r="A206" s="39"/>
      <c r="C206" s="40"/>
      <c r="I206" s="39"/>
    </row>
    <row r="207" spans="1:9" ht="13" x14ac:dyDescent="0.15">
      <c r="A207" s="39"/>
      <c r="C207" s="40"/>
      <c r="I207" s="39"/>
    </row>
    <row r="208" spans="1:9" ht="13" x14ac:dyDescent="0.15">
      <c r="A208" s="39"/>
      <c r="C208" s="40"/>
      <c r="I208" s="39"/>
    </row>
    <row r="209" spans="1:9" ht="13" x14ac:dyDescent="0.15">
      <c r="A209" s="39"/>
      <c r="C209" s="40"/>
      <c r="I209" s="39"/>
    </row>
    <row r="210" spans="1:9" ht="13" x14ac:dyDescent="0.15">
      <c r="A210" s="39"/>
      <c r="C210" s="40"/>
      <c r="I210" s="39"/>
    </row>
    <row r="211" spans="1:9" ht="13" x14ac:dyDescent="0.15">
      <c r="A211" s="39"/>
      <c r="C211" s="40"/>
      <c r="I211" s="39"/>
    </row>
    <row r="212" spans="1:9" ht="13" x14ac:dyDescent="0.15">
      <c r="A212" s="39"/>
      <c r="C212" s="40"/>
      <c r="I212" s="39"/>
    </row>
    <row r="213" spans="1:9" ht="13" x14ac:dyDescent="0.15">
      <c r="A213" s="39"/>
      <c r="C213" s="40"/>
      <c r="I213" s="39"/>
    </row>
    <row r="214" spans="1:9" ht="13" x14ac:dyDescent="0.15">
      <c r="A214" s="39"/>
      <c r="C214" s="40"/>
      <c r="I214" s="39"/>
    </row>
    <row r="215" spans="1:9" ht="13" x14ac:dyDescent="0.15">
      <c r="A215" s="39"/>
      <c r="C215" s="40"/>
      <c r="I215" s="39"/>
    </row>
    <row r="216" spans="1:9" ht="13" x14ac:dyDescent="0.15">
      <c r="A216" s="39"/>
      <c r="C216" s="40"/>
      <c r="I216" s="39"/>
    </row>
    <row r="217" spans="1:9" ht="13" x14ac:dyDescent="0.15">
      <c r="A217" s="39"/>
      <c r="C217" s="40"/>
      <c r="I217" s="39"/>
    </row>
    <row r="218" spans="1:9" ht="13" x14ac:dyDescent="0.15">
      <c r="A218" s="39"/>
      <c r="C218" s="40"/>
      <c r="I218" s="39"/>
    </row>
    <row r="219" spans="1:9" ht="13" x14ac:dyDescent="0.15">
      <c r="A219" s="39"/>
      <c r="C219" s="40"/>
      <c r="I219" s="39"/>
    </row>
    <row r="220" spans="1:9" ht="13" x14ac:dyDescent="0.15">
      <c r="A220" s="39"/>
      <c r="C220" s="40"/>
      <c r="I220" s="39"/>
    </row>
    <row r="221" spans="1:9" ht="13" x14ac:dyDescent="0.15">
      <c r="A221" s="39"/>
      <c r="C221" s="40"/>
      <c r="I221" s="39"/>
    </row>
    <row r="222" spans="1:9" ht="13" x14ac:dyDescent="0.15">
      <c r="A222" s="39"/>
      <c r="C222" s="40"/>
      <c r="I222" s="39"/>
    </row>
    <row r="223" spans="1:9" ht="13" x14ac:dyDescent="0.15">
      <c r="A223" s="39"/>
      <c r="C223" s="40"/>
      <c r="I223" s="39"/>
    </row>
    <row r="224" spans="1:9" ht="13" x14ac:dyDescent="0.15">
      <c r="A224" s="39"/>
      <c r="C224" s="40"/>
      <c r="I224" s="39"/>
    </row>
    <row r="225" spans="1:9" ht="13" x14ac:dyDescent="0.15">
      <c r="A225" s="39"/>
      <c r="C225" s="40"/>
      <c r="I225" s="39"/>
    </row>
    <row r="226" spans="1:9" ht="13" x14ac:dyDescent="0.15">
      <c r="A226" s="39"/>
      <c r="C226" s="40"/>
      <c r="I226" s="39"/>
    </row>
    <row r="227" spans="1:9" ht="13" x14ac:dyDescent="0.15">
      <c r="A227" s="39"/>
      <c r="C227" s="40"/>
      <c r="I227" s="39"/>
    </row>
    <row r="228" spans="1:9" ht="13" x14ac:dyDescent="0.15">
      <c r="A228" s="39"/>
      <c r="C228" s="40"/>
      <c r="I228" s="39"/>
    </row>
    <row r="229" spans="1:9" ht="13" x14ac:dyDescent="0.15">
      <c r="A229" s="39"/>
      <c r="C229" s="40"/>
      <c r="I229" s="39"/>
    </row>
    <row r="230" spans="1:9" ht="13" x14ac:dyDescent="0.15">
      <c r="A230" s="39"/>
      <c r="C230" s="40"/>
      <c r="I230" s="39"/>
    </row>
    <row r="231" spans="1:9" ht="13" x14ac:dyDescent="0.15">
      <c r="A231" s="39"/>
      <c r="C231" s="40"/>
      <c r="I231" s="39"/>
    </row>
    <row r="232" spans="1:9" ht="13" x14ac:dyDescent="0.15">
      <c r="A232" s="39"/>
      <c r="C232" s="40"/>
      <c r="I232" s="39"/>
    </row>
    <row r="233" spans="1:9" ht="13" x14ac:dyDescent="0.15">
      <c r="A233" s="39"/>
      <c r="C233" s="40"/>
      <c r="I233" s="39"/>
    </row>
    <row r="234" spans="1:9" ht="13" x14ac:dyDescent="0.15">
      <c r="A234" s="39"/>
      <c r="C234" s="40"/>
      <c r="I234" s="39"/>
    </row>
    <row r="235" spans="1:9" ht="13" x14ac:dyDescent="0.15">
      <c r="A235" s="39"/>
      <c r="C235" s="40"/>
      <c r="I235" s="39"/>
    </row>
    <row r="236" spans="1:9" ht="13" x14ac:dyDescent="0.15">
      <c r="A236" s="39"/>
      <c r="C236" s="40"/>
      <c r="I236" s="39"/>
    </row>
    <row r="237" spans="1:9" ht="13" x14ac:dyDescent="0.15">
      <c r="A237" s="39"/>
      <c r="C237" s="40"/>
      <c r="I237" s="39"/>
    </row>
    <row r="238" spans="1:9" ht="13" x14ac:dyDescent="0.15">
      <c r="A238" s="39"/>
      <c r="C238" s="40"/>
      <c r="I238" s="39"/>
    </row>
    <row r="239" spans="1:9" ht="13" x14ac:dyDescent="0.15">
      <c r="A239" s="39"/>
      <c r="C239" s="40"/>
      <c r="I239" s="39"/>
    </row>
    <row r="240" spans="1:9" ht="13" x14ac:dyDescent="0.15">
      <c r="A240" s="39"/>
      <c r="C240" s="40"/>
      <c r="I240" s="39"/>
    </row>
    <row r="241" spans="1:9" ht="13" x14ac:dyDescent="0.15">
      <c r="A241" s="39"/>
      <c r="C241" s="40"/>
      <c r="I241" s="39"/>
    </row>
    <row r="242" spans="1:9" ht="13" x14ac:dyDescent="0.15">
      <c r="A242" s="39"/>
      <c r="C242" s="40"/>
      <c r="I242" s="39"/>
    </row>
    <row r="243" spans="1:9" ht="13" x14ac:dyDescent="0.15">
      <c r="A243" s="39"/>
      <c r="C243" s="40"/>
      <c r="I243" s="39"/>
    </row>
    <row r="244" spans="1:9" ht="13" x14ac:dyDescent="0.15">
      <c r="A244" s="39"/>
      <c r="C244" s="40"/>
      <c r="I244" s="39"/>
    </row>
    <row r="245" spans="1:9" ht="13" x14ac:dyDescent="0.15">
      <c r="A245" s="39"/>
      <c r="C245" s="40"/>
      <c r="I245" s="39"/>
    </row>
    <row r="246" spans="1:9" ht="13" x14ac:dyDescent="0.15">
      <c r="A246" s="39"/>
      <c r="C246" s="40"/>
      <c r="I246" s="39"/>
    </row>
    <row r="247" spans="1:9" ht="13" x14ac:dyDescent="0.15">
      <c r="A247" s="39"/>
      <c r="C247" s="40"/>
      <c r="I247" s="39"/>
    </row>
    <row r="248" spans="1:9" ht="13" x14ac:dyDescent="0.15">
      <c r="A248" s="39"/>
      <c r="C248" s="40"/>
      <c r="I248" s="39"/>
    </row>
    <row r="249" spans="1:9" ht="13" x14ac:dyDescent="0.15">
      <c r="A249" s="39"/>
      <c r="C249" s="40"/>
      <c r="I249" s="39"/>
    </row>
    <row r="250" spans="1:9" ht="13" x14ac:dyDescent="0.15">
      <c r="A250" s="39"/>
      <c r="C250" s="40"/>
      <c r="I250" s="39"/>
    </row>
    <row r="251" spans="1:9" ht="13" x14ac:dyDescent="0.15">
      <c r="A251" s="39"/>
      <c r="C251" s="40"/>
      <c r="I251" s="39"/>
    </row>
    <row r="252" spans="1:9" ht="13" x14ac:dyDescent="0.15">
      <c r="A252" s="39"/>
      <c r="C252" s="40"/>
      <c r="I252" s="39"/>
    </row>
    <row r="253" spans="1:9" ht="13" x14ac:dyDescent="0.15">
      <c r="A253" s="39"/>
      <c r="C253" s="40"/>
      <c r="I253" s="39"/>
    </row>
    <row r="254" spans="1:9" ht="13" x14ac:dyDescent="0.15">
      <c r="A254" s="39"/>
      <c r="C254" s="40"/>
      <c r="I254" s="39"/>
    </row>
    <row r="255" spans="1:9" ht="13" x14ac:dyDescent="0.15">
      <c r="A255" s="39"/>
      <c r="C255" s="40"/>
      <c r="I255" s="39"/>
    </row>
    <row r="256" spans="1:9" ht="13" x14ac:dyDescent="0.15">
      <c r="A256" s="39"/>
      <c r="C256" s="40"/>
      <c r="I256" s="39"/>
    </row>
    <row r="257" spans="1:9" ht="13" x14ac:dyDescent="0.15">
      <c r="A257" s="39"/>
      <c r="C257" s="40"/>
      <c r="I257" s="39"/>
    </row>
    <row r="258" spans="1:9" ht="13" x14ac:dyDescent="0.15">
      <c r="A258" s="39"/>
      <c r="C258" s="40"/>
      <c r="I258" s="39"/>
    </row>
    <row r="259" spans="1:9" ht="13" x14ac:dyDescent="0.15">
      <c r="A259" s="39"/>
      <c r="C259" s="40"/>
      <c r="I259" s="39"/>
    </row>
    <row r="260" spans="1:9" ht="13" x14ac:dyDescent="0.15">
      <c r="A260" s="39"/>
      <c r="C260" s="40"/>
      <c r="I260" s="39"/>
    </row>
    <row r="261" spans="1:9" ht="13" x14ac:dyDescent="0.15">
      <c r="A261" s="39"/>
      <c r="C261" s="40"/>
      <c r="I261" s="39"/>
    </row>
    <row r="262" spans="1:9" ht="13" x14ac:dyDescent="0.15">
      <c r="A262" s="39"/>
      <c r="C262" s="40"/>
      <c r="I262" s="39"/>
    </row>
    <row r="263" spans="1:9" ht="13" x14ac:dyDescent="0.15">
      <c r="A263" s="39"/>
      <c r="C263" s="40"/>
      <c r="I263" s="39"/>
    </row>
    <row r="264" spans="1:9" ht="13" x14ac:dyDescent="0.15">
      <c r="A264" s="39"/>
      <c r="C264" s="40"/>
      <c r="I264" s="39"/>
    </row>
    <row r="265" spans="1:9" ht="13" x14ac:dyDescent="0.15">
      <c r="A265" s="39"/>
      <c r="C265" s="40"/>
      <c r="I265" s="39"/>
    </row>
    <row r="266" spans="1:9" ht="13" x14ac:dyDescent="0.15">
      <c r="A266" s="39"/>
      <c r="C266" s="40"/>
      <c r="I266" s="39"/>
    </row>
    <row r="267" spans="1:9" ht="13" x14ac:dyDescent="0.15">
      <c r="A267" s="39"/>
      <c r="C267" s="40"/>
      <c r="I267" s="39"/>
    </row>
    <row r="268" spans="1:9" ht="13" x14ac:dyDescent="0.15">
      <c r="A268" s="39"/>
      <c r="C268" s="40"/>
      <c r="I268" s="39"/>
    </row>
    <row r="269" spans="1:9" ht="13" x14ac:dyDescent="0.15">
      <c r="A269" s="39"/>
      <c r="C269" s="40"/>
      <c r="I269" s="39"/>
    </row>
    <row r="270" spans="1:9" ht="13" x14ac:dyDescent="0.15">
      <c r="A270" s="39"/>
      <c r="C270" s="40"/>
      <c r="I270" s="39"/>
    </row>
    <row r="271" spans="1:9" ht="13" x14ac:dyDescent="0.15">
      <c r="A271" s="39"/>
      <c r="C271" s="40"/>
      <c r="I271" s="39"/>
    </row>
    <row r="272" spans="1:9" ht="13" x14ac:dyDescent="0.15">
      <c r="A272" s="39"/>
      <c r="C272" s="40"/>
      <c r="I272" s="39"/>
    </row>
    <row r="273" spans="1:9" ht="13" x14ac:dyDescent="0.15">
      <c r="A273" s="39"/>
      <c r="C273" s="40"/>
      <c r="I273" s="39"/>
    </row>
    <row r="274" spans="1:9" ht="13" x14ac:dyDescent="0.15">
      <c r="A274" s="39"/>
      <c r="C274" s="40"/>
      <c r="I274" s="39"/>
    </row>
    <row r="275" spans="1:9" ht="13" x14ac:dyDescent="0.15">
      <c r="A275" s="39"/>
      <c r="C275" s="40"/>
      <c r="I275" s="39"/>
    </row>
    <row r="276" spans="1:9" ht="13" x14ac:dyDescent="0.15">
      <c r="A276" s="39"/>
      <c r="C276" s="40"/>
      <c r="I276" s="39"/>
    </row>
    <row r="277" spans="1:9" ht="13" x14ac:dyDescent="0.15">
      <c r="A277" s="39"/>
      <c r="C277" s="40"/>
      <c r="I277" s="39"/>
    </row>
    <row r="278" spans="1:9" ht="13" x14ac:dyDescent="0.15">
      <c r="A278" s="39"/>
      <c r="C278" s="40"/>
      <c r="I278" s="39"/>
    </row>
    <row r="279" spans="1:9" ht="13" x14ac:dyDescent="0.15">
      <c r="A279" s="39"/>
      <c r="C279" s="40"/>
      <c r="I279" s="39"/>
    </row>
    <row r="280" spans="1:9" ht="13" x14ac:dyDescent="0.15">
      <c r="A280" s="39"/>
      <c r="C280" s="40"/>
      <c r="I280" s="39"/>
    </row>
    <row r="281" spans="1:9" ht="13" x14ac:dyDescent="0.15">
      <c r="A281" s="39"/>
      <c r="C281" s="40"/>
      <c r="I281" s="39"/>
    </row>
    <row r="282" spans="1:9" ht="13" x14ac:dyDescent="0.15">
      <c r="A282" s="39"/>
      <c r="C282" s="40"/>
      <c r="I282" s="39"/>
    </row>
    <row r="283" spans="1:9" ht="13" x14ac:dyDescent="0.15">
      <c r="A283" s="39"/>
      <c r="C283" s="40"/>
      <c r="I283" s="39"/>
    </row>
    <row r="284" spans="1:9" ht="13" x14ac:dyDescent="0.15">
      <c r="A284" s="39"/>
      <c r="C284" s="40"/>
      <c r="I284" s="39"/>
    </row>
    <row r="285" spans="1:9" ht="13" x14ac:dyDescent="0.15">
      <c r="A285" s="39"/>
      <c r="C285" s="40"/>
      <c r="I285" s="39"/>
    </row>
    <row r="286" spans="1:9" ht="13" x14ac:dyDescent="0.15">
      <c r="A286" s="39"/>
      <c r="C286" s="40"/>
      <c r="I286" s="39"/>
    </row>
    <row r="287" spans="1:9" ht="13" x14ac:dyDescent="0.15">
      <c r="A287" s="39"/>
      <c r="C287" s="40"/>
      <c r="I287" s="39"/>
    </row>
    <row r="288" spans="1:9" ht="13" x14ac:dyDescent="0.15">
      <c r="A288" s="39"/>
      <c r="C288" s="40"/>
      <c r="I288" s="39"/>
    </row>
    <row r="289" spans="1:9" ht="13" x14ac:dyDescent="0.15">
      <c r="A289" s="39"/>
      <c r="C289" s="40"/>
      <c r="I289" s="39"/>
    </row>
    <row r="290" spans="1:9" ht="13" x14ac:dyDescent="0.15">
      <c r="A290" s="39"/>
      <c r="C290" s="40"/>
      <c r="I290" s="39"/>
    </row>
    <row r="291" spans="1:9" ht="13" x14ac:dyDescent="0.15">
      <c r="A291" s="39"/>
      <c r="C291" s="40"/>
      <c r="I291" s="39"/>
    </row>
    <row r="292" spans="1:9" ht="13" x14ac:dyDescent="0.15">
      <c r="A292" s="39"/>
      <c r="C292" s="40"/>
      <c r="I292" s="39"/>
    </row>
    <row r="293" spans="1:9" ht="13" x14ac:dyDescent="0.15">
      <c r="A293" s="39"/>
      <c r="C293" s="40"/>
      <c r="I293" s="39"/>
    </row>
    <row r="294" spans="1:9" ht="13" x14ac:dyDescent="0.15">
      <c r="A294" s="39"/>
      <c r="C294" s="40"/>
      <c r="I294" s="39"/>
    </row>
    <row r="295" spans="1:9" ht="13" x14ac:dyDescent="0.15">
      <c r="A295" s="39"/>
      <c r="C295" s="40"/>
      <c r="I295" s="39"/>
    </row>
    <row r="296" spans="1:9" ht="13" x14ac:dyDescent="0.15">
      <c r="A296" s="39"/>
      <c r="C296" s="40"/>
      <c r="I296" s="39"/>
    </row>
    <row r="297" spans="1:9" ht="13" x14ac:dyDescent="0.15">
      <c r="A297" s="39"/>
      <c r="C297" s="40"/>
      <c r="I297" s="39"/>
    </row>
    <row r="298" spans="1:9" ht="13" x14ac:dyDescent="0.15">
      <c r="A298" s="39"/>
      <c r="C298" s="40"/>
      <c r="I298" s="39"/>
    </row>
    <row r="299" spans="1:9" ht="13" x14ac:dyDescent="0.15">
      <c r="A299" s="39"/>
      <c r="C299" s="40"/>
      <c r="I299" s="39"/>
    </row>
    <row r="300" spans="1:9" ht="13" x14ac:dyDescent="0.15">
      <c r="A300" s="39"/>
      <c r="C300" s="40"/>
      <c r="I300" s="39"/>
    </row>
    <row r="301" spans="1:9" ht="13" x14ac:dyDescent="0.15">
      <c r="A301" s="39"/>
      <c r="C301" s="40"/>
      <c r="I301" s="39"/>
    </row>
    <row r="302" spans="1:9" ht="13" x14ac:dyDescent="0.15">
      <c r="A302" s="39"/>
      <c r="C302" s="40"/>
      <c r="I302" s="39"/>
    </row>
    <row r="303" spans="1:9" ht="13" x14ac:dyDescent="0.15">
      <c r="A303" s="39"/>
      <c r="C303" s="40"/>
      <c r="I303" s="39"/>
    </row>
    <row r="304" spans="1:9" ht="13" x14ac:dyDescent="0.15">
      <c r="A304" s="39"/>
      <c r="C304" s="40"/>
      <c r="I304" s="39"/>
    </row>
    <row r="305" spans="1:9" ht="13" x14ac:dyDescent="0.15">
      <c r="A305" s="39"/>
      <c r="C305" s="40"/>
      <c r="I305" s="39"/>
    </row>
    <row r="306" spans="1:9" ht="13" x14ac:dyDescent="0.15">
      <c r="A306" s="39"/>
      <c r="C306" s="40"/>
      <c r="I306" s="39"/>
    </row>
    <row r="307" spans="1:9" ht="13" x14ac:dyDescent="0.15">
      <c r="A307" s="39"/>
      <c r="C307" s="40"/>
      <c r="I307" s="39"/>
    </row>
    <row r="308" spans="1:9" ht="13" x14ac:dyDescent="0.15">
      <c r="A308" s="39"/>
      <c r="C308" s="40"/>
      <c r="I308" s="39"/>
    </row>
    <row r="309" spans="1:9" ht="13" x14ac:dyDescent="0.15">
      <c r="A309" s="39"/>
      <c r="C309" s="40"/>
      <c r="I309" s="39"/>
    </row>
    <row r="310" spans="1:9" ht="13" x14ac:dyDescent="0.15">
      <c r="A310" s="39"/>
      <c r="C310" s="40"/>
      <c r="I310" s="39"/>
    </row>
    <row r="311" spans="1:9" ht="13" x14ac:dyDescent="0.15">
      <c r="A311" s="39"/>
      <c r="C311" s="40"/>
      <c r="I311" s="39"/>
    </row>
    <row r="312" spans="1:9" ht="13" x14ac:dyDescent="0.15">
      <c r="A312" s="39"/>
      <c r="C312" s="40"/>
      <c r="I312" s="39"/>
    </row>
    <row r="313" spans="1:9" ht="13" x14ac:dyDescent="0.15">
      <c r="A313" s="39"/>
      <c r="C313" s="40"/>
      <c r="I313" s="39"/>
    </row>
    <row r="314" spans="1:9" ht="13" x14ac:dyDescent="0.15">
      <c r="A314" s="39"/>
      <c r="C314" s="40"/>
      <c r="I314" s="39"/>
    </row>
    <row r="315" spans="1:9" ht="13" x14ac:dyDescent="0.15">
      <c r="A315" s="39"/>
      <c r="C315" s="40"/>
      <c r="I315" s="39"/>
    </row>
    <row r="316" spans="1:9" ht="13" x14ac:dyDescent="0.15">
      <c r="A316" s="39"/>
      <c r="C316" s="40"/>
      <c r="I316" s="39"/>
    </row>
    <row r="317" spans="1:9" ht="13" x14ac:dyDescent="0.15">
      <c r="A317" s="39"/>
      <c r="C317" s="40"/>
      <c r="I317" s="39"/>
    </row>
    <row r="318" spans="1:9" ht="13" x14ac:dyDescent="0.15">
      <c r="A318" s="39"/>
      <c r="C318" s="40"/>
      <c r="I318" s="39"/>
    </row>
    <row r="319" spans="1:9" ht="13" x14ac:dyDescent="0.15">
      <c r="A319" s="39"/>
      <c r="C319" s="40"/>
      <c r="I319" s="39"/>
    </row>
    <row r="320" spans="1:9" ht="13" x14ac:dyDescent="0.15">
      <c r="A320" s="39"/>
      <c r="C320" s="40"/>
      <c r="I320" s="39"/>
    </row>
    <row r="321" spans="1:9" ht="13" x14ac:dyDescent="0.15">
      <c r="A321" s="39"/>
      <c r="C321" s="40"/>
      <c r="I321" s="39"/>
    </row>
    <row r="322" spans="1:9" ht="13" x14ac:dyDescent="0.15">
      <c r="A322" s="39"/>
      <c r="C322" s="40"/>
      <c r="I322" s="39"/>
    </row>
    <row r="323" spans="1:9" ht="13" x14ac:dyDescent="0.15">
      <c r="A323" s="39"/>
      <c r="C323" s="40"/>
      <c r="I323" s="39"/>
    </row>
    <row r="324" spans="1:9" ht="13" x14ac:dyDescent="0.15">
      <c r="A324" s="39"/>
      <c r="C324" s="40"/>
      <c r="I324" s="39"/>
    </row>
    <row r="325" spans="1:9" ht="13" x14ac:dyDescent="0.15">
      <c r="A325" s="39"/>
      <c r="C325" s="40"/>
      <c r="I325" s="39"/>
    </row>
    <row r="326" spans="1:9" ht="13" x14ac:dyDescent="0.15">
      <c r="A326" s="39"/>
      <c r="C326" s="40"/>
      <c r="I326" s="39"/>
    </row>
    <row r="327" spans="1:9" ht="13" x14ac:dyDescent="0.15">
      <c r="A327" s="39"/>
      <c r="C327" s="40"/>
      <c r="I327" s="39"/>
    </row>
    <row r="328" spans="1:9" ht="13" x14ac:dyDescent="0.15">
      <c r="A328" s="39"/>
      <c r="C328" s="40"/>
      <c r="I328" s="39"/>
    </row>
    <row r="329" spans="1:9" ht="13" x14ac:dyDescent="0.15">
      <c r="A329" s="39"/>
      <c r="C329" s="40"/>
      <c r="I329" s="39"/>
    </row>
    <row r="330" spans="1:9" ht="13" x14ac:dyDescent="0.15">
      <c r="A330" s="39"/>
      <c r="C330" s="40"/>
      <c r="I330" s="39"/>
    </row>
    <row r="331" spans="1:9" ht="13" x14ac:dyDescent="0.15">
      <c r="A331" s="39"/>
      <c r="C331" s="40"/>
      <c r="I331" s="39"/>
    </row>
    <row r="332" spans="1:9" ht="13" x14ac:dyDescent="0.15">
      <c r="A332" s="39"/>
      <c r="C332" s="40"/>
      <c r="I332" s="39"/>
    </row>
    <row r="333" spans="1:9" ht="13" x14ac:dyDescent="0.15">
      <c r="A333" s="39"/>
      <c r="C333" s="40"/>
      <c r="I333" s="39"/>
    </row>
    <row r="334" spans="1:9" ht="13" x14ac:dyDescent="0.15">
      <c r="A334" s="39"/>
      <c r="C334" s="40"/>
      <c r="I334" s="39"/>
    </row>
    <row r="335" spans="1:9" ht="13" x14ac:dyDescent="0.15">
      <c r="A335" s="39"/>
      <c r="C335" s="40"/>
      <c r="I335" s="39"/>
    </row>
    <row r="336" spans="1:9" ht="13" x14ac:dyDescent="0.15">
      <c r="A336" s="39"/>
      <c r="C336" s="40"/>
      <c r="I336" s="39"/>
    </row>
    <row r="337" spans="1:9" ht="13" x14ac:dyDescent="0.15">
      <c r="A337" s="39"/>
      <c r="C337" s="40"/>
      <c r="I337" s="39"/>
    </row>
    <row r="338" spans="1:9" ht="13" x14ac:dyDescent="0.15">
      <c r="A338" s="39"/>
      <c r="C338" s="40"/>
      <c r="I338" s="39"/>
    </row>
    <row r="339" spans="1:9" ht="13" x14ac:dyDescent="0.15">
      <c r="A339" s="39"/>
      <c r="C339" s="40"/>
      <c r="I339" s="39"/>
    </row>
    <row r="340" spans="1:9" ht="13" x14ac:dyDescent="0.15">
      <c r="A340" s="39"/>
      <c r="C340" s="40"/>
      <c r="I340" s="39"/>
    </row>
    <row r="341" spans="1:9" ht="13" x14ac:dyDescent="0.15">
      <c r="A341" s="39"/>
      <c r="C341" s="40"/>
      <c r="I341" s="39"/>
    </row>
    <row r="342" spans="1:9" ht="13" x14ac:dyDescent="0.15">
      <c r="A342" s="39"/>
      <c r="C342" s="40"/>
      <c r="I342" s="39"/>
    </row>
    <row r="343" spans="1:9" ht="13" x14ac:dyDescent="0.15">
      <c r="A343" s="39"/>
      <c r="C343" s="40"/>
      <c r="I343" s="39"/>
    </row>
    <row r="344" spans="1:9" ht="13" x14ac:dyDescent="0.15">
      <c r="A344" s="39"/>
      <c r="C344" s="40"/>
      <c r="I344" s="39"/>
    </row>
    <row r="345" spans="1:9" ht="13" x14ac:dyDescent="0.15">
      <c r="A345" s="39"/>
      <c r="C345" s="40"/>
      <c r="I345" s="39"/>
    </row>
    <row r="346" spans="1:9" ht="13" x14ac:dyDescent="0.15">
      <c r="A346" s="39"/>
      <c r="C346" s="40"/>
      <c r="I346" s="39"/>
    </row>
    <row r="347" spans="1:9" ht="13" x14ac:dyDescent="0.15">
      <c r="A347" s="39"/>
      <c r="C347" s="40"/>
      <c r="I347" s="39"/>
    </row>
    <row r="348" spans="1:9" ht="13" x14ac:dyDescent="0.15">
      <c r="A348" s="39"/>
      <c r="C348" s="40"/>
      <c r="I348" s="39"/>
    </row>
    <row r="349" spans="1:9" ht="13" x14ac:dyDescent="0.15">
      <c r="A349" s="39"/>
      <c r="C349" s="40"/>
      <c r="I349" s="39"/>
    </row>
    <row r="350" spans="1:9" ht="13" x14ac:dyDescent="0.15">
      <c r="A350" s="39"/>
      <c r="C350" s="40"/>
      <c r="I350" s="39"/>
    </row>
    <row r="351" spans="1:9" ht="13" x14ac:dyDescent="0.15">
      <c r="A351" s="39"/>
      <c r="C351" s="40"/>
      <c r="I351" s="39"/>
    </row>
    <row r="352" spans="1:9" ht="13" x14ac:dyDescent="0.15">
      <c r="A352" s="39"/>
      <c r="C352" s="40"/>
      <c r="I352" s="39"/>
    </row>
    <row r="353" spans="1:9" ht="13" x14ac:dyDescent="0.15">
      <c r="A353" s="39"/>
      <c r="C353" s="40"/>
      <c r="I353" s="39"/>
    </row>
    <row r="354" spans="1:9" ht="13" x14ac:dyDescent="0.15">
      <c r="A354" s="39"/>
      <c r="C354" s="40"/>
      <c r="I354" s="39"/>
    </row>
    <row r="355" spans="1:9" ht="13" x14ac:dyDescent="0.15">
      <c r="A355" s="39"/>
      <c r="C355" s="40"/>
      <c r="I355" s="39"/>
    </row>
    <row r="356" spans="1:9" ht="13" x14ac:dyDescent="0.15">
      <c r="A356" s="39"/>
      <c r="C356" s="40"/>
      <c r="I356" s="39"/>
    </row>
    <row r="357" spans="1:9" ht="13" x14ac:dyDescent="0.15">
      <c r="A357" s="39"/>
      <c r="C357" s="40"/>
      <c r="I357" s="39"/>
    </row>
    <row r="358" spans="1:9" ht="13" x14ac:dyDescent="0.15">
      <c r="A358" s="39"/>
      <c r="C358" s="40"/>
      <c r="I358" s="39"/>
    </row>
    <row r="359" spans="1:9" ht="13" x14ac:dyDescent="0.15">
      <c r="A359" s="39"/>
      <c r="C359" s="40"/>
      <c r="I359" s="39"/>
    </row>
    <row r="360" spans="1:9" ht="13" x14ac:dyDescent="0.15">
      <c r="A360" s="39"/>
      <c r="C360" s="40"/>
      <c r="I360" s="39"/>
    </row>
    <row r="361" spans="1:9" ht="13" x14ac:dyDescent="0.15">
      <c r="A361" s="39"/>
      <c r="C361" s="40"/>
      <c r="I361" s="39"/>
    </row>
    <row r="362" spans="1:9" ht="13" x14ac:dyDescent="0.15">
      <c r="A362" s="39"/>
      <c r="C362" s="40"/>
      <c r="I362" s="39"/>
    </row>
    <row r="363" spans="1:9" ht="13" x14ac:dyDescent="0.15">
      <c r="A363" s="39"/>
      <c r="C363" s="40"/>
      <c r="I363" s="39"/>
    </row>
    <row r="364" spans="1:9" ht="13" x14ac:dyDescent="0.15">
      <c r="A364" s="39"/>
      <c r="C364" s="40"/>
      <c r="I364" s="39"/>
    </row>
    <row r="365" spans="1:9" ht="13" x14ac:dyDescent="0.15">
      <c r="A365" s="39"/>
      <c r="C365" s="40"/>
      <c r="I365" s="39"/>
    </row>
    <row r="366" spans="1:9" ht="13" x14ac:dyDescent="0.15">
      <c r="A366" s="39"/>
      <c r="C366" s="40"/>
      <c r="I366" s="39"/>
    </row>
    <row r="367" spans="1:9" ht="13" x14ac:dyDescent="0.15">
      <c r="A367" s="39"/>
      <c r="C367" s="40"/>
      <c r="I367" s="39"/>
    </row>
    <row r="368" spans="1:9" ht="13" x14ac:dyDescent="0.15">
      <c r="A368" s="39"/>
      <c r="C368" s="40"/>
      <c r="I368" s="39"/>
    </row>
    <row r="369" spans="1:9" ht="13" x14ac:dyDescent="0.15">
      <c r="A369" s="39"/>
      <c r="C369" s="40"/>
      <c r="I369" s="39"/>
    </row>
    <row r="370" spans="1:9" ht="13" x14ac:dyDescent="0.15">
      <c r="A370" s="39"/>
      <c r="C370" s="40"/>
      <c r="I370" s="39"/>
    </row>
    <row r="371" spans="1:9" ht="13" x14ac:dyDescent="0.15">
      <c r="A371" s="39"/>
      <c r="C371" s="40"/>
      <c r="I371" s="39"/>
    </row>
    <row r="372" spans="1:9" ht="13" x14ac:dyDescent="0.15">
      <c r="A372" s="39"/>
      <c r="C372" s="40"/>
      <c r="I372" s="39"/>
    </row>
    <row r="373" spans="1:9" ht="13" x14ac:dyDescent="0.15">
      <c r="A373" s="39"/>
      <c r="C373" s="40"/>
      <c r="I373" s="39"/>
    </row>
    <row r="374" spans="1:9" ht="13" x14ac:dyDescent="0.15">
      <c r="A374" s="39"/>
      <c r="C374" s="40"/>
      <c r="I374" s="39"/>
    </row>
    <row r="375" spans="1:9" ht="13" x14ac:dyDescent="0.15">
      <c r="A375" s="39"/>
      <c r="C375" s="40"/>
      <c r="I375" s="39"/>
    </row>
    <row r="376" spans="1:9" ht="13" x14ac:dyDescent="0.15">
      <c r="A376" s="39"/>
      <c r="C376" s="40"/>
      <c r="I376" s="39"/>
    </row>
    <row r="377" spans="1:9" ht="13" x14ac:dyDescent="0.15">
      <c r="A377" s="39"/>
      <c r="C377" s="40"/>
      <c r="I377" s="39"/>
    </row>
    <row r="378" spans="1:9" ht="13" x14ac:dyDescent="0.15">
      <c r="A378" s="39"/>
      <c r="C378" s="40"/>
      <c r="I378" s="39"/>
    </row>
    <row r="379" spans="1:9" ht="13" x14ac:dyDescent="0.15">
      <c r="A379" s="39"/>
      <c r="C379" s="40"/>
      <c r="I379" s="39"/>
    </row>
    <row r="380" spans="1:9" ht="13" x14ac:dyDescent="0.15">
      <c r="A380" s="39"/>
      <c r="C380" s="40"/>
      <c r="I380" s="39"/>
    </row>
    <row r="381" spans="1:9" ht="13" x14ac:dyDescent="0.15">
      <c r="A381" s="39"/>
      <c r="C381" s="40"/>
      <c r="I381" s="39"/>
    </row>
    <row r="382" spans="1:9" ht="13" x14ac:dyDescent="0.15">
      <c r="A382" s="39"/>
      <c r="C382" s="40"/>
      <c r="I382" s="39"/>
    </row>
    <row r="383" spans="1:9" ht="13" x14ac:dyDescent="0.15">
      <c r="A383" s="39"/>
      <c r="C383" s="40"/>
      <c r="I383" s="39"/>
    </row>
    <row r="384" spans="1:9" ht="13" x14ac:dyDescent="0.15">
      <c r="A384" s="39"/>
      <c r="C384" s="40"/>
      <c r="I384" s="39"/>
    </row>
    <row r="385" spans="1:9" ht="13" x14ac:dyDescent="0.15">
      <c r="A385" s="39"/>
      <c r="C385" s="40"/>
      <c r="I385" s="39"/>
    </row>
    <row r="386" spans="1:9" ht="13" x14ac:dyDescent="0.15">
      <c r="A386" s="39"/>
      <c r="C386" s="40"/>
      <c r="I386" s="39"/>
    </row>
    <row r="387" spans="1:9" ht="13" x14ac:dyDescent="0.15">
      <c r="A387" s="39"/>
      <c r="C387" s="40"/>
      <c r="I387" s="39"/>
    </row>
    <row r="388" spans="1:9" ht="13" x14ac:dyDescent="0.15">
      <c r="A388" s="39"/>
      <c r="C388" s="40"/>
      <c r="I388" s="39"/>
    </row>
    <row r="389" spans="1:9" ht="13" x14ac:dyDescent="0.15">
      <c r="A389" s="39"/>
      <c r="C389" s="40"/>
      <c r="I389" s="39"/>
    </row>
    <row r="390" spans="1:9" ht="13" x14ac:dyDescent="0.15">
      <c r="A390" s="39"/>
      <c r="C390" s="40"/>
      <c r="I390" s="39"/>
    </row>
    <row r="391" spans="1:9" ht="13" x14ac:dyDescent="0.15">
      <c r="A391" s="39"/>
      <c r="C391" s="40"/>
      <c r="I391" s="39"/>
    </row>
    <row r="392" spans="1:9" ht="13" x14ac:dyDescent="0.15">
      <c r="A392" s="39"/>
      <c r="C392" s="40"/>
      <c r="I392" s="39"/>
    </row>
    <row r="393" spans="1:9" ht="13" x14ac:dyDescent="0.15">
      <c r="A393" s="39"/>
      <c r="C393" s="40"/>
      <c r="I393" s="39"/>
    </row>
    <row r="394" spans="1:9" ht="13" x14ac:dyDescent="0.15">
      <c r="A394" s="39"/>
      <c r="C394" s="40"/>
      <c r="I394" s="39"/>
    </row>
    <row r="395" spans="1:9" ht="13" x14ac:dyDescent="0.15">
      <c r="A395" s="39"/>
      <c r="C395" s="40"/>
      <c r="I395" s="39"/>
    </row>
    <row r="396" spans="1:9" ht="13" x14ac:dyDescent="0.15">
      <c r="A396" s="39"/>
      <c r="C396" s="40"/>
      <c r="I396" s="39"/>
    </row>
    <row r="397" spans="1:9" ht="13" x14ac:dyDescent="0.15">
      <c r="A397" s="39"/>
      <c r="C397" s="40"/>
      <c r="I397" s="39"/>
    </row>
    <row r="398" spans="1:9" ht="13" x14ac:dyDescent="0.15">
      <c r="A398" s="39"/>
      <c r="C398" s="40"/>
      <c r="I398" s="39"/>
    </row>
    <row r="399" spans="1:9" ht="13" x14ac:dyDescent="0.15">
      <c r="A399" s="39"/>
      <c r="C399" s="40"/>
      <c r="I399" s="39"/>
    </row>
    <row r="400" spans="1:9" ht="13" x14ac:dyDescent="0.15">
      <c r="A400" s="39"/>
      <c r="C400" s="40"/>
      <c r="I400" s="39"/>
    </row>
    <row r="401" spans="1:9" ht="13" x14ac:dyDescent="0.15">
      <c r="A401" s="39"/>
      <c r="C401" s="40"/>
      <c r="I401" s="39"/>
    </row>
    <row r="402" spans="1:9" ht="13" x14ac:dyDescent="0.15">
      <c r="A402" s="39"/>
      <c r="C402" s="40"/>
      <c r="I402" s="39"/>
    </row>
    <row r="403" spans="1:9" ht="13" x14ac:dyDescent="0.15">
      <c r="A403" s="39"/>
      <c r="C403" s="40"/>
      <c r="I403" s="39"/>
    </row>
    <row r="404" spans="1:9" ht="13" x14ac:dyDescent="0.15">
      <c r="A404" s="39"/>
      <c r="C404" s="40"/>
      <c r="I404" s="39"/>
    </row>
    <row r="405" spans="1:9" ht="13" x14ac:dyDescent="0.15">
      <c r="A405" s="39"/>
      <c r="C405" s="40"/>
      <c r="I405" s="39"/>
    </row>
    <row r="406" spans="1:9" ht="13" x14ac:dyDescent="0.15">
      <c r="A406" s="39"/>
      <c r="C406" s="40"/>
      <c r="I406" s="39"/>
    </row>
    <row r="407" spans="1:9" ht="13" x14ac:dyDescent="0.15">
      <c r="A407" s="39"/>
      <c r="C407" s="40"/>
      <c r="I407" s="39"/>
    </row>
    <row r="408" spans="1:9" ht="13" x14ac:dyDescent="0.15">
      <c r="A408" s="39"/>
      <c r="C408" s="40"/>
      <c r="I408" s="39"/>
    </row>
    <row r="409" spans="1:9" ht="13" x14ac:dyDescent="0.15">
      <c r="A409" s="39"/>
      <c r="C409" s="40"/>
      <c r="I409" s="39"/>
    </row>
    <row r="410" spans="1:9" ht="13" x14ac:dyDescent="0.15">
      <c r="A410" s="39"/>
      <c r="C410" s="40"/>
      <c r="I410" s="39"/>
    </row>
    <row r="411" spans="1:9" ht="13" x14ac:dyDescent="0.15">
      <c r="A411" s="39"/>
      <c r="C411" s="40"/>
      <c r="I411" s="39"/>
    </row>
    <row r="412" spans="1:9" ht="13" x14ac:dyDescent="0.15">
      <c r="A412" s="39"/>
      <c r="C412" s="40"/>
      <c r="I412" s="39"/>
    </row>
    <row r="413" spans="1:9" ht="13" x14ac:dyDescent="0.15">
      <c r="A413" s="39"/>
      <c r="C413" s="40"/>
      <c r="I413" s="39"/>
    </row>
    <row r="414" spans="1:9" ht="13" x14ac:dyDescent="0.15">
      <c r="A414" s="39"/>
      <c r="C414" s="40"/>
      <c r="I414" s="39"/>
    </row>
    <row r="415" spans="1:9" ht="13" x14ac:dyDescent="0.15">
      <c r="A415" s="39"/>
      <c r="C415" s="40"/>
      <c r="I415" s="39"/>
    </row>
    <row r="416" spans="1:9" ht="13" x14ac:dyDescent="0.15">
      <c r="A416" s="39"/>
      <c r="C416" s="40"/>
      <c r="I416" s="39"/>
    </row>
    <row r="417" spans="1:9" ht="13" x14ac:dyDescent="0.15">
      <c r="A417" s="39"/>
      <c r="C417" s="40"/>
      <c r="I417" s="39"/>
    </row>
    <row r="418" spans="1:9" ht="13" x14ac:dyDescent="0.15">
      <c r="A418" s="39"/>
      <c r="C418" s="40"/>
      <c r="I418" s="39"/>
    </row>
    <row r="419" spans="1:9" ht="13" x14ac:dyDescent="0.15">
      <c r="A419" s="39"/>
      <c r="C419" s="40"/>
      <c r="I419" s="39"/>
    </row>
    <row r="420" spans="1:9" ht="13" x14ac:dyDescent="0.15">
      <c r="A420" s="39"/>
      <c r="C420" s="40"/>
      <c r="I420" s="39"/>
    </row>
    <row r="421" spans="1:9" ht="13" x14ac:dyDescent="0.15">
      <c r="A421" s="39"/>
      <c r="C421" s="40"/>
      <c r="I421" s="39"/>
    </row>
    <row r="422" spans="1:9" ht="13" x14ac:dyDescent="0.15">
      <c r="A422" s="39"/>
      <c r="C422" s="40"/>
      <c r="I422" s="39"/>
    </row>
    <row r="423" spans="1:9" ht="13" x14ac:dyDescent="0.15">
      <c r="A423" s="39"/>
      <c r="C423" s="40"/>
      <c r="I423" s="39"/>
    </row>
    <row r="424" spans="1:9" ht="13" x14ac:dyDescent="0.15">
      <c r="A424" s="39"/>
      <c r="C424" s="40"/>
      <c r="I424" s="39"/>
    </row>
    <row r="425" spans="1:9" ht="13" x14ac:dyDescent="0.15">
      <c r="A425" s="39"/>
      <c r="C425" s="40"/>
      <c r="I425" s="39"/>
    </row>
    <row r="426" spans="1:9" ht="13" x14ac:dyDescent="0.15">
      <c r="A426" s="39"/>
      <c r="C426" s="40"/>
      <c r="I426" s="39"/>
    </row>
    <row r="427" spans="1:9" ht="13" x14ac:dyDescent="0.15">
      <c r="A427" s="39"/>
      <c r="C427" s="40"/>
      <c r="I427" s="39"/>
    </row>
    <row r="428" spans="1:9" ht="13" x14ac:dyDescent="0.15">
      <c r="A428" s="39"/>
      <c r="C428" s="40"/>
      <c r="I428" s="39"/>
    </row>
    <row r="429" spans="1:9" ht="13" x14ac:dyDescent="0.15">
      <c r="A429" s="39"/>
      <c r="C429" s="40"/>
      <c r="I429" s="39"/>
    </row>
    <row r="430" spans="1:9" ht="13" x14ac:dyDescent="0.15">
      <c r="A430" s="39"/>
      <c r="C430" s="40"/>
      <c r="I430" s="39"/>
    </row>
    <row r="431" spans="1:9" ht="13" x14ac:dyDescent="0.15">
      <c r="A431" s="39"/>
      <c r="C431" s="40"/>
      <c r="I431" s="39"/>
    </row>
    <row r="432" spans="1:9" ht="13" x14ac:dyDescent="0.15">
      <c r="A432" s="39"/>
      <c r="C432" s="40"/>
      <c r="I432" s="39"/>
    </row>
    <row r="433" spans="1:9" ht="13" x14ac:dyDescent="0.15">
      <c r="A433" s="39"/>
      <c r="C433" s="40"/>
      <c r="I433" s="39"/>
    </row>
    <row r="434" spans="1:9" ht="13" x14ac:dyDescent="0.15">
      <c r="A434" s="39"/>
      <c r="C434" s="40"/>
      <c r="I434" s="39"/>
    </row>
    <row r="435" spans="1:9" ht="13" x14ac:dyDescent="0.15">
      <c r="A435" s="39"/>
      <c r="C435" s="40"/>
      <c r="I435" s="39"/>
    </row>
    <row r="436" spans="1:9" ht="13" x14ac:dyDescent="0.15">
      <c r="A436" s="39"/>
      <c r="C436" s="40"/>
      <c r="I436" s="39"/>
    </row>
    <row r="437" spans="1:9" ht="13" x14ac:dyDescent="0.15">
      <c r="A437" s="39"/>
      <c r="C437" s="40"/>
      <c r="I437" s="39"/>
    </row>
    <row r="438" spans="1:9" ht="13" x14ac:dyDescent="0.15">
      <c r="A438" s="39"/>
      <c r="C438" s="40"/>
      <c r="I438" s="39"/>
    </row>
    <row r="439" spans="1:9" ht="13" x14ac:dyDescent="0.15">
      <c r="A439" s="39"/>
      <c r="C439" s="40"/>
      <c r="I439" s="39"/>
    </row>
    <row r="440" spans="1:9" ht="13" x14ac:dyDescent="0.15">
      <c r="A440" s="39"/>
      <c r="C440" s="40"/>
      <c r="I440" s="39"/>
    </row>
    <row r="441" spans="1:9" ht="13" x14ac:dyDescent="0.15">
      <c r="A441" s="39"/>
      <c r="C441" s="40"/>
      <c r="I441" s="39"/>
    </row>
    <row r="442" spans="1:9" ht="13" x14ac:dyDescent="0.15">
      <c r="A442" s="39"/>
      <c r="C442" s="40"/>
      <c r="I442" s="39"/>
    </row>
    <row r="443" spans="1:9" ht="13" x14ac:dyDescent="0.15">
      <c r="A443" s="39"/>
      <c r="C443" s="40"/>
      <c r="I443" s="39"/>
    </row>
    <row r="444" spans="1:9" ht="13" x14ac:dyDescent="0.15">
      <c r="A444" s="39"/>
      <c r="C444" s="40"/>
      <c r="I444" s="39"/>
    </row>
    <row r="445" spans="1:9" ht="13" x14ac:dyDescent="0.15">
      <c r="A445" s="39"/>
      <c r="C445" s="40"/>
      <c r="I445" s="39"/>
    </row>
    <row r="446" spans="1:9" ht="13" x14ac:dyDescent="0.15">
      <c r="A446" s="39"/>
      <c r="C446" s="40"/>
      <c r="I446" s="39"/>
    </row>
    <row r="447" spans="1:9" ht="13" x14ac:dyDescent="0.15">
      <c r="A447" s="39"/>
      <c r="C447" s="40"/>
      <c r="I447" s="39"/>
    </row>
    <row r="448" spans="1:9" ht="13" x14ac:dyDescent="0.15">
      <c r="A448" s="39"/>
      <c r="C448" s="40"/>
      <c r="I448" s="39"/>
    </row>
    <row r="449" spans="1:9" ht="13" x14ac:dyDescent="0.15">
      <c r="A449" s="39"/>
      <c r="C449" s="40"/>
      <c r="I449" s="39"/>
    </row>
    <row r="450" spans="1:9" ht="13" x14ac:dyDescent="0.15">
      <c r="A450" s="39"/>
      <c r="C450" s="40"/>
      <c r="I450" s="39"/>
    </row>
    <row r="451" spans="1:9" ht="13" x14ac:dyDescent="0.15">
      <c r="A451" s="39"/>
      <c r="C451" s="40"/>
      <c r="I451" s="39"/>
    </row>
    <row r="452" spans="1:9" ht="13" x14ac:dyDescent="0.15">
      <c r="A452" s="39"/>
      <c r="C452" s="40"/>
      <c r="I452" s="39"/>
    </row>
    <row r="453" spans="1:9" ht="13" x14ac:dyDescent="0.15">
      <c r="A453" s="39"/>
      <c r="C453" s="40"/>
      <c r="I453" s="39"/>
    </row>
    <row r="454" spans="1:9" ht="13" x14ac:dyDescent="0.15">
      <c r="A454" s="39"/>
      <c r="C454" s="40"/>
      <c r="I454" s="39"/>
    </row>
    <row r="455" spans="1:9" ht="13" x14ac:dyDescent="0.15">
      <c r="A455" s="39"/>
      <c r="C455" s="40"/>
      <c r="I455" s="39"/>
    </row>
    <row r="456" spans="1:9" ht="13" x14ac:dyDescent="0.15">
      <c r="A456" s="39"/>
      <c r="C456" s="40"/>
      <c r="I456" s="39"/>
    </row>
    <row r="457" spans="1:9" ht="13" x14ac:dyDescent="0.15">
      <c r="A457" s="39"/>
      <c r="C457" s="40"/>
      <c r="I457" s="39"/>
    </row>
    <row r="458" spans="1:9" ht="13" x14ac:dyDescent="0.15">
      <c r="A458" s="39"/>
      <c r="C458" s="40"/>
      <c r="I458" s="39"/>
    </row>
    <row r="459" spans="1:9" ht="13" x14ac:dyDescent="0.15">
      <c r="A459" s="39"/>
      <c r="C459" s="40"/>
      <c r="I459" s="39"/>
    </row>
    <row r="460" spans="1:9" ht="13" x14ac:dyDescent="0.15">
      <c r="A460" s="39"/>
      <c r="C460" s="40"/>
      <c r="I460" s="39"/>
    </row>
    <row r="461" spans="1:9" ht="13" x14ac:dyDescent="0.15">
      <c r="A461" s="39"/>
      <c r="C461" s="40"/>
      <c r="I461" s="39"/>
    </row>
    <row r="462" spans="1:9" ht="13" x14ac:dyDescent="0.15">
      <c r="A462" s="39"/>
      <c r="C462" s="40"/>
      <c r="I462" s="39"/>
    </row>
    <row r="463" spans="1:9" ht="13" x14ac:dyDescent="0.15">
      <c r="A463" s="39"/>
      <c r="C463" s="40"/>
      <c r="I463" s="39"/>
    </row>
    <row r="464" spans="1:9" ht="13" x14ac:dyDescent="0.15">
      <c r="A464" s="39"/>
      <c r="C464" s="40"/>
      <c r="I464" s="39"/>
    </row>
    <row r="465" spans="1:9" ht="13" x14ac:dyDescent="0.15">
      <c r="A465" s="39"/>
      <c r="C465" s="40"/>
      <c r="I465" s="39"/>
    </row>
    <row r="466" spans="1:9" ht="13" x14ac:dyDescent="0.15">
      <c r="A466" s="39"/>
      <c r="C466" s="40"/>
      <c r="I466" s="39"/>
    </row>
    <row r="467" spans="1:9" ht="13" x14ac:dyDescent="0.15">
      <c r="A467" s="39"/>
      <c r="C467" s="40"/>
      <c r="I467" s="39"/>
    </row>
    <row r="468" spans="1:9" ht="13" x14ac:dyDescent="0.15">
      <c r="A468" s="39"/>
      <c r="C468" s="40"/>
      <c r="I468" s="39"/>
    </row>
    <row r="469" spans="1:9" ht="13" x14ac:dyDescent="0.15">
      <c r="A469" s="39"/>
      <c r="C469" s="40"/>
      <c r="I469" s="39"/>
    </row>
    <row r="470" spans="1:9" ht="13" x14ac:dyDescent="0.15">
      <c r="A470" s="39"/>
      <c r="C470" s="40"/>
      <c r="I470" s="39"/>
    </row>
    <row r="471" spans="1:9" ht="13" x14ac:dyDescent="0.15">
      <c r="A471" s="39"/>
      <c r="C471" s="40"/>
      <c r="I471" s="39"/>
    </row>
    <row r="472" spans="1:9" ht="13" x14ac:dyDescent="0.15">
      <c r="A472" s="39"/>
      <c r="C472" s="40"/>
      <c r="I472" s="39"/>
    </row>
    <row r="473" spans="1:9" ht="13" x14ac:dyDescent="0.15">
      <c r="A473" s="39"/>
      <c r="C473" s="40"/>
      <c r="I473" s="39"/>
    </row>
    <row r="474" spans="1:9" ht="13" x14ac:dyDescent="0.15">
      <c r="A474" s="39"/>
      <c r="C474" s="40"/>
      <c r="I474" s="39"/>
    </row>
    <row r="475" spans="1:9" ht="13" x14ac:dyDescent="0.15">
      <c r="A475" s="39"/>
      <c r="C475" s="40"/>
      <c r="I475" s="39"/>
    </row>
    <row r="476" spans="1:9" ht="13" x14ac:dyDescent="0.15">
      <c r="A476" s="39"/>
      <c r="C476" s="40"/>
      <c r="I476" s="39"/>
    </row>
    <row r="477" spans="1:9" ht="13" x14ac:dyDescent="0.15">
      <c r="A477" s="39"/>
      <c r="C477" s="40"/>
      <c r="I477" s="39"/>
    </row>
    <row r="478" spans="1:9" ht="13" x14ac:dyDescent="0.15">
      <c r="A478" s="39"/>
      <c r="C478" s="40"/>
      <c r="I478" s="39"/>
    </row>
    <row r="479" spans="1:9" ht="13" x14ac:dyDescent="0.15">
      <c r="A479" s="39"/>
      <c r="C479" s="40"/>
      <c r="I479" s="39"/>
    </row>
    <row r="480" spans="1:9" ht="13" x14ac:dyDescent="0.15">
      <c r="A480" s="39"/>
      <c r="C480" s="40"/>
      <c r="I480" s="39"/>
    </row>
    <row r="481" spans="1:9" ht="13" x14ac:dyDescent="0.15">
      <c r="A481" s="39"/>
      <c r="C481" s="40"/>
      <c r="I481" s="39"/>
    </row>
    <row r="482" spans="1:9" ht="13" x14ac:dyDescent="0.15">
      <c r="A482" s="39"/>
      <c r="C482" s="40"/>
      <c r="I482" s="39"/>
    </row>
    <row r="483" spans="1:9" ht="13" x14ac:dyDescent="0.15">
      <c r="A483" s="39"/>
      <c r="C483" s="40"/>
      <c r="I483" s="39"/>
    </row>
    <row r="484" spans="1:9" ht="13" x14ac:dyDescent="0.15">
      <c r="A484" s="39"/>
      <c r="C484" s="40"/>
      <c r="I484" s="39"/>
    </row>
    <row r="485" spans="1:9" ht="13" x14ac:dyDescent="0.15">
      <c r="A485" s="39"/>
      <c r="C485" s="40"/>
      <c r="I485" s="39"/>
    </row>
    <row r="486" spans="1:9" ht="13" x14ac:dyDescent="0.15">
      <c r="A486" s="39"/>
      <c r="C486" s="40"/>
      <c r="I486" s="39"/>
    </row>
    <row r="487" spans="1:9" ht="13" x14ac:dyDescent="0.15">
      <c r="A487" s="39"/>
      <c r="C487" s="40"/>
      <c r="I487" s="39"/>
    </row>
    <row r="488" spans="1:9" ht="13" x14ac:dyDescent="0.15">
      <c r="A488" s="39"/>
      <c r="C488" s="40"/>
      <c r="I488" s="39"/>
    </row>
    <row r="489" spans="1:9" ht="13" x14ac:dyDescent="0.15">
      <c r="A489" s="39"/>
      <c r="C489" s="40"/>
      <c r="I489" s="39"/>
    </row>
    <row r="490" spans="1:9" ht="13" x14ac:dyDescent="0.15">
      <c r="A490" s="39"/>
      <c r="C490" s="40"/>
      <c r="I490" s="39"/>
    </row>
    <row r="491" spans="1:9" ht="13" x14ac:dyDescent="0.15">
      <c r="A491" s="39"/>
      <c r="C491" s="40"/>
      <c r="I491" s="39"/>
    </row>
    <row r="492" spans="1:9" ht="13" x14ac:dyDescent="0.15">
      <c r="A492" s="39"/>
      <c r="C492" s="40"/>
      <c r="I492" s="39"/>
    </row>
    <row r="493" spans="1:9" ht="13" x14ac:dyDescent="0.15">
      <c r="A493" s="39"/>
      <c r="C493" s="40"/>
      <c r="I493" s="39"/>
    </row>
    <row r="494" spans="1:9" ht="13" x14ac:dyDescent="0.15">
      <c r="A494" s="39"/>
      <c r="C494" s="40"/>
      <c r="I494" s="39"/>
    </row>
    <row r="495" spans="1:9" ht="13" x14ac:dyDescent="0.15">
      <c r="A495" s="39"/>
      <c r="C495" s="40"/>
      <c r="I495" s="39"/>
    </row>
    <row r="496" spans="1:9" ht="13" x14ac:dyDescent="0.15">
      <c r="A496" s="39"/>
      <c r="C496" s="40"/>
      <c r="I496" s="39"/>
    </row>
    <row r="497" spans="1:9" ht="13" x14ac:dyDescent="0.15">
      <c r="A497" s="39"/>
      <c r="C497" s="40"/>
      <c r="I497" s="39"/>
    </row>
    <row r="498" spans="1:9" ht="13" x14ac:dyDescent="0.15">
      <c r="A498" s="39"/>
      <c r="C498" s="40"/>
      <c r="I498" s="39"/>
    </row>
    <row r="499" spans="1:9" ht="13" x14ac:dyDescent="0.15">
      <c r="A499" s="39"/>
      <c r="C499" s="40"/>
      <c r="I499" s="39"/>
    </row>
    <row r="500" spans="1:9" ht="13" x14ac:dyDescent="0.15">
      <c r="A500" s="39"/>
      <c r="C500" s="40"/>
      <c r="I500" s="39"/>
    </row>
    <row r="501" spans="1:9" ht="13" x14ac:dyDescent="0.15">
      <c r="A501" s="39"/>
      <c r="C501" s="40"/>
      <c r="I501" s="39"/>
    </row>
    <row r="502" spans="1:9" ht="13" x14ac:dyDescent="0.15">
      <c r="A502" s="39"/>
      <c r="C502" s="40"/>
      <c r="I502" s="39"/>
    </row>
    <row r="503" spans="1:9" ht="13" x14ac:dyDescent="0.15">
      <c r="A503" s="39"/>
      <c r="C503" s="40"/>
      <c r="I503" s="39"/>
    </row>
    <row r="504" spans="1:9" ht="13" x14ac:dyDescent="0.15">
      <c r="A504" s="39"/>
      <c r="C504" s="40"/>
      <c r="I504" s="39"/>
    </row>
    <row r="505" spans="1:9" ht="13" x14ac:dyDescent="0.15">
      <c r="A505" s="39"/>
      <c r="C505" s="40"/>
      <c r="I505" s="39"/>
    </row>
    <row r="506" spans="1:9" ht="13" x14ac:dyDescent="0.15">
      <c r="A506" s="39"/>
      <c r="C506" s="40"/>
      <c r="I506" s="39"/>
    </row>
    <row r="507" spans="1:9" ht="13" x14ac:dyDescent="0.15">
      <c r="A507" s="39"/>
      <c r="C507" s="40"/>
      <c r="I507" s="39"/>
    </row>
    <row r="508" spans="1:9" ht="13" x14ac:dyDescent="0.15">
      <c r="A508" s="39"/>
      <c r="C508" s="40"/>
      <c r="I508" s="39"/>
    </row>
    <row r="509" spans="1:9" ht="13" x14ac:dyDescent="0.15">
      <c r="A509" s="39"/>
      <c r="C509" s="40"/>
      <c r="I509" s="39"/>
    </row>
    <row r="510" spans="1:9" ht="13" x14ac:dyDescent="0.15">
      <c r="A510" s="39"/>
      <c r="C510" s="40"/>
      <c r="I510" s="39"/>
    </row>
    <row r="511" spans="1:9" ht="13" x14ac:dyDescent="0.15">
      <c r="A511" s="39"/>
      <c r="C511" s="40"/>
      <c r="I511" s="39"/>
    </row>
    <row r="512" spans="1:9" ht="13" x14ac:dyDescent="0.15">
      <c r="A512" s="39"/>
      <c r="C512" s="40"/>
      <c r="I512" s="39"/>
    </row>
    <row r="513" spans="1:9" ht="13" x14ac:dyDescent="0.15">
      <c r="A513" s="39"/>
      <c r="C513" s="40"/>
      <c r="I513" s="39"/>
    </row>
    <row r="514" spans="1:9" ht="13" x14ac:dyDescent="0.15">
      <c r="A514" s="39"/>
      <c r="C514" s="40"/>
      <c r="I514" s="39"/>
    </row>
    <row r="515" spans="1:9" ht="13" x14ac:dyDescent="0.15">
      <c r="A515" s="39"/>
      <c r="C515" s="40"/>
      <c r="I515" s="39"/>
    </row>
    <row r="516" spans="1:9" ht="13" x14ac:dyDescent="0.15">
      <c r="A516" s="39"/>
      <c r="C516" s="40"/>
      <c r="I516" s="39"/>
    </row>
    <row r="517" spans="1:9" ht="13" x14ac:dyDescent="0.15">
      <c r="A517" s="39"/>
      <c r="C517" s="40"/>
      <c r="I517" s="39"/>
    </row>
    <row r="518" spans="1:9" ht="13" x14ac:dyDescent="0.15">
      <c r="A518" s="39"/>
      <c r="C518" s="40"/>
      <c r="I518" s="39"/>
    </row>
    <row r="519" spans="1:9" ht="13" x14ac:dyDescent="0.15">
      <c r="A519" s="39"/>
      <c r="C519" s="40"/>
      <c r="I519" s="39"/>
    </row>
    <row r="520" spans="1:9" ht="13" x14ac:dyDescent="0.15">
      <c r="A520" s="39"/>
      <c r="C520" s="40"/>
      <c r="I520" s="39"/>
    </row>
    <row r="521" spans="1:9" ht="13" x14ac:dyDescent="0.15">
      <c r="A521" s="39"/>
      <c r="C521" s="40"/>
      <c r="I521" s="39"/>
    </row>
    <row r="522" spans="1:9" ht="13" x14ac:dyDescent="0.15">
      <c r="A522" s="39"/>
      <c r="C522" s="40"/>
      <c r="I522" s="39"/>
    </row>
    <row r="523" spans="1:9" ht="13" x14ac:dyDescent="0.15">
      <c r="A523" s="39"/>
      <c r="C523" s="40"/>
      <c r="I523" s="39"/>
    </row>
    <row r="524" spans="1:9" ht="13" x14ac:dyDescent="0.15">
      <c r="A524" s="39"/>
      <c r="C524" s="40"/>
      <c r="I524" s="39"/>
    </row>
    <row r="525" spans="1:9" ht="13" x14ac:dyDescent="0.15">
      <c r="A525" s="39"/>
      <c r="C525" s="40"/>
      <c r="I525" s="39"/>
    </row>
    <row r="526" spans="1:9" ht="13" x14ac:dyDescent="0.15">
      <c r="A526" s="39"/>
      <c r="C526" s="40"/>
      <c r="I526" s="39"/>
    </row>
    <row r="527" spans="1:9" ht="13" x14ac:dyDescent="0.15">
      <c r="A527" s="39"/>
      <c r="C527" s="40"/>
      <c r="I527" s="39"/>
    </row>
    <row r="528" spans="1:9" ht="13" x14ac:dyDescent="0.15">
      <c r="A528" s="39"/>
      <c r="C528" s="40"/>
      <c r="I528" s="39"/>
    </row>
    <row r="529" spans="1:9" ht="13" x14ac:dyDescent="0.15">
      <c r="A529" s="39"/>
      <c r="C529" s="40"/>
      <c r="I529" s="39"/>
    </row>
    <row r="530" spans="1:9" ht="13" x14ac:dyDescent="0.15">
      <c r="A530" s="39"/>
      <c r="C530" s="40"/>
      <c r="I530" s="39"/>
    </row>
    <row r="531" spans="1:9" ht="13" x14ac:dyDescent="0.15">
      <c r="A531" s="39"/>
      <c r="C531" s="40"/>
      <c r="I531" s="39"/>
    </row>
    <row r="532" spans="1:9" ht="13" x14ac:dyDescent="0.15">
      <c r="A532" s="39"/>
      <c r="C532" s="40"/>
      <c r="I532" s="39"/>
    </row>
    <row r="533" spans="1:9" ht="13" x14ac:dyDescent="0.15">
      <c r="A533" s="39"/>
      <c r="C533" s="40"/>
      <c r="I533" s="39"/>
    </row>
    <row r="534" spans="1:9" ht="13" x14ac:dyDescent="0.15">
      <c r="A534" s="39"/>
      <c r="C534" s="40"/>
      <c r="I534" s="39"/>
    </row>
    <row r="535" spans="1:9" ht="13" x14ac:dyDescent="0.15">
      <c r="A535" s="39"/>
      <c r="C535" s="40"/>
      <c r="I535" s="39"/>
    </row>
    <row r="536" spans="1:9" ht="13" x14ac:dyDescent="0.15">
      <c r="A536" s="39"/>
      <c r="C536" s="40"/>
      <c r="I536" s="39"/>
    </row>
    <row r="537" spans="1:9" ht="13" x14ac:dyDescent="0.15">
      <c r="A537" s="39"/>
      <c r="C537" s="40"/>
      <c r="I537" s="39"/>
    </row>
    <row r="538" spans="1:9" ht="13" x14ac:dyDescent="0.15">
      <c r="A538" s="39"/>
      <c r="C538" s="40"/>
      <c r="I538" s="39"/>
    </row>
    <row r="539" spans="1:9" ht="13" x14ac:dyDescent="0.15">
      <c r="A539" s="39"/>
      <c r="C539" s="40"/>
      <c r="I539" s="39"/>
    </row>
    <row r="540" spans="1:9" ht="13" x14ac:dyDescent="0.15">
      <c r="A540" s="39"/>
      <c r="C540" s="40"/>
      <c r="I540" s="39"/>
    </row>
    <row r="541" spans="1:9" ht="13" x14ac:dyDescent="0.15">
      <c r="A541" s="39"/>
      <c r="C541" s="40"/>
      <c r="I541" s="39"/>
    </row>
    <row r="542" spans="1:9" ht="13" x14ac:dyDescent="0.15">
      <c r="A542" s="39"/>
      <c r="C542" s="40"/>
      <c r="I542" s="39"/>
    </row>
    <row r="543" spans="1:9" ht="13" x14ac:dyDescent="0.15">
      <c r="A543" s="39"/>
      <c r="C543" s="40"/>
      <c r="I543" s="39"/>
    </row>
    <row r="544" spans="1:9" ht="13" x14ac:dyDescent="0.15">
      <c r="A544" s="39"/>
      <c r="C544" s="40"/>
      <c r="I544" s="39"/>
    </row>
    <row r="545" spans="1:9" ht="13" x14ac:dyDescent="0.15">
      <c r="A545" s="39"/>
      <c r="C545" s="40"/>
      <c r="I545" s="39"/>
    </row>
    <row r="546" spans="1:9" ht="13" x14ac:dyDescent="0.15">
      <c r="A546" s="39"/>
      <c r="C546" s="40"/>
      <c r="I546" s="39"/>
    </row>
    <row r="547" spans="1:9" ht="13" x14ac:dyDescent="0.15">
      <c r="A547" s="39"/>
      <c r="C547" s="40"/>
      <c r="I547" s="39"/>
    </row>
    <row r="548" spans="1:9" ht="13" x14ac:dyDescent="0.15">
      <c r="A548" s="39"/>
      <c r="C548" s="40"/>
      <c r="I548" s="39"/>
    </row>
    <row r="549" spans="1:9" ht="13" x14ac:dyDescent="0.15">
      <c r="A549" s="39"/>
      <c r="C549" s="40"/>
      <c r="I549" s="39"/>
    </row>
    <row r="550" spans="1:9" ht="13" x14ac:dyDescent="0.15">
      <c r="A550" s="39"/>
      <c r="C550" s="40"/>
      <c r="I550" s="39"/>
    </row>
    <row r="551" spans="1:9" ht="13" x14ac:dyDescent="0.15">
      <c r="A551" s="39"/>
      <c r="C551" s="40"/>
      <c r="I551" s="39"/>
    </row>
    <row r="552" spans="1:9" ht="13" x14ac:dyDescent="0.15">
      <c r="A552" s="39"/>
      <c r="C552" s="40"/>
      <c r="I552" s="39"/>
    </row>
    <row r="553" spans="1:9" ht="13" x14ac:dyDescent="0.15">
      <c r="A553" s="39"/>
      <c r="C553" s="40"/>
      <c r="I553" s="39"/>
    </row>
    <row r="554" spans="1:9" ht="13" x14ac:dyDescent="0.15">
      <c r="A554" s="39"/>
      <c r="C554" s="40"/>
      <c r="I554" s="39"/>
    </row>
    <row r="555" spans="1:9" ht="13" x14ac:dyDescent="0.15">
      <c r="A555" s="39"/>
      <c r="C555" s="40"/>
      <c r="I555" s="39"/>
    </row>
    <row r="556" spans="1:9" ht="13" x14ac:dyDescent="0.15">
      <c r="A556" s="39"/>
      <c r="C556" s="40"/>
      <c r="I556" s="39"/>
    </row>
    <row r="557" spans="1:9" ht="13" x14ac:dyDescent="0.15">
      <c r="A557" s="39"/>
      <c r="C557" s="40"/>
      <c r="I557" s="39"/>
    </row>
    <row r="558" spans="1:9" ht="13" x14ac:dyDescent="0.15">
      <c r="A558" s="39"/>
      <c r="C558" s="40"/>
      <c r="I558" s="39"/>
    </row>
    <row r="559" spans="1:9" ht="13" x14ac:dyDescent="0.15">
      <c r="A559" s="39"/>
      <c r="C559" s="40"/>
      <c r="I559" s="39"/>
    </row>
    <row r="560" spans="1:9" ht="13" x14ac:dyDescent="0.15">
      <c r="A560" s="39"/>
      <c r="C560" s="40"/>
      <c r="I560" s="39"/>
    </row>
    <row r="561" spans="1:9" ht="13" x14ac:dyDescent="0.15">
      <c r="A561" s="39"/>
      <c r="C561" s="40"/>
      <c r="I561" s="39"/>
    </row>
    <row r="562" spans="1:9" ht="13" x14ac:dyDescent="0.15">
      <c r="A562" s="39"/>
      <c r="C562" s="40"/>
      <c r="I562" s="39"/>
    </row>
    <row r="563" spans="1:9" ht="13" x14ac:dyDescent="0.15">
      <c r="A563" s="39"/>
      <c r="C563" s="40"/>
      <c r="I563" s="39"/>
    </row>
    <row r="564" spans="1:9" ht="13" x14ac:dyDescent="0.15">
      <c r="A564" s="39"/>
      <c r="C564" s="40"/>
      <c r="I564" s="39"/>
    </row>
    <row r="565" spans="1:9" ht="13" x14ac:dyDescent="0.15">
      <c r="A565" s="39"/>
      <c r="C565" s="40"/>
      <c r="I565" s="39"/>
    </row>
    <row r="566" spans="1:9" ht="13" x14ac:dyDescent="0.15">
      <c r="A566" s="39"/>
      <c r="C566" s="40"/>
      <c r="I566" s="39"/>
    </row>
    <row r="567" spans="1:9" ht="13" x14ac:dyDescent="0.15">
      <c r="A567" s="39"/>
      <c r="C567" s="40"/>
      <c r="I567" s="39"/>
    </row>
    <row r="568" spans="1:9" ht="13" x14ac:dyDescent="0.15">
      <c r="A568" s="39"/>
      <c r="C568" s="40"/>
      <c r="I568" s="39"/>
    </row>
    <row r="569" spans="1:9" ht="13" x14ac:dyDescent="0.15">
      <c r="A569" s="39"/>
      <c r="C569" s="40"/>
      <c r="I569" s="39"/>
    </row>
    <row r="570" spans="1:9" ht="13" x14ac:dyDescent="0.15">
      <c r="A570" s="39"/>
      <c r="C570" s="40"/>
      <c r="I570" s="39"/>
    </row>
    <row r="571" spans="1:9" ht="13" x14ac:dyDescent="0.15">
      <c r="A571" s="39"/>
      <c r="C571" s="40"/>
      <c r="I571" s="39"/>
    </row>
    <row r="572" spans="1:9" ht="13" x14ac:dyDescent="0.15">
      <c r="A572" s="39"/>
      <c r="C572" s="40"/>
      <c r="I572" s="39"/>
    </row>
    <row r="573" spans="1:9" ht="13" x14ac:dyDescent="0.15">
      <c r="A573" s="39"/>
      <c r="C573" s="40"/>
      <c r="I573" s="39"/>
    </row>
    <row r="574" spans="1:9" ht="13" x14ac:dyDescent="0.15">
      <c r="A574" s="39"/>
      <c r="C574" s="40"/>
      <c r="I574" s="39"/>
    </row>
    <row r="575" spans="1:9" ht="13" x14ac:dyDescent="0.15">
      <c r="A575" s="39"/>
      <c r="C575" s="40"/>
      <c r="I575" s="39"/>
    </row>
    <row r="576" spans="1:9" ht="13" x14ac:dyDescent="0.15">
      <c r="A576" s="39"/>
      <c r="C576" s="40"/>
      <c r="I576" s="39"/>
    </row>
    <row r="577" spans="1:9" ht="13" x14ac:dyDescent="0.15">
      <c r="A577" s="39"/>
      <c r="C577" s="40"/>
      <c r="I577" s="39"/>
    </row>
    <row r="578" spans="1:9" ht="13" x14ac:dyDescent="0.15">
      <c r="A578" s="39"/>
      <c r="C578" s="40"/>
      <c r="I578" s="39"/>
    </row>
    <row r="579" spans="1:9" ht="13" x14ac:dyDescent="0.15">
      <c r="A579" s="39"/>
      <c r="C579" s="40"/>
      <c r="I579" s="39"/>
    </row>
    <row r="580" spans="1:9" ht="13" x14ac:dyDescent="0.15">
      <c r="A580" s="39"/>
      <c r="C580" s="40"/>
      <c r="I580" s="39"/>
    </row>
    <row r="581" spans="1:9" ht="13" x14ac:dyDescent="0.15">
      <c r="A581" s="39"/>
      <c r="C581" s="40"/>
      <c r="I581" s="39"/>
    </row>
    <row r="582" spans="1:9" ht="13" x14ac:dyDescent="0.15">
      <c r="A582" s="39"/>
      <c r="C582" s="40"/>
      <c r="I582" s="39"/>
    </row>
    <row r="583" spans="1:9" ht="13" x14ac:dyDescent="0.15">
      <c r="A583" s="39"/>
      <c r="C583" s="40"/>
      <c r="I583" s="39"/>
    </row>
    <row r="584" spans="1:9" ht="13" x14ac:dyDescent="0.15">
      <c r="A584" s="39"/>
      <c r="C584" s="40"/>
      <c r="I584" s="39"/>
    </row>
    <row r="585" spans="1:9" ht="13" x14ac:dyDescent="0.15">
      <c r="A585" s="39"/>
      <c r="C585" s="40"/>
      <c r="I585" s="39"/>
    </row>
    <row r="586" spans="1:9" ht="13" x14ac:dyDescent="0.15">
      <c r="A586" s="39"/>
      <c r="C586" s="40"/>
      <c r="I586" s="39"/>
    </row>
    <row r="587" spans="1:9" ht="13" x14ac:dyDescent="0.15">
      <c r="A587" s="39"/>
      <c r="C587" s="40"/>
      <c r="I587" s="39"/>
    </row>
    <row r="588" spans="1:9" ht="13" x14ac:dyDescent="0.15">
      <c r="A588" s="39"/>
      <c r="C588" s="40"/>
      <c r="I588" s="39"/>
    </row>
    <row r="589" spans="1:9" ht="13" x14ac:dyDescent="0.15">
      <c r="A589" s="39"/>
      <c r="C589" s="40"/>
      <c r="I589" s="39"/>
    </row>
    <row r="590" spans="1:9" ht="13" x14ac:dyDescent="0.15">
      <c r="A590" s="39"/>
      <c r="C590" s="40"/>
      <c r="I590" s="39"/>
    </row>
    <row r="591" spans="1:9" ht="13" x14ac:dyDescent="0.15">
      <c r="A591" s="39"/>
      <c r="C591" s="40"/>
      <c r="I591" s="39"/>
    </row>
    <row r="592" spans="1:9" ht="13" x14ac:dyDescent="0.15">
      <c r="A592" s="39"/>
      <c r="C592" s="40"/>
      <c r="I592" s="39"/>
    </row>
    <row r="593" spans="1:9" ht="13" x14ac:dyDescent="0.15">
      <c r="A593" s="39"/>
      <c r="C593" s="40"/>
      <c r="I593" s="39"/>
    </row>
    <row r="594" spans="1:9" ht="13" x14ac:dyDescent="0.15">
      <c r="A594" s="39"/>
      <c r="C594" s="40"/>
      <c r="I594" s="39"/>
    </row>
    <row r="595" spans="1:9" ht="13" x14ac:dyDescent="0.15">
      <c r="A595" s="39"/>
      <c r="C595" s="40"/>
      <c r="I595" s="39"/>
    </row>
    <row r="596" spans="1:9" ht="13" x14ac:dyDescent="0.15">
      <c r="A596" s="39"/>
      <c r="C596" s="40"/>
      <c r="I596" s="39"/>
    </row>
    <row r="597" spans="1:9" ht="13" x14ac:dyDescent="0.15">
      <c r="A597" s="39"/>
      <c r="C597" s="40"/>
      <c r="I597" s="39"/>
    </row>
    <row r="598" spans="1:9" ht="13" x14ac:dyDescent="0.15">
      <c r="A598" s="39"/>
      <c r="C598" s="40"/>
      <c r="I598" s="39"/>
    </row>
    <row r="599" spans="1:9" ht="13" x14ac:dyDescent="0.15">
      <c r="A599" s="39"/>
      <c r="C599" s="40"/>
      <c r="I599" s="39"/>
    </row>
    <row r="600" spans="1:9" ht="13" x14ac:dyDescent="0.15">
      <c r="A600" s="39"/>
      <c r="C600" s="40"/>
      <c r="I600" s="39"/>
    </row>
    <row r="601" spans="1:9" ht="13" x14ac:dyDescent="0.15">
      <c r="A601" s="39"/>
      <c r="C601" s="40"/>
      <c r="I601" s="39"/>
    </row>
    <row r="602" spans="1:9" ht="13" x14ac:dyDescent="0.15">
      <c r="A602" s="39"/>
      <c r="C602" s="40"/>
      <c r="I602" s="39"/>
    </row>
    <row r="603" spans="1:9" ht="13" x14ac:dyDescent="0.15">
      <c r="A603" s="39"/>
      <c r="C603" s="40"/>
      <c r="I603" s="39"/>
    </row>
    <row r="604" spans="1:9" ht="13" x14ac:dyDescent="0.15">
      <c r="A604" s="39"/>
      <c r="C604" s="40"/>
      <c r="I604" s="39"/>
    </row>
    <row r="605" spans="1:9" ht="13" x14ac:dyDescent="0.15">
      <c r="A605" s="39"/>
      <c r="C605" s="40"/>
      <c r="I605" s="39"/>
    </row>
    <row r="606" spans="1:9" ht="13" x14ac:dyDescent="0.15">
      <c r="A606" s="39"/>
      <c r="C606" s="40"/>
      <c r="I606" s="39"/>
    </row>
    <row r="607" spans="1:9" ht="13" x14ac:dyDescent="0.15">
      <c r="A607" s="39"/>
      <c r="C607" s="40"/>
      <c r="I607" s="39"/>
    </row>
    <row r="608" spans="1:9" ht="13" x14ac:dyDescent="0.15">
      <c r="A608" s="39"/>
      <c r="C608" s="40"/>
      <c r="I608" s="39"/>
    </row>
    <row r="609" spans="1:9" ht="13" x14ac:dyDescent="0.15">
      <c r="A609" s="39"/>
      <c r="C609" s="40"/>
      <c r="I609" s="39"/>
    </row>
    <row r="610" spans="1:9" ht="13" x14ac:dyDescent="0.15">
      <c r="A610" s="39"/>
      <c r="C610" s="40"/>
      <c r="I610" s="39"/>
    </row>
    <row r="611" spans="1:9" ht="13" x14ac:dyDescent="0.15">
      <c r="A611" s="39"/>
      <c r="C611" s="40"/>
      <c r="I611" s="39"/>
    </row>
    <row r="612" spans="1:9" ht="13" x14ac:dyDescent="0.15">
      <c r="A612" s="39"/>
      <c r="C612" s="40"/>
      <c r="I612" s="39"/>
    </row>
    <row r="613" spans="1:9" ht="13" x14ac:dyDescent="0.15">
      <c r="A613" s="39"/>
      <c r="C613" s="40"/>
      <c r="I613" s="39"/>
    </row>
    <row r="614" spans="1:9" ht="13" x14ac:dyDescent="0.15">
      <c r="A614" s="39"/>
      <c r="C614" s="40"/>
      <c r="I614" s="39"/>
    </row>
    <row r="615" spans="1:9" ht="13" x14ac:dyDescent="0.15">
      <c r="A615" s="39"/>
      <c r="C615" s="40"/>
      <c r="I615" s="39"/>
    </row>
    <row r="616" spans="1:9" ht="13" x14ac:dyDescent="0.15">
      <c r="A616" s="39"/>
      <c r="C616" s="40"/>
      <c r="I616" s="39"/>
    </row>
    <row r="617" spans="1:9" ht="13" x14ac:dyDescent="0.15">
      <c r="A617" s="39"/>
      <c r="C617" s="40"/>
      <c r="I617" s="39"/>
    </row>
    <row r="618" spans="1:9" ht="13" x14ac:dyDescent="0.15">
      <c r="A618" s="39"/>
      <c r="C618" s="40"/>
      <c r="I618" s="39"/>
    </row>
    <row r="619" spans="1:9" ht="13" x14ac:dyDescent="0.15">
      <c r="A619" s="39"/>
      <c r="C619" s="40"/>
      <c r="I619" s="39"/>
    </row>
    <row r="620" spans="1:9" ht="13" x14ac:dyDescent="0.15">
      <c r="A620" s="39"/>
      <c r="C620" s="40"/>
      <c r="I620" s="39"/>
    </row>
    <row r="621" spans="1:9" ht="13" x14ac:dyDescent="0.15">
      <c r="A621" s="39"/>
      <c r="C621" s="40"/>
      <c r="I621" s="39"/>
    </row>
    <row r="622" spans="1:9" ht="13" x14ac:dyDescent="0.15">
      <c r="A622" s="39"/>
      <c r="C622" s="40"/>
      <c r="I622" s="39"/>
    </row>
    <row r="623" spans="1:9" ht="13" x14ac:dyDescent="0.15">
      <c r="A623" s="39"/>
      <c r="C623" s="40"/>
      <c r="I623" s="39"/>
    </row>
    <row r="624" spans="1:9" ht="13" x14ac:dyDescent="0.15">
      <c r="A624" s="39"/>
      <c r="C624" s="40"/>
      <c r="I624" s="39"/>
    </row>
    <row r="625" spans="1:9" ht="13" x14ac:dyDescent="0.15">
      <c r="A625" s="39"/>
      <c r="C625" s="40"/>
      <c r="I625" s="39"/>
    </row>
    <row r="626" spans="1:9" ht="13" x14ac:dyDescent="0.15">
      <c r="A626" s="39"/>
      <c r="C626" s="40"/>
      <c r="I626" s="39"/>
    </row>
    <row r="627" spans="1:9" ht="13" x14ac:dyDescent="0.15">
      <c r="A627" s="39"/>
      <c r="C627" s="40"/>
      <c r="I627" s="39"/>
    </row>
    <row r="628" spans="1:9" ht="13" x14ac:dyDescent="0.15">
      <c r="A628" s="39"/>
      <c r="C628" s="40"/>
      <c r="I628" s="39"/>
    </row>
    <row r="629" spans="1:9" ht="13" x14ac:dyDescent="0.15">
      <c r="A629" s="39"/>
      <c r="C629" s="40"/>
      <c r="I629" s="39"/>
    </row>
    <row r="630" spans="1:9" ht="13" x14ac:dyDescent="0.15">
      <c r="A630" s="39"/>
      <c r="C630" s="40"/>
      <c r="I630" s="39"/>
    </row>
    <row r="631" spans="1:9" ht="13" x14ac:dyDescent="0.15">
      <c r="A631" s="39"/>
      <c r="C631" s="40"/>
      <c r="I631" s="39"/>
    </row>
    <row r="632" spans="1:9" ht="13" x14ac:dyDescent="0.15">
      <c r="A632" s="39"/>
      <c r="C632" s="40"/>
      <c r="I632" s="39"/>
    </row>
    <row r="633" spans="1:9" ht="13" x14ac:dyDescent="0.15">
      <c r="A633" s="39"/>
      <c r="C633" s="40"/>
      <c r="I633" s="39"/>
    </row>
    <row r="634" spans="1:9" ht="13" x14ac:dyDescent="0.15">
      <c r="A634" s="39"/>
      <c r="C634" s="40"/>
      <c r="I634" s="39"/>
    </row>
    <row r="635" spans="1:9" ht="13" x14ac:dyDescent="0.15">
      <c r="A635" s="39"/>
      <c r="C635" s="40"/>
      <c r="I635" s="39"/>
    </row>
    <row r="636" spans="1:9" ht="13" x14ac:dyDescent="0.15">
      <c r="A636" s="39"/>
      <c r="C636" s="40"/>
      <c r="I636" s="39"/>
    </row>
    <row r="637" spans="1:9" ht="13" x14ac:dyDescent="0.15">
      <c r="A637" s="39"/>
      <c r="C637" s="40"/>
      <c r="I637" s="39"/>
    </row>
    <row r="638" spans="1:9" ht="13" x14ac:dyDescent="0.15">
      <c r="A638" s="39"/>
      <c r="C638" s="40"/>
      <c r="I638" s="39"/>
    </row>
    <row r="639" spans="1:9" ht="13" x14ac:dyDescent="0.15">
      <c r="A639" s="39"/>
      <c r="C639" s="40"/>
      <c r="I639" s="39"/>
    </row>
    <row r="640" spans="1:9" ht="13" x14ac:dyDescent="0.15">
      <c r="A640" s="39"/>
      <c r="C640" s="40"/>
      <c r="I640" s="39"/>
    </row>
    <row r="641" spans="1:9" ht="13" x14ac:dyDescent="0.15">
      <c r="A641" s="39"/>
      <c r="C641" s="40"/>
      <c r="I641" s="39"/>
    </row>
    <row r="642" spans="1:9" ht="13" x14ac:dyDescent="0.15">
      <c r="A642" s="39"/>
      <c r="C642" s="40"/>
      <c r="I642" s="39"/>
    </row>
    <row r="643" spans="1:9" ht="13" x14ac:dyDescent="0.15">
      <c r="A643" s="39"/>
      <c r="C643" s="40"/>
      <c r="I643" s="39"/>
    </row>
    <row r="644" spans="1:9" ht="13" x14ac:dyDescent="0.15">
      <c r="A644" s="39"/>
      <c r="C644" s="40"/>
      <c r="I644" s="39"/>
    </row>
    <row r="645" spans="1:9" ht="13" x14ac:dyDescent="0.15">
      <c r="A645" s="39"/>
      <c r="C645" s="40"/>
      <c r="I645" s="39"/>
    </row>
    <row r="646" spans="1:9" ht="13" x14ac:dyDescent="0.15">
      <c r="A646" s="39"/>
      <c r="C646" s="40"/>
      <c r="I646" s="39"/>
    </row>
    <row r="647" spans="1:9" ht="13" x14ac:dyDescent="0.15">
      <c r="A647" s="39"/>
      <c r="C647" s="40"/>
      <c r="I647" s="39"/>
    </row>
    <row r="648" spans="1:9" ht="13" x14ac:dyDescent="0.15">
      <c r="A648" s="39"/>
      <c r="C648" s="40"/>
      <c r="I648" s="39"/>
    </row>
    <row r="649" spans="1:9" ht="13" x14ac:dyDescent="0.15">
      <c r="A649" s="39"/>
      <c r="C649" s="40"/>
      <c r="I649" s="39"/>
    </row>
    <row r="650" spans="1:9" ht="13" x14ac:dyDescent="0.15">
      <c r="A650" s="39"/>
      <c r="C650" s="40"/>
      <c r="I650" s="39"/>
    </row>
    <row r="651" spans="1:9" ht="13" x14ac:dyDescent="0.15">
      <c r="A651" s="39"/>
      <c r="C651" s="40"/>
      <c r="I651" s="39"/>
    </row>
    <row r="652" spans="1:9" ht="13" x14ac:dyDescent="0.15">
      <c r="A652" s="39"/>
      <c r="C652" s="40"/>
      <c r="I652" s="39"/>
    </row>
    <row r="653" spans="1:9" ht="13" x14ac:dyDescent="0.15">
      <c r="A653" s="39"/>
      <c r="C653" s="40"/>
      <c r="I653" s="39"/>
    </row>
    <row r="654" spans="1:9" ht="13" x14ac:dyDescent="0.15">
      <c r="A654" s="39"/>
      <c r="C654" s="40"/>
      <c r="I654" s="39"/>
    </row>
    <row r="655" spans="1:9" ht="13" x14ac:dyDescent="0.15">
      <c r="A655" s="39"/>
      <c r="C655" s="40"/>
      <c r="I655" s="39"/>
    </row>
    <row r="656" spans="1:9" ht="13" x14ac:dyDescent="0.15">
      <c r="A656" s="39"/>
      <c r="C656" s="40"/>
      <c r="I656" s="39"/>
    </row>
    <row r="657" spans="1:9" ht="13" x14ac:dyDescent="0.15">
      <c r="A657" s="39"/>
      <c r="C657" s="40"/>
      <c r="I657" s="39"/>
    </row>
    <row r="658" spans="1:9" ht="13" x14ac:dyDescent="0.15">
      <c r="A658" s="39"/>
      <c r="C658" s="40"/>
      <c r="I658" s="39"/>
    </row>
    <row r="659" spans="1:9" ht="13" x14ac:dyDescent="0.15">
      <c r="A659" s="39"/>
      <c r="C659" s="40"/>
      <c r="I659" s="39"/>
    </row>
    <row r="660" spans="1:9" ht="13" x14ac:dyDescent="0.15">
      <c r="A660" s="39"/>
      <c r="C660" s="40"/>
      <c r="I660" s="39"/>
    </row>
    <row r="661" spans="1:9" ht="13" x14ac:dyDescent="0.15">
      <c r="A661" s="39"/>
      <c r="C661" s="40"/>
      <c r="I661" s="39"/>
    </row>
    <row r="662" spans="1:9" ht="13" x14ac:dyDescent="0.15">
      <c r="A662" s="39"/>
      <c r="C662" s="40"/>
      <c r="I662" s="39"/>
    </row>
    <row r="663" spans="1:9" ht="13" x14ac:dyDescent="0.15">
      <c r="A663" s="39"/>
      <c r="C663" s="40"/>
      <c r="I663" s="39"/>
    </row>
    <row r="664" spans="1:9" ht="13" x14ac:dyDescent="0.15">
      <c r="A664" s="39"/>
      <c r="C664" s="40"/>
      <c r="I664" s="39"/>
    </row>
    <row r="665" spans="1:9" ht="13" x14ac:dyDescent="0.15">
      <c r="A665" s="39"/>
      <c r="C665" s="40"/>
      <c r="I665" s="39"/>
    </row>
    <row r="666" spans="1:9" ht="13" x14ac:dyDescent="0.15">
      <c r="A666" s="39"/>
      <c r="C666" s="40"/>
      <c r="I666" s="39"/>
    </row>
    <row r="667" spans="1:9" ht="13" x14ac:dyDescent="0.15">
      <c r="A667" s="39"/>
      <c r="C667" s="40"/>
      <c r="I667" s="39"/>
    </row>
    <row r="668" spans="1:9" ht="13" x14ac:dyDescent="0.15">
      <c r="A668" s="39"/>
      <c r="C668" s="40"/>
      <c r="I668" s="39"/>
    </row>
    <row r="669" spans="1:9" ht="13" x14ac:dyDescent="0.15">
      <c r="A669" s="39"/>
      <c r="C669" s="40"/>
      <c r="I669" s="39"/>
    </row>
    <row r="670" spans="1:9" ht="13" x14ac:dyDescent="0.15">
      <c r="A670" s="39"/>
      <c r="C670" s="40"/>
      <c r="I670" s="39"/>
    </row>
    <row r="671" spans="1:9" ht="13" x14ac:dyDescent="0.15">
      <c r="A671" s="39"/>
      <c r="C671" s="40"/>
      <c r="I671" s="39"/>
    </row>
    <row r="672" spans="1:9" ht="13" x14ac:dyDescent="0.15">
      <c r="A672" s="39"/>
      <c r="C672" s="40"/>
      <c r="I672" s="39"/>
    </row>
    <row r="673" spans="1:9" ht="13" x14ac:dyDescent="0.15">
      <c r="A673" s="39"/>
      <c r="C673" s="40"/>
      <c r="I673" s="39"/>
    </row>
    <row r="674" spans="1:9" ht="13" x14ac:dyDescent="0.15">
      <c r="A674" s="39"/>
      <c r="C674" s="40"/>
      <c r="I674" s="39"/>
    </row>
    <row r="675" spans="1:9" ht="13" x14ac:dyDescent="0.15">
      <c r="A675" s="39"/>
      <c r="C675" s="40"/>
      <c r="I675" s="39"/>
    </row>
    <row r="676" spans="1:9" ht="13" x14ac:dyDescent="0.15">
      <c r="A676" s="39"/>
      <c r="C676" s="40"/>
      <c r="I676" s="39"/>
    </row>
    <row r="677" spans="1:9" ht="13" x14ac:dyDescent="0.15">
      <c r="A677" s="39"/>
      <c r="C677" s="40"/>
      <c r="I677" s="39"/>
    </row>
    <row r="678" spans="1:9" ht="13" x14ac:dyDescent="0.15">
      <c r="A678" s="39"/>
      <c r="C678" s="40"/>
      <c r="I678" s="39"/>
    </row>
    <row r="679" spans="1:9" ht="13" x14ac:dyDescent="0.15">
      <c r="A679" s="39"/>
      <c r="C679" s="40"/>
      <c r="I679" s="39"/>
    </row>
    <row r="680" spans="1:9" ht="13" x14ac:dyDescent="0.15">
      <c r="A680" s="39"/>
      <c r="C680" s="40"/>
      <c r="I680" s="39"/>
    </row>
    <row r="681" spans="1:9" ht="13" x14ac:dyDescent="0.15">
      <c r="A681" s="39"/>
      <c r="C681" s="40"/>
      <c r="I681" s="39"/>
    </row>
    <row r="682" spans="1:9" ht="13" x14ac:dyDescent="0.15">
      <c r="A682" s="39"/>
      <c r="C682" s="40"/>
      <c r="I682" s="39"/>
    </row>
    <row r="683" spans="1:9" ht="13" x14ac:dyDescent="0.15">
      <c r="A683" s="39"/>
      <c r="C683" s="40"/>
      <c r="I683" s="39"/>
    </row>
    <row r="684" spans="1:9" ht="13" x14ac:dyDescent="0.15">
      <c r="A684" s="39"/>
      <c r="C684" s="40"/>
      <c r="I684" s="39"/>
    </row>
    <row r="685" spans="1:9" ht="13" x14ac:dyDescent="0.15">
      <c r="A685" s="39"/>
      <c r="C685" s="40"/>
      <c r="I685" s="39"/>
    </row>
    <row r="686" spans="1:9" ht="13" x14ac:dyDescent="0.15">
      <c r="A686" s="39"/>
      <c r="C686" s="40"/>
      <c r="I686" s="39"/>
    </row>
    <row r="687" spans="1:9" ht="13" x14ac:dyDescent="0.15">
      <c r="A687" s="39"/>
      <c r="C687" s="40"/>
      <c r="I687" s="39"/>
    </row>
    <row r="688" spans="1:9" ht="13" x14ac:dyDescent="0.15">
      <c r="A688" s="39"/>
      <c r="C688" s="40"/>
      <c r="I688" s="39"/>
    </row>
    <row r="689" spans="1:9" ht="13" x14ac:dyDescent="0.15">
      <c r="A689" s="39"/>
      <c r="C689" s="40"/>
      <c r="I689" s="39"/>
    </row>
    <row r="690" spans="1:9" ht="13" x14ac:dyDescent="0.15">
      <c r="A690" s="39"/>
      <c r="C690" s="40"/>
      <c r="I690" s="39"/>
    </row>
    <row r="691" spans="1:9" ht="13" x14ac:dyDescent="0.15">
      <c r="A691" s="39"/>
      <c r="C691" s="40"/>
      <c r="I691" s="39"/>
    </row>
    <row r="692" spans="1:9" ht="13" x14ac:dyDescent="0.15">
      <c r="A692" s="39"/>
      <c r="C692" s="40"/>
      <c r="I692" s="39"/>
    </row>
    <row r="693" spans="1:9" ht="13" x14ac:dyDescent="0.15">
      <c r="A693" s="39"/>
      <c r="C693" s="40"/>
      <c r="I693" s="39"/>
    </row>
    <row r="694" spans="1:9" ht="13" x14ac:dyDescent="0.15">
      <c r="A694" s="39"/>
      <c r="C694" s="40"/>
      <c r="I694" s="39"/>
    </row>
    <row r="695" spans="1:9" ht="13" x14ac:dyDescent="0.15">
      <c r="A695" s="39"/>
      <c r="C695" s="40"/>
      <c r="I695" s="39"/>
    </row>
    <row r="696" spans="1:9" ht="13" x14ac:dyDescent="0.15">
      <c r="A696" s="39"/>
      <c r="C696" s="40"/>
      <c r="I696" s="39"/>
    </row>
    <row r="697" spans="1:9" ht="13" x14ac:dyDescent="0.15">
      <c r="A697" s="39"/>
      <c r="C697" s="40"/>
      <c r="I697" s="39"/>
    </row>
    <row r="698" spans="1:9" ht="13" x14ac:dyDescent="0.15">
      <c r="A698" s="39"/>
      <c r="C698" s="40"/>
      <c r="I698" s="39"/>
    </row>
    <row r="699" spans="1:9" ht="13" x14ac:dyDescent="0.15">
      <c r="A699" s="39"/>
      <c r="C699" s="40"/>
      <c r="I699" s="39"/>
    </row>
    <row r="700" spans="1:9" ht="13" x14ac:dyDescent="0.15">
      <c r="A700" s="39"/>
      <c r="C700" s="40"/>
      <c r="I700" s="39"/>
    </row>
    <row r="701" spans="1:9" ht="13" x14ac:dyDescent="0.15">
      <c r="A701" s="39"/>
      <c r="C701" s="40"/>
      <c r="I701" s="39"/>
    </row>
    <row r="702" spans="1:9" ht="13" x14ac:dyDescent="0.15">
      <c r="A702" s="39"/>
      <c r="C702" s="40"/>
      <c r="I702" s="39"/>
    </row>
    <row r="703" spans="1:9" ht="13" x14ac:dyDescent="0.15">
      <c r="A703" s="39"/>
      <c r="C703" s="40"/>
      <c r="I703" s="39"/>
    </row>
    <row r="704" spans="1:9" ht="13" x14ac:dyDescent="0.15">
      <c r="A704" s="39"/>
      <c r="C704" s="40"/>
      <c r="I704" s="39"/>
    </row>
    <row r="705" spans="1:9" ht="13" x14ac:dyDescent="0.15">
      <c r="A705" s="39"/>
      <c r="C705" s="40"/>
      <c r="I705" s="39"/>
    </row>
    <row r="706" spans="1:9" ht="13" x14ac:dyDescent="0.15">
      <c r="A706" s="39"/>
      <c r="C706" s="40"/>
      <c r="I706" s="39"/>
    </row>
    <row r="707" spans="1:9" ht="13" x14ac:dyDescent="0.15">
      <c r="A707" s="39"/>
      <c r="C707" s="40"/>
      <c r="I707" s="39"/>
    </row>
    <row r="708" spans="1:9" ht="13" x14ac:dyDescent="0.15">
      <c r="A708" s="39"/>
      <c r="C708" s="40"/>
      <c r="I708" s="39"/>
    </row>
    <row r="709" spans="1:9" ht="13" x14ac:dyDescent="0.15">
      <c r="A709" s="39"/>
      <c r="C709" s="40"/>
      <c r="I709" s="39"/>
    </row>
    <row r="710" spans="1:9" ht="13" x14ac:dyDescent="0.15">
      <c r="A710" s="39"/>
      <c r="C710" s="40"/>
      <c r="I710" s="39"/>
    </row>
    <row r="711" spans="1:9" ht="13" x14ac:dyDescent="0.15">
      <c r="A711" s="39"/>
      <c r="C711" s="40"/>
      <c r="I711" s="39"/>
    </row>
    <row r="712" spans="1:9" ht="13" x14ac:dyDescent="0.15">
      <c r="A712" s="39"/>
      <c r="C712" s="40"/>
      <c r="I712" s="39"/>
    </row>
    <row r="713" spans="1:9" ht="13" x14ac:dyDescent="0.15">
      <c r="A713" s="39"/>
      <c r="C713" s="40"/>
      <c r="I713" s="39"/>
    </row>
    <row r="714" spans="1:9" ht="13" x14ac:dyDescent="0.15">
      <c r="A714" s="39"/>
      <c r="C714" s="40"/>
      <c r="I714" s="39"/>
    </row>
    <row r="715" spans="1:9" ht="13" x14ac:dyDescent="0.15">
      <c r="A715" s="39"/>
      <c r="C715" s="40"/>
      <c r="I715" s="39"/>
    </row>
    <row r="716" spans="1:9" ht="13" x14ac:dyDescent="0.15">
      <c r="A716" s="39"/>
      <c r="C716" s="40"/>
      <c r="I716" s="39"/>
    </row>
    <row r="717" spans="1:9" ht="13" x14ac:dyDescent="0.15">
      <c r="A717" s="39"/>
      <c r="C717" s="40"/>
      <c r="I717" s="39"/>
    </row>
    <row r="718" spans="1:9" ht="13" x14ac:dyDescent="0.15">
      <c r="A718" s="39"/>
      <c r="C718" s="40"/>
      <c r="I718" s="39"/>
    </row>
    <row r="719" spans="1:9" ht="13" x14ac:dyDescent="0.15">
      <c r="A719" s="39"/>
      <c r="C719" s="40"/>
      <c r="I719" s="39"/>
    </row>
    <row r="720" spans="1:9" ht="13" x14ac:dyDescent="0.15">
      <c r="A720" s="39"/>
      <c r="C720" s="40"/>
      <c r="I720" s="39"/>
    </row>
    <row r="721" spans="1:9" ht="13" x14ac:dyDescent="0.15">
      <c r="A721" s="39"/>
      <c r="C721" s="40"/>
      <c r="I721" s="39"/>
    </row>
    <row r="722" spans="1:9" ht="13" x14ac:dyDescent="0.15">
      <c r="A722" s="39"/>
      <c r="C722" s="40"/>
      <c r="I722" s="39"/>
    </row>
    <row r="723" spans="1:9" ht="13" x14ac:dyDescent="0.15">
      <c r="A723" s="39"/>
      <c r="C723" s="40"/>
      <c r="I723" s="39"/>
    </row>
    <row r="724" spans="1:9" ht="13" x14ac:dyDescent="0.15">
      <c r="A724" s="39"/>
      <c r="C724" s="40"/>
      <c r="I724" s="39"/>
    </row>
    <row r="725" spans="1:9" ht="13" x14ac:dyDescent="0.15">
      <c r="A725" s="39"/>
      <c r="C725" s="40"/>
      <c r="I725" s="39"/>
    </row>
    <row r="726" spans="1:9" ht="13" x14ac:dyDescent="0.15">
      <c r="A726" s="39"/>
      <c r="C726" s="40"/>
      <c r="I726" s="39"/>
    </row>
    <row r="727" spans="1:9" ht="13" x14ac:dyDescent="0.15">
      <c r="A727" s="39"/>
      <c r="C727" s="40"/>
      <c r="I727" s="39"/>
    </row>
    <row r="728" spans="1:9" ht="13" x14ac:dyDescent="0.15">
      <c r="A728" s="39"/>
      <c r="C728" s="40"/>
      <c r="I728" s="39"/>
    </row>
    <row r="729" spans="1:9" ht="13" x14ac:dyDescent="0.15">
      <c r="A729" s="39"/>
      <c r="C729" s="40"/>
      <c r="I729" s="39"/>
    </row>
    <row r="730" spans="1:9" ht="13" x14ac:dyDescent="0.15">
      <c r="A730" s="39"/>
      <c r="C730" s="40"/>
      <c r="I730" s="39"/>
    </row>
    <row r="731" spans="1:9" ht="13" x14ac:dyDescent="0.15">
      <c r="A731" s="39"/>
      <c r="C731" s="40"/>
      <c r="I731" s="39"/>
    </row>
    <row r="732" spans="1:9" ht="13" x14ac:dyDescent="0.15">
      <c r="A732" s="39"/>
      <c r="C732" s="40"/>
      <c r="I732" s="39"/>
    </row>
    <row r="733" spans="1:9" ht="13" x14ac:dyDescent="0.15">
      <c r="A733" s="39"/>
      <c r="C733" s="40"/>
      <c r="I733" s="39"/>
    </row>
    <row r="734" spans="1:9" ht="13" x14ac:dyDescent="0.15">
      <c r="A734" s="39"/>
      <c r="C734" s="40"/>
      <c r="I734" s="39"/>
    </row>
    <row r="735" spans="1:9" ht="13" x14ac:dyDescent="0.15">
      <c r="A735" s="39"/>
      <c r="C735" s="40"/>
      <c r="I735" s="39"/>
    </row>
    <row r="736" spans="1:9" ht="13" x14ac:dyDescent="0.15">
      <c r="A736" s="39"/>
      <c r="C736" s="40"/>
      <c r="I736" s="39"/>
    </row>
    <row r="737" spans="1:9" ht="13" x14ac:dyDescent="0.15">
      <c r="A737" s="39"/>
      <c r="C737" s="40"/>
      <c r="I737" s="39"/>
    </row>
    <row r="738" spans="1:9" ht="13" x14ac:dyDescent="0.15">
      <c r="A738" s="39"/>
      <c r="C738" s="40"/>
      <c r="I738" s="39"/>
    </row>
    <row r="739" spans="1:9" ht="13" x14ac:dyDescent="0.15">
      <c r="A739" s="39"/>
      <c r="C739" s="40"/>
      <c r="I739" s="39"/>
    </row>
    <row r="740" spans="1:9" ht="13" x14ac:dyDescent="0.15">
      <c r="A740" s="39"/>
      <c r="C740" s="40"/>
      <c r="I740" s="39"/>
    </row>
    <row r="741" spans="1:9" ht="13" x14ac:dyDescent="0.15">
      <c r="A741" s="39"/>
      <c r="C741" s="40"/>
      <c r="I741" s="39"/>
    </row>
    <row r="742" spans="1:9" ht="13" x14ac:dyDescent="0.15">
      <c r="A742" s="39"/>
      <c r="C742" s="40"/>
      <c r="I742" s="39"/>
    </row>
    <row r="743" spans="1:9" ht="13" x14ac:dyDescent="0.15">
      <c r="A743" s="39"/>
      <c r="C743" s="40"/>
      <c r="I743" s="39"/>
    </row>
    <row r="744" spans="1:9" ht="13" x14ac:dyDescent="0.15">
      <c r="A744" s="39"/>
      <c r="C744" s="40"/>
      <c r="I744" s="39"/>
    </row>
    <row r="745" spans="1:9" ht="13" x14ac:dyDescent="0.15">
      <c r="A745" s="39"/>
      <c r="C745" s="40"/>
      <c r="I745" s="39"/>
    </row>
    <row r="746" spans="1:9" ht="13" x14ac:dyDescent="0.15">
      <c r="A746" s="39"/>
      <c r="C746" s="40"/>
      <c r="I746" s="39"/>
    </row>
    <row r="747" spans="1:9" ht="13" x14ac:dyDescent="0.15">
      <c r="A747" s="39"/>
      <c r="C747" s="40"/>
      <c r="I747" s="39"/>
    </row>
    <row r="748" spans="1:9" ht="13" x14ac:dyDescent="0.15">
      <c r="A748" s="39"/>
      <c r="C748" s="40"/>
      <c r="I748" s="39"/>
    </row>
    <row r="749" spans="1:9" ht="13" x14ac:dyDescent="0.15">
      <c r="A749" s="39"/>
      <c r="C749" s="40"/>
      <c r="I749" s="39"/>
    </row>
    <row r="750" spans="1:9" ht="13" x14ac:dyDescent="0.15">
      <c r="A750" s="39"/>
      <c r="C750" s="40"/>
      <c r="I750" s="39"/>
    </row>
    <row r="751" spans="1:9" ht="13" x14ac:dyDescent="0.15">
      <c r="A751" s="39"/>
      <c r="C751" s="40"/>
      <c r="I751" s="39"/>
    </row>
    <row r="752" spans="1:9" ht="13" x14ac:dyDescent="0.15">
      <c r="A752" s="39"/>
      <c r="C752" s="40"/>
      <c r="I752" s="39"/>
    </row>
    <row r="753" spans="1:9" ht="13" x14ac:dyDescent="0.15">
      <c r="A753" s="39"/>
      <c r="C753" s="40"/>
      <c r="I753" s="39"/>
    </row>
    <row r="754" spans="1:9" ht="13" x14ac:dyDescent="0.15">
      <c r="A754" s="39"/>
      <c r="C754" s="40"/>
      <c r="I754" s="39"/>
    </row>
    <row r="755" spans="1:9" ht="13" x14ac:dyDescent="0.15">
      <c r="A755" s="39"/>
      <c r="C755" s="40"/>
      <c r="I755" s="39"/>
    </row>
    <row r="756" spans="1:9" ht="13" x14ac:dyDescent="0.15">
      <c r="A756" s="39"/>
      <c r="C756" s="40"/>
      <c r="I756" s="39"/>
    </row>
    <row r="757" spans="1:9" ht="13" x14ac:dyDescent="0.15">
      <c r="A757" s="39"/>
      <c r="C757" s="40"/>
      <c r="I757" s="39"/>
    </row>
    <row r="758" spans="1:9" ht="13" x14ac:dyDescent="0.15">
      <c r="A758" s="39"/>
      <c r="C758" s="40"/>
      <c r="I758" s="39"/>
    </row>
    <row r="759" spans="1:9" ht="13" x14ac:dyDescent="0.15">
      <c r="A759" s="39"/>
      <c r="C759" s="40"/>
      <c r="I759" s="39"/>
    </row>
    <row r="760" spans="1:9" ht="13" x14ac:dyDescent="0.15">
      <c r="A760" s="39"/>
      <c r="C760" s="40"/>
      <c r="I760" s="39"/>
    </row>
    <row r="761" spans="1:9" ht="13" x14ac:dyDescent="0.15">
      <c r="A761" s="39"/>
      <c r="C761" s="40"/>
      <c r="I761" s="39"/>
    </row>
    <row r="762" spans="1:9" ht="13" x14ac:dyDescent="0.15">
      <c r="A762" s="39"/>
      <c r="C762" s="40"/>
      <c r="I762" s="39"/>
    </row>
    <row r="763" spans="1:9" ht="13" x14ac:dyDescent="0.15">
      <c r="A763" s="39"/>
      <c r="C763" s="40"/>
      <c r="I763" s="39"/>
    </row>
    <row r="764" spans="1:9" ht="13" x14ac:dyDescent="0.15">
      <c r="A764" s="39"/>
      <c r="C764" s="40"/>
      <c r="I764" s="39"/>
    </row>
    <row r="765" spans="1:9" ht="13" x14ac:dyDescent="0.15">
      <c r="A765" s="39"/>
      <c r="C765" s="40"/>
      <c r="I765" s="39"/>
    </row>
    <row r="766" spans="1:9" ht="13" x14ac:dyDescent="0.15">
      <c r="A766" s="39"/>
      <c r="C766" s="40"/>
      <c r="I766" s="39"/>
    </row>
    <row r="767" spans="1:9" ht="13" x14ac:dyDescent="0.15">
      <c r="A767" s="39"/>
      <c r="C767" s="40"/>
      <c r="I767" s="39"/>
    </row>
    <row r="768" spans="1:9" ht="13" x14ac:dyDescent="0.15">
      <c r="A768" s="39"/>
      <c r="C768" s="40"/>
      <c r="I768" s="39"/>
    </row>
    <row r="769" spans="1:9" ht="13" x14ac:dyDescent="0.15">
      <c r="A769" s="39"/>
      <c r="C769" s="40"/>
      <c r="I769" s="39"/>
    </row>
    <row r="770" spans="1:9" ht="13" x14ac:dyDescent="0.15">
      <c r="A770" s="39"/>
      <c r="C770" s="40"/>
      <c r="I770" s="39"/>
    </row>
    <row r="771" spans="1:9" ht="13" x14ac:dyDescent="0.15">
      <c r="A771" s="39"/>
      <c r="C771" s="40"/>
      <c r="I771" s="39"/>
    </row>
    <row r="772" spans="1:9" ht="13" x14ac:dyDescent="0.15">
      <c r="A772" s="39"/>
      <c r="C772" s="40"/>
      <c r="I772" s="39"/>
    </row>
    <row r="773" spans="1:9" ht="13" x14ac:dyDescent="0.15">
      <c r="A773" s="39"/>
      <c r="C773" s="40"/>
      <c r="I773" s="39"/>
    </row>
    <row r="774" spans="1:9" ht="13" x14ac:dyDescent="0.15">
      <c r="A774" s="39"/>
      <c r="C774" s="40"/>
      <c r="I774" s="39"/>
    </row>
    <row r="775" spans="1:9" ht="13" x14ac:dyDescent="0.15">
      <c r="A775" s="39"/>
      <c r="C775" s="40"/>
      <c r="I775" s="39"/>
    </row>
    <row r="776" spans="1:9" ht="13" x14ac:dyDescent="0.15">
      <c r="A776" s="39"/>
      <c r="C776" s="40"/>
      <c r="I776" s="39"/>
    </row>
    <row r="777" spans="1:9" ht="13" x14ac:dyDescent="0.15">
      <c r="A777" s="39"/>
      <c r="C777" s="40"/>
      <c r="I777" s="39"/>
    </row>
    <row r="778" spans="1:9" ht="13" x14ac:dyDescent="0.15">
      <c r="A778" s="39"/>
      <c r="C778" s="40"/>
      <c r="I778" s="39"/>
    </row>
    <row r="779" spans="1:9" ht="13" x14ac:dyDescent="0.15">
      <c r="A779" s="39"/>
      <c r="C779" s="40"/>
      <c r="I779" s="39"/>
    </row>
    <row r="780" spans="1:9" ht="13" x14ac:dyDescent="0.15">
      <c r="A780" s="39"/>
      <c r="C780" s="40"/>
      <c r="I780" s="39"/>
    </row>
    <row r="781" spans="1:9" ht="13" x14ac:dyDescent="0.15">
      <c r="A781" s="39"/>
      <c r="C781" s="40"/>
      <c r="I781" s="39"/>
    </row>
    <row r="782" spans="1:9" ht="13" x14ac:dyDescent="0.15">
      <c r="A782" s="39"/>
      <c r="C782" s="40"/>
      <c r="I782" s="39"/>
    </row>
    <row r="783" spans="1:9" ht="13" x14ac:dyDescent="0.15">
      <c r="A783" s="39"/>
      <c r="C783" s="40"/>
      <c r="I783" s="39"/>
    </row>
    <row r="784" spans="1:9" ht="13" x14ac:dyDescent="0.15">
      <c r="A784" s="39"/>
      <c r="C784" s="40"/>
      <c r="I784" s="39"/>
    </row>
    <row r="785" spans="1:9" ht="13" x14ac:dyDescent="0.15">
      <c r="A785" s="39"/>
      <c r="C785" s="40"/>
      <c r="I785" s="39"/>
    </row>
    <row r="786" spans="1:9" ht="13" x14ac:dyDescent="0.15">
      <c r="A786" s="39"/>
      <c r="C786" s="40"/>
      <c r="I786" s="39"/>
    </row>
    <row r="787" spans="1:9" ht="13" x14ac:dyDescent="0.15">
      <c r="A787" s="39"/>
      <c r="C787" s="40"/>
      <c r="I787" s="39"/>
    </row>
    <row r="788" spans="1:9" ht="13" x14ac:dyDescent="0.15">
      <c r="A788" s="39"/>
      <c r="C788" s="40"/>
      <c r="I788" s="39"/>
    </row>
    <row r="789" spans="1:9" ht="13" x14ac:dyDescent="0.15">
      <c r="A789" s="39"/>
      <c r="C789" s="40"/>
      <c r="I789" s="39"/>
    </row>
    <row r="790" spans="1:9" ht="13" x14ac:dyDescent="0.15">
      <c r="A790" s="39"/>
      <c r="C790" s="40"/>
      <c r="I790" s="39"/>
    </row>
    <row r="791" spans="1:9" ht="13" x14ac:dyDescent="0.15">
      <c r="A791" s="39"/>
      <c r="C791" s="40"/>
      <c r="I791" s="39"/>
    </row>
    <row r="792" spans="1:9" ht="13" x14ac:dyDescent="0.15">
      <c r="A792" s="39"/>
      <c r="C792" s="40"/>
      <c r="I792" s="39"/>
    </row>
    <row r="793" spans="1:9" ht="13" x14ac:dyDescent="0.15">
      <c r="A793" s="39"/>
      <c r="C793" s="40"/>
      <c r="I793" s="39"/>
    </row>
    <row r="794" spans="1:9" ht="13" x14ac:dyDescent="0.15">
      <c r="A794" s="39"/>
      <c r="C794" s="40"/>
      <c r="I794" s="39"/>
    </row>
    <row r="795" spans="1:9" ht="13" x14ac:dyDescent="0.15">
      <c r="A795" s="39"/>
      <c r="C795" s="40"/>
      <c r="I795" s="39"/>
    </row>
    <row r="796" spans="1:9" ht="13" x14ac:dyDescent="0.15">
      <c r="A796" s="39"/>
      <c r="C796" s="40"/>
      <c r="I796" s="39"/>
    </row>
    <row r="797" spans="1:9" ht="13" x14ac:dyDescent="0.15">
      <c r="A797" s="39"/>
      <c r="C797" s="40"/>
      <c r="I797" s="39"/>
    </row>
    <row r="798" spans="1:9" ht="13" x14ac:dyDescent="0.15">
      <c r="A798" s="39"/>
      <c r="C798" s="40"/>
      <c r="I798" s="39"/>
    </row>
    <row r="799" spans="1:9" ht="13" x14ac:dyDescent="0.15">
      <c r="A799" s="39"/>
      <c r="C799" s="40"/>
      <c r="I799" s="39"/>
    </row>
    <row r="800" spans="1:9" ht="13" x14ac:dyDescent="0.15">
      <c r="A800" s="39"/>
      <c r="C800" s="40"/>
      <c r="I800" s="39"/>
    </row>
    <row r="801" spans="1:9" ht="13" x14ac:dyDescent="0.15">
      <c r="A801" s="39"/>
      <c r="C801" s="40"/>
      <c r="I801" s="39"/>
    </row>
    <row r="802" spans="1:9" ht="13" x14ac:dyDescent="0.15">
      <c r="A802" s="39"/>
      <c r="C802" s="40"/>
      <c r="I802" s="39"/>
    </row>
    <row r="803" spans="1:9" ht="13" x14ac:dyDescent="0.15">
      <c r="A803" s="39"/>
      <c r="C803" s="40"/>
      <c r="I803" s="39"/>
    </row>
    <row r="804" spans="1:9" ht="13" x14ac:dyDescent="0.15">
      <c r="A804" s="39"/>
      <c r="C804" s="40"/>
      <c r="I804" s="39"/>
    </row>
    <row r="805" spans="1:9" ht="13" x14ac:dyDescent="0.15">
      <c r="A805" s="39"/>
      <c r="C805" s="40"/>
      <c r="I805" s="39"/>
    </row>
    <row r="806" spans="1:9" ht="13" x14ac:dyDescent="0.15">
      <c r="A806" s="39"/>
      <c r="C806" s="40"/>
      <c r="I806" s="39"/>
    </row>
    <row r="807" spans="1:9" ht="13" x14ac:dyDescent="0.15">
      <c r="A807" s="39"/>
      <c r="C807" s="40"/>
      <c r="I807" s="39"/>
    </row>
    <row r="808" spans="1:9" ht="13" x14ac:dyDescent="0.15">
      <c r="A808" s="39"/>
      <c r="C808" s="40"/>
      <c r="I808" s="39"/>
    </row>
    <row r="809" spans="1:9" ht="13" x14ac:dyDescent="0.15">
      <c r="A809" s="39"/>
      <c r="C809" s="40"/>
      <c r="I809" s="39"/>
    </row>
    <row r="810" spans="1:9" ht="13" x14ac:dyDescent="0.15">
      <c r="A810" s="39"/>
      <c r="C810" s="40"/>
      <c r="I810" s="39"/>
    </row>
    <row r="811" spans="1:9" ht="13" x14ac:dyDescent="0.15">
      <c r="A811" s="39"/>
      <c r="C811" s="40"/>
      <c r="I811" s="39"/>
    </row>
    <row r="812" spans="1:9" ht="13" x14ac:dyDescent="0.15">
      <c r="A812" s="39"/>
      <c r="C812" s="40"/>
      <c r="I812" s="39"/>
    </row>
    <row r="813" spans="1:9" ht="13" x14ac:dyDescent="0.15">
      <c r="A813" s="39"/>
      <c r="C813" s="40"/>
      <c r="I813" s="39"/>
    </row>
    <row r="814" spans="1:9" ht="13" x14ac:dyDescent="0.15">
      <c r="A814" s="39"/>
      <c r="C814" s="40"/>
      <c r="I814" s="39"/>
    </row>
    <row r="815" spans="1:9" ht="13" x14ac:dyDescent="0.15">
      <c r="A815" s="39"/>
      <c r="C815" s="40"/>
      <c r="I815" s="39"/>
    </row>
    <row r="816" spans="1:9" ht="13" x14ac:dyDescent="0.15">
      <c r="A816" s="39"/>
      <c r="C816" s="40"/>
      <c r="I816" s="39"/>
    </row>
    <row r="817" spans="1:9" ht="13" x14ac:dyDescent="0.15">
      <c r="A817" s="39"/>
      <c r="C817" s="40"/>
      <c r="I817" s="39"/>
    </row>
    <row r="818" spans="1:9" ht="13" x14ac:dyDescent="0.15">
      <c r="A818" s="39"/>
      <c r="C818" s="40"/>
      <c r="I818" s="39"/>
    </row>
    <row r="819" spans="1:9" ht="13" x14ac:dyDescent="0.15">
      <c r="A819" s="39"/>
      <c r="C819" s="40"/>
      <c r="I819" s="39"/>
    </row>
    <row r="820" spans="1:9" ht="13" x14ac:dyDescent="0.15">
      <c r="A820" s="39"/>
      <c r="C820" s="40"/>
      <c r="I820" s="39"/>
    </row>
    <row r="821" spans="1:9" ht="13" x14ac:dyDescent="0.15">
      <c r="A821" s="39"/>
      <c r="C821" s="40"/>
      <c r="I821" s="39"/>
    </row>
    <row r="822" spans="1:9" ht="13" x14ac:dyDescent="0.15">
      <c r="A822" s="39"/>
      <c r="C822" s="40"/>
      <c r="I822" s="39"/>
    </row>
    <row r="823" spans="1:9" ht="13" x14ac:dyDescent="0.15">
      <c r="A823" s="39"/>
      <c r="C823" s="40"/>
      <c r="I823" s="39"/>
    </row>
    <row r="824" spans="1:9" ht="13" x14ac:dyDescent="0.15">
      <c r="A824" s="39"/>
      <c r="C824" s="40"/>
      <c r="I824" s="39"/>
    </row>
    <row r="825" spans="1:9" ht="13" x14ac:dyDescent="0.15">
      <c r="A825" s="39"/>
      <c r="C825" s="40"/>
      <c r="I825" s="39"/>
    </row>
    <row r="826" spans="1:9" ht="13" x14ac:dyDescent="0.15">
      <c r="A826" s="39"/>
      <c r="C826" s="40"/>
      <c r="I826" s="39"/>
    </row>
    <row r="827" spans="1:9" ht="13" x14ac:dyDescent="0.15">
      <c r="A827" s="39"/>
      <c r="C827" s="40"/>
      <c r="I827" s="39"/>
    </row>
    <row r="828" spans="1:9" ht="13" x14ac:dyDescent="0.15">
      <c r="A828" s="39"/>
      <c r="C828" s="40"/>
      <c r="I828" s="39"/>
    </row>
    <row r="829" spans="1:9" ht="13" x14ac:dyDescent="0.15">
      <c r="A829" s="39"/>
      <c r="C829" s="40"/>
      <c r="I829" s="39"/>
    </row>
    <row r="830" spans="1:9" ht="13" x14ac:dyDescent="0.15">
      <c r="A830" s="39"/>
      <c r="C830" s="40"/>
      <c r="I830" s="39"/>
    </row>
    <row r="831" spans="1:9" ht="13" x14ac:dyDescent="0.15">
      <c r="A831" s="39"/>
      <c r="C831" s="40"/>
      <c r="I831" s="39"/>
    </row>
    <row r="832" spans="1:9" ht="13" x14ac:dyDescent="0.15">
      <c r="A832" s="39"/>
      <c r="C832" s="40"/>
      <c r="I832" s="39"/>
    </row>
    <row r="833" spans="1:9" ht="13" x14ac:dyDescent="0.15">
      <c r="A833" s="39"/>
      <c r="C833" s="40"/>
      <c r="I833" s="39"/>
    </row>
    <row r="834" spans="1:9" ht="13" x14ac:dyDescent="0.15">
      <c r="A834" s="39"/>
      <c r="C834" s="40"/>
      <c r="I834" s="39"/>
    </row>
    <row r="835" spans="1:9" ht="13" x14ac:dyDescent="0.15">
      <c r="A835" s="39"/>
      <c r="C835" s="40"/>
      <c r="I835" s="39"/>
    </row>
    <row r="836" spans="1:9" ht="13" x14ac:dyDescent="0.15">
      <c r="A836" s="39"/>
      <c r="C836" s="40"/>
      <c r="I836" s="39"/>
    </row>
    <row r="837" spans="1:9" ht="13" x14ac:dyDescent="0.15">
      <c r="A837" s="39"/>
      <c r="C837" s="40"/>
      <c r="I837" s="39"/>
    </row>
    <row r="838" spans="1:9" ht="13" x14ac:dyDescent="0.15">
      <c r="A838" s="39"/>
      <c r="C838" s="40"/>
      <c r="I838" s="39"/>
    </row>
    <row r="839" spans="1:9" ht="13" x14ac:dyDescent="0.15">
      <c r="A839" s="39"/>
      <c r="C839" s="40"/>
      <c r="I839" s="39"/>
    </row>
    <row r="840" spans="1:9" ht="13" x14ac:dyDescent="0.15">
      <c r="A840" s="39"/>
      <c r="C840" s="40"/>
      <c r="I840" s="39"/>
    </row>
    <row r="841" spans="1:9" ht="13" x14ac:dyDescent="0.15">
      <c r="A841" s="39"/>
      <c r="C841" s="40"/>
      <c r="I841" s="39"/>
    </row>
    <row r="842" spans="1:9" ht="13" x14ac:dyDescent="0.15">
      <c r="A842" s="39"/>
      <c r="C842" s="40"/>
      <c r="I842" s="39"/>
    </row>
    <row r="843" spans="1:9" ht="13" x14ac:dyDescent="0.15">
      <c r="A843" s="39"/>
      <c r="C843" s="40"/>
      <c r="I843" s="39"/>
    </row>
    <row r="844" spans="1:9" ht="13" x14ac:dyDescent="0.15">
      <c r="A844" s="39"/>
      <c r="C844" s="40"/>
      <c r="I844" s="39"/>
    </row>
    <row r="845" spans="1:9" ht="13" x14ac:dyDescent="0.15">
      <c r="A845" s="39"/>
      <c r="C845" s="40"/>
      <c r="I845" s="39"/>
    </row>
    <row r="846" spans="1:9" ht="13" x14ac:dyDescent="0.15">
      <c r="A846" s="39"/>
      <c r="C846" s="40"/>
      <c r="I846" s="39"/>
    </row>
    <row r="847" spans="1:9" ht="13" x14ac:dyDescent="0.15">
      <c r="A847" s="39"/>
      <c r="C847" s="40"/>
      <c r="I847" s="39"/>
    </row>
    <row r="848" spans="1:9" ht="13" x14ac:dyDescent="0.15">
      <c r="A848" s="39"/>
      <c r="C848" s="40"/>
      <c r="I848" s="39"/>
    </row>
    <row r="849" spans="1:9" ht="13" x14ac:dyDescent="0.15">
      <c r="A849" s="39"/>
      <c r="C849" s="40"/>
      <c r="I849" s="39"/>
    </row>
    <row r="850" spans="1:9" ht="13" x14ac:dyDescent="0.15">
      <c r="A850" s="39"/>
      <c r="C850" s="40"/>
      <c r="I850" s="39"/>
    </row>
    <row r="851" spans="1:9" ht="13" x14ac:dyDescent="0.15">
      <c r="A851" s="39"/>
      <c r="C851" s="40"/>
      <c r="I851" s="39"/>
    </row>
    <row r="852" spans="1:9" ht="13" x14ac:dyDescent="0.15">
      <c r="A852" s="39"/>
      <c r="C852" s="40"/>
      <c r="I852" s="39"/>
    </row>
    <row r="853" spans="1:9" ht="13" x14ac:dyDescent="0.15">
      <c r="A853" s="39"/>
      <c r="C853" s="40"/>
      <c r="I853" s="39"/>
    </row>
    <row r="854" spans="1:9" ht="13" x14ac:dyDescent="0.15">
      <c r="A854" s="39"/>
      <c r="C854" s="40"/>
      <c r="I854" s="39"/>
    </row>
    <row r="855" spans="1:9" ht="13" x14ac:dyDescent="0.15">
      <c r="A855" s="39"/>
      <c r="C855" s="40"/>
      <c r="I855" s="39"/>
    </row>
    <row r="856" spans="1:9" ht="13" x14ac:dyDescent="0.15">
      <c r="A856" s="39"/>
      <c r="C856" s="40"/>
      <c r="I856" s="39"/>
    </row>
    <row r="857" spans="1:9" ht="13" x14ac:dyDescent="0.15">
      <c r="A857" s="39"/>
      <c r="C857" s="40"/>
      <c r="I857" s="39"/>
    </row>
    <row r="858" spans="1:9" ht="13" x14ac:dyDescent="0.15">
      <c r="A858" s="39"/>
      <c r="C858" s="40"/>
      <c r="I858" s="39"/>
    </row>
    <row r="859" spans="1:9" ht="13" x14ac:dyDescent="0.15">
      <c r="A859" s="39"/>
      <c r="C859" s="40"/>
      <c r="I859" s="39"/>
    </row>
    <row r="860" spans="1:9" ht="13" x14ac:dyDescent="0.15">
      <c r="A860" s="39"/>
      <c r="C860" s="40"/>
      <c r="I860" s="39"/>
    </row>
    <row r="861" spans="1:9" ht="13" x14ac:dyDescent="0.15">
      <c r="A861" s="39"/>
      <c r="C861" s="40"/>
      <c r="I861" s="39"/>
    </row>
    <row r="862" spans="1:9" ht="13" x14ac:dyDescent="0.15">
      <c r="A862" s="39"/>
      <c r="C862" s="40"/>
      <c r="I862" s="39"/>
    </row>
    <row r="863" spans="1:9" ht="13" x14ac:dyDescent="0.15">
      <c r="A863" s="39"/>
      <c r="C863" s="40"/>
      <c r="I863" s="39"/>
    </row>
    <row r="864" spans="1:9" ht="13" x14ac:dyDescent="0.15">
      <c r="A864" s="39"/>
      <c r="C864" s="40"/>
      <c r="I864" s="39"/>
    </row>
    <row r="865" spans="1:9" ht="13" x14ac:dyDescent="0.15">
      <c r="A865" s="39"/>
      <c r="C865" s="40"/>
      <c r="I865" s="39"/>
    </row>
    <row r="866" spans="1:9" ht="13" x14ac:dyDescent="0.15">
      <c r="A866" s="39"/>
      <c r="C866" s="40"/>
      <c r="I866" s="39"/>
    </row>
    <row r="867" spans="1:9" ht="13" x14ac:dyDescent="0.15">
      <c r="A867" s="39"/>
      <c r="C867" s="40"/>
      <c r="I867" s="39"/>
    </row>
    <row r="868" spans="1:9" ht="13" x14ac:dyDescent="0.15">
      <c r="A868" s="39"/>
      <c r="C868" s="40"/>
      <c r="I868" s="39"/>
    </row>
    <row r="869" spans="1:9" ht="13" x14ac:dyDescent="0.15">
      <c r="A869" s="39"/>
      <c r="C869" s="40"/>
      <c r="I869" s="39"/>
    </row>
    <row r="870" spans="1:9" ht="13" x14ac:dyDescent="0.15">
      <c r="A870" s="39"/>
      <c r="C870" s="40"/>
      <c r="I870" s="39"/>
    </row>
    <row r="871" spans="1:9" ht="13" x14ac:dyDescent="0.15">
      <c r="A871" s="39"/>
      <c r="C871" s="40"/>
      <c r="I871" s="39"/>
    </row>
    <row r="872" spans="1:9" ht="13" x14ac:dyDescent="0.15">
      <c r="A872" s="39"/>
      <c r="C872" s="40"/>
      <c r="I872" s="39"/>
    </row>
    <row r="873" spans="1:9" ht="13" x14ac:dyDescent="0.15">
      <c r="A873" s="39"/>
      <c r="C873" s="40"/>
      <c r="I873" s="39"/>
    </row>
    <row r="874" spans="1:9" ht="13" x14ac:dyDescent="0.15">
      <c r="A874" s="39"/>
      <c r="C874" s="40"/>
      <c r="I874" s="39"/>
    </row>
    <row r="875" spans="1:9" ht="13" x14ac:dyDescent="0.15">
      <c r="A875" s="39"/>
      <c r="C875" s="40"/>
      <c r="I875" s="39"/>
    </row>
    <row r="876" spans="1:9" ht="13" x14ac:dyDescent="0.15">
      <c r="A876" s="39"/>
      <c r="C876" s="40"/>
      <c r="I876" s="39"/>
    </row>
    <row r="877" spans="1:9" ht="13" x14ac:dyDescent="0.15">
      <c r="A877" s="39"/>
      <c r="C877" s="40"/>
      <c r="I877" s="39"/>
    </row>
    <row r="878" spans="1:9" ht="13" x14ac:dyDescent="0.15">
      <c r="A878" s="39"/>
      <c r="C878" s="40"/>
      <c r="I878" s="39"/>
    </row>
    <row r="879" spans="1:9" ht="13" x14ac:dyDescent="0.15">
      <c r="A879" s="39"/>
      <c r="C879" s="40"/>
      <c r="I879" s="39"/>
    </row>
    <row r="880" spans="1:9" ht="13" x14ac:dyDescent="0.15">
      <c r="A880" s="39"/>
      <c r="C880" s="40"/>
      <c r="I880" s="39"/>
    </row>
    <row r="881" spans="1:9" ht="13" x14ac:dyDescent="0.15">
      <c r="A881" s="39"/>
      <c r="C881" s="40"/>
      <c r="I881" s="39"/>
    </row>
    <row r="882" spans="1:9" ht="13" x14ac:dyDescent="0.15">
      <c r="A882" s="39"/>
      <c r="C882" s="40"/>
      <c r="I882" s="39"/>
    </row>
    <row r="883" spans="1:9" ht="13" x14ac:dyDescent="0.15">
      <c r="A883" s="39"/>
      <c r="C883" s="40"/>
      <c r="I883" s="39"/>
    </row>
    <row r="884" spans="1:9" ht="13" x14ac:dyDescent="0.15">
      <c r="A884" s="39"/>
      <c r="C884" s="40"/>
      <c r="I884" s="39"/>
    </row>
    <row r="885" spans="1:9" ht="13" x14ac:dyDescent="0.15">
      <c r="A885" s="39"/>
      <c r="C885" s="40"/>
      <c r="I885" s="39"/>
    </row>
    <row r="886" spans="1:9" ht="13" x14ac:dyDescent="0.15">
      <c r="A886" s="39"/>
      <c r="C886" s="40"/>
      <c r="I886" s="39"/>
    </row>
    <row r="887" spans="1:9" ht="13" x14ac:dyDescent="0.15">
      <c r="A887" s="39"/>
      <c r="C887" s="40"/>
      <c r="I887" s="39"/>
    </row>
    <row r="888" spans="1:9" ht="13" x14ac:dyDescent="0.15">
      <c r="A888" s="39"/>
      <c r="C888" s="40"/>
      <c r="I888" s="39"/>
    </row>
    <row r="889" spans="1:9" ht="13" x14ac:dyDescent="0.15">
      <c r="A889" s="39"/>
      <c r="C889" s="40"/>
      <c r="I889" s="39"/>
    </row>
    <row r="890" spans="1:9" ht="13" x14ac:dyDescent="0.15">
      <c r="A890" s="39"/>
      <c r="C890" s="40"/>
      <c r="I890" s="39"/>
    </row>
    <row r="891" spans="1:9" ht="13" x14ac:dyDescent="0.15">
      <c r="A891" s="39"/>
      <c r="C891" s="40"/>
      <c r="I891" s="39"/>
    </row>
    <row r="892" spans="1:9" ht="13" x14ac:dyDescent="0.15">
      <c r="A892" s="39"/>
      <c r="C892" s="40"/>
      <c r="I892" s="39"/>
    </row>
    <row r="893" spans="1:9" ht="13" x14ac:dyDescent="0.15">
      <c r="A893" s="39"/>
      <c r="C893" s="40"/>
      <c r="I893" s="39"/>
    </row>
    <row r="894" spans="1:9" ht="13" x14ac:dyDescent="0.15">
      <c r="A894" s="39"/>
      <c r="C894" s="40"/>
      <c r="I894" s="39"/>
    </row>
    <row r="895" spans="1:9" ht="13" x14ac:dyDescent="0.15">
      <c r="A895" s="39"/>
      <c r="C895" s="40"/>
      <c r="I895" s="39"/>
    </row>
    <row r="896" spans="1:9" ht="13" x14ac:dyDescent="0.15">
      <c r="A896" s="39"/>
      <c r="C896" s="40"/>
      <c r="I896" s="39"/>
    </row>
    <row r="897" spans="1:9" ht="13" x14ac:dyDescent="0.15">
      <c r="A897" s="39"/>
      <c r="C897" s="40"/>
      <c r="I897" s="39"/>
    </row>
    <row r="898" spans="1:9" ht="13" x14ac:dyDescent="0.15">
      <c r="A898" s="39"/>
      <c r="C898" s="40"/>
      <c r="I898" s="39"/>
    </row>
    <row r="899" spans="1:9" ht="13" x14ac:dyDescent="0.15">
      <c r="A899" s="39"/>
      <c r="C899" s="40"/>
      <c r="I899" s="39"/>
    </row>
    <row r="900" spans="1:9" ht="13" x14ac:dyDescent="0.15">
      <c r="A900" s="39"/>
      <c r="C900" s="40"/>
      <c r="I900" s="39"/>
    </row>
    <row r="901" spans="1:9" ht="13" x14ac:dyDescent="0.15">
      <c r="A901" s="39"/>
      <c r="C901" s="40"/>
      <c r="I901" s="39"/>
    </row>
    <row r="902" spans="1:9" ht="13" x14ac:dyDescent="0.15">
      <c r="A902" s="39"/>
      <c r="C902" s="40"/>
      <c r="I902" s="39"/>
    </row>
    <row r="903" spans="1:9" ht="13" x14ac:dyDescent="0.15">
      <c r="A903" s="39"/>
      <c r="C903" s="40"/>
      <c r="I903" s="39"/>
    </row>
    <row r="904" spans="1:9" ht="13" x14ac:dyDescent="0.15">
      <c r="A904" s="39"/>
      <c r="C904" s="40"/>
      <c r="I904" s="39"/>
    </row>
    <row r="905" spans="1:9" ht="13" x14ac:dyDescent="0.15">
      <c r="A905" s="39"/>
      <c r="C905" s="40"/>
      <c r="I905" s="39"/>
    </row>
    <row r="906" spans="1:9" ht="13" x14ac:dyDescent="0.15">
      <c r="A906" s="39"/>
      <c r="C906" s="40"/>
      <c r="I906" s="39"/>
    </row>
    <row r="907" spans="1:9" ht="13" x14ac:dyDescent="0.15">
      <c r="A907" s="39"/>
      <c r="C907" s="40"/>
      <c r="I907" s="39"/>
    </row>
    <row r="908" spans="1:9" ht="13" x14ac:dyDescent="0.15">
      <c r="A908" s="39"/>
      <c r="C908" s="40"/>
      <c r="I908" s="39"/>
    </row>
    <row r="909" spans="1:9" ht="13" x14ac:dyDescent="0.15">
      <c r="A909" s="39"/>
      <c r="C909" s="40"/>
      <c r="I909" s="39"/>
    </row>
    <row r="910" spans="1:9" ht="13" x14ac:dyDescent="0.15">
      <c r="A910" s="39"/>
      <c r="C910" s="40"/>
      <c r="I910" s="39"/>
    </row>
    <row r="911" spans="1:9" ht="13" x14ac:dyDescent="0.15">
      <c r="A911" s="39"/>
      <c r="C911" s="40"/>
      <c r="I911" s="39"/>
    </row>
    <row r="912" spans="1:9" ht="13" x14ac:dyDescent="0.15">
      <c r="A912" s="39"/>
      <c r="C912" s="40"/>
      <c r="I912" s="39"/>
    </row>
    <row r="913" spans="1:9" ht="13" x14ac:dyDescent="0.15">
      <c r="A913" s="39"/>
      <c r="C913" s="40"/>
      <c r="I913" s="39"/>
    </row>
    <row r="914" spans="1:9" ht="13" x14ac:dyDescent="0.15">
      <c r="A914" s="39"/>
      <c r="C914" s="40"/>
      <c r="I914" s="39"/>
    </row>
    <row r="915" spans="1:9" ht="13" x14ac:dyDescent="0.15">
      <c r="A915" s="39"/>
      <c r="C915" s="40"/>
      <c r="I915" s="39"/>
    </row>
    <row r="916" spans="1:9" ht="13" x14ac:dyDescent="0.15">
      <c r="A916" s="39"/>
      <c r="C916" s="40"/>
      <c r="I916" s="39"/>
    </row>
    <row r="917" spans="1:9" ht="13" x14ac:dyDescent="0.15">
      <c r="A917" s="39"/>
      <c r="C917" s="40"/>
      <c r="I917" s="39"/>
    </row>
    <row r="918" spans="1:9" ht="13" x14ac:dyDescent="0.15">
      <c r="A918" s="39"/>
      <c r="C918" s="40"/>
      <c r="I918" s="39"/>
    </row>
    <row r="919" spans="1:9" ht="13" x14ac:dyDescent="0.15">
      <c r="A919" s="39"/>
      <c r="C919" s="40"/>
      <c r="I919" s="39"/>
    </row>
    <row r="920" spans="1:9" ht="13" x14ac:dyDescent="0.15">
      <c r="A920" s="39"/>
      <c r="C920" s="40"/>
      <c r="I920" s="39"/>
    </row>
    <row r="921" spans="1:9" ht="13" x14ac:dyDescent="0.15">
      <c r="A921" s="39"/>
      <c r="C921" s="40"/>
      <c r="I921" s="39"/>
    </row>
    <row r="922" spans="1:9" ht="13" x14ac:dyDescent="0.15">
      <c r="A922" s="39"/>
      <c r="C922" s="40"/>
      <c r="I922" s="39"/>
    </row>
    <row r="923" spans="1:9" ht="13" x14ac:dyDescent="0.15">
      <c r="A923" s="39"/>
      <c r="C923" s="40"/>
      <c r="I923" s="39"/>
    </row>
    <row r="924" spans="1:9" ht="13" x14ac:dyDescent="0.15">
      <c r="A924" s="39"/>
      <c r="C924" s="40"/>
      <c r="I924" s="39"/>
    </row>
    <row r="925" spans="1:9" ht="13" x14ac:dyDescent="0.15">
      <c r="A925" s="39"/>
      <c r="C925" s="40"/>
      <c r="I925" s="39"/>
    </row>
    <row r="926" spans="1:9" ht="13" x14ac:dyDescent="0.15">
      <c r="A926" s="39"/>
      <c r="C926" s="40"/>
      <c r="I926" s="39"/>
    </row>
    <row r="927" spans="1:9" ht="13" x14ac:dyDescent="0.15">
      <c r="A927" s="39"/>
      <c r="C927" s="40"/>
      <c r="I927" s="39"/>
    </row>
    <row r="928" spans="1:9" ht="13" x14ac:dyDescent="0.15">
      <c r="A928" s="39"/>
      <c r="C928" s="40"/>
      <c r="I928" s="39"/>
    </row>
    <row r="929" spans="1:9" ht="13" x14ac:dyDescent="0.15">
      <c r="A929" s="39"/>
      <c r="C929" s="40"/>
      <c r="I929" s="39"/>
    </row>
    <row r="930" spans="1:9" ht="13" x14ac:dyDescent="0.15">
      <c r="A930" s="39"/>
      <c r="C930" s="40"/>
      <c r="I930" s="39"/>
    </row>
    <row r="931" spans="1:9" ht="13" x14ac:dyDescent="0.15">
      <c r="A931" s="39"/>
      <c r="C931" s="40"/>
      <c r="I931" s="39"/>
    </row>
    <row r="932" spans="1:9" ht="13" x14ac:dyDescent="0.15">
      <c r="A932" s="39"/>
      <c r="C932" s="40"/>
      <c r="I932" s="39"/>
    </row>
    <row r="933" spans="1:9" ht="13" x14ac:dyDescent="0.15">
      <c r="A933" s="39"/>
      <c r="C933" s="40"/>
      <c r="I933" s="39"/>
    </row>
    <row r="934" spans="1:9" ht="13" x14ac:dyDescent="0.15">
      <c r="A934" s="39"/>
      <c r="C934" s="40"/>
      <c r="I934" s="39"/>
    </row>
    <row r="935" spans="1:9" ht="13" x14ac:dyDescent="0.15">
      <c r="A935" s="39"/>
      <c r="C935" s="40"/>
      <c r="I935" s="39"/>
    </row>
    <row r="936" spans="1:9" ht="13" x14ac:dyDescent="0.15">
      <c r="A936" s="39"/>
      <c r="C936" s="40"/>
      <c r="I936" s="39"/>
    </row>
    <row r="937" spans="1:9" ht="13" x14ac:dyDescent="0.15">
      <c r="A937" s="39"/>
      <c r="C937" s="40"/>
      <c r="I937" s="39"/>
    </row>
    <row r="938" spans="1:9" ht="13" x14ac:dyDescent="0.15">
      <c r="A938" s="39"/>
      <c r="C938" s="40"/>
      <c r="I938" s="39"/>
    </row>
    <row r="939" spans="1:9" ht="13" x14ac:dyDescent="0.15">
      <c r="A939" s="39"/>
      <c r="C939" s="40"/>
      <c r="I939" s="39"/>
    </row>
    <row r="940" spans="1:9" ht="13" x14ac:dyDescent="0.15">
      <c r="A940" s="39"/>
      <c r="C940" s="40"/>
      <c r="I940" s="39"/>
    </row>
    <row r="941" spans="1:9" ht="13" x14ac:dyDescent="0.15">
      <c r="A941" s="39"/>
      <c r="C941" s="40"/>
      <c r="I941" s="39"/>
    </row>
    <row r="942" spans="1:9" ht="13" x14ac:dyDescent="0.15">
      <c r="A942" s="39"/>
      <c r="C942" s="40"/>
      <c r="I942" s="39"/>
    </row>
    <row r="943" spans="1:9" ht="13" x14ac:dyDescent="0.15">
      <c r="A943" s="39"/>
      <c r="C943" s="40"/>
      <c r="I943" s="39"/>
    </row>
    <row r="944" spans="1:9" ht="13" x14ac:dyDescent="0.15">
      <c r="A944" s="39"/>
      <c r="C944" s="40"/>
      <c r="I944" s="39"/>
    </row>
    <row r="945" spans="1:9" ht="13" x14ac:dyDescent="0.15">
      <c r="A945" s="39"/>
      <c r="C945" s="40"/>
      <c r="I945" s="39"/>
    </row>
    <row r="946" spans="1:9" ht="13" x14ac:dyDescent="0.15">
      <c r="A946" s="39"/>
      <c r="C946" s="40"/>
      <c r="I946" s="39"/>
    </row>
    <row r="947" spans="1:9" ht="13" x14ac:dyDescent="0.15">
      <c r="A947" s="39"/>
      <c r="C947" s="40"/>
      <c r="I947" s="39"/>
    </row>
    <row r="948" spans="1:9" ht="13" x14ac:dyDescent="0.15">
      <c r="A948" s="39"/>
      <c r="C948" s="40"/>
      <c r="I948" s="39"/>
    </row>
    <row r="949" spans="1:9" ht="13" x14ac:dyDescent="0.15">
      <c r="A949" s="39"/>
      <c r="C949" s="40"/>
      <c r="I949" s="39"/>
    </row>
    <row r="950" spans="1:9" ht="13" x14ac:dyDescent="0.15">
      <c r="A950" s="39"/>
      <c r="C950" s="40"/>
      <c r="I950" s="39"/>
    </row>
    <row r="951" spans="1:9" ht="13" x14ac:dyDescent="0.15">
      <c r="A951" s="39"/>
      <c r="C951" s="40"/>
      <c r="I951" s="39"/>
    </row>
    <row r="952" spans="1:9" ht="13" x14ac:dyDescent="0.15">
      <c r="A952" s="39"/>
      <c r="C952" s="40"/>
      <c r="I952" s="39"/>
    </row>
    <row r="953" spans="1:9" ht="13" x14ac:dyDescent="0.15">
      <c r="A953" s="39"/>
      <c r="C953" s="40"/>
      <c r="I953" s="39"/>
    </row>
    <row r="954" spans="1:9" ht="13" x14ac:dyDescent="0.15">
      <c r="A954" s="39"/>
      <c r="C954" s="40"/>
      <c r="I954" s="39"/>
    </row>
    <row r="955" spans="1:9" ht="13" x14ac:dyDescent="0.15">
      <c r="A955" s="39"/>
      <c r="C955" s="40"/>
      <c r="I955" s="39"/>
    </row>
    <row r="956" spans="1:9" ht="13" x14ac:dyDescent="0.15">
      <c r="A956" s="39"/>
      <c r="C956" s="40"/>
      <c r="I956" s="39"/>
    </row>
    <row r="957" spans="1:9" ht="13" x14ac:dyDescent="0.15">
      <c r="A957" s="39"/>
      <c r="C957" s="40"/>
      <c r="I957" s="39"/>
    </row>
    <row r="958" spans="1:9" ht="13" x14ac:dyDescent="0.15">
      <c r="A958" s="39"/>
      <c r="C958" s="40"/>
      <c r="I958" s="39"/>
    </row>
    <row r="959" spans="1:9" ht="13" x14ac:dyDescent="0.15">
      <c r="A959" s="39"/>
      <c r="C959" s="40"/>
      <c r="I959" s="39"/>
    </row>
    <row r="960" spans="1:9" ht="13" x14ac:dyDescent="0.15">
      <c r="A960" s="39"/>
      <c r="C960" s="40"/>
      <c r="I960" s="39"/>
    </row>
    <row r="961" spans="1:9" ht="13" x14ac:dyDescent="0.15">
      <c r="A961" s="39"/>
      <c r="C961" s="40"/>
      <c r="I961" s="39"/>
    </row>
    <row r="962" spans="1:9" ht="13" x14ac:dyDescent="0.15">
      <c r="A962" s="39"/>
      <c r="C962" s="40"/>
      <c r="I962" s="39"/>
    </row>
    <row r="963" spans="1:9" ht="13" x14ac:dyDescent="0.15">
      <c r="A963" s="39"/>
      <c r="C963" s="40"/>
      <c r="I963" s="39"/>
    </row>
    <row r="964" spans="1:9" ht="13" x14ac:dyDescent="0.15">
      <c r="A964" s="39"/>
      <c r="C964" s="40"/>
      <c r="I964" s="39"/>
    </row>
    <row r="965" spans="1:9" ht="13" x14ac:dyDescent="0.15">
      <c r="A965" s="39"/>
      <c r="C965" s="40"/>
      <c r="I965" s="39"/>
    </row>
    <row r="966" spans="1:9" ht="13" x14ac:dyDescent="0.15">
      <c r="A966" s="39"/>
      <c r="C966" s="40"/>
      <c r="I966" s="39"/>
    </row>
    <row r="967" spans="1:9" ht="13" x14ac:dyDescent="0.15">
      <c r="A967" s="39"/>
      <c r="C967" s="40"/>
      <c r="I967" s="39"/>
    </row>
    <row r="968" spans="1:9" ht="13" x14ac:dyDescent="0.15">
      <c r="A968" s="39"/>
      <c r="C968" s="40"/>
      <c r="I968" s="39"/>
    </row>
    <row r="969" spans="1:9" ht="13" x14ac:dyDescent="0.15">
      <c r="A969" s="39"/>
      <c r="C969" s="40"/>
      <c r="I969" s="39"/>
    </row>
    <row r="970" spans="1:9" ht="13" x14ac:dyDescent="0.15">
      <c r="A970" s="39"/>
      <c r="C970" s="40"/>
      <c r="I970" s="39"/>
    </row>
    <row r="971" spans="1:9" ht="13" x14ac:dyDescent="0.15">
      <c r="A971" s="39"/>
      <c r="C971" s="40"/>
      <c r="I971" s="39"/>
    </row>
    <row r="972" spans="1:9" ht="13" x14ac:dyDescent="0.15">
      <c r="A972" s="39"/>
      <c r="C972" s="40"/>
      <c r="I972" s="39"/>
    </row>
    <row r="973" spans="1:9" ht="13" x14ac:dyDescent="0.15">
      <c r="A973" s="39"/>
      <c r="C973" s="40"/>
      <c r="I973" s="39"/>
    </row>
    <row r="974" spans="1:9" ht="13" x14ac:dyDescent="0.15">
      <c r="A974" s="39"/>
      <c r="C974" s="40"/>
      <c r="I974" s="39"/>
    </row>
    <row r="975" spans="1:9" ht="13" x14ac:dyDescent="0.15">
      <c r="A975" s="39"/>
      <c r="C975" s="40"/>
      <c r="I975" s="39"/>
    </row>
    <row r="976" spans="1:9" ht="13" x14ac:dyDescent="0.15">
      <c r="A976" s="39"/>
      <c r="C976" s="40"/>
      <c r="I976" s="39"/>
    </row>
    <row r="977" spans="1:9" ht="13" x14ac:dyDescent="0.15">
      <c r="A977" s="39"/>
      <c r="C977" s="40"/>
      <c r="I977" s="39"/>
    </row>
    <row r="978" spans="1:9" ht="13" x14ac:dyDescent="0.15">
      <c r="A978" s="39"/>
      <c r="C978" s="40"/>
      <c r="I978" s="39"/>
    </row>
    <row r="979" spans="1:9" ht="13" x14ac:dyDescent="0.15">
      <c r="A979" s="39"/>
      <c r="C979" s="40"/>
      <c r="I979" s="39"/>
    </row>
    <row r="980" spans="1:9" ht="13" x14ac:dyDescent="0.15">
      <c r="A980" s="39"/>
      <c r="C980" s="40"/>
      <c r="I980" s="39"/>
    </row>
    <row r="981" spans="1:9" ht="13" x14ac:dyDescent="0.15">
      <c r="A981" s="39"/>
      <c r="C981" s="40"/>
      <c r="I981" s="39"/>
    </row>
    <row r="982" spans="1:9" ht="13" x14ac:dyDescent="0.15">
      <c r="A982" s="39"/>
      <c r="C982" s="40"/>
      <c r="I982" s="39"/>
    </row>
    <row r="983" spans="1:9" ht="13" x14ac:dyDescent="0.15">
      <c r="A983" s="39"/>
      <c r="C983" s="40"/>
      <c r="I983" s="39"/>
    </row>
    <row r="984" spans="1:9" ht="13" x14ac:dyDescent="0.15">
      <c r="A984" s="39"/>
      <c r="C984" s="40"/>
      <c r="I984" s="39"/>
    </row>
    <row r="985" spans="1:9" ht="13" x14ac:dyDescent="0.15">
      <c r="A985" s="39"/>
      <c r="C985" s="40"/>
      <c r="I985" s="39"/>
    </row>
    <row r="986" spans="1:9" ht="13" x14ac:dyDescent="0.15">
      <c r="A986" s="39"/>
      <c r="C986" s="40"/>
      <c r="I986" s="39"/>
    </row>
    <row r="987" spans="1:9" ht="13" x14ac:dyDescent="0.15">
      <c r="A987" s="39"/>
      <c r="C987" s="40"/>
      <c r="I987" s="39"/>
    </row>
    <row r="988" spans="1:9" ht="13" x14ac:dyDescent="0.15">
      <c r="A988" s="39"/>
      <c r="C988" s="40"/>
      <c r="I988" s="39"/>
    </row>
    <row r="989" spans="1:9" ht="13" x14ac:dyDescent="0.15">
      <c r="A989" s="39"/>
      <c r="C989" s="40"/>
      <c r="I989" s="39"/>
    </row>
    <row r="990" spans="1:9" ht="13" x14ac:dyDescent="0.15">
      <c r="A990" s="39"/>
      <c r="C990" s="40"/>
      <c r="I990" s="39"/>
    </row>
    <row r="991" spans="1:9" ht="13" x14ac:dyDescent="0.15">
      <c r="A991" s="39"/>
      <c r="C991" s="40"/>
      <c r="I991" s="39"/>
    </row>
    <row r="992" spans="1:9" ht="13" x14ac:dyDescent="0.15">
      <c r="A992" s="39"/>
      <c r="C992" s="40"/>
      <c r="I992" s="39"/>
    </row>
    <row r="993" spans="1:9" ht="13" x14ac:dyDescent="0.15">
      <c r="A993" s="39"/>
      <c r="C993" s="40"/>
      <c r="I993" s="39"/>
    </row>
    <row r="994" spans="1:9" ht="13" x14ac:dyDescent="0.15">
      <c r="A994" s="39"/>
      <c r="C994" s="40"/>
      <c r="I994" s="39"/>
    </row>
    <row r="995" spans="1:9" ht="13" x14ac:dyDescent="0.15">
      <c r="A995" s="39"/>
      <c r="C995" s="40"/>
      <c r="I995" s="39"/>
    </row>
    <row r="996" spans="1:9" ht="13" x14ac:dyDescent="0.15">
      <c r="A996" s="39"/>
      <c r="C996" s="40"/>
      <c r="I996" s="39"/>
    </row>
    <row r="997" spans="1:9" ht="13" x14ac:dyDescent="0.15">
      <c r="A997" s="39"/>
      <c r="C997" s="40"/>
      <c r="I997" s="39"/>
    </row>
    <row r="998" spans="1:9" ht="13" x14ac:dyDescent="0.15">
      <c r="A998" s="39"/>
      <c r="C998" s="40"/>
      <c r="I998" s="39"/>
    </row>
    <row r="999" spans="1:9" ht="13" x14ac:dyDescent="0.15">
      <c r="A999" s="39"/>
      <c r="C999" s="40"/>
      <c r="I999" s="39"/>
    </row>
    <row r="1000" spans="1:9" ht="13" x14ac:dyDescent="0.15">
      <c r="A1000" s="39"/>
      <c r="C1000" s="40"/>
      <c r="I1000" s="39"/>
    </row>
  </sheetData>
  <conditionalFormatting sqref="E1:F1000">
    <cfRule type="expression" dxfId="1" priority="1">
      <formula>F1="D"</formula>
    </cfRule>
  </conditionalFormatting>
  <conditionalFormatting sqref="E1:F1000">
    <cfRule type="expression" dxfId="0" priority="2">
      <formula>F1="R"</formula>
    </cfRule>
  </conditionalFormatting>
  <hyperlinks>
    <hyperlink ref="K2" r:id="rId1" xr:uid="{00000000-0004-0000-0200-000000000000}"/>
    <hyperlink ref="K4" r:id="rId2" xr:uid="{00000000-0004-0000-0200-000001000000}"/>
    <hyperlink ref="K5" r:id="rId3" xr:uid="{00000000-0004-0000-0200-000002000000}"/>
    <hyperlink ref="K6" r:id="rId4" xr:uid="{00000000-0004-0000-0200-000003000000}"/>
    <hyperlink ref="K7" r:id="rId5" xr:uid="{00000000-0004-0000-0200-000004000000}"/>
    <hyperlink ref="K8" r:id="rId6" xr:uid="{00000000-0004-0000-0200-000005000000}"/>
    <hyperlink ref="K9" r:id="rId7" xr:uid="{00000000-0004-0000-0200-000006000000}"/>
    <hyperlink ref="K11" r:id="rId8" xr:uid="{00000000-0004-0000-0200-000007000000}"/>
    <hyperlink ref="K12" r:id="rId9" xr:uid="{00000000-0004-0000-0200-000008000000}"/>
    <hyperlink ref="K13" r:id="rId10" xr:uid="{00000000-0004-0000-0200-000009000000}"/>
    <hyperlink ref="K14" r:id="rId11" xr:uid="{00000000-0004-0000-0200-00000A000000}"/>
    <hyperlink ref="K16" r:id="rId12" xr:uid="{00000000-0004-0000-0200-00000B000000}"/>
    <hyperlink ref="K18" r:id="rId13" xr:uid="{00000000-0004-0000-0200-00000C000000}"/>
    <hyperlink ref="K20" r:id="rId14" xr:uid="{00000000-0004-0000-0200-00000D000000}"/>
    <hyperlink ref="K21" r:id="rId15" xr:uid="{00000000-0004-0000-0200-00000E000000}"/>
    <hyperlink ref="K22" r:id="rId16" xr:uid="{00000000-0004-0000-0200-00000F000000}"/>
    <hyperlink ref="K23" r:id="rId17" xr:uid="{00000000-0004-0000-0200-000010000000}"/>
    <hyperlink ref="K24" r:id="rId18" xr:uid="{00000000-0004-0000-0200-000011000000}"/>
    <hyperlink ref="K25" r:id="rId19" xr:uid="{00000000-0004-0000-0200-000012000000}"/>
    <hyperlink ref="K26" r:id="rId20" xr:uid="{00000000-0004-0000-0200-000013000000}"/>
    <hyperlink ref="K27" r:id="rId21" xr:uid="{00000000-0004-0000-0200-000014000000}"/>
    <hyperlink ref="K28" r:id="rId22" xr:uid="{00000000-0004-0000-0200-000015000000}"/>
    <hyperlink ref="K29" r:id="rId23" xr:uid="{00000000-0004-0000-0200-000016000000}"/>
    <hyperlink ref="K30" r:id="rId24" xr:uid="{00000000-0004-0000-0200-000017000000}"/>
    <hyperlink ref="K32" r:id="rId25" xr:uid="{00000000-0004-0000-0200-000018000000}"/>
    <hyperlink ref="K33" r:id="rId26" xr:uid="{00000000-0004-0000-0200-000019000000}"/>
    <hyperlink ref="K34" r:id="rId27" xr:uid="{00000000-0004-0000-0200-00001A000000}"/>
    <hyperlink ref="K36" r:id="rId28" xr:uid="{00000000-0004-0000-0200-00001B000000}"/>
    <hyperlink ref="K37" r:id="rId29" xr:uid="{00000000-0004-0000-0200-00001C000000}"/>
    <hyperlink ref="K39" r:id="rId30" xr:uid="{00000000-0004-0000-0200-00001D000000}"/>
    <hyperlink ref="K42" r:id="rId31" xr:uid="{00000000-0004-0000-0200-00001E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4.33203125" customWidth="1"/>
    <col min="2" max="2" width="27.1640625" customWidth="1"/>
    <col min="3" max="3" width="7.5" customWidth="1"/>
    <col min="4" max="4" width="2.83203125" customWidth="1"/>
    <col min="5" max="5" width="22.1640625" customWidth="1"/>
    <col min="6" max="6" width="2.83203125" customWidth="1"/>
    <col min="7" max="7" width="11.33203125" customWidth="1"/>
  </cols>
  <sheetData>
    <row r="1" spans="1:25" ht="15.75" customHeight="1" x14ac:dyDescent="0.15">
      <c r="A1" s="3" t="s">
        <v>0</v>
      </c>
      <c r="B1" s="3" t="s">
        <v>1</v>
      </c>
      <c r="C1" s="3" t="s">
        <v>154</v>
      </c>
      <c r="D1" s="3" t="s">
        <v>7</v>
      </c>
      <c r="E1" s="3" t="s">
        <v>155</v>
      </c>
      <c r="F1" s="3" t="s">
        <v>156</v>
      </c>
      <c r="G1" s="3" t="s">
        <v>157</v>
      </c>
      <c r="H1" s="3" t="s">
        <v>158</v>
      </c>
      <c r="I1" s="3" t="s">
        <v>159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 x14ac:dyDescent="0.15">
      <c r="A2" s="26" t="s">
        <v>542</v>
      </c>
      <c r="B2" s="12" t="s">
        <v>24</v>
      </c>
      <c r="C2" s="26" t="s">
        <v>543</v>
      </c>
      <c r="D2" s="12" t="s">
        <v>185</v>
      </c>
      <c r="E2" s="12" t="s">
        <v>544</v>
      </c>
      <c r="F2" s="12" t="s">
        <v>18</v>
      </c>
      <c r="G2" s="12" t="s">
        <v>545</v>
      </c>
      <c r="H2" s="26" t="s">
        <v>546</v>
      </c>
      <c r="I2" s="26" t="s">
        <v>547</v>
      </c>
    </row>
    <row r="3" spans="1:25" ht="15.75" customHeight="1" x14ac:dyDescent="0.15">
      <c r="A3" s="26" t="s">
        <v>548</v>
      </c>
      <c r="B3" s="12" t="s">
        <v>32</v>
      </c>
      <c r="C3" s="26" t="s">
        <v>549</v>
      </c>
      <c r="D3" s="12" t="s">
        <v>185</v>
      </c>
      <c r="E3" s="12" t="s">
        <v>550</v>
      </c>
      <c r="F3" s="12" t="s">
        <v>18</v>
      </c>
      <c r="G3" s="12" t="s">
        <v>551</v>
      </c>
      <c r="H3" s="26" t="s">
        <v>552</v>
      </c>
      <c r="I3" s="26" t="s">
        <v>553</v>
      </c>
    </row>
    <row r="4" spans="1:25" ht="15.75" customHeight="1" x14ac:dyDescent="0.15">
      <c r="A4" s="26" t="s">
        <v>554</v>
      </c>
      <c r="B4" s="12" t="s">
        <v>39</v>
      </c>
      <c r="C4" s="26" t="s">
        <v>555</v>
      </c>
      <c r="D4" s="12" t="s">
        <v>185</v>
      </c>
      <c r="E4" s="12" t="s">
        <v>556</v>
      </c>
      <c r="F4" s="12" t="s">
        <v>112</v>
      </c>
      <c r="G4" s="12" t="s">
        <v>557</v>
      </c>
      <c r="H4" s="26" t="s">
        <v>558</v>
      </c>
      <c r="I4" s="26" t="s">
        <v>559</v>
      </c>
    </row>
    <row r="5" spans="1:25" ht="15.75" customHeight="1" x14ac:dyDescent="0.15">
      <c r="A5" s="26" t="s">
        <v>560</v>
      </c>
      <c r="B5" s="12" t="s">
        <v>44</v>
      </c>
      <c r="C5" s="26" t="s">
        <v>561</v>
      </c>
      <c r="D5" s="12" t="s">
        <v>185</v>
      </c>
      <c r="E5" s="12" t="s">
        <v>562</v>
      </c>
      <c r="F5" s="12" t="s">
        <v>18</v>
      </c>
      <c r="G5" s="12" t="s">
        <v>563</v>
      </c>
      <c r="H5" s="26" t="s">
        <v>564</v>
      </c>
      <c r="I5" s="26" t="s">
        <v>565</v>
      </c>
    </row>
    <row r="6" spans="1:25" ht="15.75" customHeight="1" x14ac:dyDescent="0.15">
      <c r="A6" s="26" t="s">
        <v>566</v>
      </c>
      <c r="B6" s="12" t="s">
        <v>53</v>
      </c>
      <c r="C6" s="26" t="s">
        <v>567</v>
      </c>
      <c r="D6" s="12" t="s">
        <v>185</v>
      </c>
      <c r="E6" s="12" t="s">
        <v>568</v>
      </c>
      <c r="F6" s="12" t="s">
        <v>18</v>
      </c>
      <c r="G6" s="12" t="s">
        <v>569</v>
      </c>
      <c r="H6" s="26" t="s">
        <v>570</v>
      </c>
      <c r="I6" s="26" t="s">
        <v>571</v>
      </c>
    </row>
    <row r="7" spans="1:25" ht="15.75" customHeight="1" x14ac:dyDescent="0.15">
      <c r="A7" s="26" t="s">
        <v>572</v>
      </c>
      <c r="B7" s="12" t="s">
        <v>58</v>
      </c>
      <c r="C7" s="26" t="s">
        <v>573</v>
      </c>
      <c r="D7" s="12" t="s">
        <v>185</v>
      </c>
      <c r="E7" s="12" t="s">
        <v>574</v>
      </c>
      <c r="F7" s="12" t="s">
        <v>18</v>
      </c>
      <c r="G7" s="12" t="s">
        <v>575</v>
      </c>
      <c r="H7" s="26" t="s">
        <v>576</v>
      </c>
      <c r="I7" s="26" t="s">
        <v>577</v>
      </c>
    </row>
    <row r="8" spans="1:25" ht="15.75" customHeight="1" x14ac:dyDescent="0.15">
      <c r="A8" s="26" t="s">
        <v>578</v>
      </c>
      <c r="B8" s="12" t="s">
        <v>65</v>
      </c>
      <c r="C8" s="26" t="s">
        <v>579</v>
      </c>
      <c r="D8" s="12" t="s">
        <v>185</v>
      </c>
      <c r="E8" s="12" t="s">
        <v>580</v>
      </c>
      <c r="F8" s="12" t="s">
        <v>18</v>
      </c>
      <c r="G8" s="12" t="s">
        <v>581</v>
      </c>
      <c r="H8" s="26" t="s">
        <v>582</v>
      </c>
      <c r="I8" s="26" t="s">
        <v>583</v>
      </c>
    </row>
    <row r="9" spans="1:25" ht="15.75" customHeight="1" x14ac:dyDescent="0.15">
      <c r="A9" s="26" t="s">
        <v>584</v>
      </c>
      <c r="B9" s="12" t="s">
        <v>67</v>
      </c>
      <c r="C9" s="26" t="s">
        <v>585</v>
      </c>
      <c r="D9" s="12" t="s">
        <v>185</v>
      </c>
      <c r="E9" s="12" t="s">
        <v>586</v>
      </c>
      <c r="F9" s="12" t="s">
        <v>18</v>
      </c>
      <c r="G9" s="12" t="s">
        <v>587</v>
      </c>
      <c r="H9" s="26" t="s">
        <v>588</v>
      </c>
      <c r="I9" s="26" t="s">
        <v>589</v>
      </c>
    </row>
    <row r="10" spans="1:25" ht="15.75" customHeight="1" x14ac:dyDescent="0.15">
      <c r="A10" s="26" t="s">
        <v>590</v>
      </c>
      <c r="B10" s="12" t="s">
        <v>70</v>
      </c>
      <c r="C10" s="26" t="s">
        <v>591</v>
      </c>
      <c r="D10" s="12" t="s">
        <v>185</v>
      </c>
      <c r="E10" s="12" t="s">
        <v>592</v>
      </c>
      <c r="F10" s="12" t="s">
        <v>18</v>
      </c>
      <c r="G10" s="12" t="s">
        <v>593</v>
      </c>
      <c r="H10" s="26" t="s">
        <v>594</v>
      </c>
      <c r="I10" s="26" t="s">
        <v>595</v>
      </c>
    </row>
    <row r="11" spans="1:25" ht="15.75" customHeight="1" x14ac:dyDescent="0.15">
      <c r="A11" s="26" t="s">
        <v>596</v>
      </c>
      <c r="B11" s="12" t="s">
        <v>74</v>
      </c>
      <c r="C11" s="26" t="s">
        <v>597</v>
      </c>
      <c r="D11" s="12" t="s">
        <v>185</v>
      </c>
      <c r="E11" s="12" t="s">
        <v>598</v>
      </c>
      <c r="F11" s="12" t="s">
        <v>18</v>
      </c>
      <c r="G11" s="12" t="s">
        <v>599</v>
      </c>
      <c r="H11" s="12" t="s">
        <v>600</v>
      </c>
      <c r="I11" s="26" t="s">
        <v>601</v>
      </c>
    </row>
    <row r="12" spans="1:25" ht="15.75" customHeight="1" x14ac:dyDescent="0.15">
      <c r="A12" s="26" t="s">
        <v>602</v>
      </c>
      <c r="B12" s="12" t="s">
        <v>91</v>
      </c>
      <c r="C12" s="26" t="s">
        <v>603</v>
      </c>
      <c r="D12" s="12" t="s">
        <v>185</v>
      </c>
      <c r="E12" s="12" t="s">
        <v>604</v>
      </c>
      <c r="F12" s="12" t="s">
        <v>18</v>
      </c>
      <c r="G12" s="12" t="s">
        <v>417</v>
      </c>
      <c r="H12" s="26" t="s">
        <v>605</v>
      </c>
      <c r="I12" s="26" t="s">
        <v>606</v>
      </c>
    </row>
    <row r="13" spans="1:25" ht="15.75" customHeight="1" x14ac:dyDescent="0.15">
      <c r="A13" s="26" t="s">
        <v>607</v>
      </c>
      <c r="B13" s="12" t="s">
        <v>95</v>
      </c>
      <c r="C13" s="26" t="s">
        <v>608</v>
      </c>
      <c r="D13" s="12" t="s">
        <v>185</v>
      </c>
      <c r="E13" s="12" t="s">
        <v>609</v>
      </c>
      <c r="F13" s="12" t="s">
        <v>18</v>
      </c>
      <c r="G13" s="12" t="s">
        <v>610</v>
      </c>
      <c r="H13" s="26" t="s">
        <v>611</v>
      </c>
      <c r="I13" s="26" t="s">
        <v>612</v>
      </c>
    </row>
    <row r="14" spans="1:25" ht="15.75" customHeight="1" x14ac:dyDescent="0.15">
      <c r="A14" s="26" t="s">
        <v>613</v>
      </c>
      <c r="B14" s="12" t="s">
        <v>97</v>
      </c>
      <c r="C14" s="26" t="s">
        <v>614</v>
      </c>
      <c r="D14" s="12" t="s">
        <v>185</v>
      </c>
      <c r="E14" s="12" t="s">
        <v>615</v>
      </c>
      <c r="F14" s="12" t="s">
        <v>18</v>
      </c>
      <c r="G14" s="12" t="s">
        <v>616</v>
      </c>
      <c r="H14" s="26" t="s">
        <v>617</v>
      </c>
      <c r="I14" s="26" t="s">
        <v>618</v>
      </c>
    </row>
    <row r="15" spans="1:25" ht="15.75" customHeight="1" x14ac:dyDescent="0.15">
      <c r="A15" s="26" t="s">
        <v>619</v>
      </c>
      <c r="B15" s="12" t="s">
        <v>99</v>
      </c>
      <c r="C15" s="26" t="s">
        <v>620</v>
      </c>
      <c r="D15" s="12" t="s">
        <v>185</v>
      </c>
      <c r="E15" s="12" t="s">
        <v>621</v>
      </c>
      <c r="F15" s="12" t="s">
        <v>18</v>
      </c>
      <c r="G15" s="12" t="s">
        <v>622</v>
      </c>
      <c r="H15" s="26" t="s">
        <v>623</v>
      </c>
      <c r="I15" s="26" t="s">
        <v>624</v>
      </c>
    </row>
    <row r="16" spans="1:25" ht="15.75" customHeight="1" x14ac:dyDescent="0.15">
      <c r="A16" s="26" t="s">
        <v>625</v>
      </c>
      <c r="B16" s="12" t="s">
        <v>105</v>
      </c>
      <c r="C16" s="26" t="s">
        <v>626</v>
      </c>
      <c r="D16" s="12" t="s">
        <v>185</v>
      </c>
      <c r="E16" s="12" t="s">
        <v>627</v>
      </c>
      <c r="F16" s="12" t="s">
        <v>18</v>
      </c>
      <c r="G16" s="12" t="s">
        <v>628</v>
      </c>
      <c r="H16" s="26" t="s">
        <v>629</v>
      </c>
      <c r="I16" s="26" t="s">
        <v>630</v>
      </c>
    </row>
    <row r="17" spans="1:9" ht="15.75" customHeight="1" x14ac:dyDescent="0.15">
      <c r="A17" s="26" t="s">
        <v>631</v>
      </c>
      <c r="B17" s="12" t="s">
        <v>134</v>
      </c>
      <c r="C17" s="26" t="s">
        <v>632</v>
      </c>
      <c r="D17" s="12" t="s">
        <v>185</v>
      </c>
      <c r="E17" s="12" t="s">
        <v>633</v>
      </c>
      <c r="F17" s="12" t="s">
        <v>18</v>
      </c>
      <c r="G17" s="12" t="s">
        <v>634</v>
      </c>
      <c r="H17" s="26" t="s">
        <v>635</v>
      </c>
      <c r="I17" s="26" t="s">
        <v>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Districts</vt:lpstr>
      <vt:lpstr>Overview</vt:lpstr>
      <vt:lpstr>Contested</vt:lpstr>
      <vt:lpstr>Uncontested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Brent Benson</cp:lastModifiedBy>
  <dcterms:modified xsi:type="dcterms:W3CDTF">2022-07-03T12:04:24Z</dcterms:modified>
</cp:coreProperties>
</file>