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0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neDrive\VECC Upload Folder\new\workForToday\HRG_new\data\"/>
    </mc:Choice>
  </mc:AlternateContent>
  <xr:revisionPtr revIDLastSave="0" documentId="13_ncr:1_{92354713-D219-4B06-8A26-2EE6F550ABD5}" xr6:coauthVersionLast="45" xr6:coauthVersionMax="45" xr10:uidLastSave="{00000000-0000-0000-0000-000000000000}"/>
  <bookViews>
    <workbookView xWindow="-120" yWindow="-120" windowWidth="20730" windowHeight="11160" xr2:uid="{8DAC3749-8EA9-4B4D-A68D-3339F42980C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H8" i="2"/>
  <c r="I8" i="2"/>
  <c r="K8" i="2"/>
  <c r="L8" i="2"/>
  <c r="M8" i="2"/>
  <c r="N8" i="2"/>
  <c r="O8" i="2"/>
  <c r="P8" i="2"/>
  <c r="Q8" i="2"/>
  <c r="R8" i="2"/>
  <c r="B8" i="2"/>
  <c r="C9" i="2"/>
  <c r="D9" i="2"/>
  <c r="E9" i="2"/>
  <c r="F9" i="2"/>
  <c r="G9" i="2"/>
  <c r="H9" i="2"/>
  <c r="I9" i="2"/>
  <c r="K9" i="2"/>
  <c r="L9" i="2"/>
  <c r="M9" i="2"/>
  <c r="N9" i="2"/>
  <c r="O9" i="2"/>
  <c r="P9" i="2"/>
  <c r="Q9" i="2"/>
  <c r="R9" i="2"/>
  <c r="B9" i="2"/>
  <c r="B7" i="2"/>
  <c r="C7" i="2"/>
  <c r="D7" i="2"/>
  <c r="E7" i="2"/>
  <c r="F7" i="2"/>
  <c r="G7" i="2"/>
  <c r="H7" i="2"/>
  <c r="I7" i="2"/>
  <c r="K7" i="2"/>
  <c r="L7" i="2"/>
  <c r="M7" i="2"/>
  <c r="N7" i="2"/>
  <c r="O7" i="2"/>
  <c r="P7" i="2"/>
  <c r="Q7" i="2"/>
  <c r="R7" i="2"/>
</calcChain>
</file>

<file path=xl/sharedStrings.xml><?xml version="1.0" encoding="utf-8"?>
<sst xmlns="http://schemas.openxmlformats.org/spreadsheetml/2006/main" count="145" uniqueCount="91">
  <si>
    <t>C2/C1 +- stat error (system error)</t>
  </si>
  <si>
    <t>Energy/Centrality</t>
  </si>
  <si>
    <t>0-5%</t>
  </si>
  <si>
    <t>70-80%</t>
  </si>
  <si>
    <t>7.7 GeV</t>
  </si>
  <si>
    <t>1.92306 +- 0.0165842 (0.040259)</t>
  </si>
  <si>
    <t>2.1775 +- 0.0268968 (0.0385729)</t>
  </si>
  <si>
    <t>11.5 GeV</t>
  </si>
  <si>
    <t>2.6164 +- 0.0157175 (0.055081)</t>
  </si>
  <si>
    <t>3.0778 +- 0.0284354 (0.0678956)</t>
  </si>
  <si>
    <t>14.5 GeV</t>
  </si>
  <si>
    <t>3.1061 +- 0.0152697 (0.0535076)</t>
  </si>
  <si>
    <t>3.66651 +- 0.0322418 (0.0812874)</t>
  </si>
  <si>
    <t>19.6 GeV</t>
  </si>
  <si>
    <t>3.86362 +- 0.015544 (0.0695846)</t>
  </si>
  <si>
    <t>4.77523 +- 0.0347805 (0.122664)</t>
  </si>
  <si>
    <t>27 GeV</t>
  </si>
  <si>
    <t>5.06469 +- 0.0151225 (0.10615)</t>
  </si>
  <si>
    <t>6.41829 +- 0.0425753 (0.151422)</t>
  </si>
  <si>
    <t>39 GeV</t>
  </si>
  <si>
    <t>6.63355 +- 0.0137433 (0.343491)</t>
  </si>
  <si>
    <t>8.33991 +- 0.0484527 (0.376396)</t>
  </si>
  <si>
    <t>62.4 GeV</t>
  </si>
  <si>
    <t>10.2615 +- 0.029449 (0.244912)</t>
  </si>
  <si>
    <t>12.8468 +- 0.154495 (0.540856)</t>
  </si>
  <si>
    <t>200 GeV</t>
  </si>
  <si>
    <t>26.1911 +- 0.0489252 (2.79537)</t>
  </si>
  <si>
    <t>31.1646 +- 0.342491 (1.84383)</t>
  </si>
  <si>
    <t>C3/C2 +- stat error (system error)</t>
  </si>
  <si>
    <t>0.63809 +- 0.0840911 (0.0836542)</t>
  </si>
  <si>
    <t>0.516654 +- 0.0168637 (0.0227758)</t>
  </si>
  <si>
    <t>0.388539 +- 0.0840236 (0.0945998)</t>
  </si>
  <si>
    <t>0.342701 +- 0.0124214 (0.0116046)</t>
  </si>
  <si>
    <t>0.217159 +- 0.0748261 (0.05682)</t>
  </si>
  <si>
    <t>0.299994 +- 0.0132957 (0.0117313)</t>
  </si>
  <si>
    <t>0.113612 +- 0.0616662 (0.0791806)</t>
  </si>
  <si>
    <t>0.209218 +- 0.00828615 (0.00574111)</t>
  </si>
  <si>
    <t>0.158428 +- 0.0488221 (0.0459138)</t>
  </si>
  <si>
    <t>0.171743 +- 0.00636381 (0.00646713)</t>
  </si>
  <si>
    <t>0.158291 +- 0.0404011 (0.0352855)</t>
  </si>
  <si>
    <t>0.132055 +- 0.00515844 (0.00884377)</t>
  </si>
  <si>
    <t>0.134642 +- 0.0517101 (0.0249749)</t>
  </si>
  <si>
    <t>0.0750145 +- 0.00722315 (0.004299)</t>
  </si>
  <si>
    <t>0.0197857 +- 0.0217894 (0.0183248)</t>
  </si>
  <si>
    <t>0.0307387 +- 0.00307208 (0.00111542)</t>
  </si>
  <si>
    <t>C4/C2 +- stat error (system error)</t>
  </si>
  <si>
    <t>1.2487 +- 1.19823 (0.896368)</t>
  </si>
  <si>
    <t>1.13846 +- 0.0646891 (0.0591584)</t>
  </si>
  <si>
    <t>0.316265 +- 1.49641 (1.29935)</t>
  </si>
  <si>
    <t>0.983014 +- 0.0403301 (0.0334759)</t>
  </si>
  <si>
    <t>-0.695453 +- 1.34275 (0.980831)</t>
  </si>
  <si>
    <t>1.07305 +- 0.0549242 (0.0487109)</t>
  </si>
  <si>
    <t>-0.930992 +- 1.12847 (1.31641)</t>
  </si>
  <si>
    <t>1.01323 +- 0.0276579 (0.0128117)</t>
  </si>
  <si>
    <t>1.29193 +- 0.967381 (0.827042)</t>
  </si>
  <si>
    <t>1.02815 +- 0.0229889 (0.0155812)</t>
  </si>
  <si>
    <t>0.0169677 +- 0.993552 (0.446832)</t>
  </si>
  <si>
    <t>1.02899 +- 0.020643 (0.0143412)</t>
  </si>
  <si>
    <t>0.649012 +- 1.28244 (0.869227)</t>
  </si>
  <si>
    <t>1.05472 +- 0.0292167 (0.0141746)</t>
  </si>
  <si>
    <t>1.18407 +- 0.536748 (0.389602)</t>
  </si>
  <si>
    <t>1.02594 +- 0.0127871 (0.00934129)</t>
  </si>
  <si>
    <t>0 - 5%</t>
  </si>
  <si>
    <t>70 - 80%</t>
  </si>
  <si>
    <t>val</t>
  </si>
  <si>
    <t>stat_err</t>
  </si>
  <si>
    <t>sys_err</t>
  </si>
  <si>
    <t>sigma2byM_0to5</t>
  </si>
  <si>
    <t>sigma2byM_0to5_staterr</t>
  </si>
  <si>
    <t>sigma2byM_0to5_syserr</t>
  </si>
  <si>
    <t>Ssigma_0to5</t>
  </si>
  <si>
    <t>Ssigma_0to5_staterr</t>
  </si>
  <si>
    <t>Ssigma_0to5_syserr</t>
  </si>
  <si>
    <t>ksigma2_0to5</t>
  </si>
  <si>
    <t>ksigma2_0to5_staterr</t>
  </si>
  <si>
    <t>ksigma2_0to5_syserr</t>
  </si>
  <si>
    <t>sigma2byM_70to80</t>
  </si>
  <si>
    <t>sigma2byM_70to80_staterr</t>
  </si>
  <si>
    <t>sigma2byM_70to80_syserr</t>
  </si>
  <si>
    <t>Ssigma_70to80</t>
  </si>
  <si>
    <t>Ssigma_70to80_staterr</t>
  </si>
  <si>
    <t>Ssigma_70to80_syserr</t>
  </si>
  <si>
    <t>ksigma2_70to80</t>
  </si>
  <si>
    <t>ksigma2_70to80_staterr</t>
  </si>
  <si>
    <t>ksigma2_70to80_syserr</t>
  </si>
  <si>
    <t>USE THIS SHEET TO EXTRACT THE VALUES AND ERRORS FROM TEXT IN SHEET1 (PASTE BELOW IN THE TEXT ROW)</t>
  </si>
  <si>
    <t>TEXT</t>
  </si>
  <si>
    <t>energy</t>
  </si>
  <si>
    <t>USE SHEET2 TO PRE-PROCESS DATA</t>
  </si>
  <si>
    <t>Energy</t>
  </si>
  <si>
    <t>Centrality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</si>
</sst>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7" xfId="0" applyBorder="1"/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7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0" borderId="0" xfId="0" applyFont="1"/>
    <xf numFmtId="0" fontId="0" fillId="0" borderId="0" xfId="0" applyFont="1" applyBorder="1"/>
    <xf numFmtId="0" fontId="1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ont="1" applyFill="1" applyBorder="1" applyAlignment="1">
      <alignment vertical="center" wrapText="1"/>
    </xf>
    <xf numFmtId="0" fontId="0" fillId="2" borderId="9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 vertical="center" textRotation="90" wrapText="1"/>
    </xf>
    <xf numFmtId="0" fontId="4" fillId="0" borderId="6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50B1E-0C42-4BAD-A11E-149FE940A380}">
  <dimension ref="A1:M11"/>
  <sheetViews>
    <sheetView tabSelected="1" zoomScaleNormal="100" workbookViewId="0">
      <selection activeCell="L1" sqref="L1:L11"/>
    </sheetView>
  </sheetViews>
  <sheetFormatPr defaultRowHeight="15" x14ac:dyDescent="0.25"/>
  <cols>
    <col min="1" max="10" width="11.7109375" style="13" customWidth="1"/>
    <col min="11" max="16384" width="9.140625" style="13"/>
  </cols>
  <sheetData>
    <row r="1" spans="1:13" ht="30.75" thickBot="1" x14ac:dyDescent="0.3">
      <c r="A1" s="23" t="s">
        <v>0</v>
      </c>
      <c r="B1" s="15" t="s">
        <v>1</v>
      </c>
      <c r="C1" s="16" t="s">
        <v>4</v>
      </c>
      <c r="D1" s="16" t="s">
        <v>7</v>
      </c>
      <c r="E1" s="16" t="s">
        <v>10</v>
      </c>
      <c r="F1" s="16" t="s">
        <v>13</v>
      </c>
      <c r="G1" s="16" t="s">
        <v>16</v>
      </c>
      <c r="H1" s="16" t="s">
        <v>19</v>
      </c>
      <c r="I1" s="16" t="s">
        <v>22</v>
      </c>
      <c r="J1" s="16" t="s">
        <v>25</v>
      </c>
      <c r="L1" s="26" t="s">
        <v>88</v>
      </c>
    </row>
    <row r="2" spans="1:13" ht="45.75" thickBot="1" x14ac:dyDescent="0.3">
      <c r="A2" s="24"/>
      <c r="B2" s="15" t="s">
        <v>2</v>
      </c>
      <c r="C2" s="12" t="s">
        <v>5</v>
      </c>
      <c r="D2" s="12" t="s">
        <v>8</v>
      </c>
      <c r="E2" s="12" t="s">
        <v>11</v>
      </c>
      <c r="F2" s="12" t="s">
        <v>14</v>
      </c>
      <c r="G2" s="12" t="s">
        <v>17</v>
      </c>
      <c r="H2" s="12" t="s">
        <v>20</v>
      </c>
      <c r="I2" s="12" t="s">
        <v>23</v>
      </c>
      <c r="J2" s="12" t="s">
        <v>26</v>
      </c>
      <c r="L2" s="27"/>
    </row>
    <row r="3" spans="1:13" ht="45.75" thickBot="1" x14ac:dyDescent="0.3">
      <c r="A3" s="25"/>
      <c r="B3" s="15" t="s">
        <v>3</v>
      </c>
      <c r="C3" s="12" t="s">
        <v>6</v>
      </c>
      <c r="D3" s="12" t="s">
        <v>9</v>
      </c>
      <c r="E3" s="12" t="s">
        <v>12</v>
      </c>
      <c r="F3" s="12" t="s">
        <v>15</v>
      </c>
      <c r="G3" s="12" t="s">
        <v>18</v>
      </c>
      <c r="H3" s="12" t="s">
        <v>21</v>
      </c>
      <c r="I3" s="12" t="s">
        <v>24</v>
      </c>
      <c r="J3" s="12" t="s">
        <v>27</v>
      </c>
      <c r="L3" s="27"/>
    </row>
    <row r="4" spans="1:13" ht="15.75" thickBot="1" x14ac:dyDescent="0.3">
      <c r="L4" s="27"/>
      <c r="M4" s="14"/>
    </row>
    <row r="5" spans="1:13" ht="30.75" thickBot="1" x14ac:dyDescent="0.3">
      <c r="A5" s="23" t="s">
        <v>28</v>
      </c>
      <c r="B5" s="19" t="s">
        <v>1</v>
      </c>
      <c r="C5" s="20" t="s">
        <v>4</v>
      </c>
      <c r="D5" s="20" t="s">
        <v>7</v>
      </c>
      <c r="E5" s="20" t="s">
        <v>10</v>
      </c>
      <c r="F5" s="20" t="s">
        <v>13</v>
      </c>
      <c r="G5" s="20" t="s">
        <v>16</v>
      </c>
      <c r="H5" s="20" t="s">
        <v>19</v>
      </c>
      <c r="I5" s="20" t="s">
        <v>22</v>
      </c>
      <c r="J5" s="21" t="s">
        <v>25</v>
      </c>
      <c r="L5" s="27"/>
    </row>
    <row r="6" spans="1:13" ht="45.75" thickBot="1" x14ac:dyDescent="0.3">
      <c r="A6" s="24"/>
      <c r="B6" s="22" t="s">
        <v>2</v>
      </c>
      <c r="C6" s="17" t="s">
        <v>29</v>
      </c>
      <c r="D6" s="18" t="s">
        <v>31</v>
      </c>
      <c r="E6" s="18" t="s">
        <v>33</v>
      </c>
      <c r="F6" s="18" t="s">
        <v>35</v>
      </c>
      <c r="G6" s="18" t="s">
        <v>37</v>
      </c>
      <c r="H6" s="18" t="s">
        <v>39</v>
      </c>
      <c r="I6" s="18" t="s">
        <v>41</v>
      </c>
      <c r="J6" s="18" t="s">
        <v>43</v>
      </c>
      <c r="L6" s="27"/>
    </row>
    <row r="7" spans="1:13" ht="60.75" thickBot="1" x14ac:dyDescent="0.3">
      <c r="A7" s="25"/>
      <c r="B7" s="22" t="s">
        <v>3</v>
      </c>
      <c r="C7" s="11" t="s">
        <v>30</v>
      </c>
      <c r="D7" s="12" t="s">
        <v>32</v>
      </c>
      <c r="E7" s="12" t="s">
        <v>34</v>
      </c>
      <c r="F7" s="12" t="s">
        <v>36</v>
      </c>
      <c r="G7" s="12" t="s">
        <v>38</v>
      </c>
      <c r="H7" s="12" t="s">
        <v>40</v>
      </c>
      <c r="I7" s="12" t="s">
        <v>42</v>
      </c>
      <c r="J7" s="12" t="s">
        <v>44</v>
      </c>
      <c r="L7" s="27"/>
    </row>
    <row r="8" spans="1:13" ht="15.75" thickBot="1" x14ac:dyDescent="0.3">
      <c r="L8" s="27"/>
    </row>
    <row r="9" spans="1:13" ht="30.75" thickBot="1" x14ac:dyDescent="0.3">
      <c r="A9" s="23" t="s">
        <v>45</v>
      </c>
      <c r="B9" s="19" t="s">
        <v>1</v>
      </c>
      <c r="C9" s="20" t="s">
        <v>4</v>
      </c>
      <c r="D9" s="20" t="s">
        <v>7</v>
      </c>
      <c r="E9" s="20" t="s">
        <v>10</v>
      </c>
      <c r="F9" s="20" t="s">
        <v>13</v>
      </c>
      <c r="G9" s="20" t="s">
        <v>16</v>
      </c>
      <c r="H9" s="20" t="s">
        <v>19</v>
      </c>
      <c r="I9" s="20" t="s">
        <v>22</v>
      </c>
      <c r="J9" s="21" t="s">
        <v>25</v>
      </c>
      <c r="L9" s="27"/>
    </row>
    <row r="10" spans="1:13" ht="45.75" thickBot="1" x14ac:dyDescent="0.3">
      <c r="A10" s="24"/>
      <c r="B10" s="22" t="s">
        <v>2</v>
      </c>
      <c r="C10" s="17" t="s">
        <v>46</v>
      </c>
      <c r="D10" s="18" t="s">
        <v>48</v>
      </c>
      <c r="E10" s="18" t="s">
        <v>50</v>
      </c>
      <c r="F10" s="18" t="s">
        <v>52</v>
      </c>
      <c r="G10" s="18" t="s">
        <v>54</v>
      </c>
      <c r="H10" s="18" t="s">
        <v>56</v>
      </c>
      <c r="I10" s="18" t="s">
        <v>58</v>
      </c>
      <c r="J10" s="18" t="s">
        <v>60</v>
      </c>
      <c r="L10" s="27"/>
    </row>
    <row r="11" spans="1:13" ht="60.75" thickBot="1" x14ac:dyDescent="0.3">
      <c r="A11" s="25"/>
      <c r="B11" s="22" t="s">
        <v>3</v>
      </c>
      <c r="C11" s="11" t="s">
        <v>47</v>
      </c>
      <c r="D11" s="12" t="s">
        <v>49</v>
      </c>
      <c r="E11" s="12" t="s">
        <v>51</v>
      </c>
      <c r="F11" s="12" t="s">
        <v>53</v>
      </c>
      <c r="G11" s="12" t="s">
        <v>55</v>
      </c>
      <c r="H11" s="12" t="s">
        <v>57</v>
      </c>
      <c r="I11" s="12" t="s">
        <v>59</v>
      </c>
      <c r="J11" s="12" t="s">
        <v>61</v>
      </c>
      <c r="L11" s="28"/>
    </row>
  </sheetData>
  <mergeCells count="4">
    <mergeCell ref="A1:A3"/>
    <mergeCell ref="A5:A7"/>
    <mergeCell ref="A9:A11"/>
    <mergeCell ref="L1:L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FB62-99B0-4B04-B671-E078A6C41B59}">
  <dimension ref="A1:R9"/>
  <sheetViews>
    <sheetView zoomScale="85" zoomScaleNormal="85" workbookViewId="0">
      <selection activeCell="A3" sqref="A3"/>
    </sheetView>
  </sheetViews>
  <sheetFormatPr defaultRowHeight="15" x14ac:dyDescent="0.25"/>
  <cols>
    <col min="1" max="9" width="10.7109375" style="5" customWidth="1"/>
    <col min="10" max="10" width="10.7109375" style="8" customWidth="1"/>
    <col min="11" max="17" width="10.7109375" style="5" customWidth="1"/>
    <col min="18" max="16384" width="9.140625" style="5"/>
  </cols>
  <sheetData>
    <row r="1" spans="1:18" ht="23.25" x14ac:dyDescent="0.25">
      <c r="A1" s="31" t="s">
        <v>85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3" spans="1:18" x14ac:dyDescent="0.25">
      <c r="A3" s="6" t="s">
        <v>90</v>
      </c>
      <c r="B3" s="29" t="s">
        <v>62</v>
      </c>
      <c r="C3" s="29"/>
      <c r="D3" s="29"/>
      <c r="E3" s="29"/>
      <c r="F3" s="29"/>
      <c r="G3" s="29"/>
      <c r="H3" s="29"/>
      <c r="I3" s="29"/>
      <c r="J3" s="7"/>
      <c r="K3" s="30" t="s">
        <v>63</v>
      </c>
      <c r="L3" s="30"/>
      <c r="M3" s="30"/>
      <c r="N3" s="30"/>
      <c r="O3" s="30"/>
      <c r="P3" s="30"/>
      <c r="Q3" s="30"/>
      <c r="R3" s="30"/>
    </row>
    <row r="4" spans="1:18" x14ac:dyDescent="0.25">
      <c r="A4" s="6" t="s">
        <v>89</v>
      </c>
      <c r="B4" s="6" t="s">
        <v>4</v>
      </c>
      <c r="C4" s="6" t="s">
        <v>7</v>
      </c>
      <c r="D4" s="6" t="s">
        <v>10</v>
      </c>
      <c r="E4" s="6" t="s">
        <v>13</v>
      </c>
      <c r="F4" s="6" t="s">
        <v>16</v>
      </c>
      <c r="G4" s="6" t="s">
        <v>19</v>
      </c>
      <c r="H4" s="6" t="s">
        <v>22</v>
      </c>
      <c r="I4" s="6" t="s">
        <v>25</v>
      </c>
      <c r="K4" s="9" t="s">
        <v>4</v>
      </c>
      <c r="L4" s="9" t="s">
        <v>7</v>
      </c>
      <c r="M4" s="9" t="s">
        <v>10</v>
      </c>
      <c r="N4" s="9" t="s">
        <v>13</v>
      </c>
      <c r="O4" s="9" t="s">
        <v>16</v>
      </c>
      <c r="P4" s="9" t="s">
        <v>19</v>
      </c>
      <c r="Q4" s="9" t="s">
        <v>22</v>
      </c>
      <c r="R4" s="9" t="s">
        <v>25</v>
      </c>
    </row>
    <row r="5" spans="1:18" ht="75" x14ac:dyDescent="0.25">
      <c r="A5" s="6" t="s">
        <v>86</v>
      </c>
      <c r="B5" s="2" t="s">
        <v>46</v>
      </c>
      <c r="C5" s="2" t="s">
        <v>48</v>
      </c>
      <c r="D5" s="2" t="s">
        <v>50</v>
      </c>
      <c r="E5" s="2" t="s">
        <v>52</v>
      </c>
      <c r="F5" s="2" t="s">
        <v>54</v>
      </c>
      <c r="G5" s="2" t="s">
        <v>56</v>
      </c>
      <c r="H5" s="2" t="s">
        <v>58</v>
      </c>
      <c r="I5" s="2" t="s">
        <v>60</v>
      </c>
      <c r="J5" s="4"/>
      <c r="K5" s="2" t="s">
        <v>47</v>
      </c>
      <c r="L5" s="2" t="s">
        <v>49</v>
      </c>
      <c r="M5" s="2" t="s">
        <v>51</v>
      </c>
      <c r="N5" s="2" t="s">
        <v>53</v>
      </c>
      <c r="O5" s="2" t="s">
        <v>55</v>
      </c>
      <c r="P5" s="2" t="s">
        <v>57</v>
      </c>
      <c r="Q5" s="2" t="s">
        <v>59</v>
      </c>
      <c r="R5" s="2" t="s">
        <v>61</v>
      </c>
    </row>
    <row r="7" spans="1:18" x14ac:dyDescent="0.25">
      <c r="A7" s="9" t="s">
        <v>64</v>
      </c>
      <c r="B7" s="10">
        <f t="shared" ref="B7:I7" si="0">_xlfn.NUMBERVALUE(LEFT(B5,FIND("+",B5)-1))</f>
        <v>1.2486999999999999</v>
      </c>
      <c r="C7" s="10">
        <f t="shared" si="0"/>
        <v>0.31626500000000002</v>
      </c>
      <c r="D7" s="10">
        <f t="shared" si="0"/>
        <v>-0.69545299999999999</v>
      </c>
      <c r="E7" s="10">
        <f t="shared" si="0"/>
        <v>-0.93099200000000004</v>
      </c>
      <c r="F7" s="10">
        <f t="shared" si="0"/>
        <v>1.29193</v>
      </c>
      <c r="G7" s="10">
        <f t="shared" si="0"/>
        <v>1.6967699999999999E-2</v>
      </c>
      <c r="H7" s="10">
        <f t="shared" si="0"/>
        <v>0.64901200000000003</v>
      </c>
      <c r="I7" s="10">
        <f t="shared" si="0"/>
        <v>1.18407</v>
      </c>
      <c r="K7" s="10">
        <f t="shared" ref="K7:R7" si="1">_xlfn.NUMBERVALUE(LEFT(K5,FIND("+",K5)-1))</f>
        <v>1.13846</v>
      </c>
      <c r="L7" s="10">
        <f t="shared" si="1"/>
        <v>0.98301400000000005</v>
      </c>
      <c r="M7" s="10">
        <f t="shared" si="1"/>
        <v>1.0730500000000001</v>
      </c>
      <c r="N7" s="10">
        <f t="shared" si="1"/>
        <v>1.0132300000000001</v>
      </c>
      <c r="O7" s="10">
        <f t="shared" si="1"/>
        <v>1.0281499999999999</v>
      </c>
      <c r="P7" s="10">
        <f t="shared" si="1"/>
        <v>1.0289900000000001</v>
      </c>
      <c r="Q7" s="10">
        <f t="shared" si="1"/>
        <v>1.0547200000000001</v>
      </c>
      <c r="R7" s="10">
        <f t="shared" si="1"/>
        <v>1.0259400000000001</v>
      </c>
    </row>
    <row r="8" spans="1:18" x14ac:dyDescent="0.25">
      <c r="A8" s="9" t="s">
        <v>65</v>
      </c>
      <c r="B8" s="10">
        <f t="shared" ref="B8:I8" si="2">_xlfn.NUMBERVALUE(MID(B5,FIND("-",B5,2)+2,FIND("(",B5)-FIND("-",B5,2)-2))</f>
        <v>1.1982299999999999</v>
      </c>
      <c r="C8" s="10">
        <f t="shared" si="2"/>
        <v>1.49641</v>
      </c>
      <c r="D8" s="10">
        <f t="shared" si="2"/>
        <v>1.3427500000000001</v>
      </c>
      <c r="E8" s="10">
        <f t="shared" si="2"/>
        <v>1.1284700000000001</v>
      </c>
      <c r="F8" s="10">
        <f t="shared" si="2"/>
        <v>0.96738100000000005</v>
      </c>
      <c r="G8" s="10">
        <f t="shared" si="2"/>
        <v>0.99355199999999999</v>
      </c>
      <c r="H8" s="10">
        <f t="shared" si="2"/>
        <v>1.28244</v>
      </c>
      <c r="I8" s="10">
        <f t="shared" si="2"/>
        <v>0.536748</v>
      </c>
      <c r="K8" s="10">
        <f t="shared" ref="K8:R8" si="3">_xlfn.NUMBERVALUE(MID(K5,FIND("-",K5,2)+2,FIND("(",K5)-FIND("-",K5,2)-2))</f>
        <v>6.4689099999999999E-2</v>
      </c>
      <c r="L8" s="10">
        <f t="shared" si="3"/>
        <v>4.0330100000000001E-2</v>
      </c>
      <c r="M8" s="10">
        <f t="shared" si="3"/>
        <v>5.4924199999999999E-2</v>
      </c>
      <c r="N8" s="10">
        <f t="shared" si="3"/>
        <v>2.7657899999999999E-2</v>
      </c>
      <c r="O8" s="10">
        <f t="shared" si="3"/>
        <v>2.29889E-2</v>
      </c>
      <c r="P8" s="10">
        <f t="shared" si="3"/>
        <v>2.0643000000000002E-2</v>
      </c>
      <c r="Q8" s="10">
        <f t="shared" si="3"/>
        <v>2.9216700000000002E-2</v>
      </c>
      <c r="R8" s="10">
        <f t="shared" si="3"/>
        <v>1.2787099999999999E-2</v>
      </c>
    </row>
    <row r="9" spans="1:18" x14ac:dyDescent="0.25">
      <c r="A9" s="9" t="s">
        <v>66</v>
      </c>
      <c r="B9" s="10">
        <f t="shared" ref="B9:I9" si="4">_xlfn.NUMBERVALUE(MID(B5,FIND("(",B5)+1,FIND(")",B5)-FIND("(",B5)-1))</f>
        <v>0.89636800000000005</v>
      </c>
      <c r="C9" s="10">
        <f t="shared" si="4"/>
        <v>1.29935</v>
      </c>
      <c r="D9" s="10">
        <f t="shared" si="4"/>
        <v>0.98083100000000001</v>
      </c>
      <c r="E9" s="10">
        <f t="shared" si="4"/>
        <v>1.3164100000000001</v>
      </c>
      <c r="F9" s="10">
        <f t="shared" si="4"/>
        <v>0.82704200000000005</v>
      </c>
      <c r="G9" s="10">
        <f t="shared" si="4"/>
        <v>0.44683200000000001</v>
      </c>
      <c r="H9" s="10">
        <f t="shared" si="4"/>
        <v>0.86922699999999997</v>
      </c>
      <c r="I9" s="10">
        <f t="shared" si="4"/>
        <v>0.389602</v>
      </c>
      <c r="K9" s="10">
        <f t="shared" ref="K9:R9" si="5">_xlfn.NUMBERVALUE(MID(K5,FIND("(",K5)+1,FIND(")",K5)-FIND("(",K5)-1))</f>
        <v>5.91584E-2</v>
      </c>
      <c r="L9" s="10">
        <f t="shared" si="5"/>
        <v>3.3475900000000003E-2</v>
      </c>
      <c r="M9" s="10">
        <f t="shared" si="5"/>
        <v>4.8710900000000001E-2</v>
      </c>
      <c r="N9" s="10">
        <f t="shared" si="5"/>
        <v>1.2811700000000001E-2</v>
      </c>
      <c r="O9" s="10">
        <f t="shared" si="5"/>
        <v>1.55812E-2</v>
      </c>
      <c r="P9" s="10">
        <f t="shared" si="5"/>
        <v>1.43412E-2</v>
      </c>
      <c r="Q9" s="10">
        <f t="shared" si="5"/>
        <v>1.4174600000000001E-2</v>
      </c>
      <c r="R9" s="10">
        <f t="shared" si="5"/>
        <v>9.3412900000000004E-3</v>
      </c>
    </row>
  </sheetData>
  <mergeCells count="3">
    <mergeCell ref="B3:I3"/>
    <mergeCell ref="K3:R3"/>
    <mergeCell ref="A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912F-3280-4BF4-B6C4-CC23051FA51A}">
  <dimension ref="A1:S10"/>
  <sheetViews>
    <sheetView zoomScaleNormal="100" workbookViewId="0">
      <selection sqref="A1:S1"/>
    </sheetView>
  </sheetViews>
  <sheetFormatPr defaultRowHeight="15" x14ac:dyDescent="0.25"/>
  <cols>
    <col min="1" max="19" width="9.7109375" customWidth="1"/>
  </cols>
  <sheetData>
    <row r="1" spans="1:19" ht="45" x14ac:dyDescent="0.25">
      <c r="A1" s="3" t="s">
        <v>87</v>
      </c>
      <c r="B1" s="3" t="s">
        <v>67</v>
      </c>
      <c r="C1" s="3" t="s">
        <v>68</v>
      </c>
      <c r="D1" s="3" t="s">
        <v>69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3" t="s">
        <v>77</v>
      </c>
      <c r="M1" s="3" t="s">
        <v>78</v>
      </c>
      <c r="N1" s="3" t="s">
        <v>79</v>
      </c>
      <c r="O1" s="3" t="s">
        <v>80</v>
      </c>
      <c r="P1" s="3" t="s">
        <v>81</v>
      </c>
      <c r="Q1" s="3" t="s">
        <v>82</v>
      </c>
      <c r="R1" s="3" t="s">
        <v>83</v>
      </c>
      <c r="S1" s="3" t="s">
        <v>84</v>
      </c>
    </row>
    <row r="3" spans="1:19" x14ac:dyDescent="0.25">
      <c r="A3" s="1">
        <v>7.7</v>
      </c>
      <c r="B3" s="1">
        <v>1.92306</v>
      </c>
      <c r="C3" s="1">
        <v>1.65842E-2</v>
      </c>
      <c r="D3" s="1">
        <v>4.0259000000000003E-2</v>
      </c>
      <c r="E3" s="1">
        <v>0.63809000000000005</v>
      </c>
      <c r="F3" s="1">
        <v>8.4091100000000002E-2</v>
      </c>
      <c r="G3" s="1">
        <v>8.3654199999999998E-2</v>
      </c>
      <c r="H3" s="1">
        <v>1.2486999999999999</v>
      </c>
      <c r="I3" s="1">
        <v>1.1982299999999999</v>
      </c>
      <c r="J3" s="1">
        <v>0.89636800000000005</v>
      </c>
      <c r="K3" s="1">
        <v>2.1775000000000002</v>
      </c>
      <c r="L3" s="1">
        <v>2.6896799999999998E-2</v>
      </c>
      <c r="M3" s="1">
        <v>3.85729E-2</v>
      </c>
      <c r="N3" s="1">
        <v>0.51665399999999995</v>
      </c>
      <c r="O3" s="1">
        <v>1.6863699999999999E-2</v>
      </c>
      <c r="P3" s="1">
        <v>2.2775799999999999E-2</v>
      </c>
      <c r="Q3" s="1">
        <v>1.13846</v>
      </c>
      <c r="R3" s="1">
        <v>6.4689099999999999E-2</v>
      </c>
      <c r="S3" s="1">
        <v>5.91584E-2</v>
      </c>
    </row>
    <row r="4" spans="1:19" x14ac:dyDescent="0.25">
      <c r="A4" s="1">
        <v>11.5</v>
      </c>
      <c r="B4" s="1">
        <v>2.6164000000000001</v>
      </c>
      <c r="C4" s="1">
        <v>1.5717499999999999E-2</v>
      </c>
      <c r="D4" s="1">
        <v>5.5080999999999998E-2</v>
      </c>
      <c r="E4" s="1">
        <v>0.38853900000000002</v>
      </c>
      <c r="F4" s="1">
        <v>8.4023600000000004E-2</v>
      </c>
      <c r="G4" s="1">
        <v>9.4599799999999998E-2</v>
      </c>
      <c r="H4" s="1">
        <v>0.31626500000000002</v>
      </c>
      <c r="I4" s="1">
        <v>1.49641</v>
      </c>
      <c r="J4" s="1">
        <v>1.29935</v>
      </c>
      <c r="K4" s="1">
        <v>3.0777999999999999</v>
      </c>
      <c r="L4" s="1">
        <v>2.84354E-2</v>
      </c>
      <c r="M4" s="1">
        <v>6.78956E-2</v>
      </c>
      <c r="N4" s="1">
        <v>0.34270099999999998</v>
      </c>
      <c r="O4" s="1">
        <v>1.2421400000000001E-2</v>
      </c>
      <c r="P4" s="1">
        <v>1.16046E-2</v>
      </c>
      <c r="Q4" s="1">
        <v>0.98301400000000005</v>
      </c>
      <c r="R4" s="1">
        <v>4.0330100000000001E-2</v>
      </c>
      <c r="S4" s="1">
        <v>3.3475900000000003E-2</v>
      </c>
    </row>
    <row r="5" spans="1:19" x14ac:dyDescent="0.25">
      <c r="A5" s="1">
        <v>14.5</v>
      </c>
      <c r="B5" s="1">
        <v>3.1061000000000001</v>
      </c>
      <c r="C5" s="1">
        <v>1.5269700000000001E-2</v>
      </c>
      <c r="D5" s="1">
        <v>5.3507600000000002E-2</v>
      </c>
      <c r="E5" s="1">
        <v>0.21715899999999999</v>
      </c>
      <c r="F5" s="1">
        <v>7.4826100000000006E-2</v>
      </c>
      <c r="G5" s="1">
        <v>5.6820000000000002E-2</v>
      </c>
      <c r="H5" s="1">
        <v>-0.69545299999999999</v>
      </c>
      <c r="I5" s="1">
        <v>1.3427500000000001</v>
      </c>
      <c r="J5" s="1">
        <v>0.98083100000000001</v>
      </c>
      <c r="K5" s="1">
        <v>3.6665100000000002</v>
      </c>
      <c r="L5" s="1">
        <v>3.2241800000000001E-2</v>
      </c>
      <c r="M5" s="1">
        <v>8.1287399999999996E-2</v>
      </c>
      <c r="N5" s="1">
        <v>0.29999399999999998</v>
      </c>
      <c r="O5" s="1">
        <v>1.3295700000000001E-2</v>
      </c>
      <c r="P5" s="1">
        <v>1.17313E-2</v>
      </c>
      <c r="Q5" s="1">
        <v>1.0730500000000001</v>
      </c>
      <c r="R5" s="1">
        <v>5.4924199999999999E-2</v>
      </c>
      <c r="S5" s="1">
        <v>4.8710900000000001E-2</v>
      </c>
    </row>
    <row r="6" spans="1:19" x14ac:dyDescent="0.25">
      <c r="A6" s="1">
        <v>19.600000000000001</v>
      </c>
      <c r="B6" s="1">
        <v>3.8636200000000001</v>
      </c>
      <c r="C6" s="1">
        <v>1.5544000000000001E-2</v>
      </c>
      <c r="D6" s="1">
        <v>6.9584599999999996E-2</v>
      </c>
      <c r="E6" s="1">
        <v>0.113612</v>
      </c>
      <c r="F6" s="1">
        <v>6.1666199999999997E-2</v>
      </c>
      <c r="G6" s="1">
        <v>7.9180600000000004E-2</v>
      </c>
      <c r="H6" s="1">
        <v>-0.93099200000000004</v>
      </c>
      <c r="I6" s="1">
        <v>1.1284700000000001</v>
      </c>
      <c r="J6" s="1">
        <v>1.3164100000000001</v>
      </c>
      <c r="K6" s="1">
        <v>4.7752299999999996</v>
      </c>
      <c r="L6" s="1">
        <v>3.4780499999999999E-2</v>
      </c>
      <c r="M6" s="1">
        <v>0.122664</v>
      </c>
      <c r="N6" s="1">
        <v>0.20921799999999999</v>
      </c>
      <c r="O6" s="1">
        <v>8.2861500000000008E-3</v>
      </c>
      <c r="P6" s="1">
        <v>5.7411099999999998E-3</v>
      </c>
      <c r="Q6" s="1">
        <v>1.0132300000000001</v>
      </c>
      <c r="R6" s="1">
        <v>2.7657899999999999E-2</v>
      </c>
      <c r="S6" s="1">
        <v>1.2811700000000001E-2</v>
      </c>
    </row>
    <row r="7" spans="1:19" x14ac:dyDescent="0.25">
      <c r="A7" s="1">
        <v>27</v>
      </c>
      <c r="B7" s="1">
        <v>5.0646899999999997</v>
      </c>
      <c r="C7" s="1">
        <v>1.5122500000000001E-2</v>
      </c>
      <c r="D7" s="1">
        <v>0.10614999999999999</v>
      </c>
      <c r="E7" s="1">
        <v>0.15842800000000001</v>
      </c>
      <c r="F7" s="1">
        <v>4.88221E-2</v>
      </c>
      <c r="G7" s="1">
        <v>4.5913799999999998E-2</v>
      </c>
      <c r="H7" s="1">
        <v>1.29193</v>
      </c>
      <c r="I7" s="1">
        <v>0.96738100000000005</v>
      </c>
      <c r="J7" s="1">
        <v>0.82704200000000005</v>
      </c>
      <c r="K7" s="1">
        <v>6.4182899999999998</v>
      </c>
      <c r="L7" s="1">
        <v>4.2575300000000003E-2</v>
      </c>
      <c r="M7" s="1">
        <v>0.151422</v>
      </c>
      <c r="N7" s="1">
        <v>0.17174300000000001</v>
      </c>
      <c r="O7" s="1">
        <v>6.3638100000000001E-3</v>
      </c>
      <c r="P7" s="1">
        <v>6.4671299999999998E-3</v>
      </c>
      <c r="Q7" s="1">
        <v>1.0281499999999999</v>
      </c>
      <c r="R7" s="1">
        <v>2.29889E-2</v>
      </c>
      <c r="S7" s="1">
        <v>1.55812E-2</v>
      </c>
    </row>
    <row r="8" spans="1:19" x14ac:dyDescent="0.25">
      <c r="A8" s="1">
        <v>39</v>
      </c>
      <c r="B8" s="1">
        <v>6.6335499999999996</v>
      </c>
      <c r="C8" s="1">
        <v>1.37433E-2</v>
      </c>
      <c r="D8" s="1">
        <v>0.34349099999999999</v>
      </c>
      <c r="E8" s="1">
        <v>0.15829099999999999</v>
      </c>
      <c r="F8" s="1">
        <v>4.0401100000000002E-2</v>
      </c>
      <c r="G8" s="1">
        <v>3.5285499999999997E-2</v>
      </c>
      <c r="H8" s="1">
        <v>1.6967699999999999E-2</v>
      </c>
      <c r="I8" s="1">
        <v>0.99355199999999999</v>
      </c>
      <c r="J8" s="1">
        <v>0.44683200000000001</v>
      </c>
      <c r="K8" s="1">
        <v>8.3399099999999997</v>
      </c>
      <c r="L8" s="1">
        <v>4.8452700000000001E-2</v>
      </c>
      <c r="M8" s="1">
        <v>0.37639600000000001</v>
      </c>
      <c r="N8" s="1">
        <v>0.13205500000000001</v>
      </c>
      <c r="O8" s="1">
        <v>5.1584400000000002E-3</v>
      </c>
      <c r="P8" s="1">
        <v>8.8437700000000008E-3</v>
      </c>
      <c r="Q8" s="1">
        <v>1.0289900000000001</v>
      </c>
      <c r="R8" s="1">
        <v>2.0643000000000002E-2</v>
      </c>
      <c r="S8" s="1">
        <v>1.43412E-2</v>
      </c>
    </row>
    <row r="9" spans="1:19" x14ac:dyDescent="0.25">
      <c r="A9" s="1">
        <v>62.4</v>
      </c>
      <c r="B9" s="1">
        <v>10.2615</v>
      </c>
      <c r="C9" s="1">
        <v>2.9448999999999999E-2</v>
      </c>
      <c r="D9" s="1">
        <v>0.24491199999999999</v>
      </c>
      <c r="E9" s="1">
        <v>0.13464200000000001</v>
      </c>
      <c r="F9" s="1">
        <v>5.1710100000000002E-2</v>
      </c>
      <c r="G9" s="1">
        <v>2.4974900000000001E-2</v>
      </c>
      <c r="H9" s="1">
        <v>0.64901200000000003</v>
      </c>
      <c r="I9" s="1">
        <v>1.28244</v>
      </c>
      <c r="J9" s="1">
        <v>0.86922699999999997</v>
      </c>
      <c r="K9" s="1">
        <v>12.8468</v>
      </c>
      <c r="L9" s="1">
        <v>0.15449499999999999</v>
      </c>
      <c r="M9" s="1">
        <v>0.540856</v>
      </c>
      <c r="N9" s="1">
        <v>7.5014499999999998E-2</v>
      </c>
      <c r="O9" s="1">
        <v>7.2231500000000002E-3</v>
      </c>
      <c r="P9" s="1">
        <v>4.2989999999999999E-3</v>
      </c>
      <c r="Q9" s="1">
        <v>1.0547200000000001</v>
      </c>
      <c r="R9" s="1">
        <v>2.9216700000000002E-2</v>
      </c>
      <c r="S9" s="1">
        <v>1.4174600000000001E-2</v>
      </c>
    </row>
    <row r="10" spans="1:19" x14ac:dyDescent="0.25">
      <c r="A10" s="1">
        <v>200</v>
      </c>
      <c r="B10" s="1">
        <v>26.191099999999999</v>
      </c>
      <c r="C10" s="1">
        <v>4.8925200000000002E-2</v>
      </c>
      <c r="D10" s="1">
        <v>2.7953700000000001</v>
      </c>
      <c r="E10" s="1">
        <v>1.97857E-2</v>
      </c>
      <c r="F10" s="1">
        <v>2.17894E-2</v>
      </c>
      <c r="G10" s="1">
        <v>1.8324799999999999E-2</v>
      </c>
      <c r="H10" s="1">
        <v>1.18407</v>
      </c>
      <c r="I10" s="1">
        <v>0.536748</v>
      </c>
      <c r="J10" s="1">
        <v>0.389602</v>
      </c>
      <c r="K10" s="1">
        <v>31.1646</v>
      </c>
      <c r="L10" s="1">
        <v>0.34249099999999999</v>
      </c>
      <c r="M10" s="1">
        <v>1.8438300000000001</v>
      </c>
      <c r="N10" s="1">
        <v>3.0738700000000001E-2</v>
      </c>
      <c r="O10" s="1">
        <v>3.07208E-3</v>
      </c>
      <c r="P10" s="1">
        <v>1.11542E-3</v>
      </c>
      <c r="Q10" s="1">
        <v>1.0259400000000001</v>
      </c>
      <c r="R10" s="1">
        <v>1.2787099999999999E-2</v>
      </c>
      <c r="S10" s="1">
        <v>9.3412900000000004E-3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 Mitra</dc:creator>
  <cp:lastModifiedBy>Sayan Mitra</cp:lastModifiedBy>
  <dcterms:created xsi:type="dcterms:W3CDTF">2020-01-21T02:26:30Z</dcterms:created>
  <dcterms:modified xsi:type="dcterms:W3CDTF">2020-01-21T04:03:04Z</dcterms:modified>
</cp:coreProperties>
</file>