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1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2" sheetId="2" state="visible" r:id="rId2"/>
    <sheet xmlns:r="http://schemas.openxmlformats.org/officeDocument/2006/relationships" name="Feuil3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</externalReferences>
  <definedNames/>
  <calcPr calcId="162913" fullCalcOnLoad="1"/>
</workbook>
</file>

<file path=xl/styles.xml><?xml version="1.0" encoding="utf-8"?>
<styleSheet xmlns="http://schemas.openxmlformats.org/spreadsheetml/2006/main">
  <numFmts count="4">
    <numFmt numFmtId="164" formatCode="dd/mm/yy;@"/>
    <numFmt numFmtId="165" formatCode="0.0000"/>
    <numFmt numFmtId="166" formatCode="#,##0.00\ &quot;€&quot;"/>
    <numFmt numFmtId="167" formatCode="#,##0\ &quot;€&quot;"/>
  </numFmts>
  <fonts count="3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9C6500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002060"/>
      <sz val="12"/>
    </font>
    <font>
      <name val="Calibri"/>
      <family val="2"/>
      <color rgb="FF002060"/>
      <sz val="12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rgb="FF002060"/>
      <sz val="11"/>
    </font>
    <font>
      <name val="Calibri"/>
      <family val="2"/>
      <b val="1"/>
      <color rgb="FF002060"/>
      <sz val="11"/>
    </font>
    <font>
      <name val="Calibri"/>
      <family val="2"/>
      <sz val="11"/>
    </font>
    <font>
      <name val="Calibri"/>
      <family val="2"/>
      <sz val="14"/>
    </font>
    <font>
      <name val="Calibri"/>
      <family val="2"/>
      <b val="1"/>
      <color rgb="FFFF0000"/>
      <sz val="14"/>
    </font>
    <font>
      <name val="Calibri"/>
      <family val="2"/>
      <b val="1"/>
      <color rgb="FF002060"/>
      <sz val="14"/>
    </font>
    <font>
      <name val="Calibri"/>
      <family val="2"/>
      <b val="1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  <font>
      <name val="Calibri"/>
      <family val="2"/>
      <color rgb="FF000000"/>
      <sz val="14"/>
    </font>
    <font>
      <name val="Calibri"/>
      <family val="2"/>
      <b val="1"/>
      <sz val="14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Calibri"/>
      <family val="2"/>
      <b val="1"/>
      <color rgb="FF000000"/>
      <sz val="11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E0A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01">
    <border>
      <left/>
      <right/>
      <top/>
      <bottom/>
      <diagonal/>
    </border>
    <border>
      <left/>
      <right/>
      <top style="mediumDashed">
        <color rgb="FF002060"/>
      </top>
      <bottom/>
      <diagonal/>
    </border>
    <border>
      <left style="mediumDashed">
        <color rgb="FF002060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rgb="FF002060"/>
      </top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/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 style="thin">
        <color indexed="64"/>
      </left>
      <right/>
      <top style="thin">
        <color indexed="64"/>
      </top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/>
      <diagonal/>
    </border>
    <border>
      <left style="thin">
        <color indexed="64"/>
      </left>
      <right style="medium">
        <color rgb="FF002060"/>
      </right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indexed="64"/>
      </bottom>
      <diagonal/>
    </border>
    <border>
      <left/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>
        <color indexed="64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2060"/>
      </right>
      <top/>
      <bottom style="thin">
        <color auto="1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/>
      <top style="mediumDashed">
        <color rgb="FF002060"/>
      </top>
      <bottom style="thin">
        <color rgb="FF002060"/>
      </bottom>
      <diagonal/>
    </border>
    <border>
      <left/>
      <right/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thin">
        <color indexed="64"/>
      </right>
      <top/>
      <bottom/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/>
      <bottom style="hair">
        <color rgb="FF00206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/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/>
      <diagonal/>
    </border>
    <border>
      <left/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2060"/>
      </top>
      <bottom style="thin">
        <color auto="1"/>
      </bottom>
      <diagonal/>
    </border>
    <border>
      <left/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/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</borders>
  <cellStyleXfs count="4">
    <xf numFmtId="0" fontId="1" fillId="0" borderId="0"/>
    <xf numFmtId="9" fontId="1" fillId="0" borderId="0"/>
    <xf numFmtId="0" fontId="5" fillId="0" borderId="0"/>
    <xf numFmtId="0" fontId="9" fillId="6" borderId="0"/>
  </cellStyleXfs>
  <cellXfs count="2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49" fontId="0" fillId="0" borderId="0" pivotButton="0" quotePrefix="0" xfId="0"/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9" fillId="6" borderId="0" pivotButton="0" quotePrefix="0" xfId="3"/>
    <xf numFmtId="14" fontId="9" fillId="6" borderId="0" applyAlignment="1" pivotButton="0" quotePrefix="0" xfId="3">
      <alignment horizontal="center"/>
    </xf>
    <xf numFmtId="164" fontId="9" fillId="6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center"/>
    </xf>
    <xf numFmtId="2" fontId="9" fillId="6" borderId="0" applyAlignment="1" pivotButton="0" quotePrefix="0" xfId="3">
      <alignment horizontal="center"/>
    </xf>
    <xf numFmtId="4" fontId="9" fillId="6" borderId="0" applyAlignment="1" pivotButton="0" quotePrefix="0" xfId="3">
      <alignment horizontal="center"/>
    </xf>
    <xf numFmtId="0" fontId="10" fillId="0" borderId="0" applyAlignment="1" pivotButton="0" quotePrefix="0" xfId="0">
      <alignment horizontal="left" wrapText="1"/>
    </xf>
    <xf numFmtId="0" fontId="11" fillId="0" borderId="47" applyAlignment="1" pivotButton="0" quotePrefix="0" xfId="0">
      <alignment horizontal="left" vertical="center" wrapText="1"/>
    </xf>
    <xf numFmtId="14" fontId="12" fillId="0" borderId="4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/>
    </xf>
    <xf numFmtId="0" fontId="10" fillId="0" borderId="0" pivotButton="0" quotePrefix="0" xfId="0"/>
    <xf numFmtId="9" fontId="10" fillId="0" borderId="0" applyAlignment="1" pivotButton="0" quotePrefix="0" xfId="1">
      <alignment horizontal="center" vertical="center"/>
    </xf>
    <xf numFmtId="10" fontId="10" fillId="0" borderId="0" applyAlignment="1" pivotButton="0" quotePrefix="0" xfId="0">
      <alignment horizontal="center"/>
    </xf>
    <xf numFmtId="0" fontId="11" fillId="0" borderId="49" applyAlignment="1" pivotButton="0" quotePrefix="0" xfId="0">
      <alignment horizontal="left" vertical="center" wrapText="1"/>
    </xf>
    <xf numFmtId="49" fontId="12" fillId="0" borderId="50" applyAlignment="1" pivotButton="0" quotePrefix="1" xfId="0">
      <alignment horizontal="center" vertical="center"/>
    </xf>
    <xf numFmtId="10" fontId="10" fillId="0" borderId="0" pivotButton="0" quotePrefix="0" xfId="0"/>
    <xf numFmtId="0" fontId="11" fillId="0" borderId="49" applyAlignment="1" pivotButton="0" quotePrefix="0" xfId="0">
      <alignment horizontal="left" vertical="center"/>
    </xf>
    <xf numFmtId="0" fontId="12" fillId="0" borderId="5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9" borderId="11" pivotButton="0" quotePrefix="0" xfId="0"/>
    <xf numFmtId="0" fontId="10" fillId="9" borderId="54" pivotButton="0" quotePrefix="0" xfId="0"/>
    <xf numFmtId="0" fontId="14" fillId="10" borderId="13" applyAlignment="1" pivotButton="0" quotePrefix="0" xfId="0">
      <alignment horizontal="center"/>
    </xf>
    <xf numFmtId="0" fontId="10" fillId="9" borderId="0" pivotButton="0" quotePrefix="0" xfId="0"/>
    <xf numFmtId="49" fontId="12" fillId="0" borderId="50" applyAlignment="1" pivotButton="0" quotePrefix="0" xfId="0">
      <alignment horizontal="center" vertical="center"/>
    </xf>
    <xf numFmtId="0" fontId="16" fillId="9" borderId="57" applyAlignment="1" pivotButton="0" quotePrefix="0" xfId="0">
      <alignment horizontal="center"/>
    </xf>
    <xf numFmtId="166" fontId="16" fillId="9" borderId="57" applyAlignment="1" pivotButton="0" quotePrefix="0" xfId="0">
      <alignment horizontal="center"/>
    </xf>
    <xf numFmtId="0" fontId="11" fillId="0" borderId="58" applyAlignment="1" pivotButton="0" quotePrefix="0" xfId="0">
      <alignment horizontal="left" vertical="center" wrapText="1"/>
    </xf>
    <xf numFmtId="49" fontId="12" fillId="0" borderId="59" applyAlignment="1" pivotButton="0" quotePrefix="0" xfId="0">
      <alignment horizontal="center" vertical="center"/>
    </xf>
    <xf numFmtId="0" fontId="16" fillId="9" borderId="61" applyAlignment="1" pivotButton="0" quotePrefix="0" xfId="0">
      <alignment horizontal="center"/>
    </xf>
    <xf numFmtId="166" fontId="16" fillId="9" borderId="61" applyAlignment="1" pivotButton="0" quotePrefix="0" xfId="0">
      <alignment horizontal="center"/>
    </xf>
    <xf numFmtId="0" fontId="10" fillId="0" borderId="0" applyAlignment="1" pivotButton="0" quotePrefix="0" xfId="0">
      <alignment horizontal="center" wrapText="1"/>
    </xf>
    <xf numFmtId="49" fontId="18" fillId="0" borderId="0" applyAlignment="1" pivotButton="0" quotePrefix="0" xfId="0">
      <alignment horizontal="center" vertical="center"/>
    </xf>
    <xf numFmtId="0" fontId="16" fillId="9" borderId="56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textRotation="90"/>
    </xf>
    <xf numFmtId="49" fontId="20" fillId="0" borderId="0" applyAlignment="1" pivotButton="0" quotePrefix="0" xfId="0">
      <alignment vertical="center" wrapText="1"/>
    </xf>
    <xf numFmtId="49" fontId="20" fillId="0" borderId="9" applyAlignment="1" pivotButton="0" quotePrefix="0" xfId="0">
      <alignment vertical="center" wrapText="1"/>
    </xf>
    <xf numFmtId="166" fontId="10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 vertical="center"/>
    </xf>
    <xf numFmtId="49" fontId="19" fillId="0" borderId="0" applyAlignment="1" pivotButton="0" quotePrefix="0" xfId="2">
      <alignment horizontal="center" vertical="center" textRotation="90"/>
    </xf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0" fontId="22" fillId="9" borderId="17" applyAlignment="1" pivotButton="0" quotePrefix="0" xfId="0">
      <alignment horizontal="center" vertical="center" textRotation="90"/>
    </xf>
    <xf numFmtId="0" fontId="10" fillId="9" borderId="17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2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4" fillId="0" borderId="0" applyAlignment="1" pivotButton="0" quotePrefix="0" xfId="1">
      <alignment vertical="center"/>
    </xf>
    <xf numFmtId="0" fontId="22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2">
      <alignment horizontal="left" vertical="center"/>
    </xf>
    <xf numFmtId="0" fontId="19" fillId="0" borderId="0" applyAlignment="1" pivotButton="0" quotePrefix="0" xfId="2">
      <alignment vertical="center"/>
    </xf>
    <xf numFmtId="0" fontId="19" fillId="0" borderId="0" applyAlignment="1" pivotButton="0" quotePrefix="0" xfId="0">
      <alignment vertical="center"/>
    </xf>
    <xf numFmtId="167" fontId="19" fillId="0" borderId="0" applyAlignment="1" pivotButton="0" quotePrefix="0" xfId="2">
      <alignment vertical="center"/>
    </xf>
    <xf numFmtId="10" fontId="24" fillId="0" borderId="0" applyAlignment="1" pivotButton="0" quotePrefix="0" xfId="0">
      <alignment vertical="center"/>
    </xf>
    <xf numFmtId="0" fontId="14" fillId="11" borderId="31" pivotButton="0" quotePrefix="0" xfId="0"/>
    <xf numFmtId="0" fontId="14" fillId="12" borderId="31" pivotButton="0" quotePrefix="0" xfId="0"/>
    <xf numFmtId="0" fontId="14" fillId="13" borderId="67" pivotButton="0" quotePrefix="0" xfId="0"/>
    <xf numFmtId="0" fontId="26" fillId="0" borderId="0" applyAlignment="1" pivotButton="0" quotePrefix="0" xfId="0">
      <alignment horizontal="center" wrapText="1"/>
    </xf>
    <xf numFmtId="0" fontId="26" fillId="0" borderId="0" applyAlignment="1" pivotButton="0" quotePrefix="0" xfId="0">
      <alignment horizontal="center"/>
    </xf>
    <xf numFmtId="0" fontId="19" fillId="11" borderId="26" applyAlignment="1" pivotButton="0" quotePrefix="0" xfId="0">
      <alignment horizontal="center" vertical="center"/>
    </xf>
    <xf numFmtId="0" fontId="19" fillId="11" borderId="27" applyAlignment="1" pivotButton="0" quotePrefix="0" xfId="2">
      <alignment horizontal="center" vertical="center"/>
    </xf>
    <xf numFmtId="0" fontId="27" fillId="11" borderId="29" applyAlignment="1" pivotButton="0" quotePrefix="0" xfId="0">
      <alignment horizontal="center" vertical="center"/>
    </xf>
    <xf numFmtId="0" fontId="19" fillId="12" borderId="26" applyAlignment="1" pivotButton="0" quotePrefix="0" xfId="0">
      <alignment horizontal="center" vertical="center"/>
    </xf>
    <xf numFmtId="0" fontId="19" fillId="12" borderId="27" applyAlignment="1" pivotButton="0" quotePrefix="0" xfId="0">
      <alignment horizontal="center" vertical="center"/>
    </xf>
    <xf numFmtId="0" fontId="19" fillId="12" borderId="28" applyAlignment="1" pivotButton="0" quotePrefix="0" xfId="0">
      <alignment horizontal="center" vertical="center"/>
    </xf>
    <xf numFmtId="0" fontId="27" fillId="12" borderId="29" applyAlignment="1" pivotButton="0" quotePrefix="0" xfId="0">
      <alignment horizontal="center" vertical="center"/>
    </xf>
    <xf numFmtId="0" fontId="27" fillId="13" borderId="29" applyAlignment="1" pivotButton="0" quotePrefix="0" xfId="0">
      <alignment horizontal="center" vertical="center"/>
    </xf>
    <xf numFmtId="0" fontId="19" fillId="14" borderId="26" applyAlignment="1" pivotButton="0" quotePrefix="0" xfId="0">
      <alignment horizontal="center" vertical="center"/>
    </xf>
    <xf numFmtId="0" fontId="19" fillId="14" borderId="27" applyAlignment="1" pivotButton="0" quotePrefix="0" xfId="0">
      <alignment horizontal="center" vertical="center"/>
    </xf>
    <xf numFmtId="0" fontId="19" fillId="14" borderId="28" applyAlignment="1" pivotButton="0" quotePrefix="0" xfId="0">
      <alignment horizontal="center" vertical="center"/>
    </xf>
    <xf numFmtId="0" fontId="27" fillId="14" borderId="29" applyAlignment="1" pivotButton="0" quotePrefix="0" xfId="0">
      <alignment horizontal="center" vertical="center"/>
    </xf>
    <xf numFmtId="0" fontId="14" fillId="15" borderId="69" applyAlignment="1" pivotButton="0" quotePrefix="0" xfId="0">
      <alignment vertical="center"/>
    </xf>
    <xf numFmtId="0" fontId="14" fillId="15" borderId="0" applyAlignment="1" pivotButton="0" quotePrefix="0" xfId="0">
      <alignment vertical="center"/>
    </xf>
    <xf numFmtId="0" fontId="14" fillId="15" borderId="70" applyAlignment="1" pivotButton="0" quotePrefix="0" xfId="0">
      <alignment vertical="center"/>
    </xf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0" fontId="26" fillId="16" borderId="32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0" fontId="26" fillId="0" borderId="0" applyAlignment="1" pivotButton="0" quotePrefix="0" xfId="1">
      <alignment horizontal="center" vertic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0" fontId="26" fillId="18" borderId="0" applyAlignment="1" pivotButton="0" quotePrefix="0" xfId="0">
      <alignment horizontal="center"/>
    </xf>
    <xf numFmtId="0" fontId="26" fillId="18" borderId="32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 wrapText="1"/>
    </xf>
    <xf numFmtId="0" fontId="30" fillId="17" borderId="34" applyAlignment="1" pivotButton="0" quotePrefix="0" xfId="0">
      <alignment horizontal="center" vertical="center"/>
    </xf>
    <xf numFmtId="49" fontId="30" fillId="17" borderId="35" applyAlignment="1" pivotButton="0" quotePrefix="0" xfId="0">
      <alignment horizontal="center" vertical="center"/>
    </xf>
    <xf numFmtId="0" fontId="30" fillId="17" borderId="35" applyAlignment="1" pivotButton="0" quotePrefix="0" xfId="0">
      <alignment horizontal="center" vertical="center"/>
    </xf>
    <xf numFmtId="0" fontId="30" fillId="0" borderId="35" applyAlignment="1" pivotButton="0" quotePrefix="0" xfId="0">
      <alignment horizontal="center" vertical="center" wrapText="1"/>
    </xf>
    <xf numFmtId="0" fontId="30" fillId="17" borderId="35" applyAlignment="1" pivotButton="0" quotePrefix="0" xfId="0">
      <alignment horizontal="center" vertical="center" wrapText="1"/>
    </xf>
    <xf numFmtId="0" fontId="30" fillId="17" borderId="36" applyAlignment="1" pivotButton="0" quotePrefix="0" xfId="0">
      <alignment horizontal="center" vertical="center" wrapText="1"/>
    </xf>
    <xf numFmtId="167" fontId="30" fillId="17" borderId="37" applyAlignment="1" pivotButton="0" quotePrefix="0" xfId="0">
      <alignment horizontal="center" vertical="center" wrapText="1"/>
    </xf>
    <xf numFmtId="0" fontId="30" fillId="11" borderId="71" applyAlignment="1" pivotButton="0" quotePrefix="0" xfId="0">
      <alignment horizontal="center" vertical="center" wrapText="1"/>
    </xf>
    <xf numFmtId="0" fontId="30" fillId="12" borderId="71" applyAlignment="1" pivotButton="0" quotePrefix="0" xfId="0">
      <alignment horizontal="center" vertical="center"/>
    </xf>
    <xf numFmtId="0" fontId="30" fillId="13" borderId="32" applyAlignment="1" pivotButton="0" quotePrefix="0" xfId="0">
      <alignment horizontal="center" vertical="center"/>
    </xf>
    <xf numFmtId="0" fontId="30" fillId="14" borderId="71" applyAlignment="1" pivotButton="0" quotePrefix="0" xfId="0">
      <alignment horizontal="center" vertical="center"/>
    </xf>
    <xf numFmtId="167" fontId="30" fillId="15" borderId="35" applyAlignment="1" pivotButton="0" quotePrefix="0" xfId="0">
      <alignment horizontal="center" vertical="center" wrapText="1"/>
    </xf>
    <xf numFmtId="0" fontId="30" fillId="16" borderId="35" applyAlignment="1" pivotButton="0" quotePrefix="0" xfId="0">
      <alignment horizontal="center" vertical="center"/>
    </xf>
    <xf numFmtId="0" fontId="30" fillId="16" borderId="35" applyAlignment="1" pivotButton="0" quotePrefix="0" xfId="0">
      <alignment horizontal="center" vertical="center" wrapText="1"/>
    </xf>
    <xf numFmtId="10" fontId="30" fillId="17" borderId="22" applyAlignment="1" pivotButton="0" quotePrefix="0" xfId="0">
      <alignment horizontal="center" vertical="center" wrapText="1"/>
    </xf>
    <xf numFmtId="0" fontId="30" fillId="18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49" fontId="10" fillId="9" borderId="72" applyAlignment="1" pivotButton="0" quotePrefix="1" xfId="0">
      <alignment horizontal="center"/>
    </xf>
    <xf numFmtId="49" fontId="10" fillId="9" borderId="73" applyAlignment="1" pivotButton="0" quotePrefix="1" xfId="0">
      <alignment horizontal="center"/>
    </xf>
    <xf numFmtId="49" fontId="10" fillId="9" borderId="73" applyAlignment="1" pivotButton="0" quotePrefix="0" xfId="0">
      <alignment horizontal="left"/>
    </xf>
    <xf numFmtId="14" fontId="10" fillId="9" borderId="73" applyAlignment="1" pivotButton="0" quotePrefix="0" xfId="0">
      <alignment horizontal="left"/>
    </xf>
    <xf numFmtId="49" fontId="10" fillId="9" borderId="73" pivotButton="0" quotePrefix="0" xfId="0"/>
    <xf numFmtId="49" fontId="10" fillId="0" borderId="73" applyAlignment="1" pivotButton="0" quotePrefix="0" xfId="0">
      <alignment horizontal="center"/>
    </xf>
    <xf numFmtId="49" fontId="10" fillId="9" borderId="73" applyAlignment="1" pivotButton="0" quotePrefix="0" xfId="0">
      <alignment horizontal="center" vertical="center"/>
    </xf>
    <xf numFmtId="49" fontId="10" fillId="9" borderId="74" applyAlignment="1" pivotButton="0" quotePrefix="0" xfId="0">
      <alignment horizontal="center" vertical="center"/>
    </xf>
    <xf numFmtId="0" fontId="10" fillId="9" borderId="6" applyAlignment="1" pivotButton="0" quotePrefix="0" xfId="0">
      <alignment horizontal="center"/>
    </xf>
    <xf numFmtId="0" fontId="30" fillId="9" borderId="75" applyAlignment="1" pivotButton="0" quotePrefix="0" xfId="0">
      <alignment horizontal="center"/>
    </xf>
    <xf numFmtId="0" fontId="30" fillId="9" borderId="76" applyAlignment="1" pivotButton="0" quotePrefix="0" xfId="0">
      <alignment horizontal="center"/>
    </xf>
    <xf numFmtId="0" fontId="30" fillId="9" borderId="77" applyAlignment="1" pivotButton="0" quotePrefix="0" xfId="0">
      <alignment horizontal="center"/>
    </xf>
    <xf numFmtId="0" fontId="10" fillId="9" borderId="41" applyAlignment="1" pivotButton="0" quotePrefix="0" xfId="0">
      <alignment horizontal="center"/>
    </xf>
    <xf numFmtId="0" fontId="30" fillId="9" borderId="78" applyAlignment="1" pivotButton="0" quotePrefix="0" xfId="0">
      <alignment horizontal="center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49" fontId="10" fillId="0" borderId="44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0" fontId="10" fillId="0" borderId="43" applyAlignment="1" pivotButton="0" quotePrefix="0" xfId="1">
      <alignment horizontal="center" vertical="center"/>
    </xf>
    <xf numFmtId="49" fontId="10" fillId="0" borderId="40" applyAlignment="1" pivotButton="0" quotePrefix="0" xfId="0">
      <alignment horizontal="center"/>
    </xf>
    <xf numFmtId="49" fontId="10" fillId="0" borderId="45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49" fontId="10" fillId="0" borderId="0" applyAlignment="1" pivotButton="0" quotePrefix="0" xfId="0">
      <alignment horizontal="left"/>
    </xf>
    <xf numFmtId="14" fontId="10" fillId="0" borderId="0" pivotButton="0" quotePrefix="0" xfId="0"/>
    <xf numFmtId="49" fontId="10" fillId="0" borderId="0" pivotButton="0" quotePrefix="0" xfId="0"/>
    <xf numFmtId="0" fontId="10" fillId="0" borderId="0" applyAlignment="1" pivotButton="0" quotePrefix="0" xfId="0">
      <alignment horizontal="center" vertical="center"/>
    </xf>
    <xf numFmtId="166" fontId="10" fillId="0" borderId="0" pivotButton="0" quotePrefix="0" xfId="0"/>
    <xf numFmtId="9" fontId="10" fillId="0" borderId="0" pivotButton="0" quotePrefix="0" xfId="1"/>
    <xf numFmtId="166" fontId="10" fillId="0" borderId="0" applyAlignment="1" pivotButton="0" quotePrefix="0" xfId="1">
      <alignment horizontal="center" vertical="center"/>
    </xf>
    <xf numFmtId="49" fontId="6" fillId="0" borderId="0" applyAlignment="1" pivotButton="0" quotePrefix="0" xfId="0">
      <alignment vertical="center"/>
    </xf>
    <xf numFmtId="49" fontId="7" fillId="3" borderId="32" applyAlignment="1" pivotButton="0" quotePrefix="0" xfId="0">
      <alignment horizontal="center"/>
    </xf>
    <xf numFmtId="0" fontId="8" fillId="4" borderId="21" applyAlignment="1" pivotButton="0" quotePrefix="0" xfId="0">
      <alignment horizontal="center"/>
    </xf>
    <xf numFmtId="49" fontId="2" fillId="3" borderId="35" applyAlignment="1" pivotButton="0" quotePrefix="0" xfId="0">
      <alignment horizontal="center" vertical="center" wrapText="1"/>
    </xf>
    <xf numFmtId="49" fontId="2" fillId="4" borderId="36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vertical="center" wrapText="1"/>
    </xf>
    <xf numFmtId="0" fontId="0" fillId="0" borderId="45" applyAlignment="1" pivotButton="0" quotePrefix="0" xfId="0">
      <alignment horizontal="center"/>
    </xf>
    <xf numFmtId="0" fontId="2" fillId="2" borderId="46" applyAlignment="1" pivotButton="0" quotePrefix="0" xfId="1">
      <alignment horizontal="center" vertical="center"/>
    </xf>
    <xf numFmtId="166" fontId="17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3" fillId="3" borderId="23" applyAlignment="1" pivotButton="0" quotePrefix="0" xfId="0">
      <alignment horizontal="center" vertical="center"/>
    </xf>
    <xf numFmtId="0" fontId="3" fillId="3" borderId="25" applyAlignment="1" pivotButton="0" quotePrefix="0" xfId="0">
      <alignment horizontal="center" vertical="center"/>
    </xf>
    <xf numFmtId="49" fontId="3" fillId="3" borderId="24" applyAlignment="1" pivotButton="0" quotePrefix="0" xfId="0">
      <alignment horizontal="center" vertical="center"/>
    </xf>
    <xf numFmtId="0" fontId="14" fillId="11" borderId="64" applyAlignment="1" pivotButton="0" quotePrefix="0" xfId="0">
      <alignment horizontal="center"/>
    </xf>
    <xf numFmtId="0" fontId="14" fillId="11" borderId="65" applyAlignment="1" pivotButton="0" quotePrefix="0" xfId="0">
      <alignment horizontal="center"/>
    </xf>
    <xf numFmtId="0" fontId="14" fillId="11" borderId="66" applyAlignment="1" pivotButton="0" quotePrefix="0" xfId="0">
      <alignment horizontal="center"/>
    </xf>
    <xf numFmtId="0" fontId="14" fillId="12" borderId="67" applyAlignment="1" pivotButton="0" quotePrefix="0" xfId="0">
      <alignment horizontal="center"/>
    </xf>
    <xf numFmtId="0" fontId="14" fillId="12" borderId="20" applyAlignment="1" pivotButton="0" quotePrefix="0" xfId="0">
      <alignment horizontal="center"/>
    </xf>
    <xf numFmtId="0" fontId="14" fillId="12" borderId="68" applyAlignment="1" pivotButton="0" quotePrefix="0" xfId="0">
      <alignment horizontal="center"/>
    </xf>
    <xf numFmtId="0" fontId="14" fillId="14" borderId="67" applyAlignment="1" pivotButton="0" quotePrefix="0" xfId="0">
      <alignment horizontal="center"/>
    </xf>
    <xf numFmtId="0" fontId="14" fillId="14" borderId="20" applyAlignment="1" pivotButton="0" quotePrefix="0" xfId="0">
      <alignment horizontal="center"/>
    </xf>
    <xf numFmtId="0" fontId="14" fillId="14" borderId="21" applyAlignment="1" pivotButton="0" quotePrefix="0" xfId="0">
      <alignment horizontal="center"/>
    </xf>
    <xf numFmtId="0" fontId="14" fillId="15" borderId="19" applyAlignment="1" pivotButton="0" quotePrefix="0" xfId="0">
      <alignment horizontal="center" vertical="center"/>
    </xf>
    <xf numFmtId="0" fontId="14" fillId="15" borderId="20" applyAlignment="1" pivotButton="0" quotePrefix="0" xfId="0">
      <alignment horizontal="center" vertical="center"/>
    </xf>
    <xf numFmtId="0" fontId="14" fillId="15" borderId="21" applyAlignment="1" pivotButton="0" quotePrefix="0" xfId="0">
      <alignment horizontal="center" vertical="center"/>
    </xf>
    <xf numFmtId="0" fontId="14" fillId="16" borderId="19" applyAlignment="1" pivotButton="0" quotePrefix="0" xfId="0">
      <alignment horizontal="center" vertical="center"/>
    </xf>
    <xf numFmtId="0" fontId="14" fillId="16" borderId="21" applyAlignment="1" pivotButton="0" quotePrefix="0" xfId="0">
      <alignment horizontal="center" vertical="center"/>
    </xf>
    <xf numFmtId="166" fontId="17" fillId="9" borderId="0" applyAlignment="1" pivotButton="0" quotePrefix="0" xfId="0">
      <alignment horizontal="center"/>
    </xf>
    <xf numFmtId="166" fontId="17" fillId="9" borderId="9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14" fillId="9" borderId="10" applyAlignment="1" pivotButton="0" quotePrefix="0" xfId="0">
      <alignment horizontal="left" vertical="center"/>
    </xf>
    <xf numFmtId="0" fontId="14" fillId="9" borderId="4" applyAlignment="1" pivotButton="0" quotePrefix="0" xfId="0">
      <alignment horizontal="left" vertical="center"/>
    </xf>
    <xf numFmtId="0" fontId="14" fillId="9" borderId="14" applyAlignment="1" pivotButton="0" quotePrefix="0" xfId="0">
      <alignment horizontal="left" vertical="center"/>
    </xf>
    <xf numFmtId="0" fontId="14" fillId="9" borderId="15" applyAlignment="1" pivotButton="0" quotePrefix="0" xfId="0">
      <alignment horizontal="left" vertical="center"/>
    </xf>
    <xf numFmtId="166" fontId="17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14" fillId="9" borderId="2" applyAlignment="1" pivotButton="0" quotePrefix="0" xfId="0">
      <alignment horizontal="left" vertical="center"/>
    </xf>
    <xf numFmtId="0" fontId="14" fillId="9" borderId="62" applyAlignment="1" pivotButton="0" quotePrefix="0" xfId="0">
      <alignment horizontal="left" vertical="center"/>
    </xf>
    <xf numFmtId="0" fontId="15" fillId="9" borderId="60" applyAlignment="1" pivotButton="0" quotePrefix="0" xfId="0">
      <alignment horizontal="left"/>
    </xf>
    <xf numFmtId="0" fontId="15" fillId="9" borderId="61" applyAlignment="1" pivotButton="0" quotePrefix="0" xfId="0">
      <alignment horizontal="left"/>
    </xf>
    <xf numFmtId="0" fontId="15" fillId="9" borderId="55" applyAlignment="1" pivotButton="0" quotePrefix="0" xfId="0">
      <alignment horizontal="left"/>
    </xf>
    <xf numFmtId="0" fontId="15" fillId="9" borderId="56" applyAlignment="1" pivotButton="0" quotePrefix="0" xfId="0">
      <alignment horizontal="left"/>
    </xf>
    <xf numFmtId="0" fontId="13" fillId="8" borderId="51" applyAlignment="1" pivotButton="0" quotePrefix="0" xfId="0">
      <alignment horizontal="center"/>
    </xf>
    <xf numFmtId="0" fontId="13" fillId="8" borderId="52" applyAlignment="1" pivotButton="0" quotePrefix="0" xfId="0">
      <alignment horizontal="center"/>
    </xf>
    <xf numFmtId="0" fontId="13" fillId="8" borderId="1" applyAlignment="1" pivotButton="0" quotePrefix="0" xfId="0">
      <alignment horizontal="center"/>
    </xf>
    <xf numFmtId="0" fontId="13" fillId="8" borderId="53" applyAlignment="1" pivotButton="0" quotePrefix="0" xfId="0">
      <alignment horizontal="center"/>
    </xf>
    <xf numFmtId="0" fontId="14" fillId="10" borderId="5" applyAlignment="1" pivotButton="0" quotePrefix="0" xfId="0">
      <alignment horizontal="center"/>
    </xf>
    <xf numFmtId="0" fontId="14" fillId="10" borderId="6" applyAlignment="1" pivotButton="0" quotePrefix="0" xfId="0">
      <alignment horizontal="center"/>
    </xf>
    <xf numFmtId="0" fontId="14" fillId="10" borderId="7" applyAlignment="1" pivotButton="0" quotePrefix="0" xfId="0">
      <alignment horizontal="center"/>
    </xf>
    <xf numFmtId="0" fontId="14" fillId="10" borderId="8" applyAlignment="1" pivotButton="0" quotePrefix="0" xfId="0">
      <alignment horizontal="center"/>
    </xf>
    <xf numFmtId="0" fontId="10" fillId="9" borderId="12" applyAlignment="1" pivotButton="0" quotePrefix="0" xfId="0">
      <alignment horizontal="center"/>
    </xf>
    <xf numFmtId="0" fontId="10" fillId="9" borderId="73" applyAlignment="1" pivotButton="0" quotePrefix="0" xfId="0">
      <alignment horizontal="center" vertical="center"/>
    </xf>
    <xf numFmtId="0" fontId="10" fillId="9" borderId="74" applyAlignment="1" pivotButton="0" quotePrefix="0" xfId="0">
      <alignment horizontal="center" vertical="center"/>
    </xf>
    <xf numFmtId="166" fontId="30" fillId="9" borderId="78" applyAlignment="1" pivotButton="0" quotePrefix="0" xfId="0">
      <alignment horizontal="center"/>
    </xf>
    <xf numFmtId="9" fontId="10" fillId="9" borderId="38" applyAlignment="1" pivotButton="0" quotePrefix="0" xfId="0">
      <alignment horizontal="center"/>
    </xf>
    <xf numFmtId="49" fontId="10" fillId="0" borderId="43" applyAlignment="1" pivotButton="0" quotePrefix="0" xfId="0">
      <alignment horizontal="center"/>
    </xf>
    <xf numFmtId="0" fontId="10" fillId="0" borderId="43" applyAlignment="1" pivotButton="0" quotePrefix="0" xfId="0">
      <alignment horizontal="center"/>
    </xf>
    <xf numFmtId="0" fontId="10" fillId="0" borderId="40" applyAlignment="1" pivotButton="0" quotePrefix="0" xfId="0">
      <alignment horizontal="center"/>
    </xf>
    <xf numFmtId="0" fontId="10" fillId="0" borderId="45" applyAlignment="1" pivotButton="0" quotePrefix="0" xfId="0">
      <alignment horizontal="center"/>
    </xf>
    <xf numFmtId="0" fontId="30" fillId="9" borderId="46" applyAlignment="1" pivotButton="0" quotePrefix="0" xfId="1">
      <alignment horizontal="center" vertical="center"/>
    </xf>
    <xf numFmtId="166" fontId="10" fillId="0" borderId="0" pivotButton="0" quotePrefix="0" xfId="0"/>
    <xf numFmtId="166" fontId="10" fillId="0" borderId="0" applyAlignment="1" pivotButton="0" quotePrefix="0" xfId="1">
      <alignment horizontal="center" vertical="center"/>
    </xf>
    <xf numFmtId="0" fontId="13" fillId="8" borderId="83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14" fillId="10" borderId="8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4" fillId="10" borderId="87" applyAlignment="1" pivotButton="0" quotePrefix="0" xfId="0">
      <alignment horizontal="center"/>
    </xf>
    <xf numFmtId="0" fontId="0" fillId="0" borderId="8" pivotButton="0" quotePrefix="0" xfId="0"/>
    <xf numFmtId="0" fontId="0" fillId="0" borderId="82" pivotButton="0" quotePrefix="0" xfId="0"/>
    <xf numFmtId="166" fontId="16" fillId="9" borderId="57" applyAlignment="1" pivotButton="0" quotePrefix="0" xfId="0">
      <alignment horizontal="center"/>
    </xf>
    <xf numFmtId="0" fontId="0" fillId="0" borderId="12" pivotButton="0" quotePrefix="0" xfId="0"/>
    <xf numFmtId="166" fontId="17" fillId="9" borderId="9" applyAlignment="1" pivotButton="0" quotePrefix="0" xfId="0">
      <alignment horizontal="center"/>
    </xf>
    <xf numFmtId="0" fontId="0" fillId="0" borderId="9" pivotButton="0" quotePrefix="0" xfId="0"/>
    <xf numFmtId="0" fontId="0" fillId="0" borderId="91" pivotButton="0" quotePrefix="0" xfId="0"/>
    <xf numFmtId="166" fontId="16" fillId="9" borderId="61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0" fillId="0" borderId="62" pivotButton="0" quotePrefix="0" xfId="0"/>
    <xf numFmtId="166" fontId="10" fillId="9" borderId="0" applyAlignment="1" pivotButton="0" quotePrefix="0" xfId="0">
      <alignment horizontal="center"/>
    </xf>
    <xf numFmtId="0" fontId="14" fillId="9" borderId="92" applyAlignment="1" pivotButton="0" quotePrefix="0" xfId="0">
      <alignment horizontal="left" vertical="center"/>
    </xf>
    <xf numFmtId="0" fontId="0" fillId="0" borderId="95" pivotButton="0" quotePrefix="0" xfId="0"/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17" fillId="9" borderId="0" applyAlignment="1" pivotButton="0" quotePrefix="0" xfId="0">
      <alignment horizontal="center"/>
    </xf>
    <xf numFmtId="0" fontId="14" fillId="9" borderId="96" applyAlignment="1" pivotButton="0" quotePrefix="0" xfId="0">
      <alignment horizontal="left" vertical="center"/>
    </xf>
    <xf numFmtId="0" fontId="0" fillId="0" borderId="15" pivotButton="0" quotePrefix="0" xfId="0"/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167" fontId="19" fillId="0" borderId="0" applyAlignment="1" pivotButton="0" quotePrefix="0" xfId="2">
      <alignment vertical="center"/>
    </xf>
    <xf numFmtId="0" fontId="14" fillId="11" borderId="98" applyAlignment="1" pivotButton="0" quotePrefix="0" xfId="0">
      <alignment horizontal="center"/>
    </xf>
    <xf numFmtId="0" fontId="0" fillId="0" borderId="65" pivotButton="0" quotePrefix="0" xfId="0"/>
    <xf numFmtId="0" fontId="0" fillId="0" borderId="66" pivotButton="0" quotePrefix="0" xfId="0"/>
    <xf numFmtId="0" fontId="14" fillId="12" borderId="31" applyAlignment="1" pivotButton="0" quotePrefix="0" xfId="0">
      <alignment horizontal="center"/>
    </xf>
    <xf numFmtId="0" fontId="0" fillId="0" borderId="20" pivotButton="0" quotePrefix="0" xfId="0"/>
    <xf numFmtId="0" fontId="0" fillId="0" borderId="68" pivotButton="0" quotePrefix="0" xfId="0"/>
    <xf numFmtId="0" fontId="14" fillId="14" borderId="99" applyAlignment="1" pivotButton="0" quotePrefix="0" xfId="0">
      <alignment horizontal="center"/>
    </xf>
    <xf numFmtId="0" fontId="0" fillId="0" borderId="21" pivotButton="0" quotePrefix="0" xfId="0"/>
    <xf numFmtId="0" fontId="14" fillId="15" borderId="100" applyAlignment="1" pivotButton="0" quotePrefix="0" xfId="0">
      <alignment horizontal="center" vertical="center"/>
    </xf>
    <xf numFmtId="0" fontId="14" fillId="16" borderId="100" applyAlignment="1" pivotButton="0" quotePrefix="0" xfId="0">
      <alignment horizontal="center" vertical="center"/>
    </xf>
    <xf numFmtId="0" fontId="0" fillId="0" borderId="97" pivotButton="0" quotePrefix="0" xfId="0"/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167" fontId="30" fillId="17" borderId="37" applyAlignment="1" pivotButton="0" quotePrefix="0" xfId="0">
      <alignment horizontal="center" vertical="center" wrapText="1"/>
    </xf>
    <xf numFmtId="167" fontId="30" fillId="15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166" fontId="30" fillId="9" borderId="78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165" fontId="0" fillId="0" borderId="0" pivotButton="0" quotePrefix="0" xfId="0"/>
    <xf numFmtId="164" fontId="9" fillId="6" borderId="0" applyAlignment="1" pivotButton="0" quotePrefix="0" xfId="3">
      <alignment horizontal="center" vertical="center"/>
    </xf>
  </cellXfs>
  <cellStyles count="4">
    <cellStyle name="Normal" xfId="0" builtinId="0"/>
    <cellStyle name="Pourcentage" xfId="1" builtinId="5"/>
    <cellStyle name="Normal_IC LOG" xfId="2"/>
    <cellStyle name="Neutre" xfId="3" builtinId="28"/>
  </cellStyles>
  <dxfs count="8">
    <dxf>
      <fill>
        <patternFill>
          <bgColor rgb="FFDA9694"/>
        </patternFill>
      </fill>
    </dxf>
    <dxf>
      <fill>
        <patternFill>
          <bgColor rgb="FFFFABAB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6" tint="0.7999816888943144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externalLink" Target="/xl/externalLinks/externalLink8.xml" Id="rId11"/><Relationship Type="http://schemas.openxmlformats.org/officeDocument/2006/relationships/externalLink" Target="/xl/externalLinks/externalLink9.xml" Id="rId12"/><Relationship Type="http://schemas.openxmlformats.org/officeDocument/2006/relationships/externalLink" Target="/xl/externalLinks/externalLink10.xml" Id="rId13"/><Relationship Type="http://schemas.openxmlformats.org/officeDocument/2006/relationships/externalLink" Target="/xl/externalLinks/externalLink11.xml" Id="rId14"/><Relationship Type="http://schemas.openxmlformats.org/officeDocument/2006/relationships/externalLink" Target="/xl/externalLinks/externalLink12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111119\3093_Revival_Quitoque_20240303_WITHDB_CONFIRMED.xlsm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Users\111119\3092_Victory%20Marketing_Croix-Rouge_20231231_WITHDB_CONFIRMED.xlsm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C:\Users\111119\3093_Revival_Quitoque_20231224_WITHDB_CONFIRMED.xlsm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C:\Users\111119\3093_Revival_Quitoque_20240128_WITHDB_CONFIRMED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111119\3073_Empower_Croix-Rouge_20230730_WITHDB_CONFIRMED.xlsm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111152\3076_Gravity%20Marketing_Solidarites_20231001_WITHDB_CONFIRMED.xlsm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111002\Documents\DAY1\3091_KYS_Croix-Rouge_20231029_WITHDB_CONFIRMED.xlsm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C:\Users\111002\Documents\DAY1\3091_KYS_Croix-Rouge_20231105_WITHDB_CONFIRMED.xlsm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C:\Users\111002\Documents\DAY1\3091_KYS_Croix-Rouge_20231117_WITHDB_CONFIRMED.xlsm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C:\Users\111002\Documents\DAY1\3091_KYS_Croix-Rouge_20231119_WITHDB_CONFIRMED.xlsm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C:\Users\111119\3092_Victory%20Marketing_Solidarites_20231203_WITHDB_CONFIRMED.xlsm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C:\Users\111119\3092_Victory%20Marketing_Croix-Rouge_20231217_WITHDB_CONFIRMED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ex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31224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40128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3_Empower_Croix-Rouge_202307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6_Gravit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029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05_W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7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9_W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/>
      <sheetData sheetId="7"/>
      <sheetData sheetId="8"/>
      <sheetData sheetId="9"/>
      <sheetData sheetId="10">
        <row r="1">
          <cell r="D1" t="str">
            <v>PIN</v>
          </cell>
        </row>
      </sheetData>
      <sheetData sheetId="1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4"/>
  <sheetViews>
    <sheetView zoomScale="80" zoomScaleNormal="80" workbookViewId="0">
      <selection activeCell="A1" sqref="A1:XFD1048576"/>
    </sheetView>
  </sheetViews>
  <sheetFormatPr baseColWidth="10" defaultRowHeight="14.4"/>
  <cols>
    <col width="3.6640625" customWidth="1" style="23" min="1" max="1"/>
    <col width="18" bestFit="1" customWidth="1" style="52" min="2" max="2"/>
    <col width="18.6640625" customWidth="1" style="52" min="3" max="3"/>
    <col width="20.109375" bestFit="1" customWidth="1" style="152" min="4" max="4"/>
    <col width="15.109375" bestFit="1" customWidth="1" style="153" min="5" max="5"/>
    <col width="11.6640625" bestFit="1" customWidth="1" style="154" min="6" max="6"/>
    <col width="16.5546875" bestFit="1" customWidth="1" style="154" min="7" max="7"/>
    <col width="20.33203125" bestFit="1" customWidth="1" style="155" min="8" max="8"/>
    <col width="24" bestFit="1" customWidth="1" style="27" min="9" max="9"/>
    <col width="11.33203125" bestFit="1" customWidth="1" style="27" min="10" max="12"/>
    <col width="16.109375" bestFit="1" customWidth="1" style="27" min="13" max="14"/>
    <col width="15.5546875" bestFit="1" customWidth="1" style="27" min="15" max="15"/>
    <col width="11.33203125" bestFit="1" customWidth="1" style="27" min="16" max="18"/>
    <col width="16.109375" bestFit="1" customWidth="1" style="27" min="19" max="20"/>
    <col width="15.109375" bestFit="1" customWidth="1" style="27" min="21" max="21"/>
    <col width="19.44140625" bestFit="1" customWidth="1" style="27" min="22" max="22"/>
    <col width="11.33203125" bestFit="1" customWidth="1" style="27" min="23" max="23"/>
    <col width="11.33203125" bestFit="1" customWidth="1" style="220" min="24" max="25"/>
    <col width="16.109375" bestFit="1" customWidth="1" style="220" min="26" max="26"/>
    <col width="26.109375" bestFit="1" customWidth="1" style="220" min="27" max="27"/>
    <col width="21.5546875" bestFit="1" customWidth="1" style="220" min="28" max="28"/>
    <col width="11.33203125" bestFit="1" customWidth="1" style="157" min="29" max="29"/>
    <col width="11.33203125" bestFit="1" customWidth="1" style="220" min="30" max="31"/>
    <col width="16.109375" bestFit="1" customWidth="1" style="220" min="32" max="33"/>
    <col width="18" bestFit="1" customWidth="1" style="220" min="34" max="34"/>
    <col width="13.109375" bestFit="1" customWidth="1" style="154" min="35" max="35"/>
    <col width="16.109375" bestFit="1" customWidth="1" style="154" min="36" max="36"/>
    <col width="23.109375" bestFit="1" customWidth="1" style="221" min="37" max="37"/>
    <col width="15.6640625" bestFit="1" customWidth="1" style="32" min="38" max="38"/>
    <col width="23.109375" bestFit="1" customWidth="1" style="27" min="39" max="39"/>
    <col width="27" bestFit="1" customWidth="1" style="27" min="40" max="40"/>
    <col width="16.109375" bestFit="1" customWidth="1" style="27" min="41" max="41"/>
    <col width="22.5546875" customWidth="1" style="27" min="42" max="42"/>
    <col width="13.88671875" bestFit="1" customWidth="1" style="27" min="43" max="43"/>
    <col width="17.44140625" customWidth="1" style="3" min="44" max="44"/>
    <col width="14.5546875" customWidth="1" style="1" min="45" max="45"/>
    <col hidden="1" width="12" customWidth="1" style="15" min="46" max="46"/>
    <col hidden="1" width="13" customWidth="1" style="15" min="47" max="47"/>
  </cols>
  <sheetData>
    <row r="1" ht="16.2" customHeight="1" s="15" thickBot="1">
      <c r="B1" s="24" t="inlineStr">
        <is>
          <t>Weekending</t>
        </is>
      </c>
      <c r="C1" s="25" t="n">
        <v>45438</v>
      </c>
      <c r="D1" s="26" t="n"/>
      <c r="E1" s="27" t="n"/>
      <c r="F1" s="27" t="n"/>
      <c r="G1" s="27" t="n"/>
      <c r="H1" s="27" t="n"/>
      <c r="X1" s="27" t="n"/>
      <c r="Y1" s="27" t="n"/>
      <c r="Z1" s="27" t="n"/>
      <c r="AA1" s="27" t="n"/>
      <c r="AB1" s="27" t="n"/>
      <c r="AC1" s="27" t="n"/>
      <c r="AD1" s="27" t="n"/>
      <c r="AE1" s="27" t="n"/>
      <c r="AF1" s="27" t="n"/>
      <c r="AG1" s="27" t="n"/>
      <c r="AH1" s="27" t="n"/>
      <c r="AI1" s="27" t="n"/>
      <c r="AJ1" s="27" t="n"/>
      <c r="AK1" s="28" t="n"/>
      <c r="AL1" s="29" t="n"/>
      <c r="AR1" s="1" t="n"/>
    </row>
    <row r="2" ht="23.4" customHeight="1" s="15">
      <c r="B2" s="30" t="inlineStr">
        <is>
          <t>TeamNumber</t>
        </is>
      </c>
      <c r="C2" s="31" t="inlineStr">
        <is>
          <t>3093</t>
        </is>
      </c>
      <c r="D2" s="26" t="n"/>
      <c r="E2" s="222" t="inlineStr">
        <is>
          <t>Result MC</t>
        </is>
      </c>
      <c r="F2" s="223" t="n"/>
      <c r="G2" s="223" t="n"/>
      <c r="H2" s="223" t="n"/>
      <c r="I2" s="223" t="n"/>
      <c r="J2" s="223" t="n"/>
      <c r="K2" s="223" t="n"/>
      <c r="L2" s="223" t="n"/>
      <c r="M2" s="223" t="n"/>
      <c r="N2" s="223" t="n"/>
      <c r="O2" s="223" t="n"/>
      <c r="P2" s="223" t="n"/>
      <c r="Q2" s="224" t="n"/>
      <c r="X2" s="27" t="n"/>
      <c r="Y2" s="27" t="n"/>
      <c r="Z2" s="27" t="n"/>
      <c r="AA2" s="27" t="n"/>
      <c r="AB2" s="27" t="n"/>
      <c r="AC2" s="27" t="n"/>
      <c r="AD2" s="27" t="n"/>
      <c r="AE2" s="27" t="n"/>
      <c r="AF2" s="27" t="n"/>
      <c r="AG2" s="27" t="n"/>
      <c r="AH2" s="27" t="n"/>
      <c r="AI2" s="27" t="n"/>
      <c r="AJ2" s="27" t="n"/>
      <c r="AK2" s="27" t="n"/>
    </row>
    <row r="3" ht="15.75" customHeight="1" s="15">
      <c r="B3" s="33" t="inlineStr">
        <is>
          <t>MC Name</t>
        </is>
      </c>
      <c r="C3" s="34" t="inlineStr">
        <is>
          <t>Revival</t>
        </is>
      </c>
      <c r="D3" s="35" t="n"/>
      <c r="E3" s="36" t="n"/>
      <c r="F3" s="37" t="n"/>
      <c r="G3" s="38" t="inlineStr">
        <is>
          <t>Numbers</t>
        </is>
      </c>
      <c r="H3" s="38" t="inlineStr">
        <is>
          <t>Fees</t>
        </is>
      </c>
      <c r="I3" s="38" t="inlineStr">
        <is>
          <t>Amount</t>
        </is>
      </c>
      <c r="J3" s="39" t="n"/>
      <c r="K3" s="225" t="inlineStr">
        <is>
          <t>Challenge(s)</t>
        </is>
      </c>
      <c r="L3" s="226" t="n"/>
      <c r="M3" s="227" t="n"/>
      <c r="N3" s="228" t="inlineStr">
        <is>
          <t>Value Challenge(s)</t>
        </is>
      </c>
      <c r="O3" s="226" t="n"/>
      <c r="P3" s="226" t="n"/>
      <c r="Q3" s="229" t="n"/>
      <c r="X3" s="27" t="n"/>
      <c r="Y3" s="27" t="n"/>
      <c r="Z3" s="27" t="n"/>
      <c r="AA3" s="27" t="n"/>
      <c r="AB3" s="27" t="n"/>
      <c r="AC3" s="27" t="n"/>
      <c r="AD3" s="27" t="n"/>
      <c r="AE3" s="27" t="n"/>
      <c r="AF3" s="27" t="n"/>
      <c r="AG3" s="27" t="n"/>
      <c r="AH3" s="27" t="n"/>
      <c r="AI3" s="27" t="n"/>
      <c r="AJ3" s="27" t="n"/>
      <c r="AK3" s="27" t="n"/>
    </row>
    <row r="4" ht="15.6" customHeight="1" s="15">
      <c r="B4" s="30" t="inlineStr">
        <is>
          <t>Campaign Type</t>
        </is>
      </c>
      <c r="C4" s="40" t="inlineStr">
        <is>
          <t>Commercial</t>
        </is>
      </c>
      <c r="D4" s="35" t="n"/>
      <c r="E4" s="200" t="inlineStr">
        <is>
          <t>Box 1 - TOTAL</t>
        </is>
      </c>
      <c r="F4" s="230" t="n"/>
      <c r="G4" s="41" t="n">
        <v>35</v>
      </c>
      <c r="H4" s="231" t="n">
        <v>47</v>
      </c>
      <c r="I4" s="231" t="n">
        <v>1645</v>
      </c>
      <c r="J4" s="189" t="n"/>
      <c r="K4" s="210" t="n"/>
      <c r="L4" s="232" t="n"/>
      <c r="M4" s="232" t="n"/>
      <c r="N4" s="233" t="n"/>
      <c r="Q4" s="234" t="n"/>
      <c r="X4" s="27" t="n"/>
      <c r="Y4" s="27" t="n"/>
      <c r="Z4" s="27" t="n"/>
      <c r="AA4" s="27" t="n"/>
      <c r="AB4" s="27" t="n"/>
      <c r="AC4" s="27" t="n"/>
      <c r="AD4" s="27" t="n"/>
      <c r="AE4" s="27" t="n"/>
      <c r="AF4" s="27" t="n"/>
      <c r="AG4" s="27" t="n"/>
      <c r="AH4" s="27" t="n"/>
      <c r="AI4" s="27" t="n"/>
      <c r="AJ4" s="27" t="n"/>
      <c r="AK4" s="27" t="n"/>
    </row>
    <row r="5" ht="15.6" customHeight="1" s="15">
      <c r="B5" s="43" t="inlineStr">
        <is>
          <t>Campaign Name</t>
        </is>
      </c>
      <c r="C5" s="44" t="inlineStr">
        <is>
          <t>Quitoque</t>
        </is>
      </c>
      <c r="D5" s="35" t="n"/>
      <c r="E5" s="198" t="inlineStr">
        <is>
          <t>Box 2 - TOTAL</t>
        </is>
      </c>
      <c r="F5" s="235" t="n"/>
      <c r="G5" s="45" t="n">
        <v>30</v>
      </c>
      <c r="H5" s="236" t="n">
        <v>47</v>
      </c>
      <c r="I5" s="236" t="n">
        <v>1410</v>
      </c>
      <c r="J5" s="189" t="n"/>
      <c r="K5" s="189" t="inlineStr">
        <is>
          <t>Bonus MC MAB 4</t>
        </is>
      </c>
      <c r="N5" s="233" t="n">
        <v>195.5</v>
      </c>
      <c r="Q5" s="234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</row>
    <row r="6" ht="15.6" customHeight="1" s="15">
      <c r="B6" s="47" t="n"/>
      <c r="C6" s="48" t="n"/>
      <c r="D6" s="35" t="n"/>
      <c r="E6" s="200" t="inlineStr">
        <is>
          <t>Box 1 - FAIL</t>
        </is>
      </c>
      <c r="F6" s="230" t="n"/>
      <c r="G6" s="49" t="n">
        <v>1</v>
      </c>
      <c r="H6" s="237" t="n">
        <v>47</v>
      </c>
      <c r="I6" s="237" t="n">
        <v>47</v>
      </c>
      <c r="J6" s="189" t="n"/>
      <c r="K6" s="189" t="n"/>
      <c r="N6" s="233" t="n"/>
      <c r="Q6" s="234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</row>
    <row r="7" ht="15.6" customHeight="1" s="15">
      <c r="B7" s="51" t="n"/>
      <c r="D7" s="35" t="n"/>
      <c r="E7" s="198" t="inlineStr">
        <is>
          <t>Box 2 - FAIL</t>
        </is>
      </c>
      <c r="F7" s="235" t="n"/>
      <c r="G7" s="45" t="n">
        <v>0</v>
      </c>
      <c r="H7" s="236" t="n">
        <v>47</v>
      </c>
      <c r="I7" s="236" t="n">
        <v>0</v>
      </c>
      <c r="J7" s="189" t="n"/>
      <c r="K7" s="189" t="n"/>
      <c r="N7" s="233" t="n"/>
      <c r="Q7" s="234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</row>
    <row r="8" ht="18" customHeight="1" s="15">
      <c r="B8" s="53" t="n"/>
      <c r="C8" s="54" t="n"/>
      <c r="D8" s="55" t="n"/>
      <c r="E8" s="200" t="inlineStr">
        <is>
          <t>Box 1 - SUBMISSION</t>
        </is>
      </c>
      <c r="F8" s="230" t="n"/>
      <c r="G8" s="49" t="n">
        <v>34</v>
      </c>
      <c r="H8" s="237" t="n">
        <v>47</v>
      </c>
      <c r="I8" s="237" t="n">
        <v>1598</v>
      </c>
      <c r="J8" s="189" t="n"/>
      <c r="K8" s="189" t="n"/>
      <c r="N8" s="233" t="n"/>
      <c r="Q8" s="234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7" t="n"/>
      <c r="AH8" s="27" t="n"/>
      <c r="AI8" s="27" t="n"/>
      <c r="AJ8" s="27" t="n"/>
      <c r="AK8" s="27" t="n"/>
    </row>
    <row r="9" ht="18" customHeight="1" s="15">
      <c r="B9" s="53" t="n"/>
      <c r="C9" s="54" t="n"/>
      <c r="D9" s="55" t="n"/>
      <c r="E9" s="198" t="inlineStr">
        <is>
          <t>Box 2 - SUBMISSION</t>
        </is>
      </c>
      <c r="F9" s="235" t="n"/>
      <c r="G9" s="45" t="n">
        <v>30</v>
      </c>
      <c r="H9" s="236" t="n">
        <v>47</v>
      </c>
      <c r="I9" s="236" t="n">
        <v>1410</v>
      </c>
      <c r="J9" s="189" t="n"/>
      <c r="K9" s="189" t="n"/>
      <c r="N9" s="233" t="n"/>
      <c r="Q9" s="234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7" t="n"/>
      <c r="AH9" s="27" t="n"/>
      <c r="AI9" s="27" t="n"/>
      <c r="AJ9" s="27" t="n"/>
      <c r="AK9" s="27" t="n"/>
    </row>
    <row r="10" ht="18" customHeight="1" s="15">
      <c r="B10" s="53" t="n"/>
      <c r="C10" s="54" t="n"/>
      <c r="D10" s="55" t="n"/>
      <c r="E10" s="196" t="n"/>
      <c r="F10" s="238" t="n"/>
      <c r="G10" s="239" t="n"/>
      <c r="H10" s="57" t="n"/>
      <c r="I10" s="189" t="n"/>
      <c r="J10" s="189" t="n"/>
      <c r="K10" s="189" t="n"/>
      <c r="N10" s="233" t="n"/>
      <c r="Q10" s="234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7" t="n"/>
      <c r="AH10" s="27" t="n"/>
      <c r="AI10" s="27" t="n"/>
      <c r="AJ10" s="27" t="n"/>
      <c r="AK10" s="27" t="n"/>
    </row>
    <row r="11" ht="15.6" customHeight="1" s="15">
      <c r="B11" s="53" t="n"/>
      <c r="C11" s="58" t="n"/>
      <c r="D11" s="26" t="n"/>
      <c r="E11" s="240" t="inlineStr">
        <is>
          <t>Bonus box 4</t>
        </is>
      </c>
      <c r="F11" s="241" t="n"/>
      <c r="G11" s="242" t="n"/>
      <c r="H11" s="243" t="n"/>
      <c r="I11" s="244" t="n"/>
      <c r="J11" s="189" t="n"/>
      <c r="K11" s="189" t="n"/>
      <c r="N11" s="233" t="n"/>
      <c r="Q11" s="234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7" t="n"/>
      <c r="AH11" s="27" t="n"/>
      <c r="AI11" s="27" t="n"/>
      <c r="AJ11" s="27" t="n"/>
      <c r="AK11" s="27" t="n"/>
    </row>
    <row r="12" ht="18.6" customHeight="1" s="15" thickBot="1">
      <c r="B12" s="53" t="n"/>
      <c r="C12" s="58" t="n"/>
      <c r="D12" s="27" t="n"/>
      <c r="E12" s="245" t="inlineStr">
        <is>
          <t>Total paid to MC</t>
        </is>
      </c>
      <c r="F12" s="246" t="n"/>
      <c r="G12" s="247" t="n">
        <v>3203.5</v>
      </c>
      <c r="H12" s="248" t="n"/>
      <c r="I12" s="249" t="n"/>
      <c r="J12" s="64" t="n"/>
      <c r="K12" s="65" t="n"/>
      <c r="L12" s="65" t="n"/>
      <c r="M12" s="65" t="n"/>
      <c r="N12" s="250" t="n"/>
      <c r="O12" s="251" t="n"/>
      <c r="P12" s="251" t="n"/>
      <c r="Q12" s="252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7" t="n"/>
      <c r="AH12" s="27" t="n"/>
      <c r="AI12" s="27" t="n"/>
      <c r="AJ12" s="27" t="n"/>
      <c r="AK12" s="27" t="n"/>
    </row>
    <row r="13" ht="18" customHeight="1" s="15">
      <c r="B13" s="66" t="n"/>
      <c r="C13" s="67" t="n"/>
      <c r="D13" s="27" t="n"/>
      <c r="E13" s="68" t="n"/>
      <c r="F13" s="69" t="n"/>
      <c r="G13" s="68" t="n"/>
      <c r="H13" s="70" t="n"/>
      <c r="I13" s="71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2" t="n"/>
      <c r="X13" s="70" t="n"/>
      <c r="Y13" s="70" t="n"/>
      <c r="Z13" s="72" t="n"/>
      <c r="AA13" s="27" t="n"/>
      <c r="AB13" s="27" t="n"/>
      <c r="AC13" s="73" t="n"/>
      <c r="AD13" s="73" t="n"/>
      <c r="AE13" s="27" t="n"/>
      <c r="AF13" s="27" t="n"/>
      <c r="AG13" s="27" t="n"/>
      <c r="AH13" s="27" t="n"/>
      <c r="AI13" s="27" t="n"/>
      <c r="AJ13" s="27" t="n"/>
      <c r="AK13" s="27" t="n"/>
    </row>
    <row r="14" ht="18.6" customHeight="1" s="15" thickBot="1">
      <c r="B14" s="74" t="n"/>
      <c r="C14" s="75" t="n"/>
      <c r="D14" s="75" t="n"/>
      <c r="E14" s="75" t="n"/>
      <c r="F14" s="76" t="n"/>
      <c r="G14" s="76" t="n"/>
      <c r="H14" s="76" t="n"/>
      <c r="I14" s="76" t="n"/>
      <c r="J14" s="253" t="n"/>
      <c r="K14" s="75" t="n"/>
      <c r="L14" s="69" t="n"/>
      <c r="M14" s="68" t="n"/>
      <c r="N14" s="68" t="n"/>
      <c r="O14" s="69" t="n"/>
      <c r="P14" s="69" t="n"/>
      <c r="Q14" s="69" t="n"/>
      <c r="R14" s="69" t="n"/>
      <c r="S14" s="68" t="n"/>
      <c r="T14" s="68" t="n"/>
      <c r="U14" s="69" t="n"/>
      <c r="V14" s="69" t="n"/>
      <c r="W14" s="69" t="n"/>
      <c r="X14" s="69" t="n"/>
      <c r="Y14" s="68" t="n"/>
      <c r="Z14" s="69" t="n"/>
      <c r="AA14" s="69" t="n"/>
      <c r="AB14" s="69" t="n"/>
      <c r="AC14" s="68" t="n"/>
      <c r="AD14" s="68" t="n"/>
      <c r="AE14" s="68" t="n"/>
      <c r="AF14" s="68" t="n"/>
      <c r="AG14" s="68" t="n"/>
      <c r="AH14" s="27" t="n"/>
      <c r="AI14" s="70" t="n"/>
      <c r="AJ14" s="70" t="n"/>
      <c r="AK14" s="70" t="n"/>
      <c r="AL14" s="78" t="n"/>
      <c r="AM14" s="70" t="n"/>
      <c r="AN14" s="70" t="n"/>
      <c r="AO14" s="70" t="n"/>
      <c r="AP14" s="70" t="n"/>
      <c r="AR14" s="159" t="n"/>
      <c r="AU14" s="1" t="n"/>
    </row>
    <row r="15" ht="18.6" customHeight="1" s="15" thickBot="1">
      <c r="B15" s="66" t="n"/>
      <c r="C15" s="67" t="n"/>
      <c r="D15" s="74" t="n"/>
      <c r="E15" s="75" t="n"/>
      <c r="F15" s="75" t="n"/>
      <c r="G15" s="75" t="n"/>
      <c r="H15" s="75" t="n"/>
      <c r="I15" s="75" t="n"/>
      <c r="J15" s="254" t="inlineStr">
        <is>
          <t>Total Sales</t>
        </is>
      </c>
      <c r="K15" s="255" t="n"/>
      <c r="L15" s="255" t="n"/>
      <c r="M15" s="255" t="n"/>
      <c r="N15" s="256" t="n"/>
      <c r="O15" s="79" t="n"/>
      <c r="P15" s="257" t="inlineStr">
        <is>
          <t>Total Failed Forms</t>
        </is>
      </c>
      <c r="Q15" s="258" t="n"/>
      <c r="R15" s="258" t="n"/>
      <c r="S15" s="258" t="n"/>
      <c r="T15" s="259" t="n"/>
      <c r="U15" s="80" t="n"/>
      <c r="V15" s="81" t="inlineStr">
        <is>
          <t>Total Incompletes</t>
        </is>
      </c>
      <c r="W15" s="260" t="inlineStr">
        <is>
          <t>Total Submissions</t>
        </is>
      </c>
      <c r="X15" s="258" t="n"/>
      <c r="Y15" s="258" t="n"/>
      <c r="Z15" s="258" t="n"/>
      <c r="AA15" s="258" t="n"/>
      <c r="AB15" s="261" t="n"/>
      <c r="AC15" s="262" t="inlineStr">
        <is>
          <t>BA Fees</t>
        </is>
      </c>
      <c r="AD15" s="258" t="n"/>
      <c r="AE15" s="258" t="n"/>
      <c r="AF15" s="258" t="n"/>
      <c r="AG15" s="261" t="n"/>
      <c r="AH15" s="70" t="n"/>
      <c r="AI15" s="263" t="inlineStr">
        <is>
          <t>Bonus</t>
        </is>
      </c>
      <c r="AJ15" s="261" t="n"/>
      <c r="AK15" s="70" t="n"/>
      <c r="AL15" s="78" t="n"/>
      <c r="AM15" s="70" t="n"/>
      <c r="AN15" s="2" t="inlineStr">
        <is>
          <t>Deductions</t>
        </is>
      </c>
      <c r="AO15" s="2" t="n"/>
      <c r="AP15" s="170" t="n"/>
      <c r="AQ15" s="258" t="n"/>
      <c r="AR15" s="264" t="n"/>
      <c r="AS15" s="2" t="n"/>
      <c r="AU15" s="1" t="n"/>
    </row>
    <row r="16" ht="19.5" customFormat="1" customHeight="1" s="4" thickBot="1">
      <c r="A16" s="82" t="n"/>
      <c r="B16" s="83" t="n"/>
      <c r="C16" s="83" t="n"/>
      <c r="D16" s="83" t="n"/>
      <c r="E16" s="83" t="n"/>
      <c r="F16" s="83" t="n"/>
      <c r="G16" s="83" t="n"/>
      <c r="H16" s="83" t="n"/>
      <c r="I16" s="83" t="n"/>
      <c r="J16" s="84" t="n">
        <v>35</v>
      </c>
      <c r="K16" s="85" t="n">
        <v>30</v>
      </c>
      <c r="L16" s="85" t="n">
        <v>0</v>
      </c>
      <c r="M16" s="85" t="n">
        <v>0</v>
      </c>
      <c r="N16" s="85" t="n">
        <v>0</v>
      </c>
      <c r="O16" s="86" t="n">
        <v>65</v>
      </c>
      <c r="P16" s="87" t="n">
        <v>1</v>
      </c>
      <c r="Q16" s="88" t="n">
        <v>0</v>
      </c>
      <c r="R16" s="88" t="n">
        <v>0</v>
      </c>
      <c r="S16" s="88" t="n">
        <v>0</v>
      </c>
      <c r="T16" s="89" t="n">
        <v>0</v>
      </c>
      <c r="U16" s="90" t="n">
        <v>1</v>
      </c>
      <c r="V16" s="91" t="n">
        <v>5</v>
      </c>
      <c r="W16" s="92" t="n">
        <v>34</v>
      </c>
      <c r="X16" s="93" t="n">
        <v>30</v>
      </c>
      <c r="Y16" s="93" t="n">
        <v>0</v>
      </c>
      <c r="Z16" s="93" t="n">
        <v>0</v>
      </c>
      <c r="AA16" s="94" t="n">
        <v>0</v>
      </c>
      <c r="AB16" s="95" t="n">
        <v>64</v>
      </c>
      <c r="AC16" s="96" t="n"/>
      <c r="AD16" s="97" t="n"/>
      <c r="AE16" s="97" t="n"/>
      <c r="AF16" s="97" t="n"/>
      <c r="AG16" s="98" t="n"/>
      <c r="AH16" s="265" t="n">
        <v>1436</v>
      </c>
      <c r="AI16" s="266" t="n">
        <v>161</v>
      </c>
      <c r="AJ16" s="101" t="n"/>
      <c r="AK16" s="267" t="n">
        <v>1597</v>
      </c>
      <c r="AL16" s="103" t="n"/>
      <c r="AM16" s="268" t="n">
        <v>-191.64</v>
      </c>
      <c r="AN16" s="269" t="n">
        <v>0</v>
      </c>
      <c r="AO16" s="106" t="n"/>
      <c r="AP16" s="107" t="n"/>
      <c r="AQ16" s="270" t="n">
        <v>1405.36</v>
      </c>
      <c r="AR16" s="160" t="n"/>
      <c r="AS16" s="161" t="n"/>
    </row>
    <row r="17" ht="43.2" customFormat="1" customHeight="1" s="5">
      <c r="A17" s="109" t="inlineStr">
        <is>
          <t>MAX</t>
        </is>
      </c>
      <c r="B17" s="110" t="inlineStr">
        <is>
          <t>TeamNumber</t>
        </is>
      </c>
      <c r="C17" s="111" t="inlineStr">
        <is>
          <t>BANumber</t>
        </is>
      </c>
      <c r="D17" s="112" t="inlineStr">
        <is>
          <t>BAName</t>
        </is>
      </c>
      <c r="E17" s="112" t="inlineStr">
        <is>
          <t>BAStartDate</t>
        </is>
      </c>
      <c r="F17" s="112" t="inlineStr">
        <is>
          <t>BAStatus</t>
        </is>
      </c>
      <c r="G17" s="113" t="inlineStr">
        <is>
          <t>Statut Commission</t>
        </is>
      </c>
      <c r="H17" s="114" t="inlineStr">
        <is>
          <t>Total Sales since BA Start Date</t>
        </is>
      </c>
      <c r="I17" s="115" t="inlineStr">
        <is>
          <t>Total Sales since Campaign Start Date</t>
        </is>
      </c>
      <c r="J17" s="271" t="inlineStr">
        <is>
          <t>Box 1</t>
        </is>
      </c>
      <c r="K17" s="271" t="inlineStr">
        <is>
          <t>Box 2</t>
        </is>
      </c>
      <c r="L17" s="271" t="inlineStr">
        <is>
          <t>Box 4</t>
        </is>
      </c>
      <c r="M17" s="271" t="inlineStr">
        <is>
          <t>Si condition particulière</t>
        </is>
      </c>
      <c r="N17" s="271" t="inlineStr">
        <is>
          <t>Si condition particulière</t>
        </is>
      </c>
      <c r="O17" s="117" t="inlineStr">
        <is>
          <t>Total Sales</t>
        </is>
      </c>
      <c r="P17" s="271" t="inlineStr">
        <is>
          <t>Box 1</t>
        </is>
      </c>
      <c r="Q17" s="271" t="inlineStr">
        <is>
          <t>Box 2</t>
        </is>
      </c>
      <c r="R17" s="271" t="inlineStr">
        <is>
          <t>Box 4</t>
        </is>
      </c>
      <c r="S17" s="271" t="inlineStr">
        <is>
          <t>Si condition particulière</t>
        </is>
      </c>
      <c r="T17" s="271" t="inlineStr">
        <is>
          <t>Si condition particulière</t>
        </is>
      </c>
      <c r="U17" s="118" t="inlineStr">
        <is>
          <t>Total Fails</t>
        </is>
      </c>
      <c r="V17" s="119" t="inlineStr">
        <is>
          <t>Box Incomplete</t>
        </is>
      </c>
      <c r="W17" s="271" t="inlineStr">
        <is>
          <t>Box 1</t>
        </is>
      </c>
      <c r="X17" s="271" t="inlineStr">
        <is>
          <t>Box 2</t>
        </is>
      </c>
      <c r="Y17" s="271" t="inlineStr">
        <is>
          <t>Box 4</t>
        </is>
      </c>
      <c r="Z17" s="271" t="inlineStr">
        <is>
          <t>Si condition particulière</t>
        </is>
      </c>
      <c r="AA17" s="271" t="inlineStr">
        <is>
          <t>Si condition particulière</t>
        </is>
      </c>
      <c r="AB17" s="120" t="inlineStr">
        <is>
          <t>Total Submissions</t>
        </is>
      </c>
      <c r="AC17" s="272" t="inlineStr">
        <is>
          <t>Box 1</t>
        </is>
      </c>
      <c r="AD17" s="272" t="inlineStr">
        <is>
          <t>Box 2</t>
        </is>
      </c>
      <c r="AE17" s="272" t="inlineStr">
        <is>
          <t>Box 4</t>
        </is>
      </c>
      <c r="AF17" s="272" t="inlineStr">
        <is>
          <t>Si condition particulière</t>
        </is>
      </c>
      <c r="AG17" s="272" t="inlineStr">
        <is>
          <t>Si condition particulière</t>
        </is>
      </c>
      <c r="AH17" s="114" t="inlineStr">
        <is>
          <t>Total BA Fees</t>
        </is>
      </c>
      <c r="AI17" s="122" t="inlineStr">
        <is>
          <t>Amount</t>
        </is>
      </c>
      <c r="AJ17" s="123" t="inlineStr">
        <is>
          <t>Comment 1
REQUIRED</t>
        </is>
      </c>
      <c r="AK17" s="114" t="inlineStr">
        <is>
          <t>Amount For Social Security Calculation</t>
        </is>
      </c>
      <c r="AL17" s="124" t="inlineStr">
        <is>
          <t>Social Security percentage</t>
        </is>
      </c>
      <c r="AM17" s="114" t="inlineStr">
        <is>
          <t>Amount Social Security Deductions</t>
        </is>
      </c>
      <c r="AN17" s="125" t="inlineStr">
        <is>
          <t>Amount
(to be set in negative)</t>
        </is>
      </c>
      <c r="AO17" s="125" t="inlineStr">
        <is>
          <t>Comment 1
REQUIRED</t>
        </is>
      </c>
      <c r="AP17" s="125" t="inlineStr">
        <is>
          <t>Comment 2
to be completed if Comment 1 = 'Other'.</t>
        </is>
      </c>
      <c r="AQ17" s="273" t="inlineStr">
        <is>
          <t>Total Payment</t>
        </is>
      </c>
      <c r="AR17" s="162" t="inlineStr">
        <is>
          <t>Formule Commentaire</t>
        </is>
      </c>
      <c r="AS17" s="163" t="inlineStr">
        <is>
          <t>Palier pour Fees</t>
        </is>
      </c>
      <c r="AT17" s="164" t="n"/>
      <c r="AU17" s="165" t="n"/>
    </row>
    <row r="18">
      <c r="A18" s="23" t="n">
        <v>18</v>
      </c>
      <c r="B18" s="127" t="inlineStr">
        <is>
          <t>3093</t>
        </is>
      </c>
      <c r="C18" s="128" t="inlineStr">
        <is>
          <t>30593</t>
        </is>
      </c>
      <c r="D18" s="129" t="inlineStr">
        <is>
          <t>myriam BOCHE</t>
        </is>
      </c>
      <c r="E18" s="130" t="inlineStr">
        <is>
          <t>21/02/2024</t>
        </is>
      </c>
      <c r="F18" s="131" t="inlineStr">
        <is>
          <t>Current</t>
        </is>
      </c>
      <c r="G18" s="132" t="inlineStr">
        <is>
          <t>REGULAR</t>
        </is>
      </c>
      <c r="H18" s="133" t="n">
        <v>57</v>
      </c>
      <c r="I18" s="134" t="n">
        <v>57</v>
      </c>
      <c r="J18" s="135" t="n">
        <v>0</v>
      </c>
      <c r="K18" s="135" t="n">
        <v>2</v>
      </c>
      <c r="L18" s="135" t="n">
        <v>0</v>
      </c>
      <c r="M18" s="135" t="n">
        <v>0</v>
      </c>
      <c r="N18" s="135" t="n">
        <v>0</v>
      </c>
      <c r="O18" s="136" t="n">
        <v>2</v>
      </c>
      <c r="P18" s="135" t="n">
        <v>0</v>
      </c>
      <c r="Q18" s="135" t="n">
        <v>0</v>
      </c>
      <c r="R18" s="135" t="n">
        <v>0</v>
      </c>
      <c r="S18" s="135" t="n">
        <v>0</v>
      </c>
      <c r="T18" s="135" t="n">
        <v>0</v>
      </c>
      <c r="U18" s="137" t="n">
        <v>0</v>
      </c>
      <c r="V18" s="138" t="n">
        <v>0</v>
      </c>
      <c r="W18" s="139" t="n">
        <v>0</v>
      </c>
      <c r="X18" s="135" t="n">
        <v>2</v>
      </c>
      <c r="Y18" s="135" t="n">
        <v>0</v>
      </c>
      <c r="Z18" s="135" t="n">
        <v>0</v>
      </c>
      <c r="AA18" s="135" t="n">
        <v>0</v>
      </c>
      <c r="AB18" s="140" t="n">
        <v>2</v>
      </c>
      <c r="AC18" s="274" t="n">
        <v>18</v>
      </c>
      <c r="AD18" s="275" t="n">
        <v>28</v>
      </c>
      <c r="AE18" s="275" t="n">
        <v>0</v>
      </c>
      <c r="AF18" s="275" t="n">
        <v>0</v>
      </c>
      <c r="AG18" s="276" t="n">
        <v>0</v>
      </c>
      <c r="AH18" s="277" t="n">
        <v>56</v>
      </c>
      <c r="AI18" s="278" t="n"/>
      <c r="AJ18" s="146" t="n"/>
      <c r="AK18" s="279" t="n">
        <v>56</v>
      </c>
      <c r="AL18" s="148" t="n">
        <v>-0.12</v>
      </c>
      <c r="AM18" s="239" t="n">
        <v>-6.72</v>
      </c>
      <c r="AN18" s="278" t="n"/>
      <c r="AO18" s="149" t="n"/>
      <c r="AP18" s="150" t="n"/>
      <c r="AQ18" s="280" t="n">
        <v>49.28</v>
      </c>
      <c r="AR18" s="166" t="n"/>
      <c r="AS18" s="167" t="inlineStr">
        <is>
          <t>1</t>
        </is>
      </c>
      <c r="AU18" s="1" t="n"/>
    </row>
    <row r="19">
      <c r="A19" s="23" t="n">
        <v>19</v>
      </c>
      <c r="B19" s="127" t="inlineStr">
        <is>
          <t>3093</t>
        </is>
      </c>
      <c r="C19" s="128" t="inlineStr">
        <is>
          <t>29263</t>
        </is>
      </c>
      <c r="D19" s="129" t="inlineStr">
        <is>
          <t>Sory Aziz Toure</t>
        </is>
      </c>
      <c r="E19" s="130" t="inlineStr">
        <is>
          <t>06/09/2023</t>
        </is>
      </c>
      <c r="F19" s="131" t="inlineStr">
        <is>
          <t>Current</t>
        </is>
      </c>
      <c r="G19" s="132" t="inlineStr">
        <is>
          <t>REGULAR</t>
        </is>
      </c>
      <c r="H19" s="133" t="n">
        <v>109</v>
      </c>
      <c r="I19" s="134" t="n">
        <v>109</v>
      </c>
      <c r="J19" s="135" t="n">
        <v>0</v>
      </c>
      <c r="K19" s="135" t="n">
        <v>1</v>
      </c>
      <c r="L19" s="135" t="n">
        <v>0</v>
      </c>
      <c r="M19" s="135" t="n">
        <v>0</v>
      </c>
      <c r="N19" s="135" t="n">
        <v>0</v>
      </c>
      <c r="O19" s="136" t="n">
        <v>1</v>
      </c>
      <c r="P19" s="135" t="n">
        <v>0</v>
      </c>
      <c r="Q19" s="135" t="n">
        <v>0</v>
      </c>
      <c r="R19" s="135" t="n">
        <v>0</v>
      </c>
      <c r="S19" s="135" t="n">
        <v>0</v>
      </c>
      <c r="T19" s="135" t="n">
        <v>0</v>
      </c>
      <c r="U19" s="137" t="n">
        <v>0</v>
      </c>
      <c r="V19" s="138" t="n">
        <v>0</v>
      </c>
      <c r="W19" s="139" t="n">
        <v>0</v>
      </c>
      <c r="X19" s="135" t="n">
        <v>1</v>
      </c>
      <c r="Y19" s="135" t="n">
        <v>0</v>
      </c>
      <c r="Z19" s="135" t="n">
        <v>0</v>
      </c>
      <c r="AA19" s="135" t="n">
        <v>0</v>
      </c>
      <c r="AB19" s="140" t="n">
        <v>1</v>
      </c>
      <c r="AC19" s="274" t="n">
        <v>18</v>
      </c>
      <c r="AD19" s="275" t="n">
        <v>28</v>
      </c>
      <c r="AE19" s="275" t="n">
        <v>0</v>
      </c>
      <c r="AF19" s="275" t="n">
        <v>0</v>
      </c>
      <c r="AG19" s="276" t="n">
        <v>0</v>
      </c>
      <c r="AH19" s="277" t="n">
        <v>28</v>
      </c>
      <c r="AI19" s="278" t="n"/>
      <c r="AJ19" s="146" t="n"/>
      <c r="AK19" s="279" t="n">
        <v>28</v>
      </c>
      <c r="AL19" s="148" t="n">
        <v>-0.12</v>
      </c>
      <c r="AM19" s="239" t="n">
        <v>-3.36</v>
      </c>
      <c r="AN19" s="278" t="n"/>
      <c r="AO19" s="149" t="n"/>
      <c r="AP19" s="150" t="n"/>
      <c r="AQ19" s="280" t="n">
        <v>24.64</v>
      </c>
      <c r="AR19" s="166" t="n"/>
      <c r="AS19" s="167" t="inlineStr">
        <is>
          <t>1</t>
        </is>
      </c>
      <c r="AU19" s="1" t="n"/>
    </row>
    <row r="20">
      <c r="A20" s="23" t="n">
        <v>20</v>
      </c>
      <c r="B20" s="127" t="inlineStr">
        <is>
          <t>3093</t>
        </is>
      </c>
      <c r="C20" s="128" t="inlineStr">
        <is>
          <t>29262</t>
        </is>
      </c>
      <c r="D20" s="129" t="inlineStr">
        <is>
          <t>Anthony Vaquet</t>
        </is>
      </c>
      <c r="E20" s="130" t="inlineStr">
        <is>
          <t>15/11/2021</t>
        </is>
      </c>
      <c r="F20" s="131" t="inlineStr">
        <is>
          <t>Non-Current</t>
        </is>
      </c>
      <c r="G20" s="132" t="inlineStr">
        <is>
          <t>REGULAR</t>
        </is>
      </c>
      <c r="H20" s="133" t="n">
        <v>190</v>
      </c>
      <c r="I20" s="134" t="n">
        <v>190</v>
      </c>
      <c r="J20" s="135" t="n">
        <v>0</v>
      </c>
      <c r="K20" s="135" t="n">
        <v>3</v>
      </c>
      <c r="L20" s="135" t="n">
        <v>0</v>
      </c>
      <c r="M20" s="135" t="n">
        <v>0</v>
      </c>
      <c r="N20" s="135" t="n">
        <v>0</v>
      </c>
      <c r="O20" s="136" t="n">
        <v>3</v>
      </c>
      <c r="P20" s="135" t="n">
        <v>0</v>
      </c>
      <c r="Q20" s="135" t="n">
        <v>0</v>
      </c>
      <c r="R20" s="135" t="n">
        <v>0</v>
      </c>
      <c r="S20" s="135" t="n">
        <v>0</v>
      </c>
      <c r="T20" s="135" t="n">
        <v>0</v>
      </c>
      <c r="U20" s="137" t="n">
        <v>0</v>
      </c>
      <c r="V20" s="138" t="n">
        <v>0</v>
      </c>
      <c r="W20" s="139" t="n">
        <v>0</v>
      </c>
      <c r="X20" s="135" t="n">
        <v>3</v>
      </c>
      <c r="Y20" s="135" t="n">
        <v>0</v>
      </c>
      <c r="Z20" s="135" t="n">
        <v>0</v>
      </c>
      <c r="AA20" s="135" t="n">
        <v>0</v>
      </c>
      <c r="AB20" s="140" t="n">
        <v>3</v>
      </c>
      <c r="AC20" s="274" t="n">
        <v>18</v>
      </c>
      <c r="AD20" s="275" t="n">
        <v>28</v>
      </c>
      <c r="AE20" s="275" t="n">
        <v>0</v>
      </c>
      <c r="AF20" s="275" t="n">
        <v>0</v>
      </c>
      <c r="AG20" s="276" t="n">
        <v>0</v>
      </c>
      <c r="AH20" s="277" t="n">
        <v>84</v>
      </c>
      <c r="AI20" s="278" t="n"/>
      <c r="AJ20" s="146" t="n"/>
      <c r="AK20" s="279" t="n">
        <v>84</v>
      </c>
      <c r="AL20" s="148" t="n">
        <v>-0.12</v>
      </c>
      <c r="AM20" s="239" t="n">
        <v>-10.08</v>
      </c>
      <c r="AN20" s="278" t="n"/>
      <c r="AO20" s="149" t="n"/>
      <c r="AP20" s="150" t="n"/>
      <c r="AQ20" s="280" t="n">
        <v>73.92</v>
      </c>
      <c r="AR20" s="166" t="n"/>
      <c r="AS20" s="167" t="inlineStr">
        <is>
          <t>1</t>
        </is>
      </c>
      <c r="AU20" s="1" t="n"/>
    </row>
    <row r="21">
      <c r="A21" s="23" t="n">
        <v>21</v>
      </c>
      <c r="B21" s="127" t="inlineStr">
        <is>
          <t>3093</t>
        </is>
      </c>
      <c r="C21" s="128" t="inlineStr">
        <is>
          <t>29260</t>
        </is>
      </c>
      <c r="D21" s="129" t="inlineStr">
        <is>
          <t>Augustin Bernus</t>
        </is>
      </c>
      <c r="E21" s="130" t="inlineStr">
        <is>
          <t>23/11/2023</t>
        </is>
      </c>
      <c r="F21" s="131" t="inlineStr">
        <is>
          <t>Current</t>
        </is>
      </c>
      <c r="G21" s="132" t="inlineStr">
        <is>
          <t>OWNER</t>
        </is>
      </c>
      <c r="H21" s="133" t="n">
        <v>73</v>
      </c>
      <c r="I21" s="134" t="n">
        <v>73</v>
      </c>
      <c r="J21" s="135" t="n">
        <v>2</v>
      </c>
      <c r="K21" s="135" t="n">
        <v>1</v>
      </c>
      <c r="L21" s="135" t="n">
        <v>0</v>
      </c>
      <c r="M21" s="135" t="n">
        <v>0</v>
      </c>
      <c r="N21" s="135" t="n">
        <v>0</v>
      </c>
      <c r="O21" s="136" t="n">
        <v>3</v>
      </c>
      <c r="P21" s="135" t="n">
        <v>0</v>
      </c>
      <c r="Q21" s="135" t="n">
        <v>0</v>
      </c>
      <c r="R21" s="135" t="n">
        <v>0</v>
      </c>
      <c r="S21" s="135" t="n">
        <v>0</v>
      </c>
      <c r="T21" s="135" t="n">
        <v>0</v>
      </c>
      <c r="U21" s="137" t="n">
        <v>0</v>
      </c>
      <c r="V21" s="138" t="n">
        <v>0</v>
      </c>
      <c r="W21" s="139" t="n">
        <v>2</v>
      </c>
      <c r="X21" s="135" t="n">
        <v>1</v>
      </c>
      <c r="Y21" s="135" t="n">
        <v>0</v>
      </c>
      <c r="Z21" s="135" t="n">
        <v>0</v>
      </c>
      <c r="AA21" s="135" t="n">
        <v>0</v>
      </c>
      <c r="AB21" s="140" t="n">
        <v>3</v>
      </c>
      <c r="AC21" s="274" t="n">
        <v>0</v>
      </c>
      <c r="AD21" s="275" t="n">
        <v>0</v>
      </c>
      <c r="AE21" s="275" t="n">
        <v>0</v>
      </c>
      <c r="AF21" s="275" t="n">
        <v>0</v>
      </c>
      <c r="AG21" s="276" t="n">
        <v>0</v>
      </c>
      <c r="AH21" s="277" t="n">
        <v>0</v>
      </c>
      <c r="AI21" s="278" t="n"/>
      <c r="AJ21" s="146" t="n"/>
      <c r="AK21" s="279" t="n">
        <v>0</v>
      </c>
      <c r="AL21" s="148" t="n">
        <v>-0.12</v>
      </c>
      <c r="AM21" s="239" t="n">
        <v>0</v>
      </c>
      <c r="AN21" s="278" t="n"/>
      <c r="AO21" s="149" t="n"/>
      <c r="AP21" s="150" t="n"/>
      <c r="AQ21" s="280" t="n">
        <v>0</v>
      </c>
      <c r="AR21" s="166" t="n"/>
      <c r="AS21" s="167" t="inlineStr">
        <is>
          <t>1</t>
        </is>
      </c>
      <c r="AU21" s="1" t="n"/>
    </row>
    <row r="22">
      <c r="A22" s="23" t="n">
        <v>22</v>
      </c>
      <c r="B22" s="127" t="inlineStr">
        <is>
          <t>3093</t>
        </is>
      </c>
      <c r="C22" s="128" t="inlineStr">
        <is>
          <t>29251</t>
        </is>
      </c>
      <c r="D22" s="129" t="inlineStr">
        <is>
          <t>Koumba Doucoure</t>
        </is>
      </c>
      <c r="E22" s="130" t="inlineStr">
        <is>
          <t>27/06/2023</t>
        </is>
      </c>
      <c r="F22" s="131" t="inlineStr">
        <is>
          <t>Current</t>
        </is>
      </c>
      <c r="G22" s="132" t="inlineStr">
        <is>
          <t>REGULAR</t>
        </is>
      </c>
      <c r="H22" s="133" t="n">
        <v>71</v>
      </c>
      <c r="I22" s="134" t="n">
        <v>71</v>
      </c>
      <c r="J22" s="135" t="n">
        <v>6</v>
      </c>
      <c r="K22" s="135" t="n">
        <v>1</v>
      </c>
      <c r="L22" s="135" t="n">
        <v>0</v>
      </c>
      <c r="M22" s="135" t="n">
        <v>0</v>
      </c>
      <c r="N22" s="135" t="n">
        <v>0</v>
      </c>
      <c r="O22" s="136" t="n">
        <v>7</v>
      </c>
      <c r="P22" s="135" t="n">
        <v>0</v>
      </c>
      <c r="Q22" s="135" t="n">
        <v>0</v>
      </c>
      <c r="R22" s="135" t="n">
        <v>0</v>
      </c>
      <c r="S22" s="135" t="n">
        <v>0</v>
      </c>
      <c r="T22" s="135" t="n">
        <v>0</v>
      </c>
      <c r="U22" s="137" t="n">
        <v>0</v>
      </c>
      <c r="V22" s="138" t="n">
        <v>2</v>
      </c>
      <c r="W22" s="139" t="n">
        <v>6</v>
      </c>
      <c r="X22" s="135" t="n">
        <v>1</v>
      </c>
      <c r="Y22" s="135" t="n">
        <v>0</v>
      </c>
      <c r="Z22" s="135" t="n">
        <v>0</v>
      </c>
      <c r="AA22" s="135" t="n">
        <v>0</v>
      </c>
      <c r="AB22" s="140" t="n">
        <v>7</v>
      </c>
      <c r="AC22" s="274" t="n">
        <v>18</v>
      </c>
      <c r="AD22" s="275" t="n">
        <v>28</v>
      </c>
      <c r="AE22" s="275" t="n">
        <v>0</v>
      </c>
      <c r="AF22" s="275" t="n">
        <v>0</v>
      </c>
      <c r="AG22" s="276" t="n">
        <v>0</v>
      </c>
      <c r="AH22" s="277" t="n">
        <v>136</v>
      </c>
      <c r="AI22" s="278" t="n">
        <v>42</v>
      </c>
      <c r="AJ22" s="146" t="inlineStr">
        <is>
          <t>Bonus BA MAB4</t>
        </is>
      </c>
      <c r="AK22" s="279" t="n">
        <v>178</v>
      </c>
      <c r="AL22" s="148" t="n">
        <v>-0.12</v>
      </c>
      <c r="AM22" s="239" t="n">
        <v>-21.36</v>
      </c>
      <c r="AN22" s="278" t="n"/>
      <c r="AO22" s="149" t="n"/>
      <c r="AP22" s="150" t="n"/>
      <c r="AQ22" s="280" t="n">
        <v>156.64</v>
      </c>
      <c r="AR22" s="166" t="n"/>
      <c r="AS22" s="167" t="inlineStr">
        <is>
          <t>2</t>
        </is>
      </c>
      <c r="AU22" s="1" t="n"/>
    </row>
    <row r="23">
      <c r="A23" s="23" t="n">
        <v>23</v>
      </c>
      <c r="B23" s="127" t="inlineStr">
        <is>
          <t>3093</t>
        </is>
      </c>
      <c r="C23" s="128" t="inlineStr">
        <is>
          <t>30759</t>
        </is>
      </c>
      <c r="D23" s="129" t="inlineStr">
        <is>
          <t>Sidney RANJATTAN</t>
        </is>
      </c>
      <c r="E23" s="130" t="inlineStr">
        <is>
          <t>21/02/2024</t>
        </is>
      </c>
      <c r="F23" s="131" t="inlineStr">
        <is>
          <t>Current</t>
        </is>
      </c>
      <c r="G23" s="132" t="inlineStr">
        <is>
          <t>REGULAR</t>
        </is>
      </c>
      <c r="H23" s="133" t="n">
        <v>26</v>
      </c>
      <c r="I23" s="134" t="n">
        <v>26</v>
      </c>
      <c r="J23" s="135" t="n">
        <v>0</v>
      </c>
      <c r="K23" s="135" t="n">
        <v>1</v>
      </c>
      <c r="L23" s="135" t="n">
        <v>0</v>
      </c>
      <c r="M23" s="135" t="n">
        <v>0</v>
      </c>
      <c r="N23" s="135" t="n">
        <v>0</v>
      </c>
      <c r="O23" s="136" t="n">
        <v>1</v>
      </c>
      <c r="P23" s="135" t="n">
        <v>0</v>
      </c>
      <c r="Q23" s="135" t="n">
        <v>0</v>
      </c>
      <c r="R23" s="135" t="n">
        <v>0</v>
      </c>
      <c r="S23" s="135" t="n">
        <v>0</v>
      </c>
      <c r="T23" s="135" t="n">
        <v>0</v>
      </c>
      <c r="U23" s="137" t="n">
        <v>0</v>
      </c>
      <c r="V23" s="138" t="n">
        <v>0</v>
      </c>
      <c r="W23" s="139" t="n">
        <v>0</v>
      </c>
      <c r="X23" s="135" t="n">
        <v>1</v>
      </c>
      <c r="Y23" s="135" t="n">
        <v>0</v>
      </c>
      <c r="Z23" s="135" t="n">
        <v>0</v>
      </c>
      <c r="AA23" s="135" t="n">
        <v>0</v>
      </c>
      <c r="AB23" s="140" t="n">
        <v>1</v>
      </c>
      <c r="AC23" s="274" t="n">
        <v>18</v>
      </c>
      <c r="AD23" s="275" t="n">
        <v>28</v>
      </c>
      <c r="AE23" s="275" t="n">
        <v>0</v>
      </c>
      <c r="AF23" s="275" t="n">
        <v>0</v>
      </c>
      <c r="AG23" s="276" t="n">
        <v>0</v>
      </c>
      <c r="AH23" s="277" t="n">
        <v>28</v>
      </c>
      <c r="AI23" s="278" t="n"/>
      <c r="AJ23" s="146" t="n"/>
      <c r="AK23" s="279" t="n">
        <v>28</v>
      </c>
      <c r="AL23" s="148" t="n">
        <v>-0.12</v>
      </c>
      <c r="AM23" s="239" t="n">
        <v>-3.36</v>
      </c>
      <c r="AN23" s="278" t="n"/>
      <c r="AO23" s="149" t="n"/>
      <c r="AP23" s="150" t="n"/>
      <c r="AQ23" s="280" t="n">
        <v>24.64</v>
      </c>
      <c r="AR23" s="166" t="n"/>
      <c r="AS23" s="167" t="inlineStr">
        <is>
          <t>1</t>
        </is>
      </c>
      <c r="AU23" s="1" t="n"/>
    </row>
    <row r="24">
      <c r="A24" s="23" t="n">
        <v>24</v>
      </c>
      <c r="B24" s="127" t="inlineStr">
        <is>
          <t>3093</t>
        </is>
      </c>
      <c r="C24" s="128" t="inlineStr">
        <is>
          <t>31692</t>
        </is>
      </c>
      <c r="D24" s="129" t="inlineStr">
        <is>
          <t>Mounsef Doumbia</t>
        </is>
      </c>
      <c r="E24" s="130" t="inlineStr">
        <is>
          <t>30/04/2024</t>
        </is>
      </c>
      <c r="F24" s="131" t="inlineStr">
        <is>
          <t>Current</t>
        </is>
      </c>
      <c r="G24" s="132" t="inlineStr">
        <is>
          <t>REGULAR</t>
        </is>
      </c>
      <c r="H24" s="133" t="n">
        <v>28</v>
      </c>
      <c r="I24" s="134" t="n">
        <v>28</v>
      </c>
      <c r="J24" s="135" t="n">
        <v>7</v>
      </c>
      <c r="K24" s="135" t="n">
        <v>9</v>
      </c>
      <c r="L24" s="135" t="n">
        <v>0</v>
      </c>
      <c r="M24" s="135" t="n">
        <v>0</v>
      </c>
      <c r="N24" s="135" t="n">
        <v>0</v>
      </c>
      <c r="O24" s="136" t="n">
        <v>16</v>
      </c>
      <c r="P24" s="135" t="n">
        <v>0</v>
      </c>
      <c r="Q24" s="135" t="n">
        <v>0</v>
      </c>
      <c r="R24" s="135" t="n">
        <v>0</v>
      </c>
      <c r="S24" s="135" t="n">
        <v>0</v>
      </c>
      <c r="T24" s="135" t="n">
        <v>0</v>
      </c>
      <c r="U24" s="137" t="n">
        <v>0</v>
      </c>
      <c r="V24" s="138" t="n">
        <v>0</v>
      </c>
      <c r="W24" s="139" t="n">
        <v>7</v>
      </c>
      <c r="X24" s="135" t="n">
        <v>9</v>
      </c>
      <c r="Y24" s="135" t="n">
        <v>0</v>
      </c>
      <c r="Z24" s="135" t="n">
        <v>0</v>
      </c>
      <c r="AA24" s="135" t="n">
        <v>0</v>
      </c>
      <c r="AB24" s="140" t="n">
        <v>16</v>
      </c>
      <c r="AC24" s="274" t="n">
        <v>18</v>
      </c>
      <c r="AD24" s="275" t="n">
        <v>28</v>
      </c>
      <c r="AE24" s="275" t="n">
        <v>0</v>
      </c>
      <c r="AF24" s="275" t="n">
        <v>0</v>
      </c>
      <c r="AG24" s="276" t="n">
        <v>0</v>
      </c>
      <c r="AH24" s="277" t="n">
        <v>378</v>
      </c>
      <c r="AI24" s="278" t="n">
        <v>42</v>
      </c>
      <c r="AJ24" s="146" t="inlineStr">
        <is>
          <t>Bonus BA MAB4</t>
        </is>
      </c>
      <c r="AK24" s="279" t="n">
        <v>420</v>
      </c>
      <c r="AL24" s="148" t="n">
        <v>-0.12</v>
      </c>
      <c r="AM24" s="239" t="n">
        <v>-50.4</v>
      </c>
      <c r="AN24" s="278" t="n"/>
      <c r="AO24" s="149" t="n"/>
      <c r="AP24" s="150" t="n"/>
      <c r="AQ24" s="280" t="n">
        <v>369.6</v>
      </c>
      <c r="AR24" s="166" t="n"/>
      <c r="AS24" s="167" t="inlineStr">
        <is>
          <t>2</t>
        </is>
      </c>
      <c r="AU24" s="1" t="n"/>
    </row>
    <row r="25">
      <c r="A25" s="23" t="n">
        <v>25</v>
      </c>
      <c r="B25" s="127" t="inlineStr">
        <is>
          <t>3093</t>
        </is>
      </c>
      <c r="C25" s="128" t="inlineStr">
        <is>
          <t>29267</t>
        </is>
      </c>
      <c r="D25" s="129" t="inlineStr">
        <is>
          <t>Mohamed Sakho</t>
        </is>
      </c>
      <c r="E25" s="130" t="inlineStr">
        <is>
          <t>29/11/2021</t>
        </is>
      </c>
      <c r="F25" s="131" t="inlineStr">
        <is>
          <t>Current</t>
        </is>
      </c>
      <c r="G25" s="132" t="inlineStr">
        <is>
          <t>REGULAR1</t>
        </is>
      </c>
      <c r="H25" s="133" t="n">
        <v>208</v>
      </c>
      <c r="I25" s="134" t="n">
        <v>208</v>
      </c>
      <c r="J25" s="135" t="n">
        <v>12</v>
      </c>
      <c r="K25" s="135" t="n">
        <v>3</v>
      </c>
      <c r="L25" s="135" t="n">
        <v>0</v>
      </c>
      <c r="M25" s="135" t="n">
        <v>0</v>
      </c>
      <c r="N25" s="135" t="n">
        <v>0</v>
      </c>
      <c r="O25" s="136" t="n">
        <v>15</v>
      </c>
      <c r="P25" s="135" t="n">
        <v>0</v>
      </c>
      <c r="Q25" s="135" t="n">
        <v>0</v>
      </c>
      <c r="R25" s="135" t="n">
        <v>0</v>
      </c>
      <c r="S25" s="135" t="n">
        <v>0</v>
      </c>
      <c r="T25" s="135" t="n">
        <v>0</v>
      </c>
      <c r="U25" s="137" t="n">
        <v>0</v>
      </c>
      <c r="V25" s="138" t="n">
        <v>1</v>
      </c>
      <c r="W25" s="139" t="n">
        <v>12</v>
      </c>
      <c r="X25" s="135" t="n">
        <v>3</v>
      </c>
      <c r="Y25" s="135" t="n">
        <v>0</v>
      </c>
      <c r="Z25" s="135" t="n">
        <v>0</v>
      </c>
      <c r="AA25" s="135" t="n">
        <v>0</v>
      </c>
      <c r="AB25" s="140" t="n">
        <v>15</v>
      </c>
      <c r="AC25" s="274" t="n">
        <v>22</v>
      </c>
      <c r="AD25" s="275" t="n">
        <v>28</v>
      </c>
      <c r="AE25" s="275" t="n">
        <v>0</v>
      </c>
      <c r="AF25" s="275" t="n">
        <v>0</v>
      </c>
      <c r="AG25" s="276" t="n">
        <v>0</v>
      </c>
      <c r="AH25" s="277" t="n">
        <v>348</v>
      </c>
      <c r="AI25" s="278" t="n">
        <v>42</v>
      </c>
      <c r="AJ25" s="146" t="inlineStr">
        <is>
          <t>Bonus BA MAB4</t>
        </is>
      </c>
      <c r="AK25" s="279" t="n">
        <v>390</v>
      </c>
      <c r="AL25" s="148" t="n">
        <v>-0.12</v>
      </c>
      <c r="AM25" s="239" t="n">
        <v>-46.8</v>
      </c>
      <c r="AN25" s="278" t="n"/>
      <c r="AO25" s="149" t="n"/>
      <c r="AP25" s="150" t="n"/>
      <c r="AQ25" s="280" t="n">
        <v>343.2</v>
      </c>
      <c r="AR25" s="166" t="n"/>
      <c r="AS25" s="167" t="inlineStr">
        <is>
          <t>3</t>
        </is>
      </c>
      <c r="AU25" s="1" t="n"/>
    </row>
    <row r="26">
      <c r="A26" s="23" t="n">
        <v>26</v>
      </c>
      <c r="B26" s="127" t="inlineStr">
        <is>
          <t>3093</t>
        </is>
      </c>
      <c r="C26" s="128" t="inlineStr">
        <is>
          <t>30588</t>
        </is>
      </c>
      <c r="D26" s="129" t="inlineStr">
        <is>
          <t>Flavien CHALOT</t>
        </is>
      </c>
      <c r="E26" s="130" t="inlineStr">
        <is>
          <t>21/02/2024</t>
        </is>
      </c>
      <c r="F26" s="131" t="inlineStr">
        <is>
          <t>Current</t>
        </is>
      </c>
      <c r="G26" s="132" t="inlineStr">
        <is>
          <t>REGULAR</t>
        </is>
      </c>
      <c r="H26" s="133" t="n">
        <v>34</v>
      </c>
      <c r="I26" s="134" t="n">
        <v>34</v>
      </c>
      <c r="J26" s="135" t="n">
        <v>2</v>
      </c>
      <c r="K26" s="135" t="n">
        <v>1</v>
      </c>
      <c r="L26" s="135" t="n">
        <v>0</v>
      </c>
      <c r="M26" s="135" t="n">
        <v>0</v>
      </c>
      <c r="N26" s="135" t="n">
        <v>0</v>
      </c>
      <c r="O26" s="136" t="n">
        <v>3</v>
      </c>
      <c r="P26" s="135" t="n">
        <v>0</v>
      </c>
      <c r="Q26" s="135" t="n">
        <v>0</v>
      </c>
      <c r="R26" s="135" t="n">
        <v>0</v>
      </c>
      <c r="S26" s="135" t="n">
        <v>0</v>
      </c>
      <c r="T26" s="135" t="n">
        <v>0</v>
      </c>
      <c r="U26" s="137" t="n">
        <v>0</v>
      </c>
      <c r="V26" s="138" t="n">
        <v>0</v>
      </c>
      <c r="W26" s="139" t="n">
        <v>2</v>
      </c>
      <c r="X26" s="135" t="n">
        <v>1</v>
      </c>
      <c r="Y26" s="135" t="n">
        <v>0</v>
      </c>
      <c r="Z26" s="135" t="n">
        <v>0</v>
      </c>
      <c r="AA26" s="135" t="n">
        <v>0</v>
      </c>
      <c r="AB26" s="140" t="n">
        <v>3</v>
      </c>
      <c r="AC26" s="274" t="n">
        <v>18</v>
      </c>
      <c r="AD26" s="275" t="n">
        <v>28</v>
      </c>
      <c r="AE26" s="275" t="n">
        <v>0</v>
      </c>
      <c r="AF26" s="275" t="n">
        <v>0</v>
      </c>
      <c r="AG26" s="276" t="n">
        <v>0</v>
      </c>
      <c r="AH26" s="277" t="n">
        <v>64</v>
      </c>
      <c r="AI26" s="278" t="n">
        <v>14</v>
      </c>
      <c r="AJ26" s="146" t="inlineStr">
        <is>
          <t>Bonus BA MAB4</t>
        </is>
      </c>
      <c r="AK26" s="279" t="n">
        <v>78</v>
      </c>
      <c r="AL26" s="148" t="n">
        <v>-0.12</v>
      </c>
      <c r="AM26" s="239" t="n">
        <v>-9.359999999999999</v>
      </c>
      <c r="AN26" s="278" t="n"/>
      <c r="AO26" s="149" t="n"/>
      <c r="AP26" s="150" t="n"/>
      <c r="AQ26" s="280" t="n">
        <v>68.64</v>
      </c>
      <c r="AR26" s="166" t="n"/>
      <c r="AS26" s="167" t="inlineStr">
        <is>
          <t>1</t>
        </is>
      </c>
      <c r="AU26" s="1" t="n"/>
    </row>
    <row r="27">
      <c r="A27" s="23" t="n">
        <v>27</v>
      </c>
      <c r="B27" s="127" t="inlineStr">
        <is>
          <t>3093</t>
        </is>
      </c>
      <c r="C27" s="128" t="inlineStr">
        <is>
          <t>29266</t>
        </is>
      </c>
      <c r="D27" s="129" t="inlineStr">
        <is>
          <t>Daveed DAVIGNY</t>
        </is>
      </c>
      <c r="E27" s="130" t="inlineStr">
        <is>
          <t>18/01/2023</t>
        </is>
      </c>
      <c r="F27" s="131" t="inlineStr">
        <is>
          <t>Current</t>
        </is>
      </c>
      <c r="G27" s="132" t="inlineStr">
        <is>
          <t>REGULAR</t>
        </is>
      </c>
      <c r="H27" s="133" t="n">
        <v>89</v>
      </c>
      <c r="I27" s="134" t="n">
        <v>89</v>
      </c>
      <c r="J27" s="135" t="n">
        <v>4</v>
      </c>
      <c r="K27" s="135" t="n">
        <v>2</v>
      </c>
      <c r="L27" s="135" t="n">
        <v>0</v>
      </c>
      <c r="M27" s="135" t="n">
        <v>0</v>
      </c>
      <c r="N27" s="135" t="n">
        <v>0</v>
      </c>
      <c r="O27" s="136" t="n">
        <v>6</v>
      </c>
      <c r="P27" s="135" t="n">
        <v>1</v>
      </c>
      <c r="Q27" s="135" t="n">
        <v>0</v>
      </c>
      <c r="R27" s="135" t="n">
        <v>0</v>
      </c>
      <c r="S27" s="135" t="n">
        <v>0</v>
      </c>
      <c r="T27" s="135" t="n">
        <v>0</v>
      </c>
      <c r="U27" s="137" t="n">
        <v>1</v>
      </c>
      <c r="V27" s="138" t="n">
        <v>1</v>
      </c>
      <c r="W27" s="139" t="n">
        <v>3</v>
      </c>
      <c r="X27" s="135" t="n">
        <v>2</v>
      </c>
      <c r="Y27" s="135" t="n">
        <v>0</v>
      </c>
      <c r="Z27" s="135" t="n">
        <v>0</v>
      </c>
      <c r="AA27" s="135" t="n">
        <v>0</v>
      </c>
      <c r="AB27" s="140" t="n">
        <v>5</v>
      </c>
      <c r="AC27" s="274" t="n">
        <v>18</v>
      </c>
      <c r="AD27" s="275" t="n">
        <v>28</v>
      </c>
      <c r="AE27" s="275" t="n">
        <v>0</v>
      </c>
      <c r="AF27" s="275" t="n">
        <v>0</v>
      </c>
      <c r="AG27" s="276" t="n">
        <v>0</v>
      </c>
      <c r="AH27" s="277" t="n">
        <v>110</v>
      </c>
      <c r="AI27" s="278" t="n">
        <v>14</v>
      </c>
      <c r="AJ27" s="146" t="inlineStr">
        <is>
          <t>Bonus BA MAB4</t>
        </is>
      </c>
      <c r="AK27" s="279" t="n">
        <v>124</v>
      </c>
      <c r="AL27" s="148" t="n">
        <v>-0.12</v>
      </c>
      <c r="AM27" s="239" t="n">
        <v>-14.88</v>
      </c>
      <c r="AN27" s="278" t="n"/>
      <c r="AO27" s="149" t="n"/>
      <c r="AP27" s="150" t="n"/>
      <c r="AQ27" s="280" t="n">
        <v>109.12</v>
      </c>
      <c r="AR27" s="166" t="n"/>
      <c r="AS27" s="167" t="inlineStr">
        <is>
          <t>1</t>
        </is>
      </c>
      <c r="AU27" s="1" t="n"/>
    </row>
    <row r="28">
      <c r="A28" s="23" t="n">
        <v>28</v>
      </c>
      <c r="B28" s="127" t="inlineStr">
        <is>
          <t>3093</t>
        </is>
      </c>
      <c r="C28" s="128" t="inlineStr">
        <is>
          <t>29248</t>
        </is>
      </c>
      <c r="D28" s="129" t="inlineStr">
        <is>
          <t>Yvan Bayoro</t>
        </is>
      </c>
      <c r="E28" s="130" t="inlineStr">
        <is>
          <t>08/04/2022</t>
        </is>
      </c>
      <c r="F28" s="131" t="inlineStr">
        <is>
          <t>Current</t>
        </is>
      </c>
      <c r="G28" s="132" t="inlineStr">
        <is>
          <t>REGULAR</t>
        </is>
      </c>
      <c r="H28" s="133" t="n">
        <v>151</v>
      </c>
      <c r="I28" s="134" t="n">
        <v>151</v>
      </c>
      <c r="J28" s="135" t="n">
        <v>0</v>
      </c>
      <c r="K28" s="135" t="n">
        <v>4</v>
      </c>
      <c r="L28" s="135" t="n">
        <v>0</v>
      </c>
      <c r="M28" s="135" t="n">
        <v>0</v>
      </c>
      <c r="N28" s="135" t="n">
        <v>0</v>
      </c>
      <c r="O28" s="136" t="n">
        <v>4</v>
      </c>
      <c r="P28" s="135" t="n">
        <v>0</v>
      </c>
      <c r="Q28" s="135" t="n">
        <v>0</v>
      </c>
      <c r="R28" s="135" t="n">
        <v>0</v>
      </c>
      <c r="S28" s="135" t="n">
        <v>0</v>
      </c>
      <c r="T28" s="135" t="n">
        <v>0</v>
      </c>
      <c r="U28" s="137" t="n">
        <v>0</v>
      </c>
      <c r="V28" s="138" t="n">
        <v>0</v>
      </c>
      <c r="W28" s="139" t="n">
        <v>0</v>
      </c>
      <c r="X28" s="135" t="n">
        <v>4</v>
      </c>
      <c r="Y28" s="135" t="n">
        <v>0</v>
      </c>
      <c r="Z28" s="135" t="n">
        <v>0</v>
      </c>
      <c r="AA28" s="135" t="n">
        <v>0</v>
      </c>
      <c r="AB28" s="140" t="n">
        <v>4</v>
      </c>
      <c r="AC28" s="274" t="n">
        <v>18</v>
      </c>
      <c r="AD28" s="275" t="n">
        <v>28</v>
      </c>
      <c r="AE28" s="275" t="n">
        <v>0</v>
      </c>
      <c r="AF28" s="275" t="n">
        <v>0</v>
      </c>
      <c r="AG28" s="276" t="n">
        <v>0</v>
      </c>
      <c r="AH28" s="277" t="n">
        <v>112</v>
      </c>
      <c r="AI28" s="278" t="n"/>
      <c r="AJ28" s="146" t="n"/>
      <c r="AK28" s="279" t="n">
        <v>112</v>
      </c>
      <c r="AL28" s="148" t="n">
        <v>-0.12</v>
      </c>
      <c r="AM28" s="239" t="n">
        <v>-13.44</v>
      </c>
      <c r="AN28" s="278" t="n"/>
      <c r="AO28" s="149" t="n"/>
      <c r="AP28" s="150" t="n"/>
      <c r="AQ28" s="280" t="n">
        <v>98.56</v>
      </c>
      <c r="AR28" s="166" t="n"/>
      <c r="AS28" s="167" t="inlineStr">
        <is>
          <t>1</t>
        </is>
      </c>
      <c r="AU28" s="1" t="n"/>
    </row>
    <row r="29">
      <c r="A29" s="23" t="n">
        <v>29</v>
      </c>
      <c r="B29" s="127" t="inlineStr">
        <is>
          <t>3093</t>
        </is>
      </c>
      <c r="C29" s="128" t="inlineStr">
        <is>
          <t>30212</t>
        </is>
      </c>
      <c r="D29" s="129" t="inlineStr">
        <is>
          <t>NOA Elin</t>
        </is>
      </c>
      <c r="E29" s="130" t="inlineStr">
        <is>
          <t>31/01/2024</t>
        </is>
      </c>
      <c r="F29" s="131" t="inlineStr">
        <is>
          <t>Current</t>
        </is>
      </c>
      <c r="G29" s="132" t="inlineStr">
        <is>
          <t>REGULAR</t>
        </is>
      </c>
      <c r="H29" s="133" t="n">
        <v>56</v>
      </c>
      <c r="I29" s="134" t="n">
        <v>56</v>
      </c>
      <c r="J29" s="135" t="n">
        <v>2</v>
      </c>
      <c r="K29" s="135" t="n">
        <v>2</v>
      </c>
      <c r="L29" s="135" t="n">
        <v>0</v>
      </c>
      <c r="M29" s="135" t="n">
        <v>0</v>
      </c>
      <c r="N29" s="135" t="n">
        <v>0</v>
      </c>
      <c r="O29" s="136" t="n">
        <v>4</v>
      </c>
      <c r="P29" s="135" t="n">
        <v>0</v>
      </c>
      <c r="Q29" s="135" t="n">
        <v>0</v>
      </c>
      <c r="R29" s="135" t="n">
        <v>0</v>
      </c>
      <c r="S29" s="135" t="n">
        <v>0</v>
      </c>
      <c r="T29" s="135" t="n">
        <v>0</v>
      </c>
      <c r="U29" s="137" t="n">
        <v>0</v>
      </c>
      <c r="V29" s="138" t="n">
        <v>1</v>
      </c>
      <c r="W29" s="139" t="n">
        <v>2</v>
      </c>
      <c r="X29" s="135" t="n">
        <v>2</v>
      </c>
      <c r="Y29" s="135" t="n">
        <v>0</v>
      </c>
      <c r="Z29" s="135" t="n">
        <v>0</v>
      </c>
      <c r="AA29" s="135" t="n">
        <v>0</v>
      </c>
      <c r="AB29" s="140" t="n">
        <v>4</v>
      </c>
      <c r="AC29" s="274" t="n">
        <v>18</v>
      </c>
      <c r="AD29" s="275" t="n">
        <v>28</v>
      </c>
      <c r="AE29" s="275" t="n">
        <v>0</v>
      </c>
      <c r="AF29" s="275" t="n">
        <v>0</v>
      </c>
      <c r="AG29" s="276" t="n">
        <v>0</v>
      </c>
      <c r="AH29" s="277" t="n">
        <v>92</v>
      </c>
      <c r="AI29" s="278" t="n">
        <v>7</v>
      </c>
      <c r="AJ29" s="146" t="inlineStr">
        <is>
          <t>Bonus BA MAB4</t>
        </is>
      </c>
      <c r="AK29" s="279" t="n">
        <v>99</v>
      </c>
      <c r="AL29" s="148" t="n">
        <v>-0.12</v>
      </c>
      <c r="AM29" s="239" t="n">
        <v>-11.88</v>
      </c>
      <c r="AN29" s="278" t="n"/>
      <c r="AO29" s="149" t="n"/>
      <c r="AP29" s="150" t="n"/>
      <c r="AQ29" s="280" t="n">
        <v>87.12</v>
      </c>
      <c r="AR29" s="166" t="n"/>
      <c r="AS29" s="167" t="inlineStr">
        <is>
          <t>1</t>
        </is>
      </c>
      <c r="AU29" s="1" t="n"/>
    </row>
    <row r="30">
      <c r="B30" s="127" t="n"/>
      <c r="C30" s="128" t="n"/>
      <c r="D30" s="129" t="n"/>
      <c r="E30" s="130" t="n"/>
      <c r="F30" s="131" t="n"/>
      <c r="G30" s="132" t="n"/>
      <c r="H30" s="211" t="n"/>
      <c r="I30" s="212" t="n"/>
      <c r="J30" s="135" t="n"/>
      <c r="K30" s="135" t="n"/>
      <c r="L30" s="135" t="n"/>
      <c r="M30" s="135" t="n"/>
      <c r="N30" s="135" t="n"/>
      <c r="O30" s="136" t="n"/>
      <c r="P30" s="135" t="n"/>
      <c r="Q30" s="135" t="n"/>
      <c r="R30" s="135" t="n"/>
      <c r="S30" s="135" t="n"/>
      <c r="T30" s="135" t="n"/>
      <c r="U30" s="137" t="n"/>
      <c r="V30" s="138" t="n"/>
      <c r="W30" s="139" t="n"/>
      <c r="X30" s="275" t="n"/>
      <c r="Y30" s="275" t="n"/>
      <c r="Z30" s="275" t="n"/>
      <c r="AA30" s="275" t="n"/>
      <c r="AB30" s="281" t="n"/>
      <c r="AC30" s="214" t="n"/>
      <c r="AD30" s="275" t="n"/>
      <c r="AE30" s="275" t="n"/>
      <c r="AF30" s="275" t="n"/>
      <c r="AG30" s="276" t="n"/>
      <c r="AH30" s="277" t="n"/>
      <c r="AI30" s="215" t="n"/>
      <c r="AJ30" s="146" t="n"/>
      <c r="AK30" s="279" t="n"/>
      <c r="AL30" s="148" t="n"/>
      <c r="AM30" s="189" t="n"/>
      <c r="AN30" s="216" t="n"/>
      <c r="AO30" s="217" t="n"/>
      <c r="AP30" s="218" t="n"/>
      <c r="AQ30" s="219" t="n"/>
      <c r="AU30" s="1" t="n"/>
    </row>
    <row r="31">
      <c r="B31" s="127" t="n"/>
      <c r="C31" s="128" t="n"/>
      <c r="D31" s="129" t="n"/>
      <c r="E31" s="130" t="n"/>
      <c r="F31" s="131" t="n"/>
      <c r="G31" s="132" t="n"/>
      <c r="H31" s="211" t="n"/>
      <c r="I31" s="212" t="n"/>
      <c r="J31" s="135" t="n"/>
      <c r="K31" s="135" t="n"/>
      <c r="L31" s="135" t="n"/>
      <c r="M31" s="135" t="n"/>
      <c r="N31" s="135" t="n"/>
      <c r="O31" s="136" t="n"/>
      <c r="P31" s="135" t="n"/>
      <c r="Q31" s="135" t="n"/>
      <c r="R31" s="135" t="n"/>
      <c r="S31" s="135" t="n"/>
      <c r="T31" s="135" t="n"/>
      <c r="U31" s="137" t="n"/>
      <c r="V31" s="138" t="n"/>
      <c r="W31" s="139" t="n"/>
      <c r="X31" s="275" t="n"/>
      <c r="Y31" s="275" t="n"/>
      <c r="Z31" s="275" t="n"/>
      <c r="AA31" s="275" t="n"/>
      <c r="AB31" s="281" t="n"/>
      <c r="AC31" s="214" t="n"/>
      <c r="AD31" s="275" t="n"/>
      <c r="AE31" s="275" t="n"/>
      <c r="AF31" s="275" t="n"/>
      <c r="AG31" s="276" t="n"/>
      <c r="AH31" s="277" t="n"/>
      <c r="AI31" s="215" t="n"/>
      <c r="AJ31" s="146" t="n"/>
      <c r="AK31" s="279" t="n"/>
      <c r="AL31" s="148" t="n"/>
      <c r="AM31" s="189" t="n"/>
      <c r="AN31" s="216" t="n"/>
      <c r="AO31" s="217" t="n"/>
      <c r="AP31" s="218" t="n"/>
      <c r="AQ31" s="219" t="n"/>
      <c r="AU31" s="1" t="n"/>
    </row>
    <row r="32">
      <c r="AU32" s="1" t="n"/>
    </row>
    <row r="33">
      <c r="AU33" s="1" t="n"/>
    </row>
    <row r="34">
      <c r="AU34" s="1" t="n"/>
    </row>
  </sheetData>
  <mergeCells count="35">
    <mergeCell ref="E2:Q2"/>
    <mergeCell ref="E12:F12"/>
    <mergeCell ref="N9:Q9"/>
    <mergeCell ref="E5:F5"/>
    <mergeCell ref="N6:Q6"/>
    <mergeCell ref="E8:F8"/>
    <mergeCell ref="E4:F4"/>
    <mergeCell ref="K8:M8"/>
    <mergeCell ref="AP15:AR15"/>
    <mergeCell ref="E10:F10"/>
    <mergeCell ref="J15:N15"/>
    <mergeCell ref="AI15:AJ15"/>
    <mergeCell ref="AC15:AG15"/>
    <mergeCell ref="N4:Q4"/>
    <mergeCell ref="N11:Q11"/>
    <mergeCell ref="E9:F9"/>
    <mergeCell ref="N7:Q7"/>
    <mergeCell ref="K7:M7"/>
    <mergeCell ref="E6:F6"/>
    <mergeCell ref="K10:M10"/>
    <mergeCell ref="K4:M4"/>
    <mergeCell ref="K6:M6"/>
    <mergeCell ref="E11:F11"/>
    <mergeCell ref="N3:Q3"/>
    <mergeCell ref="N12:Q12"/>
    <mergeCell ref="K3:M3"/>
    <mergeCell ref="N5:Q5"/>
    <mergeCell ref="N8:Q8"/>
    <mergeCell ref="E7:F7"/>
    <mergeCell ref="K9:M9"/>
    <mergeCell ref="K5:M5"/>
    <mergeCell ref="W15:AB15"/>
    <mergeCell ref="P15:T15"/>
    <mergeCell ref="N10:Q10"/>
    <mergeCell ref="K11:M11"/>
  </mergeCells>
  <conditionalFormatting sqref="AR18:AR29">
    <cfRule type="expression" priority="136" dxfId="1">
      <formula>IF(AND($AQ18="Autre",$AR18=""),1,0)</formula>
    </cfRule>
  </conditionalFormatting>
  <conditionalFormatting sqref="AR18:AS29">
    <cfRule type="expression" priority="132" dxfId="6">
      <formula>MOD(ROW(),2)</formula>
    </cfRule>
  </conditionalFormatting>
  <conditionalFormatting sqref="AJ18:AJ31">
    <cfRule type="expression" priority="2" dxfId="1">
      <formula>IF(AND(AI18&lt;&gt;"",AJ18=""),1,0)</formula>
    </cfRule>
  </conditionalFormatting>
  <conditionalFormatting sqref="AP18:AP31">
    <cfRule type="expression" priority="5" dxfId="1">
      <formula>IF(AND($AO18="Autre",$AP18=""),1,0)</formula>
    </cfRule>
  </conditionalFormatting>
  <conditionalFormatting sqref="AN18:AN31">
    <cfRule type="expression" priority="3" dxfId="1">
      <formula>IF($AN18&gt;=0.01,1,0)</formula>
    </cfRule>
  </conditionalFormatting>
  <conditionalFormatting sqref="B18:AQ31">
    <cfRule type="expression" priority="6" dxfId="2">
      <formula>MOD(ROW(),2)</formula>
    </cfRule>
  </conditionalFormatting>
  <conditionalFormatting sqref="AO18:AO31">
    <cfRule type="expression" priority="4" dxfId="1">
      <formula>IF(AND($AN18&lt;&gt;"",$AO18=""),1,0)</formula>
    </cfRule>
  </conditionalFormatting>
  <conditionalFormatting sqref="H18:H31">
    <cfRule type="cellIs" priority="1" operator="between" dxfId="0">
      <formula>0</formula>
      <formula>15</formula>
    </cfRule>
  </conditionalFormatting>
  <dataValidations disablePrompts="1" count="1">
    <dataValidation sqref="G18:G31" showDropDown="0" showInputMessage="1" showErrorMessage="1" allowBlank="1" type="list">
      <formula1>"REGULAR,REGULAR1,REGULAR2,REGULAR3,NEW START,OWNER"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71"/>
  <sheetViews>
    <sheetView tabSelected="1" workbookViewId="0">
      <selection activeCell="I11" sqref="I11"/>
    </sheetView>
  </sheetViews>
  <sheetFormatPr baseColWidth="10" defaultRowHeight="14.4"/>
  <cols>
    <col width="25.33203125" bestFit="1" customWidth="1" style="15" min="3" max="3"/>
    <col width="40.109375" bestFit="1" customWidth="1" style="15" min="4" max="4"/>
    <col width="22.109375" bestFit="1" customWidth="1" style="15" min="5" max="5"/>
    <col width="21.88671875" bestFit="1" customWidth="1" style="15" min="6" max="6"/>
    <col width="11.5546875" customWidth="1" style="15" min="7" max="7"/>
  </cols>
  <sheetData>
    <row r="1">
      <c r="A1" s="6">
        <f>Feuil1!$C$1</f>
        <v/>
      </c>
      <c r="B1" s="282" t="n"/>
      <c r="C1" s="8">
        <f>VLOOKUP(Feuil1!C5,Feuil3!A1:C10,2,FALSE)</f>
        <v/>
      </c>
      <c r="D1" s="11">
        <f>+CONCATENATE(Feuil1!C18,"  ",Feuil1!D18,"  ","commis. brutes")</f>
        <v/>
      </c>
      <c r="E1" s="12">
        <f>+IF(ISTEXT(Feuil1!AH18),0,Feuil1!AH18)+IF(ISTEXT(Feuil1!AI18),0,Feuil1!AI18)+IF(ISTEXT(Feuil1!AJ18),0,Feuil1!AJ18)</f>
        <v/>
      </c>
      <c r="F1" s="12" t="n"/>
    </row>
    <row r="2">
      <c r="A2" s="6">
        <f>Feuil1!$C$1</f>
        <v/>
      </c>
      <c r="B2" s="282" t="n"/>
      <c r="C2" s="10" t="n">
        <v>437600000</v>
      </c>
      <c r="D2" s="11">
        <f>$D$1</f>
        <v/>
      </c>
      <c r="E2" s="12" t="n"/>
      <c r="F2" s="12">
        <f>+-Feuil1!AM18</f>
        <v/>
      </c>
    </row>
    <row r="3">
      <c r="A3" s="6">
        <f>Feuil1!$C$1</f>
        <v/>
      </c>
      <c r="B3" s="282" t="n"/>
      <c r="C3" s="10" t="n">
        <v>791000000</v>
      </c>
      <c r="D3" s="11">
        <f>$D$1</f>
        <v/>
      </c>
      <c r="E3" s="12" t="n"/>
      <c r="F3" s="12">
        <f>+-Feuil1!AN18/1.2</f>
        <v/>
      </c>
    </row>
    <row r="4">
      <c r="A4" s="6">
        <f>Feuil1!$C$1</f>
        <v/>
      </c>
      <c r="B4" s="282" t="n"/>
      <c r="C4" s="10" t="n">
        <v>445717000</v>
      </c>
      <c r="D4" s="11">
        <f>$D$1</f>
        <v/>
      </c>
      <c r="E4" s="12" t="n"/>
      <c r="F4" s="12">
        <f>+F3*0.2</f>
        <v/>
      </c>
    </row>
    <row r="5">
      <c r="A5" s="6">
        <f>Feuil1!$C$1</f>
        <v/>
      </c>
      <c r="B5" s="282" t="n"/>
      <c r="C5" s="10">
        <f>+CONCATENATE("F000",Feuil1!C18)</f>
        <v/>
      </c>
      <c r="D5" s="11">
        <f>$D$1</f>
        <v/>
      </c>
      <c r="E5" s="12" t="n"/>
      <c r="F5" s="12">
        <f>+Feuil1!AQ18</f>
        <v/>
      </c>
      <c r="K5" s="3" t="n"/>
    </row>
    <row r="6">
      <c r="A6" s="6">
        <f>Feuil1!$C$1</f>
        <v/>
      </c>
      <c r="B6" s="282" t="n"/>
      <c r="C6" s="8">
        <f>VLOOKUP(Feuil1!C5,Feuil3!A1:C10,2,FALSE)</f>
        <v/>
      </c>
      <c r="D6" s="11">
        <f>+CONCATENATE(Feuil1!C19,"  ",Feuil1!D19,"  ","commis. brutes")</f>
        <v/>
      </c>
      <c r="E6" s="12">
        <f>+IF(ISTEXT(Feuil1!AH19),0,Feuil1!AH19)+IF(ISTEXT(Feuil1!AI19),0,Feuil1!AI19)+IF(ISTEXT(Feuil1!AJ19),0,Feuil1!AJ19)</f>
        <v/>
      </c>
      <c r="F6" s="12" t="n"/>
    </row>
    <row r="7">
      <c r="A7" s="6">
        <f>Feuil1!$C$1</f>
        <v/>
      </c>
      <c r="B7" s="282" t="n"/>
      <c r="C7" s="10" t="n">
        <v>437600000</v>
      </c>
      <c r="D7" s="11">
        <f>+$D$6</f>
        <v/>
      </c>
      <c r="E7" s="12" t="n"/>
      <c r="F7" s="12">
        <f>+-Feuil1!AM19</f>
        <v/>
      </c>
    </row>
    <row r="8">
      <c r="A8" s="6">
        <f>Feuil1!$C$1</f>
        <v/>
      </c>
      <c r="B8" s="282" t="n"/>
      <c r="C8" s="10" t="n">
        <v>791000000</v>
      </c>
      <c r="D8" s="11">
        <f>+$D$6</f>
        <v/>
      </c>
      <c r="E8" s="12" t="n"/>
      <c r="F8" s="12">
        <f>+-Feuil1!AN19/1.2</f>
        <v/>
      </c>
    </row>
    <row r="9">
      <c r="A9" s="6">
        <f>Feuil1!$C$1</f>
        <v/>
      </c>
      <c r="B9" s="282" t="n"/>
      <c r="C9" s="10" t="n">
        <v>445717000</v>
      </c>
      <c r="D9" s="11">
        <f>+$D$6</f>
        <v/>
      </c>
      <c r="E9" s="12" t="n"/>
      <c r="F9" s="12">
        <f>+F8*0.2</f>
        <v/>
      </c>
    </row>
    <row r="10">
      <c r="A10" s="6">
        <f>Feuil1!$C$1</f>
        <v/>
      </c>
      <c r="B10" s="282" t="n"/>
      <c r="C10" s="10">
        <f>+CONCATENATE("F000",Feuil1!C19)</f>
        <v/>
      </c>
      <c r="D10" s="11">
        <f>+$D$6</f>
        <v/>
      </c>
      <c r="E10" s="12" t="n"/>
      <c r="F10" s="12">
        <f>+Feuil1!AQ19</f>
        <v/>
      </c>
      <c r="K10" s="3" t="n"/>
    </row>
    <row r="11">
      <c r="A11" s="6">
        <f>Feuil1!$C$1</f>
        <v/>
      </c>
      <c r="B11" s="282" t="n"/>
      <c r="C11" s="8">
        <f>VLOOKUP(Feuil1!C5,Feuil3!A1:C10,2,FALSE)</f>
        <v/>
      </c>
      <c r="D11" s="11">
        <f>+CONCATENATE(Feuil1!C20,"  ",Feuil1!D20,"  ","commis. brutes")</f>
        <v/>
      </c>
      <c r="E11" s="12">
        <f>+IF(ISTEXT(Feuil1!AH20),0,Feuil1!AH20)+IF(ISTEXT(Feuil1!AI20),0,Feuil1!AI20)+IF(ISTEXT(Feuil1!AJ20),0,Feuil1!AJ20)</f>
        <v/>
      </c>
      <c r="F11" s="12" t="n"/>
    </row>
    <row r="12">
      <c r="A12" s="6">
        <f>Feuil1!$C$1</f>
        <v/>
      </c>
      <c r="B12" s="282" t="n"/>
      <c r="C12" s="10" t="n">
        <v>437600000</v>
      </c>
      <c r="D12" s="11">
        <f>+$D$11</f>
        <v/>
      </c>
      <c r="E12" s="12" t="n"/>
      <c r="F12" s="12">
        <f>+-Feuil1!AM20</f>
        <v/>
      </c>
    </row>
    <row r="13">
      <c r="A13" s="6">
        <f>Feuil1!$C$1</f>
        <v/>
      </c>
      <c r="B13" s="282" t="n"/>
      <c r="C13" s="10" t="n">
        <v>791000000</v>
      </c>
      <c r="D13" s="11">
        <f>+$D$11</f>
        <v/>
      </c>
      <c r="E13" s="12" t="n"/>
      <c r="F13" s="12">
        <f>+-Feuil1!AN20/1.2</f>
        <v/>
      </c>
    </row>
    <row r="14">
      <c r="A14" s="6">
        <f>Feuil1!$C$1</f>
        <v/>
      </c>
      <c r="B14" s="282" t="n"/>
      <c r="C14" s="10" t="n">
        <v>445717000</v>
      </c>
      <c r="D14" s="11">
        <f>+$D$11</f>
        <v/>
      </c>
      <c r="E14" s="12" t="n"/>
      <c r="F14" s="12">
        <f>+F13*0.2</f>
        <v/>
      </c>
    </row>
    <row r="15">
      <c r="A15" s="6">
        <f>Feuil1!$C$1</f>
        <v/>
      </c>
      <c r="B15" s="282" t="n"/>
      <c r="C15" s="10">
        <f>+CONCATENATE("F000",Feuil1!C20)</f>
        <v/>
      </c>
      <c r="D15" s="11">
        <f>+$D$11</f>
        <v/>
      </c>
      <c r="E15" s="12" t="n"/>
      <c r="F15" s="12">
        <f>+Feuil1!AQ20</f>
        <v/>
      </c>
      <c r="K15" s="3" t="n"/>
    </row>
    <row r="16">
      <c r="A16" s="6">
        <f>Feuil1!$C$1</f>
        <v/>
      </c>
      <c r="B16" s="282" t="n"/>
      <c r="C16" s="8">
        <f>VLOOKUP(Feuil1!C5,Feuil3!A1:C10,2,FALSE)</f>
        <v/>
      </c>
      <c r="D16" s="11">
        <f>+CONCATENATE(Feuil1!C21,"  ",Feuil1!D21,"  ","commis. brutes")</f>
        <v/>
      </c>
      <c r="E16" s="12">
        <f>+IF(ISTEXT(Feuil1!AH21),0,Feuil1!AH21)+IF(ISTEXT(Feuil1!AI21),0,Feuil1!AI21)+IF(ISTEXT(Feuil1!AJ21),0,Feuil1!AJ21)</f>
        <v/>
      </c>
      <c r="F16" s="12" t="n"/>
      <c r="K16" s="283" t="n"/>
    </row>
    <row r="17">
      <c r="A17" s="6">
        <f>Feuil1!$C$1</f>
        <v/>
      </c>
      <c r="B17" s="282" t="n"/>
      <c r="C17" s="10" t="n">
        <v>437600000</v>
      </c>
      <c r="D17" s="11">
        <f>+$D$16</f>
        <v/>
      </c>
      <c r="E17" s="12" t="n"/>
      <c r="F17" s="12">
        <f>+-Feuil1!AM21</f>
        <v/>
      </c>
      <c r="K17" s="283" t="n"/>
    </row>
    <row r="18">
      <c r="A18" s="6">
        <f>Feuil1!$C$1</f>
        <v/>
      </c>
      <c r="B18" s="282" t="n"/>
      <c r="C18" s="10" t="n">
        <v>791000000</v>
      </c>
      <c r="D18" s="11">
        <f>+$D$16</f>
        <v/>
      </c>
      <c r="E18" s="12" t="n"/>
      <c r="F18" s="12">
        <f>+-Feuil1!AN21/1.2</f>
        <v/>
      </c>
      <c r="K18" s="283" t="n"/>
    </row>
    <row r="19">
      <c r="A19" s="6">
        <f>Feuil1!$C$1</f>
        <v/>
      </c>
      <c r="B19" s="282" t="n"/>
      <c r="C19" s="10" t="n">
        <v>445717000</v>
      </c>
      <c r="D19" s="11">
        <f>+$D$16</f>
        <v/>
      </c>
      <c r="E19" s="12" t="n"/>
      <c r="F19" s="12">
        <f>+F18*0.2</f>
        <v/>
      </c>
      <c r="K19" s="283" t="n"/>
    </row>
    <row r="20">
      <c r="A20" s="6">
        <f>Feuil1!$C$1</f>
        <v/>
      </c>
      <c r="B20" s="282" t="n"/>
      <c r="C20" s="10">
        <f>+CONCATENATE("F000",Feuil1!C21)</f>
        <v/>
      </c>
      <c r="D20" s="11">
        <f>+$D$16</f>
        <v/>
      </c>
      <c r="E20" s="12" t="n"/>
      <c r="F20" s="12">
        <f>+Feuil1!AQ21</f>
        <v/>
      </c>
      <c r="K20" s="3" t="n"/>
    </row>
    <row r="21">
      <c r="A21" s="6">
        <f>Feuil1!$C$1</f>
        <v/>
      </c>
      <c r="B21" s="282" t="n"/>
      <c r="C21" s="8">
        <f>VLOOKUP(Feuil1!C5,Feuil3!A1:C10,2,FALSE)</f>
        <v/>
      </c>
      <c r="D21" s="11">
        <f>+CONCATENATE(Feuil1!C22,"  ",Feuil1!D22,"  ","commis. brutes")</f>
        <v/>
      </c>
      <c r="E21" s="12">
        <f>+IF(ISTEXT(Feuil1!AH22),0,Feuil1!AH22)+IF(ISTEXT(Feuil1!AI22),0,Feuil1!AI22)+IF(ISTEXT(Feuil1!AJ22),0,Feuil1!AJ22)</f>
        <v/>
      </c>
      <c r="F21" s="12" t="n"/>
      <c r="K21" s="283" t="n"/>
    </row>
    <row r="22">
      <c r="A22" s="6">
        <f>Feuil1!$C$1</f>
        <v/>
      </c>
      <c r="B22" s="282" t="n"/>
      <c r="C22" s="10" t="n">
        <v>437600000</v>
      </c>
      <c r="D22" s="11">
        <f>+$D$21</f>
        <v/>
      </c>
      <c r="E22" s="12" t="n"/>
      <c r="F22" s="12">
        <f>+-Feuil1!AM22</f>
        <v/>
      </c>
      <c r="K22" s="283" t="n"/>
    </row>
    <row r="23">
      <c r="A23" s="6">
        <f>Feuil1!$C$1</f>
        <v/>
      </c>
      <c r="B23" s="282" t="n"/>
      <c r="C23" s="10" t="n">
        <v>791000000</v>
      </c>
      <c r="D23" s="11">
        <f>+$D$21</f>
        <v/>
      </c>
      <c r="E23" s="12" t="n"/>
      <c r="F23" s="12">
        <f>+-Feuil1!AN22/1.2</f>
        <v/>
      </c>
      <c r="K23" s="283" t="n"/>
    </row>
    <row r="24">
      <c r="A24" s="6">
        <f>Feuil1!$C$1</f>
        <v/>
      </c>
      <c r="B24" s="282" t="n"/>
      <c r="C24" s="10" t="n">
        <v>445717000</v>
      </c>
      <c r="D24" s="11">
        <f>+$D$21</f>
        <v/>
      </c>
      <c r="E24" s="12" t="n"/>
      <c r="F24" s="12">
        <f>+F23*0.2</f>
        <v/>
      </c>
      <c r="K24" s="283" t="n"/>
    </row>
    <row r="25">
      <c r="A25" s="6">
        <f>Feuil1!$C$1</f>
        <v/>
      </c>
      <c r="B25" s="282" t="n"/>
      <c r="C25" s="10">
        <f>+CONCATENATE("F000",Feuil1!C22)</f>
        <v/>
      </c>
      <c r="D25" s="11">
        <f>+$D$21</f>
        <v/>
      </c>
      <c r="E25" s="12" t="n"/>
      <c r="F25" s="12">
        <f>+Feuil1!AQ22</f>
        <v/>
      </c>
      <c r="K25" s="3" t="n"/>
    </row>
    <row r="26">
      <c r="A26" s="6">
        <f>Feuil1!$C$1</f>
        <v/>
      </c>
      <c r="B26" s="282" t="n"/>
      <c r="C26" s="8">
        <f>VLOOKUP(Feuil1!C5,Feuil3!A1:C10,2,FALSE)</f>
        <v/>
      </c>
      <c r="D26" s="11">
        <f>+CONCATENATE(Feuil1!C23,"  ",Feuil1!D23,"  ","commis. brutes")</f>
        <v/>
      </c>
      <c r="E26" s="12">
        <f>+IF(ISTEXT(Feuil1!AH23),0,Feuil1!AH23)+IF(ISTEXT(Feuil1!AI23),0,Feuil1!AI23)+IF(ISTEXT(Feuil1!AJ23),0,Feuil1!AJ23)</f>
        <v/>
      </c>
      <c r="F26" s="12" t="n"/>
      <c r="K26" s="283" t="n"/>
    </row>
    <row r="27">
      <c r="A27" s="6">
        <f>Feuil1!$C$1</f>
        <v/>
      </c>
      <c r="B27" s="282" t="n"/>
      <c r="C27" s="10" t="n">
        <v>437600000</v>
      </c>
      <c r="D27" s="11">
        <f>+$D$26</f>
        <v/>
      </c>
      <c r="E27" s="12" t="n"/>
      <c r="F27" s="12">
        <f>+-Feuil1!AM23</f>
        <v/>
      </c>
      <c r="K27" s="283" t="n"/>
    </row>
    <row r="28">
      <c r="A28" s="6">
        <f>Feuil1!$C$1</f>
        <v/>
      </c>
      <c r="B28" s="282" t="n"/>
      <c r="C28" s="10" t="n">
        <v>791000000</v>
      </c>
      <c r="D28" s="11">
        <f>+$D$26</f>
        <v/>
      </c>
      <c r="E28" s="12" t="n"/>
      <c r="F28" s="12">
        <f>+-Feuil1!AN23/1.2</f>
        <v/>
      </c>
      <c r="K28" s="283" t="n"/>
    </row>
    <row r="29">
      <c r="A29" s="6">
        <f>Feuil1!$C$1</f>
        <v/>
      </c>
      <c r="B29" s="282" t="n"/>
      <c r="C29" s="10" t="n">
        <v>445717000</v>
      </c>
      <c r="D29" s="11">
        <f>+$D$26</f>
        <v/>
      </c>
      <c r="E29" s="12" t="n"/>
      <c r="F29" s="12">
        <f>+F28*0.2</f>
        <v/>
      </c>
      <c r="K29" s="283" t="n"/>
    </row>
    <row r="30">
      <c r="A30" s="6">
        <f>Feuil1!$C$1</f>
        <v/>
      </c>
      <c r="B30" s="282" t="n"/>
      <c r="C30" s="10">
        <f>+CONCATENATE("F000",Feuil1!C23)</f>
        <v/>
      </c>
      <c r="D30" s="11">
        <f>+$D$26</f>
        <v/>
      </c>
      <c r="E30" s="12" t="n"/>
      <c r="F30" s="12">
        <f>+Feuil1!AQ23</f>
        <v/>
      </c>
      <c r="K30" s="3" t="n"/>
    </row>
    <row r="31">
      <c r="A31" s="6">
        <f>Feuil1!$C$1</f>
        <v/>
      </c>
      <c r="B31" s="282" t="n"/>
      <c r="C31" s="8">
        <f>VLOOKUP(Feuil1!C5,Feuil3!A1:C10,2,FALSE)</f>
        <v/>
      </c>
      <c r="D31" s="11">
        <f>+CONCATENATE(Feuil1!C24,"  ",Feuil1!D24,"  ","commis. brutes")</f>
        <v/>
      </c>
      <c r="E31" s="12">
        <f>+IF(ISTEXT(Feuil1!AH24),0,Feuil1!AH24)+IF(ISTEXT(Feuil1!AI24),0,Feuil1!AI24)+IF(ISTEXT(Feuil1!AJ24),0,Feuil1!AJ24)</f>
        <v/>
      </c>
      <c r="F31" s="12" t="n"/>
    </row>
    <row r="32">
      <c r="A32" s="6">
        <f>Feuil1!$C$1</f>
        <v/>
      </c>
      <c r="B32" s="282" t="n"/>
      <c r="C32" s="10" t="n">
        <v>437600000</v>
      </c>
      <c r="D32" s="11">
        <f>+$D$31</f>
        <v/>
      </c>
      <c r="E32" s="12" t="n"/>
      <c r="F32" s="12">
        <f>+-Feuil1!AM24</f>
        <v/>
      </c>
    </row>
    <row r="33">
      <c r="A33" s="6">
        <f>Feuil1!$C$1</f>
        <v/>
      </c>
      <c r="B33" s="282" t="n"/>
      <c r="C33" s="10" t="n">
        <v>791000000</v>
      </c>
      <c r="D33" s="11">
        <f>+$D$31</f>
        <v/>
      </c>
      <c r="E33" s="12" t="n"/>
      <c r="F33" s="12">
        <f>+-Feuil1!AN24/1.2</f>
        <v/>
      </c>
    </row>
    <row r="34">
      <c r="A34" s="6">
        <f>Feuil1!$C$1</f>
        <v/>
      </c>
      <c r="B34" s="282" t="n"/>
      <c r="C34" s="10" t="n">
        <v>445717000</v>
      </c>
      <c r="D34" s="11">
        <f>+$D$31</f>
        <v/>
      </c>
      <c r="E34" s="12" t="n"/>
      <c r="F34" s="12">
        <f>+F33*0.2</f>
        <v/>
      </c>
    </row>
    <row r="35">
      <c r="A35" s="6">
        <f>Feuil1!$C$1</f>
        <v/>
      </c>
      <c r="B35" s="282" t="n"/>
      <c r="C35" s="10">
        <f>+CONCATENATE("F000",Feuil1!C24)</f>
        <v/>
      </c>
      <c r="D35" s="11">
        <f>+$D$31</f>
        <v/>
      </c>
      <c r="E35" s="12" t="n"/>
      <c r="F35" s="12">
        <f>+Feuil1!AQ24</f>
        <v/>
      </c>
      <c r="K35" s="3" t="n"/>
    </row>
    <row r="36">
      <c r="A36" s="6">
        <f>Feuil1!$C$1</f>
        <v/>
      </c>
      <c r="B36" s="282" t="n"/>
      <c r="C36" s="8">
        <f>VLOOKUP(Feuil1!C5,Feuil3!A1:C10,2,FALSE)</f>
        <v/>
      </c>
      <c r="D36" s="11">
        <f>+CONCATENATE(Feuil1!C25,"  ",Feuil1!D25,"  ","commis. brutes")</f>
        <v/>
      </c>
      <c r="E36" s="12">
        <f>+IF(ISTEXT(Feuil1!AH25),0,Feuil1!AH25)+IF(ISTEXT(Feuil1!AI25),0,Feuil1!AI25)+IF(ISTEXT(Feuil1!AJ25),0,Feuil1!AJ25)</f>
        <v/>
      </c>
      <c r="F36" s="12" t="n"/>
    </row>
    <row r="37">
      <c r="A37" s="6">
        <f>Feuil1!$C$1</f>
        <v/>
      </c>
      <c r="B37" s="282" t="n"/>
      <c r="C37" s="10" t="n">
        <v>437600000</v>
      </c>
      <c r="D37" s="11">
        <f>+$D$36</f>
        <v/>
      </c>
      <c r="E37" s="12" t="n"/>
      <c r="F37" s="12">
        <f>+-Feuil1!AM25</f>
        <v/>
      </c>
    </row>
    <row r="38">
      <c r="A38" s="6">
        <f>Feuil1!$C$1</f>
        <v/>
      </c>
      <c r="B38" s="282" t="n"/>
      <c r="C38" s="10" t="n">
        <v>791000000</v>
      </c>
      <c r="D38" s="11">
        <f>+$D$36</f>
        <v/>
      </c>
      <c r="E38" s="12" t="n"/>
      <c r="F38" s="12">
        <f>+-Feuil1!AN25/1.2</f>
        <v/>
      </c>
    </row>
    <row r="39">
      <c r="A39" s="6">
        <f>Feuil1!$C$1</f>
        <v/>
      </c>
      <c r="B39" s="282" t="n"/>
      <c r="C39" s="10" t="n">
        <v>445717000</v>
      </c>
      <c r="D39" s="11">
        <f>+$D$36</f>
        <v/>
      </c>
      <c r="E39" s="12" t="n"/>
      <c r="F39" s="12">
        <f>+F38*0.2</f>
        <v/>
      </c>
    </row>
    <row r="40">
      <c r="A40" s="6">
        <f>Feuil1!$C$1</f>
        <v/>
      </c>
      <c r="B40" s="282" t="n"/>
      <c r="C40" s="10">
        <f>+CONCATENATE("F000",Feuil1!C25)</f>
        <v/>
      </c>
      <c r="D40" s="11">
        <f>+$D$36</f>
        <v/>
      </c>
      <c r="E40" s="12" t="n"/>
      <c r="F40" s="12">
        <f>+Feuil1!AQ25</f>
        <v/>
      </c>
      <c r="K40" s="3" t="n"/>
    </row>
    <row r="41">
      <c r="A41" s="6">
        <f>Feuil1!$C$1</f>
        <v/>
      </c>
      <c r="B41" s="282" t="n"/>
      <c r="C41" s="8">
        <f>VLOOKUP(Feuil1!C5,Feuil3!A1:C10,2,FALSE)</f>
        <v/>
      </c>
      <c r="D41" s="11">
        <f>+CONCATENATE(Feuil1!C26,"  ",Feuil1!D26,"  ","commis. brutes")</f>
        <v/>
      </c>
      <c r="E41" s="12">
        <f>+IF(ISTEXT(Feuil1!AH26),0,Feuil1!AH26)+IF(ISTEXT(Feuil1!AI26),0,Feuil1!AI26)+IF(ISTEXT(Feuil1!AJ26),0,Feuil1!AJ26)</f>
        <v/>
      </c>
      <c r="F41" s="12" t="n"/>
    </row>
    <row r="42">
      <c r="A42" s="6">
        <f>Feuil1!$C$1</f>
        <v/>
      </c>
      <c r="B42" s="282" t="n"/>
      <c r="C42" s="10" t="n">
        <v>437600000</v>
      </c>
      <c r="D42" s="11">
        <f>+$D$41</f>
        <v/>
      </c>
      <c r="E42" s="12" t="n"/>
      <c r="F42" s="12">
        <f>+-Feuil1!AM26</f>
        <v/>
      </c>
    </row>
    <row r="43">
      <c r="A43" s="6">
        <f>Feuil1!$C$1</f>
        <v/>
      </c>
      <c r="B43" s="282" t="n"/>
      <c r="C43" s="10" t="n">
        <v>791000000</v>
      </c>
      <c r="D43" s="11">
        <f>+$D$41</f>
        <v/>
      </c>
      <c r="E43" s="12" t="n"/>
      <c r="F43" s="12">
        <f>+-Feuil1!AN26/1.2</f>
        <v/>
      </c>
    </row>
    <row r="44">
      <c r="A44" s="6">
        <f>Feuil1!$C$1</f>
        <v/>
      </c>
      <c r="B44" s="282" t="n"/>
      <c r="C44" s="10" t="n">
        <v>445717000</v>
      </c>
      <c r="D44" s="11">
        <f>+$D$41</f>
        <v/>
      </c>
      <c r="E44" s="12" t="n"/>
      <c r="F44" s="12">
        <f>+F43*0.2</f>
        <v/>
      </c>
    </row>
    <row r="45">
      <c r="A45" s="6">
        <f>Feuil1!$C$1</f>
        <v/>
      </c>
      <c r="B45" s="282" t="n"/>
      <c r="C45" s="10">
        <f>+CONCATENATE("F000",Feuil1!C26)</f>
        <v/>
      </c>
      <c r="D45" s="11">
        <f>+$D$41</f>
        <v/>
      </c>
      <c r="E45" s="12" t="n"/>
      <c r="F45" s="12">
        <f>+Feuil1!AQ26</f>
        <v/>
      </c>
      <c r="K45" s="3" t="n"/>
    </row>
    <row r="46">
      <c r="A46" s="6">
        <f>Feuil1!$C$1</f>
        <v/>
      </c>
      <c r="B46" s="282" t="n"/>
      <c r="C46" s="8">
        <f>VLOOKUP(Feuil1!C5,Feuil3!A1:C10,2,FALSE)</f>
        <v/>
      </c>
      <c r="D46" s="11">
        <f>+CONCATENATE(Feuil1!C27,"  ",Feuil1!D27,"  ","commis. brutes")</f>
        <v/>
      </c>
      <c r="E46" s="12">
        <f>+IF(ISTEXT(Feuil1!AH27),0,Feuil1!AH27)+IF(ISTEXT(Feuil1!AI27),0,Feuil1!AI27)+IF(ISTEXT(Feuil1!AJ27),0,Feuil1!AJ27)</f>
        <v/>
      </c>
      <c r="F46" s="12" t="n"/>
    </row>
    <row r="47">
      <c r="A47" s="6">
        <f>Feuil1!$C$1</f>
        <v/>
      </c>
      <c r="B47" s="282" t="n"/>
      <c r="C47" s="10" t="n">
        <v>437600000</v>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<v/>
      </c>
      <c r="B48" s="282" t="n"/>
      <c r="C48" s="10" t="n">
        <v>791000000</v>
      </c>
      <c r="D48" s="11">
        <f>+$D$46</f>
        <v/>
      </c>
      <c r="E48" s="12" t="n"/>
      <c r="F48" s="12">
        <f>+-Feuil1!AN27/1.2</f>
        <v/>
      </c>
    </row>
    <row r="49">
      <c r="A49" s="6">
        <f>Feuil1!$C$1</f>
        <v/>
      </c>
      <c r="B49" s="282" t="n"/>
      <c r="C49" s="10" t="n">
        <v>445717000</v>
      </c>
      <c r="D49" s="11">
        <f>+$D$46</f>
        <v/>
      </c>
      <c r="E49" s="12" t="n"/>
      <c r="F49" s="12">
        <f>+F48*0.2</f>
        <v/>
      </c>
    </row>
    <row r="50">
      <c r="A50" s="6">
        <f>Feuil1!$C$1</f>
        <v/>
      </c>
      <c r="B50" s="282" t="n"/>
      <c r="C50" s="10">
        <f>+CONCATENATE("F000",Feuil1!C27)</f>
        <v/>
      </c>
      <c r="D50" s="11">
        <f>+$D$46</f>
        <v/>
      </c>
      <c r="E50" s="12" t="n"/>
      <c r="F50" s="12">
        <f>+Feuil1!AQ27</f>
        <v/>
      </c>
      <c r="K50" s="3" t="n"/>
    </row>
    <row r="51">
      <c r="A51" s="6">
        <f>Feuil1!$C$1</f>
        <v/>
      </c>
      <c r="B51" s="282" t="n"/>
      <c r="C51" s="8">
        <f>VLOOKUP(Feuil1!C5,Feuil3!A1:C10,2,FALSE)</f>
        <v/>
      </c>
      <c r="D51" s="11">
        <f>+CONCATENATE(Feuil1!C28,"  ",Feuil1!D28,"  ","commis. brutes")</f>
        <v/>
      </c>
      <c r="E51" s="12">
        <f>+IF(ISTEXT(Feuil1!AH28),0,Feuil1!AH28)+IF(ISTEXT(Feuil1!AI28),0,Feuil1!AI28)+IF(ISTEXT(Feuil1!AJ28),0,Feuil1!AJ28)</f>
        <v/>
      </c>
      <c r="F51" s="12" t="n"/>
    </row>
    <row r="52">
      <c r="A52" s="6">
        <f>Feuil1!$C$1</f>
        <v/>
      </c>
      <c r="B52" s="282" t="n"/>
      <c r="C52" s="10" t="n">
        <v>437600000</v>
      </c>
      <c r="D52" s="11">
        <f>+$D$51</f>
        <v/>
      </c>
      <c r="E52" s="12" t="n"/>
      <c r="F52" s="12">
        <f>+-Feuil1!AM28</f>
        <v/>
      </c>
    </row>
    <row r="53">
      <c r="A53" s="6">
        <f>Feuil1!$C$1</f>
        <v/>
      </c>
      <c r="B53" s="282" t="n"/>
      <c r="C53" s="10" t="n">
        <v>791000000</v>
      </c>
      <c r="D53" s="11">
        <f>+$D$51</f>
        <v/>
      </c>
      <c r="E53" s="12" t="n"/>
      <c r="F53" s="12">
        <f>+-Feuil1!AN28/1.2</f>
        <v/>
      </c>
    </row>
    <row r="54">
      <c r="A54" s="6">
        <f>Feuil1!$C$1</f>
        <v/>
      </c>
      <c r="B54" s="282" t="n"/>
      <c r="C54" s="10" t="n">
        <v>445717000</v>
      </c>
      <c r="D54" s="11">
        <f>+$D$51</f>
        <v/>
      </c>
      <c r="E54" s="12" t="n"/>
      <c r="F54" s="12">
        <f>+F53*0.2</f>
        <v/>
      </c>
    </row>
    <row r="55">
      <c r="A55" s="6">
        <f>Feuil1!$C$1</f>
        <v/>
      </c>
      <c r="B55" s="282" t="n"/>
      <c r="C55" s="10">
        <f>+CONCATENATE("F000",Feuil1!C28)</f>
        <v/>
      </c>
      <c r="D55" s="11">
        <f>+$D$51</f>
        <v/>
      </c>
      <c r="E55" s="12" t="n"/>
      <c r="F55" s="12">
        <f>+Feuil1!AQ28</f>
        <v/>
      </c>
      <c r="K55" s="3" t="n"/>
    </row>
    <row r="56">
      <c r="A56" s="6">
        <f>Feuil1!$C$1</f>
        <v/>
      </c>
      <c r="B56" s="282" t="n"/>
      <c r="C56" s="8">
        <f>VLOOKUP(Feuil1!C5,Feuil3!A1:C10,2,FALSE)</f>
        <v/>
      </c>
      <c r="D56" s="11">
        <f>+CONCATENATE(Feuil1!C29,"  ",Feuil1!D29,"  ","commis. brutes")</f>
        <v/>
      </c>
      <c r="E56" s="12">
        <f>+IF(ISTEXT(Feuil1!AH29),0,Feuil1!AH29)+IF(ISTEXT(Feuil1!AI29),0,Feuil1!AI29)+IF(ISTEXT(Feuil1!AJ29),0,Feuil1!AJ29)</f>
        <v/>
      </c>
      <c r="F56" s="12" t="n"/>
    </row>
    <row r="57">
      <c r="A57" s="6">
        <f>Feuil1!$C$1</f>
        <v/>
      </c>
      <c r="B57" s="282" t="n"/>
      <c r="C57" s="10" t="n">
        <v>437600000</v>
      </c>
      <c r="D57" s="11">
        <f>+$D$56</f>
        <v/>
      </c>
      <c r="E57" s="12" t="n"/>
      <c r="F57" s="12">
        <f>+-Feuil1!AM29</f>
        <v/>
      </c>
    </row>
    <row r="58">
      <c r="A58" s="6">
        <f>Feuil1!$C$1</f>
        <v/>
      </c>
      <c r="B58" s="282" t="n"/>
      <c r="C58" s="10" t="n">
        <v>791000000</v>
      </c>
      <c r="D58" s="11">
        <f>+$D$56</f>
        <v/>
      </c>
      <c r="E58" s="12" t="n"/>
      <c r="F58" s="12">
        <f>+-Feuil1!AN29/1.2</f>
        <v/>
      </c>
    </row>
    <row r="59">
      <c r="A59" s="6">
        <f>Feuil1!$C$1</f>
        <v/>
      </c>
      <c r="B59" s="282" t="n"/>
      <c r="C59" s="10" t="n">
        <v>445717000</v>
      </c>
      <c r="D59" s="11">
        <f>+$D$56</f>
        <v/>
      </c>
      <c r="E59" s="12" t="n"/>
      <c r="F59" s="12">
        <f>+F58*0.2</f>
        <v/>
      </c>
    </row>
    <row r="60">
      <c r="A60" s="6">
        <f>Feuil1!$C$1</f>
        <v/>
      </c>
      <c r="B60" s="282" t="n"/>
      <c r="C60" s="10">
        <f>+CONCATENATE("F000",Feuil1!C29)</f>
        <v/>
      </c>
      <c r="D60" s="11">
        <f>+$D$56</f>
        <v/>
      </c>
      <c r="E60" s="12" t="n"/>
      <c r="F60" s="12">
        <f>+Feuil1!AQ29</f>
        <v/>
      </c>
      <c r="K60" s="3" t="n"/>
    </row>
    <row r="61">
      <c r="A61" s="6">
        <f>Feuil1!$C$1</f>
        <v/>
      </c>
      <c r="B61" s="282" t="n"/>
      <c r="C61" s="8">
        <f>VLOOKUP(Feuil1!C5,Feuil3!A1:C10,2,FALSE)</f>
        <v/>
      </c>
      <c r="D61" s="11">
        <f>+CONCATENATE(Feuil1!C30,"  ",Feuil1!D30,"  ","commis. brutes")</f>
        <v/>
      </c>
      <c r="E61" s="12">
        <f>+IF(ISTEXT(Feuil1!AH30),0,Feuil1!AH30)+IF(ISTEXT(Feuil1!AI30),0,Feuil1!AI30)+IF(ISTEXT(Feuil1!AJ30),0,Feuil1!AJ30)</f>
        <v/>
      </c>
      <c r="F61" s="12" t="n"/>
    </row>
    <row r="62">
      <c r="A62" s="6">
        <f>Feuil1!$C$1</f>
        <v/>
      </c>
      <c r="B62" s="282" t="n"/>
      <c r="C62" s="10" t="n">
        <v>437600000</v>
      </c>
      <c r="D62" s="11">
        <f>+$D$61</f>
        <v/>
      </c>
      <c r="E62" s="12" t="n"/>
      <c r="F62" s="12">
        <f>+-Feuil1!AM30</f>
        <v/>
      </c>
    </row>
    <row r="63">
      <c r="A63" s="6">
        <f>Feuil1!$C$1</f>
        <v/>
      </c>
      <c r="B63" s="282" t="n"/>
      <c r="C63" s="10" t="n">
        <v>791000000</v>
      </c>
      <c r="D63" s="11">
        <f>+$D$61</f>
        <v/>
      </c>
      <c r="E63" s="12" t="n"/>
      <c r="F63" s="12">
        <f>+-Feuil1!AN30/1.2</f>
        <v/>
      </c>
    </row>
    <row r="64">
      <c r="A64" s="6">
        <f>Feuil1!$C$1</f>
        <v/>
      </c>
      <c r="B64" s="282" t="n"/>
      <c r="C64" s="10" t="n">
        <v>445717000</v>
      </c>
      <c r="D64" s="11">
        <f>+$D$61</f>
        <v/>
      </c>
      <c r="E64" s="12" t="n"/>
      <c r="F64" s="12">
        <f>+F63*0.2</f>
        <v/>
      </c>
    </row>
    <row r="65">
      <c r="A65" s="6">
        <f>Feuil1!$C$1</f>
        <v/>
      </c>
      <c r="B65" s="282" t="n"/>
      <c r="C65" s="10">
        <f>+CONCATENATE("F000",Feuil1!C30)</f>
        <v/>
      </c>
      <c r="D65" s="11">
        <f>+$D$61</f>
        <v/>
      </c>
      <c r="E65" s="12" t="n"/>
      <c r="F65" s="12">
        <f>+Feuil1!AQ30</f>
        <v/>
      </c>
      <c r="K65" s="3" t="n"/>
    </row>
    <row r="66">
      <c r="A66" s="6">
        <f>Feuil1!$C$1</f>
        <v/>
      </c>
      <c r="B66" s="282" t="n"/>
      <c r="C66" s="8">
        <f>VLOOKUP(Feuil1!C5,Feuil3!A1:C10,2,FALSE)</f>
        <v/>
      </c>
      <c r="D66" s="11">
        <f>+CONCATENATE(Feuil1!C31,"  ",Feuil1!D31,"  ","commis. brutes")</f>
        <v/>
      </c>
      <c r="E66" s="12">
        <f>+IF(ISTEXT(Feuil1!AH31),0,Feuil1!AH31)+IF(ISTEXT(Feuil1!AI31),0,Feuil1!AI31)+IF(ISTEXT(Feuil1!AJ31),0,Feuil1!AJ31)</f>
        <v/>
      </c>
      <c r="F66" s="12" t="n"/>
    </row>
    <row r="67">
      <c r="A67" s="6">
        <f>Feuil1!$C$1</f>
        <v/>
      </c>
      <c r="B67" s="282" t="n"/>
      <c r="C67" s="10" t="n">
        <v>437600000</v>
      </c>
      <c r="D67" s="11">
        <f>+$D$66</f>
        <v/>
      </c>
      <c r="E67" s="12" t="n"/>
      <c r="F67" s="12">
        <f>+-Feuil1!AM31</f>
        <v/>
      </c>
    </row>
    <row r="68">
      <c r="A68" s="6">
        <f>Feuil1!$C$1</f>
        <v/>
      </c>
      <c r="B68" s="282" t="n"/>
      <c r="C68" s="10" t="n">
        <v>791000000</v>
      </c>
      <c r="D68" s="11">
        <f>+$D$66</f>
        <v/>
      </c>
      <c r="E68" s="12" t="n"/>
      <c r="F68" s="12">
        <f>+-Feuil1!AN31/1.2</f>
        <v/>
      </c>
    </row>
    <row r="69">
      <c r="A69" s="6">
        <f>Feuil1!$C$1</f>
        <v/>
      </c>
      <c r="B69" s="282" t="n"/>
      <c r="C69" s="10" t="n">
        <v>445717000</v>
      </c>
      <c r="D69" s="11">
        <f>+$D$66</f>
        <v/>
      </c>
      <c r="E69" s="12" t="n"/>
      <c r="F69" s="12">
        <f>+F68*0.2</f>
        <v/>
      </c>
    </row>
    <row r="70">
      <c r="A70" s="6">
        <f>Feuil1!$C$1</f>
        <v/>
      </c>
      <c r="B70" s="282" t="n"/>
      <c r="C70" s="10">
        <f>+CONCATENATE("F000",Feuil1!C31)</f>
        <v/>
      </c>
      <c r="D70" s="11">
        <f>+$D$66</f>
        <v/>
      </c>
      <c r="E70" s="12" t="n"/>
      <c r="F70" s="12">
        <f>+Feuil1!AQ31</f>
        <v/>
      </c>
      <c r="K70" s="3" t="n"/>
    </row>
    <row r="71">
      <c r="A71" s="6">
        <f>Feuil1!$C$1</f>
        <v/>
      </c>
      <c r="B71" s="282" t="n"/>
      <c r="C71" s="8">
        <f>VLOOKUP(Feuil1!C5,Feuil3!A1:C10,2,FALSE)</f>
        <v/>
      </c>
      <c r="D71" s="11">
        <f>+CONCATENATE(Feuil1!C32,"  ",Feuil1!D32,"  ","commis. brutes")</f>
        <v/>
      </c>
      <c r="E71" s="12">
        <f>+IF(ISTEXT(Feuil1!AH32),0,Feuil1!AH32)+IF(ISTEXT(Feuil1!AI32),0,Feuil1!AI32)+IF(ISTEXT(Feuil1!AJ32),0,Feuil1!AJ32)</f>
        <v/>
      </c>
      <c r="F71" s="12" t="n"/>
    </row>
    <row r="72">
      <c r="A72" s="6">
        <f>Feuil1!$C$1</f>
        <v/>
      </c>
      <c r="B72" s="282" t="n"/>
      <c r="C72" s="10" t="n">
        <v>437600000</v>
      </c>
      <c r="D72" s="11">
        <f>+$D$71</f>
        <v/>
      </c>
      <c r="E72" s="12" t="n"/>
      <c r="F72" s="12">
        <f>+-Feuil1!AM32</f>
        <v/>
      </c>
    </row>
    <row r="73">
      <c r="A73" s="6">
        <f>Feuil1!$C$1</f>
        <v/>
      </c>
      <c r="B73" s="282" t="n"/>
      <c r="C73" s="10" t="n">
        <v>791000000</v>
      </c>
      <c r="D73" s="11">
        <f>+$D$71</f>
        <v/>
      </c>
      <c r="E73" s="12" t="n"/>
      <c r="F73" s="12">
        <f>+-Feuil1!AN32/1.2</f>
        <v/>
      </c>
    </row>
    <row r="74">
      <c r="A74" s="6">
        <f>Feuil1!$C$1</f>
        <v/>
      </c>
      <c r="B74" s="282" t="n"/>
      <c r="C74" s="10" t="n">
        <v>445717000</v>
      </c>
      <c r="D74" s="11">
        <f>+$D$71</f>
        <v/>
      </c>
      <c r="E74" s="12" t="n"/>
      <c r="F74" s="12">
        <f>+F73*0.2</f>
        <v/>
      </c>
    </row>
    <row r="75">
      <c r="A75" s="6">
        <f>Feuil1!$C$1</f>
        <v/>
      </c>
      <c r="B75" s="282" t="n"/>
      <c r="C75" s="10">
        <f>+CONCATENATE("F000",Feuil1!C32)</f>
        <v/>
      </c>
      <c r="D75" s="11">
        <f>+$D$71</f>
        <v/>
      </c>
      <c r="E75" s="12" t="n"/>
      <c r="F75" s="12">
        <f>+Feuil1!AQ32</f>
        <v/>
      </c>
      <c r="K75" s="3" t="n"/>
    </row>
    <row r="76">
      <c r="A76" s="6">
        <f>Feuil1!$C$1</f>
        <v/>
      </c>
      <c r="B76" s="282" t="n"/>
      <c r="C76" s="8">
        <f>VLOOKUP(Feuil1!C5,Feuil3!A1:C10,2,FALSE)</f>
        <v/>
      </c>
      <c r="D76" s="11">
        <f>+CONCATENATE(Feuil1!C33,"  ",Feuil1!D33,"  ","commis. brutes")</f>
        <v/>
      </c>
      <c r="E76" s="12">
        <f>+IF(ISTEXT(Feuil1!AH33),0,Feuil1!AH33)+IF(ISTEXT(Feuil1!AI33),0,Feuil1!AI33)+IF(ISTEXT(Feuil1!AJ33),0,Feuil1!AJ33)</f>
        <v/>
      </c>
      <c r="F76" s="12" t="n"/>
    </row>
    <row r="77">
      <c r="A77" s="6">
        <f>Feuil1!$C$1</f>
        <v/>
      </c>
      <c r="B77" s="282" t="n"/>
      <c r="C77" s="10" t="n">
        <v>437600000</v>
      </c>
      <c r="D77" s="11">
        <f>+$D$76</f>
        <v/>
      </c>
      <c r="E77" s="12" t="n"/>
      <c r="F77" s="12">
        <f>+-Feuil1!AM33</f>
        <v/>
      </c>
    </row>
    <row r="78">
      <c r="A78" s="6">
        <f>Feuil1!$C$1</f>
        <v/>
      </c>
      <c r="B78" s="282" t="n"/>
      <c r="C78" s="10" t="n">
        <v>791000000</v>
      </c>
      <c r="D78" s="11">
        <f>+$D$76</f>
        <v/>
      </c>
      <c r="E78" s="12" t="n"/>
      <c r="F78" s="12">
        <f>+-Feuil1!AN33/1.2</f>
        <v/>
      </c>
    </row>
    <row r="79">
      <c r="A79" s="6">
        <f>Feuil1!$C$1</f>
        <v/>
      </c>
      <c r="B79" s="282" t="n"/>
      <c r="C79" s="10" t="n">
        <v>445717000</v>
      </c>
      <c r="D79" s="11">
        <f>+$D$76</f>
        <v/>
      </c>
      <c r="E79" s="12" t="n"/>
      <c r="F79" s="12">
        <f>+F78*0.2</f>
        <v/>
      </c>
    </row>
    <row r="80">
      <c r="A80" s="6">
        <f>Feuil1!$C$1</f>
        <v/>
      </c>
      <c r="B80" s="282" t="n"/>
      <c r="C80" s="10">
        <f>+CONCATENATE("F000",Feuil1!C33)</f>
        <v/>
      </c>
      <c r="D80" s="11">
        <f>+$D$76</f>
        <v/>
      </c>
      <c r="E80" s="12" t="n"/>
      <c r="F80" s="12">
        <f>+Feuil1!AQ33</f>
        <v/>
      </c>
      <c r="K80" s="3" t="n"/>
    </row>
    <row r="81">
      <c r="A81" s="6">
        <f>Feuil1!$C$1</f>
        <v/>
      </c>
      <c r="B81" s="282" t="n"/>
      <c r="C81" s="8">
        <f>VLOOKUP(Feuil1!C5,Feuil3!A1:C10,2,FALSE)</f>
        <v/>
      </c>
      <c r="D81" s="11">
        <f>+CONCATENATE(Feuil1!C34,"  ",Feuil1!D34,"  ","commis. brutes")</f>
        <v/>
      </c>
      <c r="E81" s="12">
        <f>+IF(ISTEXT(Feuil1!AH34),0,Feuil1!AH34)+IF(ISTEXT(Feuil1!AI34),0,Feuil1!AI34)+IF(ISTEXT(Feuil1!AJ34),0,Feuil1!AJ34)</f>
        <v/>
      </c>
      <c r="F81" s="12" t="n"/>
    </row>
    <row r="82">
      <c r="A82" s="6">
        <f>Feuil1!$C$1</f>
        <v/>
      </c>
      <c r="B82" s="282" t="n"/>
      <c r="C82" s="10" t="n">
        <v>437600000</v>
      </c>
      <c r="D82" s="11">
        <f>+$D$81</f>
        <v/>
      </c>
      <c r="E82" s="12" t="n"/>
      <c r="F82" s="12">
        <f>+-Feuil1!AM34</f>
        <v/>
      </c>
    </row>
    <row r="83">
      <c r="A83" s="6">
        <f>Feuil1!$C$1</f>
        <v/>
      </c>
      <c r="B83" s="282" t="n"/>
      <c r="C83" s="10" t="n">
        <v>791000000</v>
      </c>
      <c r="D83" s="11">
        <f>+$D$81</f>
        <v/>
      </c>
      <c r="E83" s="12" t="n"/>
      <c r="F83" s="12">
        <f>+-Feuil1!AN34/1.2</f>
        <v/>
      </c>
    </row>
    <row r="84">
      <c r="A84" s="6">
        <f>Feuil1!$C$1</f>
        <v/>
      </c>
      <c r="B84" s="282" t="n"/>
      <c r="C84" s="10" t="n">
        <v>445717000</v>
      </c>
      <c r="D84" s="11">
        <f>+$D$81</f>
        <v/>
      </c>
      <c r="E84" s="12" t="n"/>
      <c r="F84" s="12">
        <f>+F83*0.2</f>
        <v/>
      </c>
    </row>
    <row r="85">
      <c r="A85" s="6">
        <f>Feuil1!$C$1</f>
        <v/>
      </c>
      <c r="B85" s="282" t="n"/>
      <c r="C85" s="10">
        <f>+CONCATENATE("F000",Feuil1!C34)</f>
        <v/>
      </c>
      <c r="D85" s="11">
        <f>+$D$81</f>
        <v/>
      </c>
      <c r="E85" s="12" t="n"/>
      <c r="F85" s="12">
        <f>+Feuil1!AQ34</f>
        <v/>
      </c>
      <c r="K85" s="3" t="n"/>
    </row>
    <row r="86">
      <c r="A86" s="6">
        <f>Feuil1!$C$1</f>
        <v/>
      </c>
      <c r="B86" s="282" t="n"/>
      <c r="C86" s="8">
        <f>VLOOKUP(Feuil1!C5,Feuil3!A1:C10,2,FALSE)</f>
        <v/>
      </c>
      <c r="D86" s="11">
        <f>+CONCATENATE(Feuil1!C35,"  ",Feuil1!D35,"  ","commis. brutes")</f>
        <v/>
      </c>
      <c r="E86" s="12">
        <f>+IF(ISTEXT(Feuil1!AH35),0,Feuil1!AH35)+IF(ISTEXT(Feuil1!AI35),0,Feuil1!AI35)+IF(ISTEXT(Feuil1!AJ35),0,Feuil1!AJ35)</f>
        <v/>
      </c>
      <c r="F86" s="12" t="n"/>
    </row>
    <row r="87">
      <c r="A87" s="6">
        <f>Feuil1!$C$1</f>
        <v/>
      </c>
      <c r="B87" s="282" t="n"/>
      <c r="C87" s="10" t="n">
        <v>437600000</v>
      </c>
      <c r="D87" s="11">
        <f>+$D$86</f>
        <v/>
      </c>
      <c r="E87" s="12" t="n"/>
      <c r="F87" s="12">
        <f>+-Feuil1!AM35</f>
        <v/>
      </c>
    </row>
    <row r="88">
      <c r="A88" s="6">
        <f>Feuil1!$C$1</f>
        <v/>
      </c>
      <c r="B88" s="282" t="n"/>
      <c r="C88" s="10" t="n">
        <v>791000000</v>
      </c>
      <c r="D88" s="11">
        <f>+$D$86</f>
        <v/>
      </c>
      <c r="E88" s="12" t="n"/>
      <c r="F88" s="12">
        <f>+-Feuil1!AN35/1.2</f>
        <v/>
      </c>
    </row>
    <row r="89">
      <c r="A89" s="6">
        <f>Feuil1!$C$1</f>
        <v/>
      </c>
      <c r="B89" s="282" t="n"/>
      <c r="C89" s="10" t="n">
        <v>445717000</v>
      </c>
      <c r="D89" s="11">
        <f>+$D$86</f>
        <v/>
      </c>
      <c r="E89" s="12" t="n"/>
      <c r="F89" s="12">
        <f>+F88*0.2</f>
        <v/>
      </c>
    </row>
    <row r="90">
      <c r="A90" s="6">
        <f>Feuil1!$C$1</f>
        <v/>
      </c>
      <c r="B90" s="282" t="n"/>
      <c r="C90" s="10">
        <f>+CONCATENATE("F000",Feuil1!C35)</f>
        <v/>
      </c>
      <c r="D90" s="11">
        <f>+$D$86</f>
        <v/>
      </c>
      <c r="E90" s="12" t="n"/>
      <c r="F90" s="12">
        <f>+Feuil1!AQ35</f>
        <v/>
      </c>
      <c r="K90" s="3" t="n"/>
    </row>
    <row r="91">
      <c r="A91" s="6">
        <f>Feuil1!$C$1</f>
        <v/>
      </c>
      <c r="B91" s="282" t="n"/>
      <c r="C91" s="8">
        <f>VLOOKUP(Feuil1!C5,Feuil3!A1:C10,2,FALSE)</f>
        <v/>
      </c>
      <c r="D91" s="11">
        <f>+CONCATENATE(Feuil1!C36,"  ",Feuil1!D36,"  ","commis. brutes")</f>
        <v/>
      </c>
      <c r="E91" s="12">
        <f>+IF(ISTEXT(Feuil1!AH36),0,Feuil1!AH36)+IF(ISTEXT(Feuil1!AI36),0,Feuil1!AI36)+IF(ISTEXT(Feuil1!AJ36),0,Feuil1!AJ36)</f>
        <v/>
      </c>
      <c r="F91" s="12" t="n"/>
    </row>
    <row r="92">
      <c r="A92" s="6">
        <f>Feuil1!$C$1</f>
        <v/>
      </c>
      <c r="B92" s="282" t="n"/>
      <c r="C92" s="10" t="n">
        <v>437600000</v>
      </c>
      <c r="D92" s="11">
        <f>+$D$91</f>
        <v/>
      </c>
      <c r="E92" s="12" t="n"/>
      <c r="F92" s="12">
        <f>+-Feuil1!AM36</f>
        <v/>
      </c>
    </row>
    <row r="93">
      <c r="A93" s="6">
        <f>Feuil1!$C$1</f>
        <v/>
      </c>
      <c r="B93" s="282" t="n"/>
      <c r="C93" s="10" t="n">
        <v>791000000</v>
      </c>
      <c r="D93" s="11">
        <f>+$D$91</f>
        <v/>
      </c>
      <c r="E93" s="12" t="n"/>
      <c r="F93" s="12">
        <f>+-Feuil1!AN36/1.2</f>
        <v/>
      </c>
    </row>
    <row r="94">
      <c r="A94" s="6">
        <f>Feuil1!$C$1</f>
        <v/>
      </c>
      <c r="B94" s="282" t="n"/>
      <c r="C94" s="10" t="n">
        <v>445717000</v>
      </c>
      <c r="D94" s="11">
        <f>+$D$91</f>
        <v/>
      </c>
      <c r="E94" s="12" t="n"/>
      <c r="F94" s="12">
        <f>+F93*0.2</f>
        <v/>
      </c>
    </row>
    <row r="95">
      <c r="A95" s="6">
        <f>Feuil1!$C$1</f>
        <v/>
      </c>
      <c r="B95" s="282" t="n"/>
      <c r="C95" s="10">
        <f>+CONCATENATE("F000",Feuil1!C36)</f>
        <v/>
      </c>
      <c r="D95" s="11">
        <f>+$D$91</f>
        <v/>
      </c>
      <c r="E95" s="12" t="n"/>
      <c r="F95" s="12">
        <f>+Feuil1!AQ36</f>
        <v/>
      </c>
      <c r="K95" s="3" t="n"/>
    </row>
    <row r="96">
      <c r="A96" s="6">
        <f>Feuil1!$C$1</f>
        <v/>
      </c>
      <c r="B96" s="282" t="n"/>
      <c r="C96" s="8">
        <f>VLOOKUP(Feuil1!C5,Feuil3!A1:C10,2,FALSE)</f>
        <v/>
      </c>
      <c r="D96" s="11">
        <f>+CONCATENATE(Feuil1!C37,"  ",Feuil1!D37,"  ","commis. brutes")</f>
        <v/>
      </c>
      <c r="E96" s="12">
        <f>+IF(ISTEXT(Feuil1!AH37),0,Feuil1!AH37)+IF(ISTEXT(Feuil1!AI37),0,Feuil1!AI37)+IF(ISTEXT(Feuil1!AJ37),0,Feuil1!AJ37)</f>
        <v/>
      </c>
      <c r="F96" s="12" t="n"/>
    </row>
    <row r="97">
      <c r="A97" s="6">
        <f>Feuil1!$C$1</f>
        <v/>
      </c>
      <c r="B97" s="282" t="n"/>
      <c r="C97" s="10" t="n">
        <v>437600000</v>
      </c>
      <c r="D97" s="11">
        <f>+$D$96</f>
        <v/>
      </c>
      <c r="E97" s="12" t="n"/>
      <c r="F97" s="12">
        <f>+-Feuil1!AM37</f>
        <v/>
      </c>
    </row>
    <row r="98">
      <c r="A98" s="6">
        <f>Feuil1!$C$1</f>
        <v/>
      </c>
      <c r="B98" s="282" t="n"/>
      <c r="C98" s="10" t="n">
        <v>791000000</v>
      </c>
      <c r="D98" s="11">
        <f>+$D$96</f>
        <v/>
      </c>
      <c r="E98" s="12" t="n"/>
      <c r="F98" s="12">
        <f>+-Feuil1!AN37/1.2</f>
        <v/>
      </c>
    </row>
    <row r="99">
      <c r="A99" s="6">
        <f>Feuil1!$C$1</f>
        <v/>
      </c>
      <c r="B99" s="282" t="n"/>
      <c r="C99" s="10" t="n">
        <v>445717000</v>
      </c>
      <c r="D99" s="11">
        <f>+$D$96</f>
        <v/>
      </c>
      <c r="E99" s="12" t="n"/>
      <c r="F99" s="12">
        <f>+F98*0.2</f>
        <v/>
      </c>
    </row>
    <row r="100">
      <c r="A100" s="6">
        <f>Feuil1!$C$1</f>
        <v/>
      </c>
      <c r="B100" s="282" t="n"/>
      <c r="C100" s="10">
        <f>+CONCATENATE("F000",Feuil1!C37)</f>
        <v/>
      </c>
      <c r="D100" s="11">
        <f>+$D$96</f>
        <v/>
      </c>
      <c r="E100" s="12" t="n"/>
      <c r="F100" s="12">
        <f>+Feuil1!AQ37</f>
        <v/>
      </c>
      <c r="K100" s="3" t="n"/>
    </row>
    <row r="101">
      <c r="A101" s="6">
        <f>Feuil1!$C$1</f>
        <v/>
      </c>
      <c r="B101" s="282" t="n"/>
      <c r="C101" s="8">
        <f>VLOOKUP(Feuil1!C5,Feuil3!A1:C10,2,FALSE)</f>
        <v/>
      </c>
      <c r="D101" s="11">
        <f>+CONCATENATE(Feuil1!C38,"  ",Feuil1!D38,"  ","commis. brutes")</f>
        <v/>
      </c>
      <c r="E101" s="12">
        <f>+IF(ISTEXT(Feuil1!AH38),0,Feuil1!AH38)+IF(ISTEXT(Feuil1!AI38),0,Feuil1!AI38)+IF(ISTEXT(Feuil1!AJ38),0,Feuil1!AJ38)</f>
        <v/>
      </c>
      <c r="F101" s="12" t="n"/>
    </row>
    <row r="102">
      <c r="A102" s="6">
        <f>Feuil1!$C$1</f>
        <v/>
      </c>
      <c r="B102" s="282" t="n"/>
      <c r="C102" s="10" t="n">
        <v>437600000</v>
      </c>
      <c r="D102" s="11">
        <f>+$D$101</f>
        <v/>
      </c>
      <c r="E102" s="12" t="n"/>
      <c r="F102" s="12">
        <f>+-Feuil1!AM38</f>
        <v/>
      </c>
    </row>
    <row r="103">
      <c r="A103" s="6">
        <f>Feuil1!$C$1</f>
        <v/>
      </c>
      <c r="B103" s="282" t="n"/>
      <c r="C103" s="10" t="n">
        <v>791000000</v>
      </c>
      <c r="D103" s="11">
        <f>+$D$101</f>
        <v/>
      </c>
      <c r="E103" s="12" t="n"/>
      <c r="F103" s="12">
        <f>+-Feuil1!AN38/1.2</f>
        <v/>
      </c>
    </row>
    <row r="104">
      <c r="A104" s="6">
        <f>Feuil1!$C$1</f>
        <v/>
      </c>
      <c r="B104" s="282" t="n"/>
      <c r="C104" s="10" t="n">
        <v>445717000</v>
      </c>
      <c r="D104" s="11">
        <f>+$D$101</f>
        <v/>
      </c>
      <c r="E104" s="12" t="n"/>
      <c r="F104" s="12">
        <f>+F103*0.2</f>
        <v/>
      </c>
    </row>
    <row r="105">
      <c r="A105" s="6">
        <f>Feuil1!$C$1</f>
        <v/>
      </c>
      <c r="B105" s="282" t="n"/>
      <c r="C105" s="10">
        <f>+CONCATENATE("F000",Feuil1!C38)</f>
        <v/>
      </c>
      <c r="D105" s="11">
        <f>+$D$101</f>
        <v/>
      </c>
      <c r="E105" s="12" t="n"/>
      <c r="F105" s="12">
        <f>+Feuil1!AQ38</f>
        <v/>
      </c>
      <c r="K105" s="3" t="n"/>
    </row>
    <row r="106">
      <c r="A106" s="6">
        <f>Feuil1!$C$1</f>
        <v/>
      </c>
      <c r="B106" s="282" t="n"/>
      <c r="C106" s="8">
        <f>VLOOKUP(Feuil1!C5,Feuil3!A1:C10,2,FALSE)</f>
        <v/>
      </c>
      <c r="D106" s="11">
        <f>+CONCATENATE(Feuil1!C39,"  ",Feuil1!D39,"  ","commis. brutes")</f>
        <v/>
      </c>
      <c r="E106" s="12">
        <f>+IF(ISTEXT(Feuil1!AH39),0,Feuil1!AH39)+IF(ISTEXT(Feuil1!AI39),0,Feuil1!AI39)+IF(ISTEXT(Feuil1!AJ39),0,Feuil1!AJ39)</f>
        <v/>
      </c>
      <c r="F106" s="12" t="n"/>
    </row>
    <row r="107">
      <c r="A107" s="6">
        <f>Feuil1!$C$1</f>
        <v/>
      </c>
      <c r="B107" s="282" t="n"/>
      <c r="C107" s="10" t="n">
        <v>437600000</v>
      </c>
      <c r="D107" s="11">
        <f>+$D$106</f>
        <v/>
      </c>
      <c r="E107" s="12" t="n"/>
      <c r="F107" s="12">
        <f>+-Feuil1!AM39</f>
        <v/>
      </c>
    </row>
    <row r="108">
      <c r="A108" s="6">
        <f>Feuil1!$C$1</f>
        <v/>
      </c>
      <c r="B108" s="282" t="n"/>
      <c r="C108" s="10" t="n">
        <v>791000000</v>
      </c>
      <c r="D108" s="11">
        <f>+$D$106</f>
        <v/>
      </c>
      <c r="E108" s="12" t="n"/>
      <c r="F108" s="12">
        <f>+-Feuil1!AN39/1.2</f>
        <v/>
      </c>
    </row>
    <row r="109">
      <c r="A109" s="6">
        <f>Feuil1!$C$1</f>
        <v/>
      </c>
      <c r="B109" s="282" t="n"/>
      <c r="C109" s="10" t="n">
        <v>445717000</v>
      </c>
      <c r="D109" s="11">
        <f>+$D$106</f>
        <v/>
      </c>
      <c r="E109" s="12" t="n"/>
      <c r="F109" s="12">
        <f>+F108*0.2</f>
        <v/>
      </c>
    </row>
    <row r="110">
      <c r="A110" s="6">
        <f>Feuil1!$C$1</f>
        <v/>
      </c>
      <c r="B110" s="282" t="n"/>
      <c r="C110" s="10">
        <f>+CONCATENATE("F000",Feuil1!C39)</f>
        <v/>
      </c>
      <c r="D110" s="11">
        <f>+$D$106</f>
        <v/>
      </c>
      <c r="E110" s="12" t="n"/>
      <c r="F110" s="12">
        <f>+Feuil1!AQ39</f>
        <v/>
      </c>
    </row>
    <row r="111">
      <c r="A111" s="6">
        <f>Feuil1!$C$1</f>
        <v/>
      </c>
      <c r="B111" s="282" t="n"/>
      <c r="C111" s="8">
        <f>VLOOKUP(Feuil1!C5,Feuil3!A1:C10,2,FALSE)</f>
        <v/>
      </c>
      <c r="D111" s="11">
        <f>+CONCATENATE(Feuil1!C40,"  ",Feuil1!D40,"  ","commis. brutes")</f>
        <v/>
      </c>
      <c r="E111" s="12">
        <f>+IF(ISTEXT(Feuil1!AH40),0,Feuil1!AH40)+IF(ISTEXT(Feuil1!AI40),0,Feuil1!AI40)+IF(ISTEXT(Feuil1!AJ40),0,Feuil1!AJ40)</f>
        <v/>
      </c>
      <c r="F111" s="12" t="n"/>
    </row>
    <row r="112">
      <c r="A112" s="6">
        <f>Feuil1!$C$1</f>
        <v/>
      </c>
      <c r="B112" s="282" t="n"/>
      <c r="C112" s="10" t="n">
        <v>437600000</v>
      </c>
      <c r="D112" s="11">
        <f>+$D$111</f>
        <v/>
      </c>
      <c r="E112" s="12" t="n"/>
      <c r="F112" s="12">
        <f>+-Feuil1!AM40</f>
        <v/>
      </c>
    </row>
    <row r="113">
      <c r="A113" s="6">
        <f>Feuil1!$C$1</f>
        <v/>
      </c>
      <c r="B113" s="282" t="n"/>
      <c r="C113" s="10" t="n">
        <v>791000000</v>
      </c>
      <c r="D113" s="11">
        <f>+$D$111</f>
        <v/>
      </c>
      <c r="E113" s="12" t="n"/>
      <c r="F113" s="12">
        <f>+-Feuil1!AN40/1.2</f>
        <v/>
      </c>
    </row>
    <row r="114">
      <c r="A114" s="6">
        <f>Feuil1!$C$1</f>
        <v/>
      </c>
      <c r="B114" s="282" t="n"/>
      <c r="C114" s="10" t="n">
        <v>445717000</v>
      </c>
      <c r="D114" s="11">
        <f>+$D$111</f>
        <v/>
      </c>
      <c r="E114" s="12" t="n"/>
      <c r="F114" s="12">
        <f>+F113*0.2</f>
        <v/>
      </c>
    </row>
    <row r="115">
      <c r="A115" s="6">
        <f>Feuil1!$C$1</f>
        <v/>
      </c>
      <c r="B115" s="282" t="n"/>
      <c r="C115" s="10">
        <f>+CONCATENATE("F000",Feuil1!C40)</f>
        <v/>
      </c>
      <c r="D115" s="11">
        <f>+$D$111</f>
        <v/>
      </c>
      <c r="E115" s="12" t="n"/>
      <c r="F115" s="12">
        <f>+Feuil1!AQ40</f>
        <v/>
      </c>
    </row>
    <row r="116">
      <c r="A116" s="6">
        <f>Feuil1!$C$1</f>
        <v/>
      </c>
      <c r="B116" s="282" t="n"/>
      <c r="C116" s="8">
        <f>VLOOKUP(Feuil1!C5,Feuil3!A1:C10,2,FALSE)</f>
        <v/>
      </c>
      <c r="D116" s="11">
        <f>+CONCATENATE(Feuil1!C41,"  ",Feuil1!D41,"  ","commis. brutes")</f>
        <v/>
      </c>
      <c r="E116" s="12">
        <f>+IF(ISTEXT(Feuil1!AH41),0,Feuil1!AH41)+IF(ISTEXT(Feuil1!AI41),0,Feuil1!AI41)+IF(ISTEXT(Feuil1!AJ41),0,Feuil1!AJ41)</f>
        <v/>
      </c>
      <c r="F116" s="12" t="n"/>
    </row>
    <row r="117">
      <c r="A117" s="6">
        <f>Feuil1!$C$1</f>
        <v/>
      </c>
      <c r="B117" s="282" t="n"/>
      <c r="C117" s="10" t="n">
        <v>437600000</v>
      </c>
      <c r="D117" s="11">
        <f>+$D$116</f>
        <v/>
      </c>
      <c r="E117" s="12" t="n"/>
      <c r="F117" s="12">
        <f>+-Feuil1!AM41</f>
        <v/>
      </c>
    </row>
    <row r="118">
      <c r="A118" s="6">
        <f>Feuil1!$C$1</f>
        <v/>
      </c>
      <c r="B118" s="282" t="n"/>
      <c r="C118" s="10" t="n">
        <v>791000000</v>
      </c>
      <c r="D118" s="11">
        <f>+$D$116</f>
        <v/>
      </c>
      <c r="E118" s="12" t="n"/>
      <c r="F118" s="12">
        <f>+-Feuil1!AN41/1.2</f>
        <v/>
      </c>
    </row>
    <row r="119">
      <c r="A119" s="6">
        <f>Feuil1!$C$1</f>
        <v/>
      </c>
      <c r="B119" s="282" t="n"/>
      <c r="C119" s="10" t="n">
        <v>445717000</v>
      </c>
      <c r="D119" s="11">
        <f>+$D$116</f>
        <v/>
      </c>
      <c r="E119" s="12" t="n"/>
      <c r="F119" s="12">
        <f>+F118*0.2</f>
        <v/>
      </c>
    </row>
    <row r="120">
      <c r="A120" s="6">
        <f>Feuil1!$C$1</f>
        <v/>
      </c>
      <c r="B120" s="282" t="n"/>
      <c r="C120" s="10">
        <f>+CONCATENATE("F000",Feuil1!C41)</f>
        <v/>
      </c>
      <c r="D120" s="11">
        <f>+$D$116</f>
        <v/>
      </c>
      <c r="E120" s="12" t="n"/>
      <c r="F120" s="12">
        <f>+Feuil1!AQ41</f>
        <v/>
      </c>
    </row>
    <row r="121">
      <c r="A121" s="6">
        <f>Feuil1!$C$1</f>
        <v/>
      </c>
      <c r="B121" s="282" t="n"/>
      <c r="C121" s="8">
        <f>VLOOKUP(Feuil1!C5,Feuil3!A1:C10,2,FALSE)</f>
        <v/>
      </c>
      <c r="D121" s="11">
        <f>+CONCATENATE(Feuil1!C42,"  ",Feuil1!D42,"  ","commis. brutes")</f>
        <v/>
      </c>
      <c r="E121" s="12">
        <f>+IF(ISTEXT(Feuil1!AH42),0,Feuil1!AH42)+IF(ISTEXT(Feuil1!AI42),0,Feuil1!AI42)+IF(ISTEXT(Feuil1!AJ42),0,Feuil1!AJ42)</f>
        <v/>
      </c>
      <c r="F121" s="12" t="n"/>
    </row>
    <row r="122">
      <c r="A122" s="6">
        <f>Feuil1!$C$1</f>
        <v/>
      </c>
      <c r="B122" s="282" t="n"/>
      <c r="C122" s="10" t="n">
        <v>437600000</v>
      </c>
      <c r="D122" s="11">
        <f>+$D$121</f>
        <v/>
      </c>
      <c r="E122" s="12" t="n"/>
      <c r="F122" s="12">
        <f>+-Feuil1!AM42</f>
        <v/>
      </c>
    </row>
    <row r="123">
      <c r="A123" s="6">
        <f>Feuil1!$C$1</f>
        <v/>
      </c>
      <c r="B123" s="282" t="n"/>
      <c r="C123" s="10" t="n">
        <v>791000000</v>
      </c>
      <c r="D123" s="11">
        <f>+$D$121</f>
        <v/>
      </c>
      <c r="E123" s="12" t="n"/>
      <c r="F123" s="12">
        <f>+-Feuil1!AN42/1.2</f>
        <v/>
      </c>
    </row>
    <row r="124">
      <c r="A124" s="6">
        <f>Feuil1!$C$1</f>
        <v/>
      </c>
      <c r="B124" s="282" t="n"/>
      <c r="C124" s="10" t="n">
        <v>445717000</v>
      </c>
      <c r="D124" s="11">
        <f>+$D$121</f>
        <v/>
      </c>
      <c r="E124" s="12" t="n"/>
      <c r="F124" s="12">
        <f>+F123*0.2</f>
        <v/>
      </c>
    </row>
    <row r="125">
      <c r="A125" s="6">
        <f>Feuil1!$C$1</f>
        <v/>
      </c>
      <c r="B125" s="282" t="n"/>
      <c r="C125" s="10">
        <f>+CONCATENATE("F000",Feuil1!C42)</f>
        <v/>
      </c>
      <c r="D125" s="11">
        <f>+$D$121</f>
        <v/>
      </c>
      <c r="E125" s="12" t="n"/>
      <c r="F125" s="12">
        <f>+Feuil1!AQ42</f>
        <v/>
      </c>
    </row>
    <row r="126">
      <c r="A126" s="6">
        <f>Feuil1!$C$1</f>
        <v/>
      </c>
      <c r="B126" s="282" t="n"/>
      <c r="C126" s="8">
        <f>VLOOKUP(Feuil1!C5,Feuil3!A1:C10,2,FALSE)</f>
        <v/>
      </c>
      <c r="D126" s="11">
        <f>+CONCATENATE(Feuil1!C43,"  ",Feuil1!D43,"  ","commis. brutes")</f>
        <v/>
      </c>
      <c r="E126" s="12">
        <f>+IF(ISTEXT(Feuil1!AH43),0,Feuil1!AH43)+IF(ISTEXT(Feuil1!AI43),0,Feuil1!AI43)+IF(ISTEXT(Feuil1!AJ43),0,Feuil1!AJ43)</f>
        <v/>
      </c>
      <c r="F126" s="12" t="n"/>
    </row>
    <row r="127">
      <c r="A127" s="6">
        <f>Feuil1!$C$1</f>
        <v/>
      </c>
      <c r="B127" s="282" t="n"/>
      <c r="C127" s="10" t="n">
        <v>437600000</v>
      </c>
      <c r="D127" s="11">
        <f>+$D$126</f>
        <v/>
      </c>
      <c r="E127" s="12" t="n"/>
      <c r="F127" s="12">
        <f>+-Feuil1!AM43</f>
        <v/>
      </c>
    </row>
    <row r="128">
      <c r="A128" s="6">
        <f>Feuil1!$C$1</f>
        <v/>
      </c>
      <c r="B128" s="282" t="n"/>
      <c r="C128" s="10" t="n">
        <v>791000000</v>
      </c>
      <c r="D128" s="11">
        <f>+$D$126</f>
        <v/>
      </c>
      <c r="E128" s="12" t="n"/>
      <c r="F128" s="12">
        <f>+-Feuil1!AN43/1.2</f>
        <v/>
      </c>
    </row>
    <row r="129">
      <c r="A129" s="6">
        <f>Feuil1!$C$1</f>
        <v/>
      </c>
      <c r="B129" s="282" t="n"/>
      <c r="C129" s="10" t="n">
        <v>445717000</v>
      </c>
      <c r="D129" s="11">
        <f>+$D$126</f>
        <v/>
      </c>
      <c r="E129" s="12" t="n"/>
      <c r="F129" s="12">
        <f>+F128*0.2</f>
        <v/>
      </c>
    </row>
    <row r="130">
      <c r="A130" s="6">
        <f>Feuil1!$C$1</f>
        <v/>
      </c>
      <c r="B130" s="282" t="n"/>
      <c r="C130" s="10">
        <f>+CONCATENATE("F000",Feuil1!C43)</f>
        <v/>
      </c>
      <c r="D130" s="11">
        <f>+$D$126</f>
        <v/>
      </c>
      <c r="E130" s="12" t="n"/>
      <c r="F130" s="12">
        <f>+Feuil1!AQ43</f>
        <v/>
      </c>
    </row>
    <row r="131">
      <c r="A131" s="6">
        <f>Feuil1!$C$1</f>
        <v/>
      </c>
      <c r="B131" s="282" t="n"/>
      <c r="C131" s="8">
        <f>VLOOKUP(Feuil1!C5,Feuil3!A1:C10,2,FALSE)</f>
        <v/>
      </c>
      <c r="D131" s="11">
        <f>+CONCATENATE(Feuil1!C44,"  ",Feuil1!D44,"  ","commis. brutes")</f>
        <v/>
      </c>
      <c r="E131" s="12">
        <f>+IF(ISTEXT(Feuil1!AH44),0,Feuil1!AH44)+IF(ISTEXT(Feuil1!AI44),0,Feuil1!AI44)+IF(ISTEXT(Feuil1!AJ44),0,Feuil1!AJ44)</f>
        <v/>
      </c>
      <c r="F131" s="12" t="n"/>
    </row>
    <row r="132">
      <c r="A132" s="6">
        <f>Feuil1!$C$1</f>
        <v/>
      </c>
      <c r="B132" s="282" t="n"/>
      <c r="C132" s="10" t="n">
        <v>437600000</v>
      </c>
      <c r="D132" s="11">
        <f>+$D$131</f>
        <v/>
      </c>
      <c r="E132" s="12" t="n"/>
      <c r="F132" s="12">
        <f>+-Feuil1!AM44</f>
        <v/>
      </c>
    </row>
    <row r="133">
      <c r="A133" s="6">
        <f>Feuil1!$C$1</f>
        <v/>
      </c>
      <c r="B133" s="282" t="n"/>
      <c r="C133" s="10" t="n">
        <v>791000000</v>
      </c>
      <c r="D133" s="11">
        <f>+$D$131</f>
        <v/>
      </c>
      <c r="E133" s="12" t="n"/>
      <c r="F133" s="12">
        <f>+-Feuil1!AN44/1.2</f>
        <v/>
      </c>
    </row>
    <row r="134">
      <c r="A134" s="6">
        <f>Feuil1!$C$1</f>
        <v/>
      </c>
      <c r="B134" s="282" t="n"/>
      <c r="C134" s="10" t="n">
        <v>445717000</v>
      </c>
      <c r="D134" s="11">
        <f>+$D$131</f>
        <v/>
      </c>
      <c r="E134" s="12" t="n"/>
      <c r="F134" s="12">
        <f>+F133*0.2</f>
        <v/>
      </c>
    </row>
    <row r="135">
      <c r="A135" s="6">
        <f>Feuil1!$C$1</f>
        <v/>
      </c>
      <c r="B135" s="282" t="n"/>
      <c r="C135" s="10">
        <f>+CONCATENATE("F000",Feuil1!C44)</f>
        <v/>
      </c>
      <c r="D135" s="11">
        <f>+$D$131</f>
        <v/>
      </c>
      <c r="E135" s="12" t="n"/>
      <c r="F135" s="12">
        <f>+Feuil1!AQ44</f>
        <v/>
      </c>
    </row>
    <row r="136">
      <c r="A136" s="6">
        <f>Feuil1!$C$1</f>
        <v/>
      </c>
      <c r="B136" s="282" t="n"/>
      <c r="C136" s="10">
        <f>VLOOKUP(Feuil1!$C$5,Feuil3!$A$1:$C$9,2,FALSE)</f>
        <v/>
      </c>
      <c r="D136" s="11">
        <f>+CONCATENATE(Feuil1!C45,"  ",Feuil1!D45,"  ","commis. brutes")</f>
        <v/>
      </c>
      <c r="E136" s="12">
        <f>+IF(ISTEXT(Feuil1!AH45),0,Feuil1!AH45)+IF(ISTEXT(Feuil1!AI45),0,Feuil1!AI45)+IF(ISTEXT(Feuil1!AJ45),0,Feuil1!AJ45)</f>
        <v/>
      </c>
      <c r="F136" s="12" t="n"/>
    </row>
    <row r="137">
      <c r="A137" s="6">
        <f>Feuil1!$C$1</f>
        <v/>
      </c>
      <c r="B137" s="282" t="n"/>
      <c r="C137" s="10" t="n">
        <v>437600000</v>
      </c>
      <c r="D137" s="11">
        <f>+$D$136</f>
        <v/>
      </c>
      <c r="E137" s="12" t="n"/>
      <c r="F137" s="12">
        <f>+-Feuil1!AM45</f>
        <v/>
      </c>
    </row>
    <row r="138">
      <c r="A138" s="6">
        <f>Feuil1!$C$1</f>
        <v/>
      </c>
      <c r="B138" s="282" t="n"/>
      <c r="C138" s="10" t="n">
        <v>791000000</v>
      </c>
      <c r="D138" s="11">
        <f>+$D$136</f>
        <v/>
      </c>
      <c r="E138" s="12" t="n"/>
      <c r="F138" s="12">
        <f>+-Feuil1!AN45/1.2</f>
        <v/>
      </c>
    </row>
    <row r="139">
      <c r="A139" s="6">
        <f>Feuil1!$C$1</f>
        <v/>
      </c>
      <c r="B139" s="282" t="n"/>
      <c r="C139" s="10" t="n">
        <v>445717000</v>
      </c>
      <c r="D139" s="11">
        <f>+$D$136</f>
        <v/>
      </c>
      <c r="E139" s="12" t="n"/>
      <c r="F139" s="12">
        <f>+F138*0.2</f>
        <v/>
      </c>
    </row>
    <row r="140">
      <c r="A140" s="6">
        <f>Feuil1!$C$1</f>
        <v/>
      </c>
      <c r="B140" s="282" t="n"/>
      <c r="C140" s="10">
        <f>+CONCATENATE("F000",Feuil1!C45)</f>
        <v/>
      </c>
      <c r="D140" s="11">
        <f>+$D$136</f>
        <v/>
      </c>
      <c r="E140" s="12" t="n"/>
      <c r="F140" s="12">
        <f>+Feuil1!AQ45</f>
        <v/>
      </c>
    </row>
    <row r="141">
      <c r="A141" s="6">
        <f>Feuil1!$C$1</f>
        <v/>
      </c>
      <c r="B141" s="282" t="n"/>
      <c r="C141" s="10">
        <f>VLOOKUP(Feuil1!$C$5,Feuil3!$A$1:$C$9,2,FALSE)</f>
        <v/>
      </c>
      <c r="D141" s="11">
        <f>+CONCATENATE(Feuil1!C46,"  ",Feuil1!D46,"  ","commis. brutes")</f>
        <v/>
      </c>
      <c r="E141" s="12">
        <f>+IF(ISTEXT(Feuil1!AH46),0,Feuil1!AH46)+IF(ISTEXT(Feuil1!AI46),0,Feuil1!AI46)+IF(ISTEXT(Feuil1!AJ46),0,Feuil1!AJ46)</f>
        <v/>
      </c>
      <c r="F141" s="12" t="n"/>
    </row>
    <row r="142">
      <c r="A142" s="6">
        <f>Feuil1!$C$1</f>
        <v/>
      </c>
      <c r="B142" s="282" t="n"/>
      <c r="C142" s="10" t="n">
        <v>437600000</v>
      </c>
      <c r="D142" s="11">
        <f>+$D$141</f>
        <v/>
      </c>
      <c r="E142" s="12" t="n"/>
      <c r="F142" s="12">
        <f>+-Feuil1!AM46</f>
        <v/>
      </c>
    </row>
    <row r="143">
      <c r="A143" s="6">
        <f>Feuil1!$C$1</f>
        <v/>
      </c>
      <c r="B143" s="282" t="n"/>
      <c r="C143" s="10" t="n">
        <v>791000000</v>
      </c>
      <c r="D143" s="11">
        <f>+$D$141</f>
        <v/>
      </c>
      <c r="E143" s="12" t="n"/>
      <c r="F143" s="12">
        <f>+-Feuil1!AN46/1.2</f>
        <v/>
      </c>
    </row>
    <row r="144">
      <c r="A144" s="6">
        <f>Feuil1!$C$1</f>
        <v/>
      </c>
      <c r="B144" s="282" t="n"/>
      <c r="C144" s="10" t="n">
        <v>445717000</v>
      </c>
      <c r="D144" s="11">
        <f>+$D$141</f>
        <v/>
      </c>
      <c r="E144" s="12" t="n"/>
      <c r="F144" s="12">
        <f>+F143*0.2</f>
        <v/>
      </c>
    </row>
    <row r="145">
      <c r="A145" s="6">
        <f>Feuil1!$C$1</f>
        <v/>
      </c>
      <c r="B145" s="282" t="n"/>
      <c r="C145" s="10">
        <f>+CONCATENATE("F000",Feuil1!C46)</f>
        <v/>
      </c>
      <c r="D145" s="11">
        <f>+$D$141</f>
        <v/>
      </c>
      <c r="E145" s="12" t="n"/>
      <c r="F145" s="12">
        <f>+Feuil1!AQ46</f>
        <v/>
      </c>
    </row>
    <row r="146">
      <c r="A146" s="6">
        <f>Feuil1!$C$1</f>
        <v/>
      </c>
      <c r="B146" s="282" t="n"/>
      <c r="C146" s="10">
        <f>VLOOKUP(Feuil1!$C$5,Feuil3!$A$1:$C$9,2,FALSE)</f>
        <v/>
      </c>
      <c r="D146" s="11">
        <f>+CONCATENATE(Feuil1!C47,"  ",Feuil1!D47,"  ","commis. brutes")</f>
        <v/>
      </c>
      <c r="E146" s="12">
        <f>+IF(ISTEXT(Feuil1!AH47),0,Feuil1!AH47)+IF(ISTEXT(Feuil1!AI47),0,Feuil1!AI47)+IF(ISTEXT(Feuil1!AJ47),0,Feuil1!AJ47)</f>
        <v/>
      </c>
      <c r="F146" s="12" t="n"/>
    </row>
    <row r="147">
      <c r="A147" s="6">
        <f>Feuil1!$C$1</f>
        <v/>
      </c>
      <c r="B147" s="282" t="n"/>
      <c r="C147" s="10" t="n">
        <v>437600000</v>
      </c>
      <c r="D147" s="11">
        <f>+$D$146</f>
        <v/>
      </c>
      <c r="E147" s="12" t="n"/>
      <c r="F147" s="12">
        <f>+-Feuil1!AM47</f>
        <v/>
      </c>
    </row>
    <row r="148">
      <c r="A148" s="6">
        <f>Feuil1!$C$1</f>
        <v/>
      </c>
      <c r="B148" s="282" t="n"/>
      <c r="C148" s="10" t="n">
        <v>791000000</v>
      </c>
      <c r="D148" s="11">
        <f>+$D$146</f>
        <v/>
      </c>
      <c r="E148" s="12" t="n"/>
      <c r="F148" s="12">
        <f>+-Feuil1!AN47/1.2</f>
        <v/>
      </c>
    </row>
    <row r="149">
      <c r="A149" s="6">
        <f>Feuil1!$C$1</f>
        <v/>
      </c>
      <c r="B149" s="282" t="n"/>
      <c r="C149" s="10" t="n">
        <v>445717000</v>
      </c>
      <c r="D149" s="11">
        <f>+$D$146</f>
        <v/>
      </c>
      <c r="E149" s="12" t="n"/>
      <c r="F149" s="12">
        <f>+F148*0.2</f>
        <v/>
      </c>
    </row>
    <row r="150">
      <c r="A150" s="6">
        <f>Feuil1!$C$1</f>
        <v/>
      </c>
      <c r="B150" s="282" t="n"/>
      <c r="C150" s="10">
        <f>+CONCATENATE("F000",Feuil1!C47)</f>
        <v/>
      </c>
      <c r="D150" s="11">
        <f>+$D$146</f>
        <v/>
      </c>
      <c r="E150" s="12" t="n"/>
      <c r="F150" s="12">
        <f>+Feuil1!AQ47</f>
        <v/>
      </c>
    </row>
    <row r="151">
      <c r="A151" s="6">
        <f>Feuil1!$C$1</f>
        <v/>
      </c>
      <c r="B151" s="282" t="n"/>
      <c r="C151" s="10">
        <f>VLOOKUP(Feuil1!$C$5,Feuil3!$A$1:$C$9,2,FALSE)</f>
        <v/>
      </c>
      <c r="D151" s="11">
        <f>+CONCATENATE(Feuil1!C48,"  ",Feuil1!D48,"  ","commis. brutes")</f>
        <v/>
      </c>
      <c r="E151" s="12">
        <f>+IF(ISTEXT(Feuil1!AH48),0,Feuil1!AH48)+IF(ISTEXT(Feuil1!AI48),0,Feuil1!AI48)+IF(ISTEXT(Feuil1!AJ48),0,Feuil1!AJ48)</f>
        <v/>
      </c>
      <c r="F151" s="12" t="n"/>
    </row>
    <row r="152">
      <c r="A152" s="6">
        <f>Feuil1!$C$1</f>
        <v/>
      </c>
      <c r="B152" s="282" t="n"/>
      <c r="C152" s="10" t="n">
        <v>437600000</v>
      </c>
      <c r="D152" s="11">
        <f>+$D$151</f>
        <v/>
      </c>
      <c r="E152" s="12" t="n"/>
      <c r="F152" s="12">
        <f>+-Feuil1!AM48</f>
        <v/>
      </c>
    </row>
    <row r="153">
      <c r="A153" s="6">
        <f>Feuil1!$C$1</f>
        <v/>
      </c>
      <c r="B153" s="282" t="n"/>
      <c r="C153" s="10" t="n">
        <v>791000000</v>
      </c>
      <c r="D153" s="11">
        <f>+$D$151</f>
        <v/>
      </c>
      <c r="E153" s="12" t="n"/>
      <c r="F153" s="12">
        <f>+-Feuil1!AN48/1.2</f>
        <v/>
      </c>
    </row>
    <row r="154">
      <c r="A154" s="6">
        <f>Feuil1!$C$1</f>
        <v/>
      </c>
      <c r="B154" s="282" t="n"/>
      <c r="C154" s="10" t="n">
        <v>445717000</v>
      </c>
      <c r="D154" s="11">
        <f>+$D$151</f>
        <v/>
      </c>
      <c r="E154" s="12" t="n"/>
      <c r="F154" s="12">
        <f>+F153*0.2</f>
        <v/>
      </c>
    </row>
    <row r="155">
      <c r="A155" s="6">
        <f>Feuil1!$C$1</f>
        <v/>
      </c>
      <c r="B155" s="282" t="n"/>
      <c r="C155" s="10">
        <f>+CONCATENATE("F000",Feuil1!C48)</f>
        <v/>
      </c>
      <c r="D155" s="11">
        <f>+$D$151</f>
        <v/>
      </c>
      <c r="E155" s="12" t="n"/>
      <c r="F155" s="12">
        <f>+Feuil1!AQ48</f>
        <v/>
      </c>
    </row>
    <row r="156">
      <c r="A156" s="6">
        <f>Feuil1!$C$1</f>
        <v/>
      </c>
      <c r="B156" s="282" t="n"/>
      <c r="C156" s="10">
        <f>VLOOKUP(Feuil1!$C$5,Feuil3!$A$1:$C$9,2,FALSE)</f>
        <v/>
      </c>
      <c r="D156" s="11">
        <f>+CONCATENATE(Feuil1!C49,"  ",Feuil1!D49,"  ","commis. brutes")</f>
        <v/>
      </c>
      <c r="E156" s="12">
        <f>+IF(ISTEXT(Feuil1!AH49),0,Feuil1!AH49)+IF(ISTEXT(Feuil1!AI49),0,Feuil1!AI49)+IF(ISTEXT(Feuil1!AJ49),0,Feuil1!AJ49)</f>
        <v/>
      </c>
      <c r="F156" s="12" t="n"/>
    </row>
    <row r="157">
      <c r="A157" s="6">
        <f>Feuil1!$C$1</f>
        <v/>
      </c>
      <c r="B157" s="282" t="n"/>
      <c r="C157" s="10" t="n">
        <v>437600000</v>
      </c>
      <c r="D157" s="11">
        <f>+$D$156</f>
        <v/>
      </c>
      <c r="E157" s="12" t="n"/>
      <c r="F157" s="12">
        <f>+-Feuil1!AM49</f>
        <v/>
      </c>
    </row>
    <row r="158">
      <c r="A158" s="6">
        <f>Feuil1!$C$1</f>
        <v/>
      </c>
      <c r="B158" s="282" t="n"/>
      <c r="C158" s="10" t="n">
        <v>791000000</v>
      </c>
      <c r="D158" s="11">
        <f>+$D$156</f>
        <v/>
      </c>
      <c r="E158" s="12" t="n"/>
      <c r="F158" s="12">
        <f>+-Feuil1!AN49/1.2</f>
        <v/>
      </c>
    </row>
    <row r="159">
      <c r="A159" s="6">
        <f>Feuil1!$C$1</f>
        <v/>
      </c>
      <c r="B159" s="282" t="n"/>
      <c r="C159" s="10" t="n">
        <v>445717000</v>
      </c>
      <c r="D159" s="11">
        <f>+$D$156</f>
        <v/>
      </c>
      <c r="E159" s="12" t="n"/>
      <c r="F159" s="12">
        <f>+F158*0.2</f>
        <v/>
      </c>
    </row>
    <row r="160">
      <c r="A160" s="6">
        <f>Feuil1!$C$1</f>
        <v/>
      </c>
      <c r="B160" s="282" t="n"/>
      <c r="C160" s="10">
        <f>+CONCATENATE("F000",Feuil1!C49)</f>
        <v/>
      </c>
      <c r="D160" s="11">
        <f>+$D$156</f>
        <v/>
      </c>
      <c r="E160" s="12" t="n"/>
      <c r="F160" s="12">
        <f>+Feuil1!AQ49</f>
        <v/>
      </c>
    </row>
    <row r="161">
      <c r="A161" s="6">
        <f>Feuil1!$C$1</f>
        <v/>
      </c>
      <c r="B161" s="282" t="n"/>
      <c r="C161" s="10">
        <f>VLOOKUP(Feuil1!$C$5,Feuil3!$A$1:$C$9,2,FALSE)</f>
        <v/>
      </c>
      <c r="D161" s="11">
        <f>+CONCATENATE(Feuil1!C50,"  ",Feuil1!D50,"  ","commis. brutes")</f>
        <v/>
      </c>
      <c r="E161" s="12">
        <f>+IF(ISTEXT(Feuil1!AH50),0,Feuil1!AH50)+IF(ISTEXT(Feuil1!AI50),0,Feuil1!AI50)+IF(ISTEXT(Feuil1!AJ50),0,Feuil1!AJ50)</f>
        <v/>
      </c>
      <c r="F161" s="12" t="n"/>
    </row>
    <row r="162">
      <c r="A162" s="6">
        <f>Feuil1!$C$1</f>
        <v/>
      </c>
      <c r="B162" s="282" t="n"/>
      <c r="C162" s="10" t="n">
        <v>437600000</v>
      </c>
      <c r="D162" s="11">
        <f>+$D$161</f>
        <v/>
      </c>
      <c r="E162" s="12" t="n"/>
      <c r="F162" s="12">
        <f>+-Feuil1!AM50</f>
        <v/>
      </c>
    </row>
    <row r="163">
      <c r="A163" s="6">
        <f>Feuil1!$C$1</f>
        <v/>
      </c>
      <c r="B163" s="282" t="n"/>
      <c r="C163" s="10" t="n">
        <v>791000000</v>
      </c>
      <c r="D163" s="11">
        <f>+$D$161</f>
        <v/>
      </c>
      <c r="E163" s="12" t="n"/>
      <c r="F163" s="12">
        <f>+-Feuil1!AN50/1.2</f>
        <v/>
      </c>
    </row>
    <row r="164">
      <c r="A164" s="6">
        <f>Feuil1!$C$1</f>
        <v/>
      </c>
      <c r="B164" s="282" t="n"/>
      <c r="C164" s="10" t="n">
        <v>445717000</v>
      </c>
      <c r="D164" s="11">
        <f>+$D$161</f>
        <v/>
      </c>
      <c r="E164" s="12" t="n"/>
      <c r="F164" s="12">
        <f>+F163*0.2</f>
        <v/>
      </c>
    </row>
    <row r="165">
      <c r="A165" s="6">
        <f>Feuil1!$C$1</f>
        <v/>
      </c>
      <c r="B165" s="282" t="n"/>
      <c r="C165" s="10">
        <f>+CONCATENATE("F000",Feuil1!C50)</f>
        <v/>
      </c>
      <c r="D165" s="11">
        <f>+$D$161</f>
        <v/>
      </c>
      <c r="E165" s="12" t="n"/>
      <c r="F165" s="12">
        <f>+Feuil1!AQ50</f>
        <v/>
      </c>
    </row>
    <row r="166">
      <c r="A166" s="6">
        <f>Feuil1!$C$1</f>
        <v/>
      </c>
      <c r="B166" s="282" t="n"/>
      <c r="C166" s="10">
        <f>VLOOKUP(Feuil1!$C$5,Feuil3!$A$1:$C$9,2,FALSE)</f>
        <v/>
      </c>
      <c r="D166" s="11">
        <f>+CONCATENATE(Feuil1!C51,"  ",Feuil1!D51,"  ","commis. brutes")</f>
        <v/>
      </c>
      <c r="E166" s="12">
        <f>+IF(ISTEXT(Feuil1!AH51),0,Feuil1!AH51)+IF(ISTEXT(Feuil1!AI51),0,Feuil1!AI51)+IF(ISTEXT(Feuil1!AJ51),0,Feuil1!AJ51)</f>
        <v/>
      </c>
      <c r="F166" s="12" t="n"/>
    </row>
    <row r="167">
      <c r="A167" s="6">
        <f>Feuil1!$C$1</f>
        <v/>
      </c>
      <c r="B167" s="282" t="n"/>
      <c r="C167" s="10" t="n">
        <v>437600000</v>
      </c>
      <c r="D167" s="11">
        <f>+$D$166</f>
        <v/>
      </c>
      <c r="E167" s="12" t="n"/>
      <c r="F167" s="12">
        <f>+-Feuil1!AM51</f>
        <v/>
      </c>
    </row>
    <row r="168">
      <c r="A168" s="6">
        <f>Feuil1!$C$1</f>
        <v/>
      </c>
      <c r="B168" s="282" t="n"/>
      <c r="C168" s="10" t="n">
        <v>791000000</v>
      </c>
      <c r="D168" s="11">
        <f>+$D$166</f>
        <v/>
      </c>
      <c r="E168" s="12" t="n"/>
      <c r="F168" s="12">
        <f>+-Feuil1!AN51/1.2</f>
        <v/>
      </c>
    </row>
    <row r="169">
      <c r="A169" s="6">
        <f>Feuil1!$C$1</f>
        <v/>
      </c>
      <c r="B169" s="282" t="n"/>
      <c r="C169" s="10" t="n">
        <v>445717000</v>
      </c>
      <c r="D169" s="11">
        <f>+$D$166</f>
        <v/>
      </c>
      <c r="E169" s="12" t="n"/>
      <c r="F169" s="12">
        <f>+F168*0.2</f>
        <v/>
      </c>
    </row>
    <row r="170">
      <c r="A170" s="6">
        <f>Feuil1!$C$1</f>
        <v/>
      </c>
      <c r="B170" s="282" t="n"/>
      <c r="C170" s="10">
        <f>+CONCATENATE("F000",Feuil1!C51)</f>
        <v/>
      </c>
      <c r="D170" s="11">
        <f>+$D$166</f>
        <v/>
      </c>
      <c r="E170" s="12" t="n"/>
      <c r="F170" s="12">
        <f>+Feuil1!AQ51</f>
        <v/>
      </c>
    </row>
    <row r="171">
      <c r="A171" s="6">
        <f>Feuil1!$C$1</f>
        <v/>
      </c>
      <c r="B171" s="282" t="n"/>
      <c r="C171" s="10">
        <f>VLOOKUP(Feuil1!$C$5,Feuil3!$A$1:$C$9,2,FALSE)</f>
        <v/>
      </c>
      <c r="D171" s="11">
        <f>+CONCATENATE(Feuil1!C52,"  ",Feuil1!D52,"  ","commis. brutes")</f>
        <v/>
      </c>
      <c r="E171" s="12">
        <f>+IF(ISTEXT(Feuil1!AH52),0,Feuil1!AH52)+IF(ISTEXT(Feuil1!AI52),0,Feuil1!AI52)+IF(ISTEXT(Feuil1!AJ52),0,Feuil1!AJ52)</f>
        <v/>
      </c>
      <c r="F171" s="12" t="n"/>
    </row>
    <row r="172">
      <c r="A172" s="6">
        <f>Feuil1!$C$1</f>
        <v/>
      </c>
      <c r="B172" s="282" t="n"/>
      <c r="C172" s="10" t="n">
        <v>437600000</v>
      </c>
      <c r="D172" s="11">
        <f>+$D$171</f>
        <v/>
      </c>
      <c r="E172" s="12" t="n"/>
      <c r="F172" s="12">
        <f>+-Feuil1!AM52</f>
        <v/>
      </c>
    </row>
    <row r="173">
      <c r="A173" s="6">
        <f>Feuil1!$C$1</f>
        <v/>
      </c>
      <c r="B173" s="282" t="n"/>
      <c r="C173" s="10" t="n">
        <v>791000000</v>
      </c>
      <c r="D173" s="11">
        <f>+$D$171</f>
        <v/>
      </c>
      <c r="E173" s="12" t="n"/>
      <c r="F173" s="12">
        <f>+-Feuil1!AN52/1.2</f>
        <v/>
      </c>
    </row>
    <row r="174">
      <c r="A174" s="6">
        <f>Feuil1!$C$1</f>
        <v/>
      </c>
      <c r="B174" s="282" t="n"/>
      <c r="C174" s="10" t="n">
        <v>445717000</v>
      </c>
      <c r="D174" s="11">
        <f>+$D$171</f>
        <v/>
      </c>
      <c r="E174" s="12" t="n"/>
      <c r="F174" s="12">
        <f>+F173*0.2</f>
        <v/>
      </c>
    </row>
    <row r="175">
      <c r="A175" s="6">
        <f>Feuil1!$C$1</f>
        <v/>
      </c>
      <c r="B175" s="282" t="n"/>
      <c r="C175" s="10">
        <f>+CONCATENATE("F000",Feuil1!C52)</f>
        <v/>
      </c>
      <c r="D175" s="11">
        <f>+$D$171</f>
        <v/>
      </c>
      <c r="E175" s="12" t="n"/>
      <c r="F175" s="12">
        <f>+Feuil1!AQ52</f>
        <v/>
      </c>
    </row>
    <row r="176">
      <c r="A176" s="6">
        <f>Feuil1!$C$1</f>
        <v/>
      </c>
      <c r="B176" s="282" t="n"/>
      <c r="C176" s="10">
        <f>VLOOKUP(Feuil1!$C$5,Feuil3!$A$1:$C$9,2,FALSE)</f>
        <v/>
      </c>
      <c r="D176" s="11">
        <f>+CONCATENATE(Feuil1!C53,"  ",Feuil1!D53,"  ","commis. brutes")</f>
        <v/>
      </c>
      <c r="E176" s="12">
        <f>+IF(ISTEXT(Feuil1!AH53),0,Feuil1!AH53)+IF(ISTEXT(Feuil1!AI53),0,Feuil1!AI53)+IF(ISTEXT(Feuil1!AJ53),0,Feuil1!AJ53)</f>
        <v/>
      </c>
      <c r="F176" s="12" t="n"/>
    </row>
    <row r="177">
      <c r="A177" s="6">
        <f>Feuil1!$C$1</f>
        <v/>
      </c>
      <c r="B177" s="282" t="n"/>
      <c r="C177" s="10" t="n">
        <v>437600000</v>
      </c>
      <c r="D177" s="11">
        <f>+$D$176</f>
        <v/>
      </c>
      <c r="E177" s="12" t="n"/>
      <c r="F177" s="12">
        <f>+-Feuil1!AM53</f>
        <v/>
      </c>
    </row>
    <row r="178">
      <c r="A178" s="6">
        <f>Feuil1!$C$1</f>
        <v/>
      </c>
      <c r="B178" s="282" t="n"/>
      <c r="C178" s="10" t="n">
        <v>791000000</v>
      </c>
      <c r="D178" s="11">
        <f>+$D$176</f>
        <v/>
      </c>
      <c r="E178" s="12" t="n"/>
      <c r="F178" s="12">
        <f>+-Feuil1!AN53/1.2</f>
        <v/>
      </c>
    </row>
    <row r="179">
      <c r="A179" s="6">
        <f>Feuil1!$C$1</f>
        <v/>
      </c>
      <c r="B179" s="282" t="n"/>
      <c r="C179" s="10" t="n">
        <v>445717000</v>
      </c>
      <c r="D179" s="11">
        <f>+$D$176</f>
        <v/>
      </c>
      <c r="E179" s="12" t="n"/>
      <c r="F179" s="12">
        <f>+F178*0.2</f>
        <v/>
      </c>
    </row>
    <row r="180">
      <c r="A180" s="6">
        <f>Feuil1!$C$1</f>
        <v/>
      </c>
      <c r="B180" s="282" t="n"/>
      <c r="C180" s="10">
        <f>+CONCATENATE("F000",Feuil1!C53)</f>
        <v/>
      </c>
      <c r="D180" s="11">
        <f>+$D$176</f>
        <v/>
      </c>
      <c r="E180" s="12" t="n"/>
      <c r="F180" s="12">
        <f>+Feuil1!AQ53</f>
        <v/>
      </c>
    </row>
    <row r="181">
      <c r="A181" s="6">
        <f>Feuil1!$C$1</f>
        <v/>
      </c>
      <c r="B181" s="282" t="n"/>
      <c r="C181" s="10">
        <f>VLOOKUP(Feuil1!$C$5,Feuil3!$A$1:$C$9,2,FALSE)</f>
        <v/>
      </c>
      <c r="D181" s="11">
        <f>+CONCATENATE(Feuil1!C54,"  ",Feuil1!D54,"  ","commis. brutes")</f>
        <v/>
      </c>
      <c r="E181" s="12">
        <f>+IF(ISTEXT(Feuil1!AH54),0,Feuil1!AH54)+IF(ISTEXT(Feuil1!AI54),0,Feuil1!AI54)+IF(ISTEXT(Feuil1!AJ54),0,Feuil1!AJ54)</f>
        <v/>
      </c>
      <c r="F181" s="12" t="n"/>
    </row>
    <row r="182">
      <c r="A182" s="6">
        <f>Feuil1!$C$1</f>
        <v/>
      </c>
      <c r="B182" s="282" t="n"/>
      <c r="C182" s="10" t="n">
        <v>437600000</v>
      </c>
      <c r="D182" s="11">
        <f>+$D$181</f>
        <v/>
      </c>
      <c r="E182" s="12" t="n"/>
      <c r="F182" s="12">
        <f>+-Feuil1!AM54</f>
        <v/>
      </c>
    </row>
    <row r="183">
      <c r="A183" s="6">
        <f>Feuil1!$C$1</f>
        <v/>
      </c>
      <c r="B183" s="282" t="n"/>
      <c r="C183" s="10" t="n">
        <v>791000000</v>
      </c>
      <c r="D183" s="11">
        <f>+$D$181</f>
        <v/>
      </c>
      <c r="E183" s="12" t="n"/>
      <c r="F183" s="12">
        <f>+-Feuil1!AN54/1.2</f>
        <v/>
      </c>
    </row>
    <row r="184">
      <c r="A184" s="6">
        <f>Feuil1!$C$1</f>
        <v/>
      </c>
      <c r="B184" s="282" t="n"/>
      <c r="C184" s="10" t="n">
        <v>445717000</v>
      </c>
      <c r="D184" s="11">
        <f>+$D$181</f>
        <v/>
      </c>
      <c r="E184" s="12" t="n"/>
      <c r="F184" s="12">
        <f>+F183*0.2</f>
        <v/>
      </c>
    </row>
    <row r="185">
      <c r="A185" s="6">
        <f>Feuil1!$C$1</f>
        <v/>
      </c>
      <c r="B185" s="282" t="n"/>
      <c r="C185" s="10">
        <f>+CONCATENATE("F000",Feuil1!C54)</f>
        <v/>
      </c>
      <c r="D185" s="11">
        <f>+$D$181</f>
        <v/>
      </c>
      <c r="E185" s="12" t="n"/>
      <c r="F185" s="12">
        <f>+Feuil1!AQ54</f>
        <v/>
      </c>
    </row>
    <row r="186">
      <c r="A186" s="6">
        <f>Feuil1!$C$1</f>
        <v/>
      </c>
      <c r="B186" s="282" t="n"/>
      <c r="C186" s="10">
        <f>VLOOKUP(Feuil1!$C$5,Feuil3!$A$1:$C$9,2,FALSE)</f>
        <v/>
      </c>
      <c r="D186" s="11">
        <f>+CONCATENATE(Feuil1!C55,"  ",Feuil1!D55,"  ","commis. brutes")</f>
        <v/>
      </c>
      <c r="E186" s="12">
        <f>+IF(ISTEXT(Feuil1!AH55),0,Feuil1!AH55)+IF(ISTEXT(Feuil1!AI55),0,Feuil1!AI55)+IF(ISTEXT(Feuil1!AJ55),0,Feuil1!AJ55)</f>
        <v/>
      </c>
      <c r="F186" s="12" t="n"/>
    </row>
    <row r="187">
      <c r="A187" s="6">
        <f>Feuil1!$C$1</f>
        <v/>
      </c>
      <c r="B187" s="282" t="n"/>
      <c r="C187" s="10" t="n">
        <v>437600000</v>
      </c>
      <c r="D187" s="11">
        <f>+$D$186</f>
        <v/>
      </c>
      <c r="E187" s="12" t="n"/>
      <c r="F187" s="12">
        <f>+-Feuil1!AM55</f>
        <v/>
      </c>
    </row>
    <row r="188">
      <c r="A188" s="6">
        <f>Feuil1!$C$1</f>
        <v/>
      </c>
      <c r="B188" s="282" t="n"/>
      <c r="C188" s="10" t="n">
        <v>791000000</v>
      </c>
      <c r="D188" s="11">
        <f>+$D$186</f>
        <v/>
      </c>
      <c r="E188" s="12" t="n"/>
      <c r="F188" s="12">
        <f>+-Feuil1!AN55/1.2</f>
        <v/>
      </c>
    </row>
    <row r="189">
      <c r="A189" s="6">
        <f>Feuil1!$C$1</f>
        <v/>
      </c>
      <c r="B189" s="282" t="n"/>
      <c r="C189" s="10" t="n">
        <v>445717000</v>
      </c>
      <c r="D189" s="11">
        <f>+$D$186</f>
        <v/>
      </c>
      <c r="E189" s="12" t="n"/>
      <c r="F189" s="12">
        <f>+F188*0.2</f>
        <v/>
      </c>
    </row>
    <row r="190">
      <c r="A190" s="6">
        <f>Feuil1!$C$1</f>
        <v/>
      </c>
      <c r="B190" s="282" t="n"/>
      <c r="C190" s="10">
        <f>+CONCATENATE("F000",Feuil1!C55)</f>
        <v/>
      </c>
      <c r="D190" s="11">
        <f>+$D$186</f>
        <v/>
      </c>
      <c r="E190" s="12" t="n"/>
      <c r="F190" s="12">
        <f>+Feuil1!AQ55</f>
        <v/>
      </c>
      <c r="G190" s="16" t="n"/>
    </row>
    <row r="191">
      <c r="A191" s="6">
        <f>Feuil1!$C$1</f>
        <v/>
      </c>
      <c r="B191" s="282" t="n"/>
      <c r="C191" s="10">
        <f>VLOOKUP(Feuil1!$C$5,Feuil3!$A$1:$C$9,2,FALSE)</f>
        <v/>
      </c>
      <c r="D191" s="11">
        <f>+CONCATENATE(Feuil1!C56,"  ",Feuil1!D56,"  ","commis. brutes")</f>
        <v/>
      </c>
      <c r="E191" s="12">
        <f>+IF(ISTEXT(Feuil1!AH56),0,Feuil1!AH56)+IF(ISTEXT(Feuil1!AI56),0,Feuil1!AI56)+IF(ISTEXT(Feuil1!AJ56),0,Feuil1!AJ56)</f>
        <v/>
      </c>
      <c r="F191" s="12" t="n"/>
    </row>
    <row r="192">
      <c r="A192" s="6">
        <f>Feuil1!$C$1</f>
        <v/>
      </c>
      <c r="B192" s="282" t="n"/>
      <c r="C192" s="10" t="n">
        <v>437600000</v>
      </c>
      <c r="D192" s="11">
        <f>+$D$191</f>
        <v/>
      </c>
      <c r="E192" s="12" t="n"/>
      <c r="F192" s="12">
        <f>+-Feuil1!AM56</f>
        <v/>
      </c>
    </row>
    <row r="193">
      <c r="A193" s="6">
        <f>Feuil1!$C$1</f>
        <v/>
      </c>
      <c r="B193" s="282" t="n"/>
      <c r="C193" s="10" t="n">
        <v>791000000</v>
      </c>
      <c r="D193" s="11">
        <f>+$D$191</f>
        <v/>
      </c>
      <c r="E193" s="12" t="n"/>
      <c r="F193" s="12">
        <f>+-Feuil1!AN56/1.2</f>
        <v/>
      </c>
    </row>
    <row r="194">
      <c r="A194" s="6">
        <f>Feuil1!$C$1</f>
        <v/>
      </c>
      <c r="B194" s="282" t="n"/>
      <c r="C194" s="10" t="n">
        <v>445717000</v>
      </c>
      <c r="D194" s="11">
        <f>+$D$191</f>
        <v/>
      </c>
      <c r="E194" s="12" t="n"/>
      <c r="F194" s="12">
        <f>+F193*0.2</f>
        <v/>
      </c>
    </row>
    <row r="195">
      <c r="A195" s="6">
        <f>Feuil1!$C$1</f>
        <v/>
      </c>
      <c r="B195" s="282" t="n"/>
      <c r="C195" s="10">
        <f>+CONCATENATE("F000",Feuil1!C56)</f>
        <v/>
      </c>
      <c r="D195" s="11">
        <f>+$D$191</f>
        <v/>
      </c>
      <c r="E195" s="12" t="n"/>
      <c r="F195" s="12">
        <f>+Feuil1!AQ56</f>
        <v/>
      </c>
    </row>
    <row r="196">
      <c r="A196" s="6">
        <f>Feuil1!$C$1</f>
        <v/>
      </c>
      <c r="B196" s="282" t="n"/>
      <c r="C196" s="10">
        <f>VLOOKUP(Feuil1!$C$5,Feuil3!$A$1:$C$9,2,FALSE)</f>
        <v/>
      </c>
      <c r="D196" s="11">
        <f>+CONCATENATE(Feuil1!C57,"  ",Feuil1!D57,"  ","commis. brutes")</f>
        <v/>
      </c>
      <c r="E196" s="12">
        <f>+IF(ISTEXT(Feuil1!AH57),0,Feuil1!AH57)+IF(ISTEXT(Feuil1!AI57),0,Feuil1!AI57)+IF(ISTEXT(Feuil1!AJ57),0,Feuil1!AJ57)</f>
        <v/>
      </c>
      <c r="F196" s="12" t="n"/>
    </row>
    <row r="197">
      <c r="A197" s="6">
        <f>Feuil1!$C$1</f>
        <v/>
      </c>
      <c r="B197" s="282" t="n"/>
      <c r="C197" s="10" t="n">
        <v>437600000</v>
      </c>
      <c r="D197" s="11">
        <f>+$D$196</f>
        <v/>
      </c>
      <c r="E197" s="12" t="n"/>
      <c r="F197" s="12">
        <f>+-Feuil1!AM57</f>
        <v/>
      </c>
    </row>
    <row r="198">
      <c r="A198" s="6">
        <f>Feuil1!$C$1</f>
        <v/>
      </c>
      <c r="B198" s="282" t="n"/>
      <c r="C198" s="10" t="n">
        <v>791000000</v>
      </c>
      <c r="D198" s="11">
        <f>+$D$196</f>
        <v/>
      </c>
      <c r="E198" s="12" t="n"/>
      <c r="F198" s="12">
        <f>+-Feuil1!AN57/1.2</f>
        <v/>
      </c>
    </row>
    <row r="199">
      <c r="A199" s="6">
        <f>Feuil1!$C$1</f>
        <v/>
      </c>
      <c r="B199" s="282" t="n"/>
      <c r="C199" s="10" t="n">
        <v>445717000</v>
      </c>
      <c r="D199" s="11">
        <f>+$D$196</f>
        <v/>
      </c>
      <c r="E199" s="12" t="n"/>
      <c r="F199" s="12">
        <f>+F198*0.2</f>
        <v/>
      </c>
    </row>
    <row r="200">
      <c r="A200" s="6">
        <f>Feuil1!$C$1</f>
        <v/>
      </c>
      <c r="B200" s="282" t="n"/>
      <c r="C200" s="10">
        <f>+CONCATENATE("F000",Feuil1!C57)</f>
        <v/>
      </c>
      <c r="D200" s="11">
        <f>+$D$196</f>
        <v/>
      </c>
      <c r="E200" s="12" t="n"/>
      <c r="F200" s="12">
        <f>+Feuil1!AQ57</f>
        <v/>
      </c>
    </row>
    <row r="201">
      <c r="A201" s="6">
        <f>Feuil1!$C$1</f>
        <v/>
      </c>
      <c r="B201" s="282" t="n"/>
      <c r="C201" s="10">
        <f>VLOOKUP(Feuil1!$C$5,Feuil3!$A$1:$C$9,2,FALSE)</f>
        <v/>
      </c>
      <c r="D201" s="11">
        <f>+CONCATENATE(Feuil1!C58,"  ",Feuil1!D58,"  ","commis. brutes")</f>
        <v/>
      </c>
      <c r="E201" s="12">
        <f>+IF(ISTEXT(Feuil1!AH58),0,Feuil1!AH58)+IF(ISTEXT(Feuil1!AI58),0,Feuil1!AI58)+IF(ISTEXT(Feuil1!AJ58),0,Feuil1!AJ58)</f>
        <v/>
      </c>
      <c r="F201" s="12" t="n"/>
    </row>
    <row r="202">
      <c r="A202" s="6">
        <f>Feuil1!$C$1</f>
        <v/>
      </c>
      <c r="B202" s="282" t="n"/>
      <c r="C202" s="10" t="n">
        <v>437600000</v>
      </c>
      <c r="D202" s="11">
        <f>+$D$201</f>
        <v/>
      </c>
      <c r="E202" s="12" t="n"/>
      <c r="F202" s="12">
        <f>+-Feuil1!AM58</f>
        <v/>
      </c>
    </row>
    <row r="203">
      <c r="A203" s="6">
        <f>Feuil1!$C$1</f>
        <v/>
      </c>
      <c r="B203" s="282" t="n"/>
      <c r="C203" s="10" t="n">
        <v>791000000</v>
      </c>
      <c r="D203" s="11">
        <f>+$D$201</f>
        <v/>
      </c>
      <c r="E203" s="12" t="n"/>
      <c r="F203" s="12">
        <f>+-Feuil1!AN58/1.2</f>
        <v/>
      </c>
    </row>
    <row r="204">
      <c r="A204" s="6">
        <f>Feuil1!$C$1</f>
        <v/>
      </c>
      <c r="B204" s="282" t="n"/>
      <c r="C204" s="10" t="n">
        <v>445717000</v>
      </c>
      <c r="D204" s="11">
        <f>+$D$201</f>
        <v/>
      </c>
      <c r="E204" s="12" t="n"/>
      <c r="F204" s="12">
        <f>+F203*0.2</f>
        <v/>
      </c>
    </row>
    <row r="205">
      <c r="A205" s="6">
        <f>Feuil1!$C$1</f>
        <v/>
      </c>
      <c r="B205" s="282" t="n"/>
      <c r="C205" s="10">
        <f>+CONCATENATE("F000",Feuil1!C58)</f>
        <v/>
      </c>
      <c r="D205" s="11">
        <f>+$D$201</f>
        <v/>
      </c>
      <c r="E205" s="12" t="n"/>
      <c r="F205" s="12">
        <f>+Feuil1!AQ58</f>
        <v/>
      </c>
    </row>
    <row r="206">
      <c r="A206" s="6">
        <f>Feuil1!$C$1</f>
        <v/>
      </c>
      <c r="B206" s="282" t="n"/>
      <c r="C206" s="10">
        <f>VLOOKUP(Feuil1!$C$5,Feuil3!$A$1:$C$9,2,FALSE)</f>
        <v/>
      </c>
      <c r="D206" s="11">
        <f>+CONCATENATE(Feuil1!C59,"  ",Feuil1!D59,"  ","commis. brutes")</f>
        <v/>
      </c>
      <c r="E206" s="12">
        <f>+IF(ISTEXT(Feuil1!AH59),0,Feuil1!AH59)+IF(ISTEXT(Feuil1!AI59),0,Feuil1!AI59)+IF(ISTEXT(Feuil1!AJ59),0,Feuil1!AJ59)</f>
        <v/>
      </c>
      <c r="F206" s="12" t="n"/>
    </row>
    <row r="207">
      <c r="A207" s="6">
        <f>Feuil1!$C$1</f>
        <v/>
      </c>
      <c r="B207" s="282" t="n"/>
      <c r="C207" s="10" t="n">
        <v>437600000</v>
      </c>
      <c r="D207" s="11">
        <f>+$D$206</f>
        <v/>
      </c>
      <c r="E207" s="12" t="n"/>
      <c r="F207" s="12">
        <f>+-Feuil1!AM59</f>
        <v/>
      </c>
    </row>
    <row r="208">
      <c r="A208" s="6">
        <f>Feuil1!$C$1</f>
        <v/>
      </c>
      <c r="B208" s="282" t="n"/>
      <c r="C208" s="10" t="n">
        <v>791000000</v>
      </c>
      <c r="D208" s="11">
        <f>+$D$206</f>
        <v/>
      </c>
      <c r="E208" s="12" t="n"/>
      <c r="F208" s="12">
        <f>+-Feuil1!AN59/1.2</f>
        <v/>
      </c>
    </row>
    <row r="209">
      <c r="A209" s="6">
        <f>Feuil1!$C$1</f>
        <v/>
      </c>
      <c r="B209" s="282" t="n"/>
      <c r="C209" s="10" t="n">
        <v>445717000</v>
      </c>
      <c r="D209" s="11">
        <f>+$D$206</f>
        <v/>
      </c>
      <c r="E209" s="12" t="n"/>
      <c r="F209" s="12">
        <f>+F208*0.2</f>
        <v/>
      </c>
    </row>
    <row r="210">
      <c r="A210" s="6">
        <f>Feuil1!$C$1</f>
        <v/>
      </c>
      <c r="B210" s="282" t="n"/>
      <c r="C210" s="10">
        <f>+CONCATENATE("F000",Feuil1!C59)</f>
        <v/>
      </c>
      <c r="D210" s="11">
        <f>+$D$206</f>
        <v/>
      </c>
      <c r="E210" s="12" t="n"/>
      <c r="F210" s="12">
        <f>+Feuil1!AQ59</f>
        <v/>
      </c>
    </row>
    <row r="211">
      <c r="A211" s="6">
        <f>Feuil1!$C$1</f>
        <v/>
      </c>
      <c r="B211" s="282" t="n"/>
      <c r="C211" s="10">
        <f>VLOOKUP(Feuil1!$C$5,Feuil3!$A$1:$C$9,2,FALSE)</f>
        <v/>
      </c>
      <c r="D211" s="11">
        <f>+CONCATENATE(Feuil1!C60,"  ",Feuil1!D60,"  ","commis. brutes")</f>
        <v/>
      </c>
      <c r="E211" s="12">
        <f>+IF(ISTEXT(Feuil1!AH60),0,Feuil1!AH60)+IF(ISTEXT(Feuil1!AI60),0,Feuil1!AI60)+IF(ISTEXT(Feuil1!AJ60),0,Feuil1!AJ60)</f>
        <v/>
      </c>
      <c r="F211" s="12" t="n"/>
    </row>
    <row r="212">
      <c r="A212" s="6">
        <f>Feuil1!$C$1</f>
        <v/>
      </c>
      <c r="B212" s="282" t="n"/>
      <c r="C212" s="10" t="n">
        <v>437600000</v>
      </c>
      <c r="D212" s="11">
        <f>+$D$211</f>
        <v/>
      </c>
      <c r="E212" s="12" t="n"/>
      <c r="F212" s="12">
        <f>+-Feuil1!AM60</f>
        <v/>
      </c>
    </row>
    <row r="213">
      <c r="A213" s="6">
        <f>Feuil1!$C$1</f>
        <v/>
      </c>
      <c r="B213" s="282" t="n"/>
      <c r="C213" s="10" t="n">
        <v>791000000</v>
      </c>
      <c r="D213" s="11">
        <f>+$D$211</f>
        <v/>
      </c>
      <c r="E213" s="12" t="n"/>
      <c r="F213" s="12">
        <f>+-Feuil1!AN60/1.2</f>
        <v/>
      </c>
    </row>
    <row r="214">
      <c r="A214" s="6">
        <f>Feuil1!$C$1</f>
        <v/>
      </c>
      <c r="B214" s="282" t="n"/>
      <c r="C214" s="10" t="n">
        <v>445717000</v>
      </c>
      <c r="D214" s="11">
        <f>+$D$211</f>
        <v/>
      </c>
      <c r="E214" s="12" t="n"/>
      <c r="F214" s="12">
        <f>+F213*0.2</f>
        <v/>
      </c>
    </row>
    <row r="215">
      <c r="A215" s="6">
        <f>Feuil1!$C$1</f>
        <v/>
      </c>
      <c r="B215" s="282" t="n"/>
      <c r="C215" s="10">
        <f>+CONCATENATE("F000",Feuil1!C60)</f>
        <v/>
      </c>
      <c r="D215" s="11">
        <f>+$D$211</f>
        <v/>
      </c>
      <c r="E215" s="12" t="n"/>
      <c r="F215" s="12">
        <f>+Feuil1!AQ60</f>
        <v/>
      </c>
    </row>
    <row r="216">
      <c r="A216" s="6">
        <f>Feuil1!$C$1</f>
        <v/>
      </c>
      <c r="B216" s="282" t="n"/>
      <c r="C216" s="10">
        <f>VLOOKUP(Feuil1!$C$5,Feuil3!$A$1:$C$9,2,FALSE)</f>
        <v/>
      </c>
      <c r="D216" s="11">
        <f>+CONCATENATE(Feuil1!C61,"  ",Feuil1!D61,"  ","commis. brutes")</f>
        <v/>
      </c>
      <c r="E216" s="12">
        <f>+IF(ISTEXT(Feuil1!AH61),0,Feuil1!AH61)+IF(ISTEXT(Feuil1!AI61),0,Feuil1!AI61)+IF(ISTEXT(Feuil1!AJ61),0,Feuil1!AJ61)</f>
        <v/>
      </c>
      <c r="F216" s="12" t="n"/>
    </row>
    <row r="217">
      <c r="A217" s="6">
        <f>Feuil1!$C$1</f>
        <v/>
      </c>
      <c r="B217" s="282" t="n"/>
      <c r="C217" s="10" t="n">
        <v>437600000</v>
      </c>
      <c r="D217" s="11">
        <f>+$D$216</f>
        <v/>
      </c>
      <c r="E217" s="12" t="n"/>
      <c r="F217" s="12">
        <f>+-Feuil1!AM61</f>
        <v/>
      </c>
    </row>
    <row r="218">
      <c r="A218" s="6">
        <f>Feuil1!$C$1</f>
        <v/>
      </c>
      <c r="B218" s="282" t="n"/>
      <c r="C218" s="10" t="n">
        <v>791000000</v>
      </c>
      <c r="D218" s="11">
        <f>+$D$216</f>
        <v/>
      </c>
      <c r="E218" s="12" t="n"/>
      <c r="F218" s="12">
        <f>+-Feuil1!AN61/1.2</f>
        <v/>
      </c>
    </row>
    <row r="219">
      <c r="A219" s="6">
        <f>Feuil1!$C$1</f>
        <v/>
      </c>
      <c r="B219" s="282" t="n"/>
      <c r="C219" s="10" t="n">
        <v>445717000</v>
      </c>
      <c r="D219" s="11">
        <f>+$D$216</f>
        <v/>
      </c>
      <c r="E219" s="12" t="n"/>
      <c r="F219" s="12">
        <f>+F218*0.2</f>
        <v/>
      </c>
    </row>
    <row r="220">
      <c r="A220" s="6">
        <f>Feuil1!$C$1</f>
        <v/>
      </c>
      <c r="B220" s="282" t="n"/>
      <c r="C220" s="10">
        <f>+CONCATENATE("F000",Feuil1!C61)</f>
        <v/>
      </c>
      <c r="D220" s="11">
        <f>+$D$216</f>
        <v/>
      </c>
      <c r="E220" s="12" t="n"/>
      <c r="F220" s="12">
        <f>+Feuil1!AQ61</f>
        <v/>
      </c>
    </row>
    <row r="221">
      <c r="A221" s="6">
        <f>Feuil1!$C$1</f>
        <v/>
      </c>
      <c r="B221" s="282" t="n"/>
      <c r="C221" s="10">
        <f>VLOOKUP(Feuil1!$C$5,Feuil3!$A$1:$C$9,2,FALSE)</f>
        <v/>
      </c>
      <c r="D221" s="11">
        <f>+CONCATENATE(Feuil1!C62,"  ",Feuil1!D62,"  ","commis. brutes")</f>
        <v/>
      </c>
      <c r="E221" s="12">
        <f>+IF(ISTEXT(Feuil1!AH62),0,Feuil1!AH62)+IF(ISTEXT(Feuil1!AI62),0,Feuil1!AI62)+IF(ISTEXT(Feuil1!AJ62),0,Feuil1!AJ62)</f>
        <v/>
      </c>
      <c r="F221" s="12" t="n"/>
    </row>
    <row r="222">
      <c r="A222" s="6">
        <f>Feuil1!$C$1</f>
        <v/>
      </c>
      <c r="B222" s="282" t="n"/>
      <c r="C222" s="10" t="n">
        <v>437600000</v>
      </c>
      <c r="D222" s="11">
        <f>+$D$221</f>
        <v/>
      </c>
      <c r="E222" s="12" t="n"/>
      <c r="F222" s="12">
        <f>+-Feuil1!AM62</f>
        <v/>
      </c>
    </row>
    <row r="223">
      <c r="A223" s="6">
        <f>Feuil1!$C$1</f>
        <v/>
      </c>
      <c r="B223" s="282" t="n"/>
      <c r="C223" s="10" t="n">
        <v>791000000</v>
      </c>
      <c r="D223" s="11">
        <f>+$D$221</f>
        <v/>
      </c>
      <c r="E223" s="12" t="n"/>
      <c r="F223" s="12">
        <f>+-Feuil1!AN62/1.2</f>
        <v/>
      </c>
    </row>
    <row r="224">
      <c r="A224" s="6">
        <f>Feuil1!$C$1</f>
        <v/>
      </c>
      <c r="B224" s="282" t="n"/>
      <c r="C224" s="10" t="n">
        <v>445717000</v>
      </c>
      <c r="D224" s="11">
        <f>+$D$221</f>
        <v/>
      </c>
      <c r="E224" s="12" t="n"/>
      <c r="F224" s="12">
        <f>+F223*0.2</f>
        <v/>
      </c>
    </row>
    <row r="225">
      <c r="A225" s="6">
        <f>Feuil1!$C$1</f>
        <v/>
      </c>
      <c r="B225" s="282" t="n"/>
      <c r="C225" s="10">
        <f>+CONCATENATE("F000",Feuil1!C62)</f>
        <v/>
      </c>
      <c r="D225" s="11">
        <f>+$D$221</f>
        <v/>
      </c>
      <c r="E225" s="12" t="n"/>
      <c r="F225" s="12">
        <f>+Feuil1!AQ62</f>
        <v/>
      </c>
    </row>
    <row r="226">
      <c r="A226" s="6">
        <f>Feuil1!$C$1</f>
        <v/>
      </c>
      <c r="B226" s="282" t="n"/>
      <c r="C226" s="10">
        <f>VLOOKUP(Feuil1!$C$5,Feuil3!$A$1:$C$9,2,FALSE)</f>
        <v/>
      </c>
      <c r="D226" s="11">
        <f>+CONCATENATE(Feuil1!C63,"  ",Feuil1!D63,"  ","commis. brutes")</f>
        <v/>
      </c>
      <c r="E226" s="12">
        <f>+IF(ISTEXT(Feuil1!AH63),0,Feuil1!AH63)+IF(ISTEXT(Feuil1!AI63),0,Feuil1!AI63)+IF(ISTEXT(Feuil1!AJ63),0,Feuil1!AJ63)</f>
        <v/>
      </c>
      <c r="F226" s="12" t="n"/>
    </row>
    <row r="227">
      <c r="A227" s="6">
        <f>Feuil1!$C$1</f>
        <v/>
      </c>
      <c r="B227" s="282" t="n"/>
      <c r="C227" s="10" t="n">
        <v>437600000</v>
      </c>
      <c r="D227" s="11">
        <f>+$D$226</f>
        <v/>
      </c>
      <c r="E227" s="12" t="n"/>
      <c r="F227" s="12">
        <f>+-Feuil1!AM63</f>
        <v/>
      </c>
    </row>
    <row r="228">
      <c r="A228" s="6">
        <f>Feuil1!$C$1</f>
        <v/>
      </c>
      <c r="B228" s="282" t="n"/>
      <c r="C228" s="10" t="n">
        <v>791000000</v>
      </c>
      <c r="D228" s="11">
        <f>+$D$226</f>
        <v/>
      </c>
      <c r="E228" s="12" t="n"/>
      <c r="F228" s="12">
        <f>+-Feuil1!AN63/1.2</f>
        <v/>
      </c>
    </row>
    <row r="229">
      <c r="A229" s="6">
        <f>Feuil1!$C$1</f>
        <v/>
      </c>
      <c r="B229" s="282" t="n"/>
      <c r="C229" s="10" t="n">
        <v>445717000</v>
      </c>
      <c r="D229" s="11">
        <f>+$D$226</f>
        <v/>
      </c>
      <c r="E229" s="12" t="n"/>
      <c r="F229" s="12">
        <f>+F228*0.2</f>
        <v/>
      </c>
    </row>
    <row r="230">
      <c r="A230" s="6">
        <f>Feuil1!$C$1</f>
        <v/>
      </c>
      <c r="B230" s="282" t="n"/>
      <c r="C230" s="10">
        <f>+CONCATENATE("F000",Feuil1!C63)</f>
        <v/>
      </c>
      <c r="D230" s="11">
        <f>+$D$226</f>
        <v/>
      </c>
      <c r="E230" s="12" t="n"/>
      <c r="F230" s="12">
        <f>+Feuil1!AQ63</f>
        <v/>
      </c>
    </row>
    <row r="231">
      <c r="A231" s="6">
        <f>Feuil1!$C$1</f>
        <v/>
      </c>
      <c r="B231" s="282" t="n"/>
      <c r="C231" s="10">
        <f>VLOOKUP(Feuil1!$C$5,Feuil3!$A$1:$C$9,2,FALSE)</f>
        <v/>
      </c>
      <c r="D231" s="11">
        <f>+CONCATENATE(Feuil1!C64,"  ",Feuil1!D64,"  ","commis. brutes")</f>
        <v/>
      </c>
      <c r="E231" s="12">
        <f>+IF(ISTEXT(Feuil1!AH64),0,Feuil1!AH64)+IF(ISTEXT(Feuil1!AI64),0,Feuil1!AI64)+IF(ISTEXT(Feuil1!AJ64),0,Feuil1!AJ64)</f>
        <v/>
      </c>
      <c r="F231" s="12" t="n"/>
    </row>
    <row r="232">
      <c r="A232" s="6">
        <f>Feuil1!$C$1</f>
        <v/>
      </c>
      <c r="B232" s="282" t="n"/>
      <c r="C232" s="10" t="n">
        <v>437600000</v>
      </c>
      <c r="D232" s="11">
        <f>+$D$231</f>
        <v/>
      </c>
      <c r="E232" s="12" t="n"/>
      <c r="F232" s="12">
        <f>+-Feuil1!AM64</f>
        <v/>
      </c>
    </row>
    <row r="233">
      <c r="A233" s="6">
        <f>Feuil1!$C$1</f>
        <v/>
      </c>
      <c r="B233" s="282" t="n"/>
      <c r="C233" s="10" t="n">
        <v>791000000</v>
      </c>
      <c r="D233" s="11">
        <f>+$D$231</f>
        <v/>
      </c>
      <c r="E233" s="12" t="n"/>
      <c r="F233" s="12">
        <f>+-Feuil1!AN64/1.2</f>
        <v/>
      </c>
    </row>
    <row r="234">
      <c r="A234" s="6">
        <f>Feuil1!$C$1</f>
        <v/>
      </c>
      <c r="B234" s="282" t="n"/>
      <c r="C234" s="10" t="n">
        <v>445717000</v>
      </c>
      <c r="D234" s="11">
        <f>+$D$231</f>
        <v/>
      </c>
      <c r="E234" s="12" t="n"/>
      <c r="F234" s="12">
        <f>+F233*0.2</f>
        <v/>
      </c>
    </row>
    <row r="235">
      <c r="A235" s="6">
        <f>Feuil1!$C$1</f>
        <v/>
      </c>
      <c r="B235" s="282" t="n"/>
      <c r="C235" s="10">
        <f>+CONCATENATE("F000",Feuil1!C64)</f>
        <v/>
      </c>
      <c r="D235" s="11">
        <f>+$D$231</f>
        <v/>
      </c>
      <c r="E235" s="12" t="n"/>
      <c r="F235" s="12">
        <f>+Feuil1!AQ64</f>
        <v/>
      </c>
    </row>
    <row r="236">
      <c r="A236" s="6">
        <f>Feuil1!$C$1</f>
        <v/>
      </c>
      <c r="B236" s="282" t="n"/>
      <c r="C236" s="10">
        <f>VLOOKUP(Feuil1!$C$5,Feuil3!$A$1:$C$9,2,FALSE)</f>
        <v/>
      </c>
      <c r="D236" s="11">
        <f>+CONCATENATE(Feuil1!C65,"  ",Feuil1!D65,"  ","commis. brutes")</f>
        <v/>
      </c>
      <c r="E236" s="12">
        <f>+IF(ISTEXT(Feuil1!AH65),0,Feuil1!AH65)+IF(ISTEXT(Feuil1!AI65),0,Feuil1!AI65)+IF(ISTEXT(Feuil1!AJ65),0,Feuil1!AJ65)</f>
        <v/>
      </c>
      <c r="F236" s="12" t="n"/>
    </row>
    <row r="237">
      <c r="A237" s="6">
        <f>Feuil1!$C$1</f>
        <v/>
      </c>
      <c r="B237" s="282" t="n"/>
      <c r="C237" s="10" t="n">
        <v>437600000</v>
      </c>
      <c r="D237" s="11">
        <f>+$D$236</f>
        <v/>
      </c>
      <c r="E237" s="12" t="n"/>
      <c r="F237" s="12">
        <f>+-Feuil1!AM65</f>
        <v/>
      </c>
    </row>
    <row r="238">
      <c r="A238" s="6">
        <f>Feuil1!$C$1</f>
        <v/>
      </c>
      <c r="B238" s="282" t="n"/>
      <c r="C238" s="10" t="n">
        <v>791000000</v>
      </c>
      <c r="D238" s="11">
        <f>+$D$236</f>
        <v/>
      </c>
      <c r="E238" s="12" t="n"/>
      <c r="F238" s="12">
        <f>+-Feuil1!AN65/1.2</f>
        <v/>
      </c>
    </row>
    <row r="239">
      <c r="A239" s="6">
        <f>Feuil1!$C$1</f>
        <v/>
      </c>
      <c r="B239" s="282" t="n"/>
      <c r="C239" s="10" t="n">
        <v>445717000</v>
      </c>
      <c r="D239" s="11">
        <f>+$D$236</f>
        <v/>
      </c>
      <c r="E239" s="12" t="n"/>
      <c r="F239" s="12">
        <f>+F238*0.2</f>
        <v/>
      </c>
    </row>
    <row r="240">
      <c r="A240" s="6">
        <f>Feuil1!$C$1</f>
        <v/>
      </c>
      <c r="B240" s="282" t="n"/>
      <c r="C240" s="10">
        <f>+CONCATENATE("F000",Feuil1!C65)</f>
        <v/>
      </c>
      <c r="D240" s="11">
        <f>+$D$236</f>
        <v/>
      </c>
      <c r="E240" s="12" t="n"/>
      <c r="F240" s="12">
        <f>+Feuil1!AQ65</f>
        <v/>
      </c>
    </row>
    <row r="241">
      <c r="A241" s="6">
        <f>Feuil1!$C$1</f>
        <v/>
      </c>
      <c r="B241" s="282" t="n"/>
      <c r="C241" s="10">
        <f>VLOOKUP(Feuil1!$C$5,Feuil3!$A$1:$C$9,2,FALSE)</f>
        <v/>
      </c>
      <c r="D241" s="11">
        <f>+CONCATENATE(Feuil1!C66,"  ",Feuil1!D66,"  ","commis. brutes")</f>
        <v/>
      </c>
      <c r="E241" s="12">
        <f>+IF(ISTEXT(Feuil1!AH66),0,Feuil1!AH66)+IF(ISTEXT(Feuil1!AI66),0,Feuil1!AI66)+IF(ISTEXT(Feuil1!AJ66),0,Feuil1!AJ66)</f>
        <v/>
      </c>
      <c r="F241" s="12" t="n"/>
    </row>
    <row r="242">
      <c r="A242" s="6">
        <f>Feuil1!$C$1</f>
        <v/>
      </c>
      <c r="B242" s="282" t="n"/>
      <c r="C242" s="10" t="n">
        <v>437600000</v>
      </c>
      <c r="D242" s="11">
        <f>+$D$241</f>
        <v/>
      </c>
      <c r="E242" s="12" t="n"/>
      <c r="F242" s="12">
        <f>+-Feuil1!AM66</f>
        <v/>
      </c>
    </row>
    <row r="243">
      <c r="A243" s="6">
        <f>Feuil1!$C$1</f>
        <v/>
      </c>
      <c r="B243" s="282" t="n"/>
      <c r="C243" s="10" t="n">
        <v>791000000</v>
      </c>
      <c r="D243" s="11">
        <f>+$D$241</f>
        <v/>
      </c>
      <c r="E243" s="12" t="n"/>
      <c r="F243" s="12">
        <f>+-Feuil1!AN66/1.2</f>
        <v/>
      </c>
    </row>
    <row r="244">
      <c r="A244" s="6">
        <f>Feuil1!$C$1</f>
        <v/>
      </c>
      <c r="B244" s="282" t="n"/>
      <c r="C244" s="10" t="n">
        <v>445717000</v>
      </c>
      <c r="D244" s="11">
        <f>+$D$241</f>
        <v/>
      </c>
      <c r="E244" s="12" t="n"/>
      <c r="F244" s="12">
        <f>+F243*0.2</f>
        <v/>
      </c>
    </row>
    <row r="245">
      <c r="A245" s="6">
        <f>Feuil1!$C$1</f>
        <v/>
      </c>
      <c r="B245" s="282" t="n"/>
      <c r="C245" s="10">
        <f>+CONCATENATE("F000",Feuil1!C66)</f>
        <v/>
      </c>
      <c r="D245" s="11">
        <f>+$D$241</f>
        <v/>
      </c>
      <c r="E245" s="12" t="n"/>
      <c r="F245" s="12">
        <f>+Feuil1!AQ66</f>
        <v/>
      </c>
    </row>
    <row r="246">
      <c r="A246" s="6">
        <f>Feuil1!$C$1</f>
        <v/>
      </c>
      <c r="B246" s="282" t="n"/>
      <c r="C246" s="10">
        <f>VLOOKUP(Feuil1!$C$5,Feuil3!$A$1:$C$9,2,FALSE)</f>
        <v/>
      </c>
      <c r="D246" s="11">
        <f>+CONCATENATE(Feuil1!C67,"  ",Feuil1!D67,"  ","commis. brutes")</f>
        <v/>
      </c>
      <c r="E246" s="12">
        <f>+IF(ISTEXT(Feuil1!AH67),0,Feuil1!AH67)+IF(ISTEXT(Feuil1!AI67),0,Feuil1!AI67)+IF(ISTEXT(Feuil1!AJ67),0,Feuil1!AJ67)</f>
        <v/>
      </c>
      <c r="F246" s="12" t="n"/>
    </row>
    <row r="247">
      <c r="A247" s="6">
        <f>Feuil1!$C$1</f>
        <v/>
      </c>
      <c r="B247" s="282" t="n"/>
      <c r="C247" s="10" t="n">
        <v>437600000</v>
      </c>
      <c r="D247" s="11">
        <f>+$D$246</f>
        <v/>
      </c>
      <c r="E247" s="12" t="n"/>
      <c r="F247" s="12">
        <f>+-Feuil1!AM67</f>
        <v/>
      </c>
    </row>
    <row r="248">
      <c r="A248" s="6">
        <f>Feuil1!$C$1</f>
        <v/>
      </c>
      <c r="B248" s="282" t="n"/>
      <c r="C248" s="10" t="n">
        <v>791000000</v>
      </c>
      <c r="D248" s="11">
        <f>+$D$246</f>
        <v/>
      </c>
      <c r="E248" s="12" t="n"/>
      <c r="F248" s="12">
        <f>+-Feuil1!AN67/1.2</f>
        <v/>
      </c>
    </row>
    <row r="249">
      <c r="A249" s="6">
        <f>Feuil1!$C$1</f>
        <v/>
      </c>
      <c r="B249" s="282" t="n"/>
      <c r="C249" s="10" t="n">
        <v>445717000</v>
      </c>
      <c r="D249" s="11">
        <f>+$D$246</f>
        <v/>
      </c>
      <c r="E249" s="12" t="n"/>
      <c r="F249" s="12">
        <f>+F248*0.2</f>
        <v/>
      </c>
    </row>
    <row r="250">
      <c r="A250" s="6">
        <f>Feuil1!$C$1</f>
        <v/>
      </c>
      <c r="B250" s="282" t="n"/>
      <c r="C250" s="10">
        <f>+CONCATENATE("F000",Feuil1!C67)</f>
        <v/>
      </c>
      <c r="D250" s="11">
        <f>+$D$246</f>
        <v/>
      </c>
      <c r="E250" s="12" t="n"/>
      <c r="F250" s="12">
        <f>+Feuil1!AQ67</f>
        <v/>
      </c>
    </row>
    <row r="251">
      <c r="A251" s="6">
        <f>Feuil1!$C$1</f>
        <v/>
      </c>
      <c r="B251" s="282" t="n"/>
      <c r="C251" s="10">
        <f>VLOOKUP(Feuil1!$C$5,Feuil3!$A$1:$C$9,2,FALSE)</f>
        <v/>
      </c>
      <c r="D251" s="11">
        <f>+CONCATENATE(Feuil1!C68,"  ",Feuil1!D68,"  ","commis. brutes")</f>
        <v/>
      </c>
      <c r="E251" s="12">
        <f>+IF(ISTEXT(Feuil1!AH68),0,Feuil1!AH68)+IF(ISTEXT(Feuil1!AI68),0,Feuil1!AI68)+IF(ISTEXT(Feuil1!AJ68),0,Feuil1!AJ68)</f>
        <v/>
      </c>
      <c r="F251" s="12" t="n"/>
    </row>
    <row r="252">
      <c r="A252" s="6">
        <f>Feuil1!$C$1</f>
        <v/>
      </c>
      <c r="B252" s="282" t="n"/>
      <c r="C252" s="10" t="n">
        <v>437600000</v>
      </c>
      <c r="D252" s="11">
        <f>+$D$251</f>
        <v/>
      </c>
      <c r="E252" s="12" t="n"/>
      <c r="F252" s="12">
        <f>+-Feuil1!AM68</f>
        <v/>
      </c>
    </row>
    <row r="253">
      <c r="A253" s="6">
        <f>Feuil1!$C$1</f>
        <v/>
      </c>
      <c r="B253" s="282" t="n"/>
      <c r="C253" s="10" t="n">
        <v>791000000</v>
      </c>
      <c r="D253" s="11">
        <f>+$D$251</f>
        <v/>
      </c>
      <c r="E253" s="12" t="n"/>
      <c r="F253" s="12">
        <f>+-Feuil1!AN68/1.2</f>
        <v/>
      </c>
    </row>
    <row r="254">
      <c r="A254" s="6">
        <f>Feuil1!$C$1</f>
        <v/>
      </c>
      <c r="B254" s="282" t="n"/>
      <c r="C254" s="10" t="n">
        <v>445717000</v>
      </c>
      <c r="D254" s="11">
        <f>+$D$251</f>
        <v/>
      </c>
      <c r="E254" s="12" t="n"/>
      <c r="F254" s="12">
        <f>+F253*0.2</f>
        <v/>
      </c>
    </row>
    <row r="255">
      <c r="A255" s="6">
        <f>Feuil1!$C$1</f>
        <v/>
      </c>
      <c r="B255" s="282" t="n"/>
      <c r="C255" s="10">
        <f>+CONCATENATE("F000",Feuil1!C68)</f>
        <v/>
      </c>
      <c r="D255" s="11">
        <f>+$D$251</f>
        <v/>
      </c>
      <c r="E255" s="12" t="n"/>
      <c r="F255" s="12">
        <f>+Feuil1!AQ68</f>
        <v/>
      </c>
    </row>
    <row r="256">
      <c r="A256" s="6">
        <f>Feuil1!$C$1</f>
        <v/>
      </c>
      <c r="B256" s="282" t="n"/>
      <c r="C256" s="10">
        <f>VLOOKUP(Feuil1!$C$5,Feuil3!$A$1:$C$9,2,FALSE)</f>
        <v/>
      </c>
      <c r="D256" s="11">
        <f>+CONCATENATE(Feuil1!C69,"  ",Feuil1!D69,"  ","commis. brutes")</f>
        <v/>
      </c>
      <c r="E256" s="12">
        <f>+IF(ISTEXT(Feuil1!AH69),0,Feuil1!AH69)+IF(ISTEXT(Feuil1!AI69),0,Feuil1!AI69)+IF(ISTEXT(Feuil1!AJ69),0,Feuil1!AJ69)</f>
        <v/>
      </c>
      <c r="F256" s="12" t="n"/>
    </row>
    <row r="257">
      <c r="A257" s="6">
        <f>Feuil1!$C$1</f>
        <v/>
      </c>
      <c r="B257" s="282" t="n"/>
      <c r="C257" s="10" t="n">
        <v>437600000</v>
      </c>
      <c r="D257" s="11">
        <f>+$D$256</f>
        <v/>
      </c>
      <c r="E257" s="12" t="n"/>
      <c r="F257" s="12">
        <f>+-Feuil1!AM69</f>
        <v/>
      </c>
    </row>
    <row r="258">
      <c r="A258" s="6">
        <f>Feuil1!$C$1</f>
        <v/>
      </c>
      <c r="B258" s="282" t="n"/>
      <c r="C258" s="10" t="n">
        <v>791000000</v>
      </c>
      <c r="D258" s="11">
        <f>+$D$256</f>
        <v/>
      </c>
      <c r="E258" s="12" t="n"/>
      <c r="F258" s="12">
        <f>+-Feuil1!AN69/1.2</f>
        <v/>
      </c>
    </row>
    <row r="259">
      <c r="A259" s="6">
        <f>Feuil1!$C$1</f>
        <v/>
      </c>
      <c r="B259" s="282" t="n"/>
      <c r="C259" s="10" t="n">
        <v>445717000</v>
      </c>
      <c r="D259" s="11">
        <f>+$D$256</f>
        <v/>
      </c>
      <c r="E259" s="12" t="n"/>
      <c r="F259" s="12">
        <f>+F258*0.2</f>
        <v/>
      </c>
    </row>
    <row r="260">
      <c r="A260" s="6">
        <f>Feuil1!$C$1</f>
        <v/>
      </c>
      <c r="B260" s="282" t="n"/>
      <c r="C260" s="10">
        <f>+CONCATENATE("F000",Feuil1!C69)</f>
        <v/>
      </c>
      <c r="D260" s="11">
        <f>+$D$256</f>
        <v/>
      </c>
      <c r="E260" s="12" t="n"/>
      <c r="F260" s="12">
        <f>+Feuil1!AQ69</f>
        <v/>
      </c>
    </row>
    <row r="261">
      <c r="A261" s="6">
        <f>Feuil1!$C$1</f>
        <v/>
      </c>
      <c r="B261" s="282" t="n"/>
      <c r="C261" s="10">
        <f>VLOOKUP(Feuil1!$C$5,Feuil3!$A$1:$C$9,2,FALSE)</f>
        <v/>
      </c>
      <c r="D261" s="11">
        <f>+CONCATENATE(Feuil1!C70,"  ",Feuil1!D70,"  ","commis. brutes")</f>
        <v/>
      </c>
      <c r="E261" s="12">
        <f>+IF(ISTEXT(Feuil1!AH70),0,Feuil1!AH70)+IF(ISTEXT(Feuil1!AI70),0,Feuil1!AI70)+IF(ISTEXT(Feuil1!AJ70),0,Feuil1!AJ70)</f>
        <v/>
      </c>
      <c r="F261" s="12" t="n"/>
    </row>
    <row r="262">
      <c r="A262" s="6">
        <f>Feuil1!$C$1</f>
        <v/>
      </c>
      <c r="B262" s="282" t="n"/>
      <c r="C262" s="10" t="n">
        <v>437600000</v>
      </c>
      <c r="D262" s="11">
        <f>+$D$261</f>
        <v/>
      </c>
      <c r="E262" s="12" t="n"/>
      <c r="F262" s="12">
        <f>+-Feuil1!AM70</f>
        <v/>
      </c>
    </row>
    <row r="263">
      <c r="A263" s="6">
        <f>Feuil1!$C$1</f>
        <v/>
      </c>
      <c r="B263" s="282" t="n"/>
      <c r="C263" s="10" t="n">
        <v>791000000</v>
      </c>
      <c r="D263" s="11">
        <f>+$D$261</f>
        <v/>
      </c>
      <c r="E263" s="12" t="n"/>
      <c r="F263" s="12">
        <f>+-Feuil1!AN70/1.2</f>
        <v/>
      </c>
    </row>
    <row r="264">
      <c r="A264" s="6">
        <f>Feuil1!$C$1</f>
        <v/>
      </c>
      <c r="B264" s="282" t="n"/>
      <c r="C264" s="10" t="n">
        <v>445717000</v>
      </c>
      <c r="D264" s="11">
        <f>+$D$261</f>
        <v/>
      </c>
      <c r="E264" s="12" t="n"/>
      <c r="F264" s="12">
        <f>+F263*0.2</f>
        <v/>
      </c>
    </row>
    <row r="265">
      <c r="A265" s="6">
        <f>Feuil1!$C$1</f>
        <v/>
      </c>
      <c r="B265" s="282" t="n"/>
      <c r="C265" s="10">
        <f>+CONCATENATE("F000",Feuil1!C70)</f>
        <v/>
      </c>
      <c r="D265" s="11">
        <f>+$D$261</f>
        <v/>
      </c>
      <c r="E265" s="12" t="n"/>
      <c r="F265" s="12">
        <f>+Feuil1!AQ70</f>
        <v/>
      </c>
    </row>
    <row r="266">
      <c r="A266" s="6">
        <f>Feuil1!$C$1</f>
        <v/>
      </c>
      <c r="B266" s="282" t="n"/>
      <c r="C266" s="10">
        <f>VLOOKUP(Feuil1!$C$5,Feuil3!$A$1:$C$9,2,FALSE)</f>
        <v/>
      </c>
      <c r="D266" s="11">
        <f>+CONCATENATE(Feuil1!C71,"  ",Feuil1!D71,"  ","commis. brutes")</f>
        <v/>
      </c>
      <c r="E266" s="12">
        <f>+IF(ISTEXT(Feuil1!AH71),0,Feuil1!AH71)+IF(ISTEXT(Feuil1!AI71),0,Feuil1!AI71)+IF(ISTEXT(Feuil1!AJ71),0,Feuil1!AJ71)</f>
        <v/>
      </c>
      <c r="F266" s="12" t="n"/>
    </row>
    <row r="267">
      <c r="A267" s="6">
        <f>Feuil1!$C$1</f>
        <v/>
      </c>
      <c r="B267" s="282" t="n"/>
      <c r="C267" s="10" t="n">
        <v>437600000</v>
      </c>
      <c r="D267" s="11">
        <f>+$D$266</f>
        <v/>
      </c>
      <c r="E267" s="12" t="n"/>
      <c r="F267" s="12">
        <f>+-Feuil1!AM71</f>
        <v/>
      </c>
    </row>
    <row r="268">
      <c r="A268" s="6">
        <f>Feuil1!$C$1</f>
        <v/>
      </c>
      <c r="B268" s="282" t="n"/>
      <c r="C268" s="10" t="n">
        <v>791000000</v>
      </c>
      <c r="D268" s="11">
        <f>+$D$266</f>
        <v/>
      </c>
      <c r="E268" s="12" t="n"/>
      <c r="F268" s="12">
        <f>+-Feuil1!AN71/1.2</f>
        <v/>
      </c>
    </row>
    <row r="269">
      <c r="A269" s="6">
        <f>Feuil1!$C$1</f>
        <v/>
      </c>
      <c r="B269" s="282" t="n"/>
      <c r="C269" s="10" t="n">
        <v>445717000</v>
      </c>
      <c r="D269" s="11">
        <f>+$D$266</f>
        <v/>
      </c>
      <c r="E269" s="12" t="n"/>
      <c r="F269" s="12">
        <f>+F268*0.2</f>
        <v/>
      </c>
    </row>
    <row r="270">
      <c r="A270" s="6">
        <f>Feuil1!$C$1</f>
        <v/>
      </c>
      <c r="B270" s="282" t="n"/>
      <c r="C270" s="10">
        <f>+CONCATENATE("F000",Feuil1!C71)</f>
        <v/>
      </c>
      <c r="D270" s="11">
        <f>+$D$266</f>
        <v/>
      </c>
      <c r="E270" s="12" t="n"/>
      <c r="F270" s="12">
        <f>+Feuil1!AQ71</f>
        <v/>
      </c>
    </row>
    <row r="271">
      <c r="A271" s="6">
        <f>Feuil1!$C$1</f>
        <v/>
      </c>
      <c r="B271" s="282" t="n"/>
      <c r="C271" s="10">
        <f>VLOOKUP(Feuil1!$C$5,Feuil3!$A$1:$C$9,2,FALSE)</f>
        <v/>
      </c>
      <c r="D271" s="11">
        <f>+CONCATENATE(Feuil1!C72,"  ",Feuil1!D72,"  ","commis. brutes")</f>
        <v/>
      </c>
      <c r="E271" s="12">
        <f>+IF(ISTEXT(Feuil1!AH72),0,Feuil1!AH72)+IF(ISTEXT(Feuil1!AI72),0,Feuil1!AI72)+IF(ISTEXT(Feuil1!AJ72),0,Feuil1!AJ72)</f>
        <v/>
      </c>
      <c r="F271" s="12" t="n"/>
    </row>
    <row r="272">
      <c r="A272" s="6">
        <f>Feuil1!$C$1</f>
        <v/>
      </c>
      <c r="B272" s="282" t="n"/>
      <c r="C272" s="10" t="n">
        <v>437600000</v>
      </c>
      <c r="D272" s="11">
        <f>+$D$271</f>
        <v/>
      </c>
      <c r="E272" s="12" t="n"/>
      <c r="F272" s="12">
        <f>+-Feuil1!AM72</f>
        <v/>
      </c>
    </row>
    <row r="273">
      <c r="A273" s="6">
        <f>Feuil1!$C$1</f>
        <v/>
      </c>
      <c r="B273" s="282" t="n"/>
      <c r="C273" s="10" t="n">
        <v>791000000</v>
      </c>
      <c r="D273" s="11">
        <f>+$D$271</f>
        <v/>
      </c>
      <c r="E273" s="12" t="n"/>
      <c r="F273" s="12">
        <f>+-Feuil1!AN72/1.2</f>
        <v/>
      </c>
    </row>
    <row r="274">
      <c r="A274" s="6">
        <f>Feuil1!$C$1</f>
        <v/>
      </c>
      <c r="B274" s="282" t="n"/>
      <c r="C274" s="10" t="n">
        <v>445717000</v>
      </c>
      <c r="D274" s="11">
        <f>+$D$271</f>
        <v/>
      </c>
      <c r="E274" s="12" t="n"/>
      <c r="F274" s="12">
        <f>+F273*0.2</f>
        <v/>
      </c>
    </row>
    <row r="275">
      <c r="A275" s="6">
        <f>Feuil1!$C$1</f>
        <v/>
      </c>
      <c r="B275" s="282" t="n"/>
      <c r="C275" s="10">
        <f>+CONCATENATE("F000",Feuil1!C72)</f>
        <v/>
      </c>
      <c r="D275" s="11">
        <f>+$D$271</f>
        <v/>
      </c>
      <c r="E275" s="12" t="n"/>
      <c r="F275" s="12">
        <f>+Feuil1!AQ72</f>
        <v/>
      </c>
    </row>
    <row r="276">
      <c r="A276" s="6">
        <f>Feuil1!$C$1</f>
        <v/>
      </c>
      <c r="B276" s="282" t="n"/>
      <c r="C276" s="10">
        <f>VLOOKUP(Feuil1!$C$5,Feuil3!$A$1:$C$9,2,FALSE)</f>
        <v/>
      </c>
      <c r="D276" s="11">
        <f>+CONCATENATE(Feuil1!C73,"  ",Feuil1!D73,"  ","commis. brutes")</f>
        <v/>
      </c>
      <c r="E276" s="12">
        <f>+IF(ISTEXT(Feuil1!AH73),0,Feuil1!AH73)+IF(ISTEXT(Feuil1!AI73),0,Feuil1!AI73)+IF(ISTEXT(Feuil1!AJ73),0,Feuil1!AJ73)</f>
        <v/>
      </c>
      <c r="F276" s="12" t="n"/>
    </row>
    <row r="277">
      <c r="A277" s="6">
        <f>Feuil1!$C$1</f>
        <v/>
      </c>
      <c r="B277" s="282" t="n"/>
      <c r="C277" s="10" t="n">
        <v>437600000</v>
      </c>
      <c r="D277" s="11">
        <f>+$D$276</f>
        <v/>
      </c>
      <c r="E277" s="12" t="n"/>
      <c r="F277" s="12">
        <f>+-Feuil1!AM73</f>
        <v/>
      </c>
    </row>
    <row r="278">
      <c r="A278" s="6">
        <f>Feuil1!$C$1</f>
        <v/>
      </c>
      <c r="B278" s="282" t="n"/>
      <c r="C278" s="10" t="n">
        <v>791000000</v>
      </c>
      <c r="D278" s="11">
        <f>+$D$276</f>
        <v/>
      </c>
      <c r="E278" s="12" t="n"/>
      <c r="F278" s="12">
        <f>+-Feuil1!AN73/1.2</f>
        <v/>
      </c>
    </row>
    <row r="279">
      <c r="A279" s="6">
        <f>Feuil1!$C$1</f>
        <v/>
      </c>
      <c r="B279" s="282" t="n"/>
      <c r="C279" s="10" t="n">
        <v>445717000</v>
      </c>
      <c r="D279" s="11">
        <f>+$D$276</f>
        <v/>
      </c>
      <c r="E279" s="12" t="n"/>
      <c r="F279" s="12">
        <f>+F278*0.2</f>
        <v/>
      </c>
    </row>
    <row r="280">
      <c r="A280" s="6">
        <f>Feuil1!$C$1</f>
        <v/>
      </c>
      <c r="B280" s="282" t="n"/>
      <c r="C280" s="10">
        <f>+CONCATENATE("F000",Feuil1!C73)</f>
        <v/>
      </c>
      <c r="D280" s="11">
        <f>+$D$276</f>
        <v/>
      </c>
      <c r="E280" s="12" t="n"/>
      <c r="F280" s="12">
        <f>+Feuil1!AQ73</f>
        <v/>
      </c>
    </row>
    <row r="281">
      <c r="A281" s="6">
        <f>Feuil1!$C$1</f>
        <v/>
      </c>
      <c r="B281" s="282" t="n"/>
      <c r="C281" s="10">
        <f>VLOOKUP(Feuil1!$C$5,Feuil3!$A$1:$C$9,2,FALSE)</f>
        <v/>
      </c>
      <c r="D281" s="11">
        <f>+CONCATENATE(Feuil1!C74,"  ",Feuil1!D74,"  ","commis. brutes")</f>
        <v/>
      </c>
      <c r="E281" s="12">
        <f>+IF(ISTEXT(Feuil1!AH74),0,Feuil1!AH74)+IF(ISTEXT(Feuil1!AI74),0,Feuil1!AI74)+IF(ISTEXT(Feuil1!AJ74),0,Feuil1!AJ74)</f>
        <v/>
      </c>
      <c r="F281" s="12" t="n"/>
    </row>
    <row r="282">
      <c r="A282" s="6">
        <f>Feuil1!$C$1</f>
        <v/>
      </c>
      <c r="B282" s="282" t="n"/>
      <c r="C282" s="10" t="n">
        <v>437600000</v>
      </c>
      <c r="D282" s="11">
        <f>+$D$281</f>
        <v/>
      </c>
      <c r="E282" s="12" t="n"/>
      <c r="F282" s="12">
        <f>+-Feuil1!AM74</f>
        <v/>
      </c>
    </row>
    <row r="283">
      <c r="A283" s="6">
        <f>Feuil1!$C$1</f>
        <v/>
      </c>
      <c r="B283" s="282" t="n"/>
      <c r="C283" s="10" t="n">
        <v>791000000</v>
      </c>
      <c r="D283" s="11">
        <f>+$D$281</f>
        <v/>
      </c>
      <c r="E283" s="12" t="n"/>
      <c r="F283" s="12">
        <f>+-Feuil1!AN74/1.2</f>
        <v/>
      </c>
    </row>
    <row r="284">
      <c r="A284" s="6">
        <f>Feuil1!$C$1</f>
        <v/>
      </c>
      <c r="B284" s="282" t="n"/>
      <c r="C284" s="10" t="n">
        <v>445717000</v>
      </c>
      <c r="D284" s="11">
        <f>+$D$281</f>
        <v/>
      </c>
      <c r="E284" s="12" t="n"/>
      <c r="F284" s="12">
        <f>+F283*0.2</f>
        <v/>
      </c>
    </row>
    <row r="285">
      <c r="A285" s="6">
        <f>Feuil1!$C$1</f>
        <v/>
      </c>
      <c r="B285" s="282" t="n"/>
      <c r="C285" s="10">
        <f>+CONCATENATE("F000",Feuil1!C74)</f>
        <v/>
      </c>
      <c r="D285" s="11">
        <f>+$D$281</f>
        <v/>
      </c>
      <c r="E285" s="12" t="n"/>
      <c r="F285" s="12">
        <f>+Feuil1!AQ74</f>
        <v/>
      </c>
    </row>
    <row r="286">
      <c r="A286" s="6">
        <f>Feuil1!$C$1</f>
        <v/>
      </c>
      <c r="B286" s="282" t="n"/>
      <c r="C286" s="10">
        <f>VLOOKUP(Feuil1!$C$5,Feuil3!$A$1:$C$9,2,FALSE)</f>
        <v/>
      </c>
      <c r="D286" s="11">
        <f>+CONCATENATE(Feuil1!C75,"  ",Feuil1!D75,"  ","commis. brutes")</f>
        <v/>
      </c>
      <c r="E286" s="12">
        <f>+IF(ISTEXT(Feuil1!AH75),0,Feuil1!AH75)+IF(ISTEXT(Feuil1!AI75),0,Feuil1!AI75)+IF(ISTEXT(Feuil1!AJ75),0,Feuil1!AJ75)</f>
        <v/>
      </c>
      <c r="F286" s="12" t="n"/>
    </row>
    <row r="287">
      <c r="A287" s="6">
        <f>Feuil1!$C$1</f>
        <v/>
      </c>
      <c r="B287" s="282" t="n"/>
      <c r="C287" s="10" t="n">
        <v>437600000</v>
      </c>
      <c r="D287" s="11">
        <f>+$D$286</f>
        <v/>
      </c>
      <c r="E287" s="12" t="n"/>
      <c r="F287" s="12">
        <f>+-Feuil1!AM75</f>
        <v/>
      </c>
    </row>
    <row r="288">
      <c r="A288" s="6">
        <f>Feuil1!$C$1</f>
        <v/>
      </c>
      <c r="B288" s="282" t="n"/>
      <c r="C288" s="10" t="n">
        <v>791000000</v>
      </c>
      <c r="D288" s="11">
        <f>+$D$286</f>
        <v/>
      </c>
      <c r="E288" s="12" t="n"/>
      <c r="F288" s="12">
        <f>+-Feuil1!AN75/1.2</f>
        <v/>
      </c>
    </row>
    <row r="289">
      <c r="A289" s="6">
        <f>Feuil1!$C$1</f>
        <v/>
      </c>
      <c r="B289" s="282" t="n"/>
      <c r="C289" s="10" t="n">
        <v>445717000</v>
      </c>
      <c r="D289" s="11">
        <f>+$D$286</f>
        <v/>
      </c>
      <c r="E289" s="12" t="n"/>
      <c r="F289" s="12">
        <f>+F288*0.2</f>
        <v/>
      </c>
    </row>
    <row r="290">
      <c r="A290" s="6">
        <f>Feuil1!$C$1</f>
        <v/>
      </c>
      <c r="B290" s="282" t="n"/>
      <c r="C290" s="10">
        <f>+CONCATENATE("F000",Feuil1!C75)</f>
        <v/>
      </c>
      <c r="D290" s="11">
        <f>+$D$286</f>
        <v/>
      </c>
      <c r="E290" s="12" t="n"/>
      <c r="F290" s="12">
        <f>+Feuil1!AQ75</f>
        <v/>
      </c>
    </row>
    <row r="291">
      <c r="A291" s="6">
        <f>Feuil1!$C$1</f>
        <v/>
      </c>
      <c r="B291" s="282" t="n"/>
      <c r="C291" s="10">
        <f>VLOOKUP(Feuil1!$C$5,Feuil3!$A$1:$C$9,2,FALSE)</f>
        <v/>
      </c>
      <c r="D291" s="11">
        <f>+CONCATENATE(Feuil1!C76,"  ",Feuil1!D76,"  ","commis. brutes")</f>
        <v/>
      </c>
      <c r="E291" s="12">
        <f>+IF(ISTEXT(Feuil1!AH76),0,Feuil1!AH76)+IF(ISTEXT(Feuil1!AI76),0,Feuil1!AI76)+IF(ISTEXT(Feuil1!AJ76),0,Feuil1!AJ76)</f>
        <v/>
      </c>
      <c r="F291" s="12" t="n"/>
    </row>
    <row r="292">
      <c r="A292" s="6">
        <f>Feuil1!$C$1</f>
        <v/>
      </c>
      <c r="B292" s="282" t="n"/>
      <c r="C292" s="10" t="n">
        <v>437600000</v>
      </c>
      <c r="D292" s="11">
        <f>+$D$291</f>
        <v/>
      </c>
      <c r="E292" s="12" t="n"/>
      <c r="F292" s="12">
        <f>+-Feuil1!AM76</f>
        <v/>
      </c>
    </row>
    <row r="293">
      <c r="A293" s="6">
        <f>Feuil1!$C$1</f>
        <v/>
      </c>
      <c r="B293" s="282" t="n"/>
      <c r="C293" s="10" t="n">
        <v>791000000</v>
      </c>
      <c r="D293" s="11">
        <f>+$D$291</f>
        <v/>
      </c>
      <c r="E293" s="12" t="n"/>
      <c r="F293" s="12">
        <f>+-Feuil1!AN76/1.2</f>
        <v/>
      </c>
    </row>
    <row r="294">
      <c r="A294" s="6">
        <f>Feuil1!$C$1</f>
        <v/>
      </c>
      <c r="B294" s="282" t="n"/>
      <c r="C294" s="10" t="n">
        <v>445717000</v>
      </c>
      <c r="D294" s="11">
        <f>+$D$291</f>
        <v/>
      </c>
      <c r="E294" s="12" t="n"/>
      <c r="F294" s="12">
        <f>+F293*0.2</f>
        <v/>
      </c>
    </row>
    <row r="295">
      <c r="A295" s="6">
        <f>Feuil1!$C$1</f>
        <v/>
      </c>
      <c r="B295" s="282" t="n"/>
      <c r="C295" s="10">
        <f>+CONCATENATE("F000",Feuil1!C76)</f>
        <v/>
      </c>
      <c r="D295" s="11">
        <f>+$D$291</f>
        <v/>
      </c>
      <c r="E295" s="12" t="n"/>
      <c r="F295" s="12">
        <f>+Feuil1!AQ76</f>
        <v/>
      </c>
    </row>
    <row r="296">
      <c r="A296" s="6">
        <f>Feuil1!$C$1</f>
        <v/>
      </c>
      <c r="B296" s="282" t="n"/>
      <c r="C296" s="10">
        <f>VLOOKUP(Feuil1!$C$5,Feuil3!$A$1:$C$9,2,FALSE)</f>
        <v/>
      </c>
      <c r="D296" s="11">
        <f>+CONCATENATE(Feuil1!C77,"  ",Feuil1!D77,"  ","commis. brutes")</f>
        <v/>
      </c>
      <c r="E296" s="12">
        <f>+IF(ISTEXT(Feuil1!AH77),0,Feuil1!AH77)+IF(ISTEXT(Feuil1!AI77),0,Feuil1!AI77)+IF(ISTEXT(Feuil1!AJ77),0,Feuil1!AJ77)</f>
        <v/>
      </c>
      <c r="F296" s="12" t="n"/>
    </row>
    <row r="297">
      <c r="A297" s="6">
        <f>Feuil1!$C$1</f>
        <v/>
      </c>
      <c r="B297" s="282" t="n"/>
      <c r="C297" s="10" t="n">
        <v>437600000</v>
      </c>
      <c r="D297" s="11">
        <f>+$D$296</f>
        <v/>
      </c>
      <c r="E297" s="12" t="n"/>
      <c r="F297" s="12">
        <f>+-Feuil1!AM77</f>
        <v/>
      </c>
    </row>
    <row r="298">
      <c r="A298" s="6">
        <f>Feuil1!$C$1</f>
        <v/>
      </c>
      <c r="B298" s="282" t="n"/>
      <c r="C298" s="10" t="n">
        <v>791000000</v>
      </c>
      <c r="D298" s="11">
        <f>+$D$296</f>
        <v/>
      </c>
      <c r="E298" s="12" t="n"/>
      <c r="F298" s="12">
        <f>+-Feuil1!AN77/1.2</f>
        <v/>
      </c>
    </row>
    <row r="299">
      <c r="A299" s="6">
        <f>Feuil1!$C$1</f>
        <v/>
      </c>
      <c r="B299" s="282" t="n"/>
      <c r="C299" s="10" t="n">
        <v>445717000</v>
      </c>
      <c r="D299" s="11">
        <f>+$D$296</f>
        <v/>
      </c>
      <c r="E299" s="12" t="n"/>
      <c r="F299" s="12">
        <f>+F298*0.2</f>
        <v/>
      </c>
    </row>
    <row r="300">
      <c r="A300" s="6">
        <f>Feuil1!$C$1</f>
        <v/>
      </c>
      <c r="B300" s="282" t="n"/>
      <c r="C300" s="10">
        <f>+CONCATENATE("F000",Feuil1!C77)</f>
        <v/>
      </c>
      <c r="D300" s="11">
        <f>+$D$296</f>
        <v/>
      </c>
      <c r="E300" s="12" t="n"/>
      <c r="F300" s="12">
        <f>+Feuil1!AQ77</f>
        <v/>
      </c>
    </row>
    <row r="301">
      <c r="A301" s="6">
        <f>Feuil1!$C$1</f>
        <v/>
      </c>
      <c r="B301" s="282" t="n"/>
      <c r="C301" s="10">
        <f>VLOOKUP(Feuil1!$C$5,Feuil3!$A$1:$C$9,2,FALSE)</f>
        <v/>
      </c>
      <c r="D301" s="11">
        <f>+CONCATENATE(Feuil1!C78,"  ",Feuil1!D78,"  ","commis. brutes")</f>
        <v/>
      </c>
      <c r="E301" s="12">
        <f>+IF(ISTEXT(Feuil1!AH78),0,Feuil1!AH78)+IF(ISTEXT(Feuil1!AI78),0,Feuil1!AI78)+IF(ISTEXT(Feuil1!AJ78),0,Feuil1!AJ78)</f>
        <v/>
      </c>
      <c r="F301" s="12" t="n"/>
    </row>
    <row r="302">
      <c r="A302" s="6">
        <f>Feuil1!$C$1</f>
        <v/>
      </c>
      <c r="B302" s="282" t="n"/>
      <c r="C302" s="10" t="n">
        <v>437600000</v>
      </c>
      <c r="D302" s="11">
        <f>+$D$301</f>
        <v/>
      </c>
      <c r="E302" s="12" t="n"/>
      <c r="F302" s="12">
        <f>+-Feuil1!AM78</f>
        <v/>
      </c>
    </row>
    <row r="303">
      <c r="A303" s="6">
        <f>Feuil1!$C$1</f>
        <v/>
      </c>
      <c r="B303" s="282" t="n"/>
      <c r="C303" s="10" t="n">
        <v>791000000</v>
      </c>
      <c r="D303" s="11">
        <f>+$D$301</f>
        <v/>
      </c>
      <c r="E303" s="12" t="n"/>
      <c r="F303" s="12">
        <f>+-Feuil1!AN78/1.2</f>
        <v/>
      </c>
    </row>
    <row r="304">
      <c r="A304" s="6">
        <f>Feuil1!$C$1</f>
        <v/>
      </c>
      <c r="B304" s="282" t="n"/>
      <c r="C304" s="10" t="n">
        <v>445717000</v>
      </c>
      <c r="D304" s="11">
        <f>+$D$301</f>
        <v/>
      </c>
      <c r="E304" s="12" t="n"/>
      <c r="F304" s="12">
        <f>+F303*0.2</f>
        <v/>
      </c>
    </row>
    <row r="305">
      <c r="A305" s="6">
        <f>Feuil1!$C$1</f>
        <v/>
      </c>
      <c r="B305" s="282" t="n"/>
      <c r="C305" s="10">
        <f>+CONCATENATE("F000",Feuil1!C78)</f>
        <v/>
      </c>
      <c r="D305" s="11">
        <f>+$D$301</f>
        <v/>
      </c>
      <c r="E305" s="12" t="n"/>
      <c r="F305" s="12">
        <f>+Feuil1!AQ78</f>
        <v/>
      </c>
    </row>
    <row r="306">
      <c r="A306" s="6">
        <f>Feuil1!$C$1</f>
        <v/>
      </c>
      <c r="B306" s="282" t="n"/>
      <c r="C306" s="10">
        <f>VLOOKUP(Feuil1!$C$5,Feuil3!$A$1:$C$9,2,FALSE)</f>
        <v/>
      </c>
      <c r="D306" s="11">
        <f>+CONCATENATE(Feuil1!C79,"  ",Feuil1!D79,"  ","commis. brutes")</f>
        <v/>
      </c>
      <c r="E306" s="12">
        <f>+IF(ISTEXT(Feuil1!AH79),0,Feuil1!AH79)+IF(ISTEXT(Feuil1!AI79),0,Feuil1!AI79)+IF(ISTEXT(Feuil1!AJ79),0,Feuil1!AJ79)</f>
        <v/>
      </c>
      <c r="F306" s="12" t="n"/>
    </row>
    <row r="307">
      <c r="A307" s="6">
        <f>Feuil1!$C$1</f>
        <v/>
      </c>
      <c r="B307" s="282" t="n"/>
      <c r="C307" s="10" t="n">
        <v>437600000</v>
      </c>
      <c r="D307" s="11">
        <f>+$D$306</f>
        <v/>
      </c>
      <c r="E307" s="12" t="n"/>
      <c r="F307" s="12">
        <f>+-Feuil1!AM79</f>
        <v/>
      </c>
    </row>
    <row r="308">
      <c r="A308" s="6">
        <f>Feuil1!$C$1</f>
        <v/>
      </c>
      <c r="B308" s="282" t="n"/>
      <c r="C308" s="10" t="n">
        <v>791000000</v>
      </c>
      <c r="D308" s="11">
        <f>+$D$306</f>
        <v/>
      </c>
      <c r="E308" s="12" t="n"/>
      <c r="F308" s="12">
        <f>+-Feuil1!AN79/1.2</f>
        <v/>
      </c>
    </row>
    <row r="309">
      <c r="A309" s="6">
        <f>Feuil1!$C$1</f>
        <v/>
      </c>
      <c r="B309" s="282" t="n"/>
      <c r="C309" s="10" t="n">
        <v>445717000</v>
      </c>
      <c r="D309" s="11">
        <f>+$D$306</f>
        <v/>
      </c>
      <c r="E309" s="12" t="n"/>
      <c r="F309" s="12">
        <f>+F308*0.2</f>
        <v/>
      </c>
    </row>
    <row r="310">
      <c r="A310" s="6">
        <f>Feuil1!$C$1</f>
        <v/>
      </c>
      <c r="B310" s="282" t="n"/>
      <c r="C310" s="10">
        <f>+CONCATENATE("F000",Feuil1!C79)</f>
        <v/>
      </c>
      <c r="D310" s="11">
        <f>+$D$306</f>
        <v/>
      </c>
      <c r="E310" s="12" t="n"/>
      <c r="F310" s="12">
        <f>+Feuil1!AQ79</f>
        <v/>
      </c>
    </row>
    <row r="311">
      <c r="A311" s="6">
        <f>Feuil1!$C$1</f>
        <v/>
      </c>
      <c r="B311" s="282" t="n"/>
      <c r="C311" s="10">
        <f>VLOOKUP(Feuil1!$C$5,Feuil3!$A$1:$C$9,2,FALSE)</f>
        <v/>
      </c>
      <c r="D311" s="11">
        <f>+CONCATENATE(Feuil1!C80,"  ",Feuil1!D80,"  ","commis. brutes")</f>
        <v/>
      </c>
      <c r="E311" s="12">
        <f>+IF(ISTEXT(Feuil1!AH80),0,Feuil1!AH80)+IF(ISTEXT(Feuil1!AI80),0,Feuil1!AI80)+IF(ISTEXT(Feuil1!AJ80),0,Feuil1!AJ80)</f>
        <v/>
      </c>
      <c r="F311" s="12" t="n"/>
    </row>
    <row r="312">
      <c r="A312" s="6">
        <f>Feuil1!$C$1</f>
        <v/>
      </c>
      <c r="B312" s="282" t="n"/>
      <c r="C312" s="10" t="n">
        <v>437600000</v>
      </c>
      <c r="D312" s="11">
        <f>+$D$311</f>
        <v/>
      </c>
      <c r="E312" s="12" t="n"/>
      <c r="F312" s="12">
        <f>+-Feuil1!AM80</f>
        <v/>
      </c>
    </row>
    <row r="313">
      <c r="A313" s="6">
        <f>Feuil1!$C$1</f>
        <v/>
      </c>
      <c r="B313" s="282" t="n"/>
      <c r="C313" s="10" t="n">
        <v>791000000</v>
      </c>
      <c r="D313" s="11">
        <f>+$D$311</f>
        <v/>
      </c>
      <c r="E313" s="12" t="n"/>
      <c r="F313" s="12">
        <f>+-Feuil1!AN80/1.2</f>
        <v/>
      </c>
    </row>
    <row r="314">
      <c r="A314" s="6">
        <f>Feuil1!$C$1</f>
        <v/>
      </c>
      <c r="B314" s="282" t="n"/>
      <c r="C314" s="10" t="n">
        <v>445717000</v>
      </c>
      <c r="D314" s="11">
        <f>+$D$311</f>
        <v/>
      </c>
      <c r="E314" s="12" t="n"/>
      <c r="F314" s="12">
        <f>+F313*0.2</f>
        <v/>
      </c>
    </row>
    <row r="315">
      <c r="A315" s="6">
        <f>Feuil1!$C$1</f>
        <v/>
      </c>
      <c r="B315" s="282" t="n"/>
      <c r="C315" s="10">
        <f>+CONCATENATE("F000",Feuil1!C80)</f>
        <v/>
      </c>
      <c r="D315" s="11">
        <f>+$D$311</f>
        <v/>
      </c>
      <c r="E315" s="12" t="n"/>
      <c r="F315" s="12">
        <f>+Feuil1!AQ80</f>
        <v/>
      </c>
    </row>
    <row r="316">
      <c r="A316" s="6">
        <f>Feuil1!$C$1</f>
        <v/>
      </c>
      <c r="B316" s="282" t="n"/>
      <c r="C316" s="10">
        <f>VLOOKUP(Feuil1!$C$5,Feuil3!$A$1:$C$9,2,FALSE)</f>
        <v/>
      </c>
      <c r="D316" s="11">
        <f>+CONCATENATE(Feuil1!C81,"  ",Feuil1!D81,"  ","commis. brutes")</f>
        <v/>
      </c>
      <c r="E316" s="12">
        <f>+IF(ISTEXT(Feuil1!AH81),0,Feuil1!AH81)+IF(ISTEXT(Feuil1!AI81),0,Feuil1!AI81)+IF(ISTEXT(Feuil1!AJ81),0,Feuil1!AJ81)</f>
        <v/>
      </c>
      <c r="F316" s="12" t="n"/>
    </row>
    <row r="317">
      <c r="A317" s="6">
        <f>Feuil1!$C$1</f>
        <v/>
      </c>
      <c r="B317" s="282" t="n"/>
      <c r="C317" s="10" t="n">
        <v>437600000</v>
      </c>
      <c r="D317" s="11">
        <f>+$D$316</f>
        <v/>
      </c>
      <c r="E317" s="12" t="n"/>
      <c r="F317" s="12">
        <f>+-Feuil1!AM81</f>
        <v/>
      </c>
    </row>
    <row r="318">
      <c r="A318" s="6">
        <f>Feuil1!$C$1</f>
        <v/>
      </c>
      <c r="B318" s="282" t="n"/>
      <c r="C318" s="10" t="n">
        <v>791000000</v>
      </c>
      <c r="D318" s="11">
        <f>+$D$316</f>
        <v/>
      </c>
      <c r="E318" s="12" t="n"/>
      <c r="F318" s="12">
        <f>+-Feuil1!AN81/1.2</f>
        <v/>
      </c>
    </row>
    <row r="319">
      <c r="A319" s="6">
        <f>Feuil1!$C$1</f>
        <v/>
      </c>
      <c r="B319" s="282" t="n"/>
      <c r="C319" s="10" t="n">
        <v>445717000</v>
      </c>
      <c r="D319" s="11">
        <f>+$D$316</f>
        <v/>
      </c>
      <c r="E319" s="12" t="n"/>
      <c r="F319" s="12">
        <f>+F318*0.2</f>
        <v/>
      </c>
    </row>
    <row r="320">
      <c r="A320" s="6">
        <f>Feuil1!$C$1</f>
        <v/>
      </c>
      <c r="B320" s="282" t="n"/>
      <c r="C320" s="10">
        <f>+CONCATENATE("F000",Feuil1!C81)</f>
        <v/>
      </c>
      <c r="D320" s="11">
        <f>+$D$316</f>
        <v/>
      </c>
      <c r="E320" s="12" t="n"/>
      <c r="F320" s="12">
        <f>+Feuil1!AQ81</f>
        <v/>
      </c>
    </row>
    <row r="321">
      <c r="A321" s="6">
        <f>Feuil1!$C$1</f>
        <v/>
      </c>
      <c r="B321" s="282" t="n"/>
      <c r="C321" s="10">
        <f>VLOOKUP(Feuil1!$C$5,Feuil3!$A$1:$C$9,2,FALSE)</f>
        <v/>
      </c>
      <c r="D321" s="11">
        <f>+CONCATENATE(Feuil1!C82,"  ",Feuil1!D82,"  ","commis. brutes")</f>
        <v/>
      </c>
      <c r="E321" s="12">
        <f>+IF(ISTEXT(Feuil1!AH82),0,Feuil1!AH82)+IF(ISTEXT(Feuil1!AI82),0,Feuil1!AI82)+IF(ISTEXT(Feuil1!AJ82),0,Feuil1!AJ82)</f>
        <v/>
      </c>
      <c r="F321" s="12" t="n"/>
    </row>
    <row r="322">
      <c r="A322" s="6">
        <f>Feuil1!$C$1</f>
        <v/>
      </c>
      <c r="B322" s="282" t="n"/>
      <c r="C322" s="10" t="n">
        <v>437600000</v>
      </c>
      <c r="D322" s="11">
        <f>+$D$321</f>
        <v/>
      </c>
      <c r="E322" s="12" t="n"/>
      <c r="F322" s="12">
        <f>+-Feuil1!AM82</f>
        <v/>
      </c>
    </row>
    <row r="323">
      <c r="A323" s="6">
        <f>Feuil1!$C$1</f>
        <v/>
      </c>
      <c r="B323" s="282" t="n"/>
      <c r="C323" s="10" t="n">
        <v>791000000</v>
      </c>
      <c r="D323" s="11">
        <f>+$D$321</f>
        <v/>
      </c>
      <c r="E323" s="12" t="n"/>
      <c r="F323" s="12">
        <f>+-Feuil1!AN82/1.2</f>
        <v/>
      </c>
    </row>
    <row r="324">
      <c r="A324" s="6">
        <f>Feuil1!$C$1</f>
        <v/>
      </c>
      <c r="B324" s="282" t="n"/>
      <c r="C324" s="10" t="n">
        <v>445717000</v>
      </c>
      <c r="D324" s="11">
        <f>+$D$321</f>
        <v/>
      </c>
      <c r="E324" s="12" t="n"/>
      <c r="F324" s="12">
        <f>+F323*0.2</f>
        <v/>
      </c>
    </row>
    <row r="325">
      <c r="A325" s="6">
        <f>Feuil1!$C$1</f>
        <v/>
      </c>
      <c r="B325" s="282" t="n"/>
      <c r="C325" s="10">
        <f>+CONCATENATE("F000",Feuil1!C82)</f>
        <v/>
      </c>
      <c r="D325" s="11">
        <f>+$D$321</f>
        <v/>
      </c>
      <c r="E325" s="12" t="n"/>
      <c r="F325" s="12">
        <f>+Feuil1!AQ82</f>
        <v/>
      </c>
    </row>
    <row r="326">
      <c r="A326" s="6">
        <f>Feuil1!$C$1</f>
        <v/>
      </c>
      <c r="B326" s="282" t="n"/>
      <c r="C326" s="10">
        <f>VLOOKUP(Feuil1!$C$5,Feuil3!$A$1:$C$9,2,FALSE)</f>
        <v/>
      </c>
      <c r="D326" s="11">
        <f>+CONCATENATE(Feuil1!C83,"  ",Feuil1!D83,"  ","commis. brutes")</f>
        <v/>
      </c>
      <c r="E326" s="12">
        <f>+IF(ISTEXT(Feuil1!AH83),0,Feuil1!AH83)+IF(ISTEXT(Feuil1!AI83),0,Feuil1!AI83)+IF(ISTEXT(Feuil1!AJ83),0,Feuil1!AJ83)</f>
        <v/>
      </c>
      <c r="F326" s="12" t="n"/>
    </row>
    <row r="327">
      <c r="A327" s="6">
        <f>Feuil1!$C$1</f>
        <v/>
      </c>
      <c r="B327" s="282" t="n"/>
      <c r="C327" s="10" t="n">
        <v>437600000</v>
      </c>
      <c r="D327" s="11">
        <f>+$D$326</f>
        <v/>
      </c>
      <c r="E327" s="12" t="n"/>
      <c r="F327" s="12">
        <f>+-Feuil1!AM83</f>
        <v/>
      </c>
    </row>
    <row r="328">
      <c r="A328" s="6">
        <f>Feuil1!$C$1</f>
        <v/>
      </c>
      <c r="B328" s="282" t="n"/>
      <c r="C328" s="10" t="n">
        <v>791000000</v>
      </c>
      <c r="D328" s="11">
        <f>+$D$326</f>
        <v/>
      </c>
      <c r="E328" s="12" t="n"/>
      <c r="F328" s="12">
        <f>+-Feuil1!AN83/1.2</f>
        <v/>
      </c>
    </row>
    <row r="329">
      <c r="A329" s="6">
        <f>Feuil1!$C$1</f>
        <v/>
      </c>
      <c r="B329" s="282" t="n"/>
      <c r="C329" s="10" t="n">
        <v>445717000</v>
      </c>
      <c r="D329" s="11">
        <f>+$D$326</f>
        <v/>
      </c>
      <c r="E329" s="12" t="n"/>
      <c r="F329" s="12">
        <f>+F328*0.2</f>
        <v/>
      </c>
    </row>
    <row r="330">
      <c r="A330" s="6">
        <f>Feuil1!$C$1</f>
        <v/>
      </c>
      <c r="B330" s="282" t="n"/>
      <c r="C330" s="10">
        <f>+CONCATENATE("F000",Feuil1!C83)</f>
        <v/>
      </c>
      <c r="D330" s="11">
        <f>+$D$326</f>
        <v/>
      </c>
      <c r="E330" s="12" t="n"/>
      <c r="F330" s="12">
        <f>+Feuil1!AQ83</f>
        <v/>
      </c>
    </row>
    <row r="331">
      <c r="A331" s="6">
        <f>Feuil1!$C$1</f>
        <v/>
      </c>
      <c r="B331" s="282" t="n"/>
      <c r="C331" s="10">
        <f>VLOOKUP(Feuil1!$C$5,Feuil3!$A$1:$C$9,2,FALSE)</f>
        <v/>
      </c>
      <c r="D331" s="11">
        <f>+CONCATENATE(Feuil1!C84,"  ",Feuil1!D84,"  ","commis. brutes")</f>
        <v/>
      </c>
      <c r="E331" s="12">
        <f>+IF(ISTEXT(Feuil1!AH84),0,Feuil1!AH84)+IF(ISTEXT(Feuil1!AI84),0,Feuil1!AI84)+IF(ISTEXT(Feuil1!AJ84),0,Feuil1!AJ84)</f>
        <v/>
      </c>
      <c r="F331" s="12" t="n"/>
    </row>
    <row r="332">
      <c r="A332" s="6">
        <f>Feuil1!$C$1</f>
        <v/>
      </c>
      <c r="B332" s="282" t="n"/>
      <c r="C332" s="10" t="n">
        <v>437600000</v>
      </c>
      <c r="D332" s="11">
        <f>+$D$331</f>
        <v/>
      </c>
      <c r="E332" s="12" t="n"/>
      <c r="F332" s="12">
        <f>+-Feuil1!AM84</f>
        <v/>
      </c>
    </row>
    <row r="333">
      <c r="A333" s="6">
        <f>Feuil1!$C$1</f>
        <v/>
      </c>
      <c r="B333" s="282" t="n"/>
      <c r="C333" s="10" t="n">
        <v>791000000</v>
      </c>
      <c r="D333" s="11">
        <f>+$D$331</f>
        <v/>
      </c>
      <c r="E333" s="12" t="n"/>
      <c r="F333" s="12">
        <f>+-Feuil1!AN84/1.2</f>
        <v/>
      </c>
    </row>
    <row r="334">
      <c r="A334" s="6">
        <f>Feuil1!$C$1</f>
        <v/>
      </c>
      <c r="B334" s="282" t="n"/>
      <c r="C334" s="10" t="n">
        <v>445717000</v>
      </c>
      <c r="D334" s="11">
        <f>+$D$331</f>
        <v/>
      </c>
      <c r="E334" s="12" t="n"/>
      <c r="F334" s="12">
        <f>+F333*0.2</f>
        <v/>
      </c>
    </row>
    <row r="335">
      <c r="A335" s="6">
        <f>Feuil1!$C$1</f>
        <v/>
      </c>
      <c r="B335" s="282" t="n"/>
      <c r="C335" s="10">
        <f>+CONCATENATE("F000",Feuil1!C84)</f>
        <v/>
      </c>
      <c r="D335" s="11">
        <f>+$D$331</f>
        <v/>
      </c>
      <c r="E335" s="12" t="n"/>
      <c r="F335" s="12">
        <f>+Feuil1!AQ84</f>
        <v/>
      </c>
    </row>
    <row r="336">
      <c r="A336" s="6">
        <f>Feuil1!$C$1</f>
        <v/>
      </c>
      <c r="B336" s="282" t="n"/>
      <c r="C336" s="10">
        <f>VLOOKUP(Feuil1!$C$5,Feuil3!$A$1:$C$9,2,FALSE)</f>
        <v/>
      </c>
      <c r="D336" s="11">
        <f>+CONCATENATE(Feuil1!C85,"  ",Feuil1!D85,"  ","commis. brutes")</f>
        <v/>
      </c>
      <c r="E336" s="12">
        <f>+IF(ISTEXT(Feuil1!AH85),0,Feuil1!AH85)+IF(ISTEXT(Feuil1!AI85),0,Feuil1!AI85)+IF(ISTEXT(Feuil1!AJ85),0,Feuil1!AJ85)</f>
        <v/>
      </c>
      <c r="F336" s="12" t="n"/>
    </row>
    <row r="337">
      <c r="A337" s="6">
        <f>Feuil1!$C$1</f>
        <v/>
      </c>
      <c r="B337" s="282" t="n"/>
      <c r="C337" s="10" t="n">
        <v>437600000</v>
      </c>
      <c r="D337" s="11">
        <f>+$D$336</f>
        <v/>
      </c>
      <c r="E337" s="12" t="n"/>
      <c r="F337" s="12">
        <f>+-Feuil1!AM85</f>
        <v/>
      </c>
    </row>
    <row r="338">
      <c r="A338" s="6">
        <f>Feuil1!$C$1</f>
        <v/>
      </c>
      <c r="B338" s="282" t="n"/>
      <c r="C338" s="10" t="n">
        <v>791000000</v>
      </c>
      <c r="D338" s="11">
        <f>+$D$336</f>
        <v/>
      </c>
      <c r="E338" s="12" t="n"/>
      <c r="F338" s="12">
        <f>+-Feuil1!AN85/1.2</f>
        <v/>
      </c>
    </row>
    <row r="339">
      <c r="A339" s="6">
        <f>Feuil1!$C$1</f>
        <v/>
      </c>
      <c r="B339" s="282" t="n"/>
      <c r="C339" s="10" t="n">
        <v>445717000</v>
      </c>
      <c r="D339" s="11">
        <f>+$D$336</f>
        <v/>
      </c>
      <c r="E339" s="12" t="n"/>
      <c r="F339" s="12">
        <f>+F338*0.2</f>
        <v/>
      </c>
    </row>
    <row r="340">
      <c r="A340" s="6">
        <f>Feuil1!$C$1</f>
        <v/>
      </c>
      <c r="B340" s="282" t="n"/>
      <c r="C340" s="10">
        <f>+CONCATENATE("F000",Feuil1!C85)</f>
        <v/>
      </c>
      <c r="D340" s="11">
        <f>+$D$336</f>
        <v/>
      </c>
      <c r="E340" s="12" t="n"/>
      <c r="F340" s="12">
        <f>+Feuil1!AQ85</f>
        <v/>
      </c>
    </row>
    <row r="341">
      <c r="A341" s="6">
        <f>Feuil1!$C$1</f>
        <v/>
      </c>
      <c r="B341" s="282" t="n"/>
      <c r="C341" s="10">
        <f>VLOOKUP(Feuil1!$C$5,Feuil3!$A$1:$C$9,2,FALSE)</f>
        <v/>
      </c>
      <c r="D341" s="11">
        <f>+CONCATENATE(Feuil1!C86,"  ",Feuil1!D86,"  ","commis. brutes")</f>
        <v/>
      </c>
      <c r="E341" s="12">
        <f>+IF(ISTEXT(Feuil1!AH86),0,Feuil1!AH86)+IF(ISTEXT(Feuil1!AI86),0,Feuil1!AI86)+IF(ISTEXT(Feuil1!AJ86),0,Feuil1!AJ86)</f>
        <v/>
      </c>
      <c r="F341" s="12" t="n"/>
    </row>
    <row r="342">
      <c r="A342" s="6">
        <f>Feuil1!$C$1</f>
        <v/>
      </c>
      <c r="B342" s="282" t="n"/>
      <c r="C342" s="10" t="n">
        <v>437600000</v>
      </c>
      <c r="D342" s="11">
        <f>+$D$341</f>
        <v/>
      </c>
      <c r="E342" s="12" t="n"/>
      <c r="F342" s="12">
        <f>+-Feuil1!AM86</f>
        <v/>
      </c>
    </row>
    <row r="343">
      <c r="A343" s="6">
        <f>Feuil1!$C$1</f>
        <v/>
      </c>
      <c r="B343" s="282" t="n"/>
      <c r="C343" s="10" t="n">
        <v>791000000</v>
      </c>
      <c r="D343" s="11">
        <f>+$D$341</f>
        <v/>
      </c>
      <c r="E343" s="12" t="n"/>
      <c r="F343" s="12">
        <f>+-Feuil1!AN86/1.2</f>
        <v/>
      </c>
    </row>
    <row r="344">
      <c r="A344" s="6">
        <f>Feuil1!$C$1</f>
        <v/>
      </c>
      <c r="B344" s="282" t="n"/>
      <c r="C344" s="10" t="n">
        <v>445717000</v>
      </c>
      <c r="D344" s="11">
        <f>+$D$341</f>
        <v/>
      </c>
      <c r="E344" s="12" t="n"/>
      <c r="F344" s="12">
        <f>+F343*0.2</f>
        <v/>
      </c>
    </row>
    <row r="345">
      <c r="A345" s="6">
        <f>Feuil1!$C$1</f>
        <v/>
      </c>
      <c r="B345" s="282" t="n"/>
      <c r="C345" s="10">
        <f>+CONCATENATE("F000",Feuil1!C86)</f>
        <v/>
      </c>
      <c r="D345" s="11">
        <f>+$D$341</f>
        <v/>
      </c>
      <c r="E345" s="12" t="n"/>
      <c r="F345" s="12">
        <f>+Feuil1!AQ86</f>
        <v/>
      </c>
    </row>
    <row r="346">
      <c r="A346" s="6">
        <f>Feuil1!$C$1</f>
        <v/>
      </c>
      <c r="B346" s="282" t="n"/>
      <c r="C346" s="10">
        <f>VLOOKUP(Feuil1!$C$5,Feuil3!$A$1:$C$9,2,FALSE)</f>
        <v/>
      </c>
      <c r="D346" s="11">
        <f>+CONCATENATE(Feuil1!C87,"  ",Feuil1!D87,"  ","commis. brutes")</f>
        <v/>
      </c>
      <c r="E346" s="12">
        <f>+IF(ISTEXT(Feuil1!AH87),0,Feuil1!AH87)+IF(ISTEXT(Feuil1!AI87),0,Feuil1!AI87)+IF(ISTEXT(Feuil1!AJ87),0,Feuil1!AJ87)</f>
        <v/>
      </c>
      <c r="F346" s="12" t="n"/>
    </row>
    <row r="347">
      <c r="A347" s="6">
        <f>Feuil1!$C$1</f>
        <v/>
      </c>
      <c r="B347" s="282" t="n"/>
      <c r="C347" s="10" t="n">
        <v>437600000</v>
      </c>
      <c r="D347" s="11">
        <f>+$D$346</f>
        <v/>
      </c>
      <c r="E347" s="12" t="n"/>
      <c r="F347" s="12">
        <f>+-Feuil1!AM87</f>
        <v/>
      </c>
    </row>
    <row r="348">
      <c r="A348" s="6">
        <f>Feuil1!$C$1</f>
        <v/>
      </c>
      <c r="B348" s="282" t="n"/>
      <c r="C348" s="10" t="n">
        <v>791000000</v>
      </c>
      <c r="D348" s="11">
        <f>+$D$346</f>
        <v/>
      </c>
      <c r="E348" s="12" t="n"/>
      <c r="F348" s="12">
        <f>+-Feuil1!AN87/1.2</f>
        <v/>
      </c>
    </row>
    <row r="349">
      <c r="A349" s="6">
        <f>Feuil1!$C$1</f>
        <v/>
      </c>
      <c r="B349" s="282" t="n"/>
      <c r="C349" s="10" t="n">
        <v>445717000</v>
      </c>
      <c r="D349" s="11">
        <f>+$D$346</f>
        <v/>
      </c>
      <c r="E349" s="12" t="n"/>
      <c r="F349" s="12">
        <f>+F348*0.2</f>
        <v/>
      </c>
    </row>
    <row r="350">
      <c r="A350" s="6">
        <f>Feuil1!$C$1</f>
        <v/>
      </c>
      <c r="B350" s="282" t="n"/>
      <c r="C350" s="10">
        <f>+CONCATENATE("F000",Feuil1!C87)</f>
        <v/>
      </c>
      <c r="D350" s="11">
        <f>+$D$346</f>
        <v/>
      </c>
      <c r="E350" s="12" t="n"/>
      <c r="F350" s="12">
        <f>+Feuil1!AQ87</f>
        <v/>
      </c>
    </row>
    <row r="351">
      <c r="A351" s="6">
        <f>Feuil1!$C$1</f>
        <v/>
      </c>
      <c r="B351" s="282" t="n"/>
      <c r="C351" s="10">
        <f>VLOOKUP(Feuil1!$C$5,Feuil3!$A$1:$C$9,2,FALSE)</f>
        <v/>
      </c>
      <c r="D351" s="11">
        <f>+CONCATENATE(Feuil1!C88,"  ",Feuil1!D88,"  ","commis. brutes")</f>
        <v/>
      </c>
      <c r="E351" s="12">
        <f>+IF(ISTEXT(Feuil1!AH88),0,Feuil1!AH88)+IF(ISTEXT(Feuil1!AI88),0,Feuil1!AI88)+IF(ISTEXT(Feuil1!AJ88),0,Feuil1!AJ88)</f>
        <v/>
      </c>
      <c r="F351" s="12" t="n"/>
    </row>
    <row r="352">
      <c r="A352" s="6">
        <f>Feuil1!$C$1</f>
        <v/>
      </c>
      <c r="B352" s="282" t="n"/>
      <c r="C352" s="10" t="n">
        <v>437600000</v>
      </c>
      <c r="D352" s="11">
        <f>+$D$351</f>
        <v/>
      </c>
      <c r="E352" s="12" t="n"/>
      <c r="F352" s="12">
        <f>+-Feuil1!AM88</f>
        <v/>
      </c>
    </row>
    <row r="353">
      <c r="A353" s="6">
        <f>Feuil1!$C$1</f>
        <v/>
      </c>
      <c r="B353" s="282" t="n"/>
      <c r="C353" s="10" t="n">
        <v>791000000</v>
      </c>
      <c r="D353" s="11">
        <f>+$D$351</f>
        <v/>
      </c>
      <c r="E353" s="12" t="n"/>
      <c r="F353" s="12">
        <f>+-Feuil1!AN88/1.2</f>
        <v/>
      </c>
    </row>
    <row r="354">
      <c r="A354" s="6">
        <f>Feuil1!$C$1</f>
        <v/>
      </c>
      <c r="B354" s="282" t="n"/>
      <c r="C354" s="10" t="n">
        <v>445717000</v>
      </c>
      <c r="D354" s="11">
        <f>+$D$351</f>
        <v/>
      </c>
      <c r="E354" s="12" t="n"/>
      <c r="F354" s="12">
        <f>+F353*0.2</f>
        <v/>
      </c>
    </row>
    <row r="355">
      <c r="A355" s="6">
        <f>Feuil1!$C$1</f>
        <v/>
      </c>
      <c r="B355" s="282" t="n"/>
      <c r="C355" s="10">
        <f>+CONCATENATE("F000",Feuil1!C88)</f>
        <v/>
      </c>
      <c r="D355" s="11">
        <f>+$D$351</f>
        <v/>
      </c>
      <c r="E355" s="12" t="n"/>
      <c r="F355" s="12">
        <f>+Feuil1!AQ88</f>
        <v/>
      </c>
    </row>
    <row r="356">
      <c r="A356" s="6">
        <f>Feuil1!$C$1</f>
        <v/>
      </c>
      <c r="B356" s="282" t="n"/>
      <c r="C356" s="10">
        <f>VLOOKUP(Feuil1!$C$5,Feuil3!$A$1:$C$9,2,FALSE)</f>
        <v/>
      </c>
      <c r="D356" s="11">
        <f>+CONCATENATE(Feuil1!C89,"  ",Feuil1!D89,"  ","commis. brutes")</f>
        <v/>
      </c>
      <c r="E356" s="12">
        <f>+IF(ISTEXT(Feuil1!AH89),0,Feuil1!AH89)+IF(ISTEXT(Feuil1!AI89),0,Feuil1!AI89)+IF(ISTEXT(Feuil1!AJ89),0,Feuil1!AJ89)</f>
        <v/>
      </c>
      <c r="F356" s="12" t="n"/>
    </row>
    <row r="357">
      <c r="A357" s="6">
        <f>Feuil1!$C$1</f>
        <v/>
      </c>
      <c r="B357" s="282" t="n"/>
      <c r="C357" s="10" t="n">
        <v>437600000</v>
      </c>
      <c r="D357" s="11">
        <f>+$D$356</f>
        <v/>
      </c>
      <c r="E357" s="12" t="n"/>
      <c r="F357" s="12">
        <f>+-Feuil1!AM89</f>
        <v/>
      </c>
    </row>
    <row r="358">
      <c r="A358" s="6">
        <f>Feuil1!$C$1</f>
        <v/>
      </c>
      <c r="B358" s="282" t="n"/>
      <c r="C358" s="10" t="n">
        <v>791000000</v>
      </c>
      <c r="D358" s="11">
        <f>+$D$356</f>
        <v/>
      </c>
      <c r="E358" s="12" t="n"/>
      <c r="F358" s="12">
        <f>+-Feuil1!AN89/1.2</f>
        <v/>
      </c>
    </row>
    <row r="359">
      <c r="A359" s="6">
        <f>Feuil1!$C$1</f>
        <v/>
      </c>
      <c r="B359" s="282" t="n"/>
      <c r="C359" s="10" t="n">
        <v>445717000</v>
      </c>
      <c r="D359" s="11">
        <f>+$D$356</f>
        <v/>
      </c>
      <c r="E359" s="12" t="n"/>
      <c r="F359" s="12">
        <f>+F358*0.2</f>
        <v/>
      </c>
    </row>
    <row r="360">
      <c r="A360" s="6">
        <f>Feuil1!$C$1</f>
        <v/>
      </c>
      <c r="B360" s="282" t="n"/>
      <c r="C360" s="10">
        <f>+CONCATENATE("F000",Feuil1!C89)</f>
        <v/>
      </c>
      <c r="D360" s="11">
        <f>+$D$356</f>
        <v/>
      </c>
      <c r="E360" s="12" t="n"/>
      <c r="F360" s="12">
        <f>+Feuil1!AQ89</f>
        <v/>
      </c>
    </row>
    <row r="361">
      <c r="A361" s="6">
        <f>Feuil1!$C$1</f>
        <v/>
      </c>
      <c r="B361" s="282" t="n"/>
      <c r="C361" s="10">
        <f>VLOOKUP(Feuil1!$C$5,Feuil3!$A$1:$C$9,2,FALSE)</f>
        <v/>
      </c>
      <c r="D361" s="11">
        <f>+CONCATENATE(Feuil1!C90,"  ",Feuil1!D90,"  ","commis. brutes")</f>
        <v/>
      </c>
      <c r="E361" s="12">
        <f>+IF(ISTEXT(Feuil1!AH90),0,Feuil1!AH90)+IF(ISTEXT(Feuil1!AI90),0,Feuil1!AI90)+IF(ISTEXT(Feuil1!AJ90),0,Feuil1!AJ90)</f>
        <v/>
      </c>
      <c r="F361" s="12" t="n"/>
    </row>
    <row r="362">
      <c r="A362" s="6">
        <f>Feuil1!$C$1</f>
        <v/>
      </c>
      <c r="B362" s="282" t="n"/>
      <c r="C362" s="10" t="n">
        <v>437600000</v>
      </c>
      <c r="D362" s="11">
        <f>+$D$361</f>
        <v/>
      </c>
      <c r="E362" s="12" t="n"/>
      <c r="F362" s="12">
        <f>+-Feuil1!AM90</f>
        <v/>
      </c>
    </row>
    <row r="363">
      <c r="A363" s="6">
        <f>Feuil1!$C$1</f>
        <v/>
      </c>
      <c r="B363" s="282" t="n"/>
      <c r="C363" s="10" t="n">
        <v>791000000</v>
      </c>
      <c r="D363" s="11">
        <f>+$D$361</f>
        <v/>
      </c>
      <c r="E363" s="12" t="n"/>
      <c r="F363" s="12">
        <f>+-Feuil1!AN90/1.2</f>
        <v/>
      </c>
    </row>
    <row r="364">
      <c r="A364" s="6">
        <f>Feuil1!$C$1</f>
        <v/>
      </c>
      <c r="B364" s="282" t="n"/>
      <c r="C364" s="10" t="n">
        <v>445717000</v>
      </c>
      <c r="D364" s="11">
        <f>+$D$361</f>
        <v/>
      </c>
      <c r="E364" s="12" t="n"/>
      <c r="F364" s="12">
        <f>+F363*0.2</f>
        <v/>
      </c>
    </row>
    <row r="365">
      <c r="A365" s="6">
        <f>Feuil1!$C$1</f>
        <v/>
      </c>
      <c r="B365" s="282" t="n"/>
      <c r="C365" s="10">
        <f>+CONCATENATE("F000",Feuil1!C90)</f>
        <v/>
      </c>
      <c r="D365" s="11">
        <f>+$D$361</f>
        <v/>
      </c>
      <c r="E365" s="12" t="n"/>
      <c r="F365" s="12">
        <f>+Feuil1!AQ90</f>
        <v/>
      </c>
    </row>
    <row r="366">
      <c r="A366" s="6">
        <f>Feuil1!$C$1</f>
        <v/>
      </c>
      <c r="B366" s="282" t="n"/>
      <c r="C366" s="10">
        <f>VLOOKUP(Feuil1!$C$5,Feuil3!$A$1:$C$9,2,FALSE)</f>
        <v/>
      </c>
      <c r="D366" s="11">
        <f>+CONCATENATE(Feuil1!C91,"  ",Feuil1!D91,"  ","commis. brutes")</f>
        <v/>
      </c>
      <c r="E366" s="12">
        <f>+IF(ISTEXT(Feuil1!AH91),0,Feuil1!AH91)+IF(ISTEXT(Feuil1!AI91),0,Feuil1!AI91)+IF(ISTEXT(Feuil1!AJ91),0,Feuil1!AJ91)</f>
        <v/>
      </c>
      <c r="F366" s="12" t="n"/>
    </row>
    <row r="367">
      <c r="A367" s="6">
        <f>Feuil1!$C$1</f>
        <v/>
      </c>
      <c r="B367" s="282" t="n"/>
      <c r="C367" s="10" t="n">
        <v>437600000</v>
      </c>
      <c r="D367" s="11">
        <f>+$D$366</f>
        <v/>
      </c>
      <c r="E367" s="12" t="n"/>
      <c r="F367" s="12">
        <f>+-Feuil1!AM91</f>
        <v/>
      </c>
    </row>
    <row r="368">
      <c r="A368" s="6">
        <f>Feuil1!$C$1</f>
        <v/>
      </c>
      <c r="B368" s="282" t="n"/>
      <c r="C368" s="10" t="n">
        <v>791000000</v>
      </c>
      <c r="D368" s="11">
        <f>+$D$366</f>
        <v/>
      </c>
      <c r="E368" s="12" t="n"/>
      <c r="F368" s="12">
        <f>+-Feuil1!AN91/1.2</f>
        <v/>
      </c>
    </row>
    <row r="369">
      <c r="A369" s="6">
        <f>Feuil1!$C$1</f>
        <v/>
      </c>
      <c r="B369" s="282" t="n"/>
      <c r="C369" s="10" t="n">
        <v>445717000</v>
      </c>
      <c r="D369" s="11">
        <f>+$D$366</f>
        <v/>
      </c>
      <c r="E369" s="12" t="n"/>
      <c r="F369" s="12">
        <f>+F368*0.2</f>
        <v/>
      </c>
    </row>
    <row r="370">
      <c r="A370" s="6">
        <f>Feuil1!$C$1</f>
        <v/>
      </c>
      <c r="B370" s="282" t="n"/>
      <c r="C370" s="10">
        <f>+CONCATENATE("F000",Feuil1!C91)</f>
        <v/>
      </c>
      <c r="D370" s="11">
        <f>+$D$366</f>
        <v/>
      </c>
      <c r="E370" s="12" t="n"/>
      <c r="F370" s="12">
        <f>+Feuil1!AQ91</f>
        <v/>
      </c>
    </row>
    <row r="371">
      <c r="A371" s="6">
        <f>Feuil1!$C$1</f>
        <v/>
      </c>
      <c r="B371" s="282" t="n"/>
      <c r="C371" s="10">
        <f>VLOOKUP(Feuil1!$C$5,Feuil3!$A$1:$C$9,2,FALSE)</f>
        <v/>
      </c>
      <c r="D371" s="11">
        <f>+CONCATENATE(Feuil1!C92,"  ",Feuil1!D92,"  ","commis. brutes")</f>
        <v/>
      </c>
      <c r="E371" s="12">
        <f>+IF(ISTEXT(Feuil1!AH92),0,Feuil1!AH92)+IF(ISTEXT(Feuil1!AI92),0,Feuil1!AI92)+IF(ISTEXT(Feuil1!AJ92),0,Feuil1!AJ92)</f>
        <v/>
      </c>
      <c r="F371" s="12" t="n"/>
    </row>
    <row r="372">
      <c r="A372" s="6">
        <f>Feuil1!$C$1</f>
        <v/>
      </c>
      <c r="B372" s="282" t="n"/>
      <c r="C372" s="10" t="n">
        <v>437600000</v>
      </c>
      <c r="D372" s="11">
        <f>+$D$371</f>
        <v/>
      </c>
      <c r="E372" s="12" t="n"/>
      <c r="F372" s="12">
        <f>+-Feuil1!AM92</f>
        <v/>
      </c>
    </row>
    <row r="373">
      <c r="A373" s="6">
        <f>Feuil1!$C$1</f>
        <v/>
      </c>
      <c r="B373" s="282" t="n"/>
      <c r="C373" s="10" t="n">
        <v>791000000</v>
      </c>
      <c r="D373" s="11">
        <f>+$D$371</f>
        <v/>
      </c>
      <c r="E373" s="12" t="n"/>
      <c r="F373" s="12">
        <f>+-Feuil1!AN92/1.2</f>
        <v/>
      </c>
    </row>
    <row r="374">
      <c r="A374" s="6">
        <f>Feuil1!$C$1</f>
        <v/>
      </c>
      <c r="B374" s="282" t="n"/>
      <c r="C374" s="10" t="n">
        <v>445717000</v>
      </c>
      <c r="D374" s="11">
        <f>+$D$371</f>
        <v/>
      </c>
      <c r="E374" s="12" t="n"/>
      <c r="F374" s="12">
        <f>+F373*0.2</f>
        <v/>
      </c>
    </row>
    <row r="375">
      <c r="A375" s="6">
        <f>Feuil1!$C$1</f>
        <v/>
      </c>
      <c r="B375" s="282" t="n"/>
      <c r="C375" s="10">
        <f>+CONCATENATE("F000",Feuil1!C92)</f>
        <v/>
      </c>
      <c r="D375" s="11">
        <f>+$D$371</f>
        <v/>
      </c>
      <c r="E375" s="12" t="n"/>
      <c r="F375" s="12">
        <f>+Feuil1!AQ92</f>
        <v/>
      </c>
    </row>
    <row r="376">
      <c r="A376" s="6">
        <f>Feuil1!$C$1</f>
        <v/>
      </c>
      <c r="B376" s="282" t="n"/>
      <c r="C376" s="10">
        <f>VLOOKUP(Feuil1!$C$5,Feuil3!$A$1:$C$9,2,FALSE)</f>
        <v/>
      </c>
      <c r="D376" s="11">
        <f>+CONCATENATE(Feuil1!C93,"  ",Feuil1!D93,"  ","commis. brutes")</f>
        <v/>
      </c>
      <c r="E376" s="12">
        <f>+IF(ISTEXT(Feuil1!AH93),0,Feuil1!AH93)+IF(ISTEXT(Feuil1!AI93),0,Feuil1!AI93)+IF(ISTEXT(Feuil1!AJ93),0,Feuil1!AJ93)</f>
        <v/>
      </c>
      <c r="F376" s="12" t="n"/>
    </row>
    <row r="377">
      <c r="A377" s="6">
        <f>Feuil1!$C$1</f>
        <v/>
      </c>
      <c r="B377" s="282" t="n"/>
      <c r="C377" s="10" t="n">
        <v>437600000</v>
      </c>
      <c r="D377" s="11">
        <f>+$D$376</f>
        <v/>
      </c>
      <c r="E377" s="12" t="n"/>
      <c r="F377" s="12">
        <f>+-Feuil1!AM93</f>
        <v/>
      </c>
    </row>
    <row r="378">
      <c r="A378" s="6">
        <f>Feuil1!$C$1</f>
        <v/>
      </c>
      <c r="B378" s="282" t="n"/>
      <c r="C378" s="10" t="n">
        <v>791000000</v>
      </c>
      <c r="D378" s="11">
        <f>+$D$376</f>
        <v/>
      </c>
      <c r="E378" s="12" t="n"/>
      <c r="F378" s="12">
        <f>+-Feuil1!AN93/1.2</f>
        <v/>
      </c>
    </row>
    <row r="379">
      <c r="A379" s="6">
        <f>Feuil1!$C$1</f>
        <v/>
      </c>
      <c r="B379" s="282" t="n"/>
      <c r="C379" s="10" t="n">
        <v>445717000</v>
      </c>
      <c r="D379" s="11">
        <f>+$D$376</f>
        <v/>
      </c>
      <c r="E379" s="12" t="n"/>
      <c r="F379" s="12">
        <f>+F378*0.2</f>
        <v/>
      </c>
    </row>
    <row r="380">
      <c r="A380" s="6">
        <f>Feuil1!$C$1</f>
        <v/>
      </c>
      <c r="B380" s="282" t="n"/>
      <c r="C380" s="10">
        <f>+CONCATENATE("F000",Feuil1!C93)</f>
        <v/>
      </c>
      <c r="D380" s="11">
        <f>+$D$376</f>
        <v/>
      </c>
      <c r="E380" s="12" t="n"/>
      <c r="F380" s="12">
        <f>+Feuil1!AQ93</f>
        <v/>
      </c>
    </row>
    <row r="381">
      <c r="A381" s="6">
        <f>Feuil1!$C$1</f>
        <v/>
      </c>
      <c r="B381" s="282" t="n"/>
      <c r="C381" s="10">
        <f>VLOOKUP(Feuil1!$C$5,Feuil3!$A$1:$C$9,2,FALSE)</f>
        <v/>
      </c>
      <c r="D381" s="11">
        <f>+CONCATENATE(Feuil1!C94,"  ",Feuil1!D94,"  ","commis. brutes")</f>
        <v/>
      </c>
      <c r="E381" s="12">
        <f>+IF(ISTEXT(Feuil1!AH94),0,Feuil1!AH94)+IF(ISTEXT(Feuil1!AI94),0,Feuil1!AI94)+IF(ISTEXT(Feuil1!AJ94),0,Feuil1!AJ94)</f>
        <v/>
      </c>
      <c r="F381" s="12" t="n"/>
    </row>
    <row r="382">
      <c r="A382" s="6">
        <f>Feuil1!$C$1</f>
        <v/>
      </c>
      <c r="B382" s="282" t="n"/>
      <c r="C382" s="10" t="n">
        <v>437600000</v>
      </c>
      <c r="D382" s="11">
        <f>+$D$381</f>
        <v/>
      </c>
      <c r="E382" s="12" t="n"/>
      <c r="F382" s="12">
        <f>+-Feuil1!AM94</f>
        <v/>
      </c>
    </row>
    <row r="383">
      <c r="A383" s="6">
        <f>Feuil1!$C$1</f>
        <v/>
      </c>
      <c r="B383" s="282" t="n"/>
      <c r="C383" s="10" t="n">
        <v>791000000</v>
      </c>
      <c r="D383" s="11">
        <f>+$D$381</f>
        <v/>
      </c>
      <c r="E383" s="12" t="n"/>
      <c r="F383" s="12">
        <f>+-Feuil1!AN94/1.2</f>
        <v/>
      </c>
    </row>
    <row r="384">
      <c r="A384" s="6">
        <f>Feuil1!$C$1</f>
        <v/>
      </c>
      <c r="B384" s="282" t="n"/>
      <c r="C384" s="10" t="n">
        <v>445717000</v>
      </c>
      <c r="D384" s="11">
        <f>+$D$381</f>
        <v/>
      </c>
      <c r="E384" s="12" t="n"/>
      <c r="F384" s="12">
        <f>+F383*0.2</f>
        <v/>
      </c>
    </row>
    <row r="385">
      <c r="A385" s="6">
        <f>Feuil1!$C$1</f>
        <v/>
      </c>
      <c r="B385" s="282" t="n"/>
      <c r="C385" s="10">
        <f>+CONCATENATE("F000",Feuil1!C94)</f>
        <v/>
      </c>
      <c r="D385" s="11">
        <f>+$D$381</f>
        <v/>
      </c>
      <c r="E385" s="12" t="n"/>
      <c r="F385" s="12">
        <f>+Feuil1!AQ94</f>
        <v/>
      </c>
    </row>
    <row r="386">
      <c r="A386" s="6">
        <f>Feuil1!$C$1</f>
        <v/>
      </c>
      <c r="B386" s="282" t="n"/>
      <c r="C386" s="10">
        <f>VLOOKUP(Feuil1!$C$5,Feuil3!$A$1:$C$9,2,FALSE)</f>
        <v/>
      </c>
      <c r="D386" s="11">
        <f>+CONCATENATE(Feuil1!C95,"  ",Feuil1!D95,"  ","commis. brutes")</f>
        <v/>
      </c>
      <c r="E386" s="12">
        <f>+IF(ISTEXT(Feuil1!AH95),0,Feuil1!AH95)+IF(ISTEXT(Feuil1!AI95),0,Feuil1!AI95)+IF(ISTEXT(Feuil1!AJ95),0,Feuil1!AJ95)</f>
        <v/>
      </c>
      <c r="F386" s="12" t="n"/>
    </row>
    <row r="387">
      <c r="A387" s="6">
        <f>Feuil1!$C$1</f>
        <v/>
      </c>
      <c r="B387" s="282" t="n"/>
      <c r="C387" s="10" t="n">
        <v>437600000</v>
      </c>
      <c r="D387" s="11">
        <f>+$D$386</f>
        <v/>
      </c>
      <c r="E387" s="12" t="n"/>
      <c r="F387" s="12">
        <f>+-Feuil1!AM95</f>
        <v/>
      </c>
    </row>
    <row r="388">
      <c r="A388" s="6">
        <f>Feuil1!$C$1</f>
        <v/>
      </c>
      <c r="B388" s="282" t="n"/>
      <c r="C388" s="10" t="n">
        <v>791000000</v>
      </c>
      <c r="D388" s="11">
        <f>+$D$386</f>
        <v/>
      </c>
      <c r="E388" s="12" t="n"/>
      <c r="F388" s="12">
        <f>+-Feuil1!AN95/1.2</f>
        <v/>
      </c>
    </row>
    <row r="389">
      <c r="A389" s="6">
        <f>Feuil1!$C$1</f>
        <v/>
      </c>
      <c r="B389" s="282" t="n"/>
      <c r="C389" s="10" t="n">
        <v>445717000</v>
      </c>
      <c r="D389" s="11">
        <f>+$D$386</f>
        <v/>
      </c>
      <c r="E389" s="12" t="n"/>
      <c r="F389" s="12">
        <f>+F388*0.2</f>
        <v/>
      </c>
    </row>
    <row r="390">
      <c r="A390" s="6">
        <f>Feuil1!$C$1</f>
        <v/>
      </c>
      <c r="B390" s="282" t="n"/>
      <c r="C390" s="10">
        <f>+CONCATENATE("F000",Feuil1!C95)</f>
        <v/>
      </c>
      <c r="D390" s="11">
        <f>+$D$386</f>
        <v/>
      </c>
      <c r="E390" s="12" t="n"/>
      <c r="F390" s="12">
        <f>+Feuil1!AQ95</f>
        <v/>
      </c>
    </row>
    <row r="391">
      <c r="A391" s="6">
        <f>Feuil1!$C$1</f>
        <v/>
      </c>
      <c r="B391" s="282" t="n"/>
      <c r="C391" s="10">
        <f>VLOOKUP(Feuil1!$C$5,Feuil3!$A$1:$C$9,2,FALSE)</f>
        <v/>
      </c>
      <c r="D391" s="11">
        <f>+CONCATENATE(Feuil1!C96,"  ",Feuil1!D96,"  ","commis. brutes")</f>
        <v/>
      </c>
      <c r="E391" s="12">
        <f>+IF(ISTEXT(Feuil1!AH96),0,Feuil1!AH96)+IF(ISTEXT(Feuil1!AI96),0,Feuil1!AI96)+IF(ISTEXT(Feuil1!AJ96),0,Feuil1!AJ96)</f>
        <v/>
      </c>
      <c r="F391" s="12" t="n"/>
    </row>
    <row r="392">
      <c r="A392" s="6">
        <f>Feuil1!$C$1</f>
        <v/>
      </c>
      <c r="B392" s="282" t="n"/>
      <c r="C392" s="10" t="n">
        <v>437600000</v>
      </c>
      <c r="D392" s="11">
        <f>+$D$391</f>
        <v/>
      </c>
      <c r="E392" s="12" t="n"/>
      <c r="F392" s="12">
        <f>+-Feuil1!AM96</f>
        <v/>
      </c>
    </row>
    <row r="393">
      <c r="A393" s="6">
        <f>Feuil1!$C$1</f>
        <v/>
      </c>
      <c r="B393" s="282" t="n"/>
      <c r="C393" s="10" t="n">
        <v>791000000</v>
      </c>
      <c r="D393" s="11">
        <f>+$D$391</f>
        <v/>
      </c>
      <c r="E393" s="12" t="n"/>
      <c r="F393" s="12">
        <f>+-Feuil1!AN96/1.2</f>
        <v/>
      </c>
    </row>
    <row r="394">
      <c r="A394" s="6">
        <f>Feuil1!$C$1</f>
        <v/>
      </c>
      <c r="B394" s="282" t="n"/>
      <c r="C394" s="10" t="n">
        <v>445717000</v>
      </c>
      <c r="D394" s="11">
        <f>+$D$391</f>
        <v/>
      </c>
      <c r="E394" s="12" t="n"/>
      <c r="F394" s="12">
        <f>+F393*0.2</f>
        <v/>
      </c>
    </row>
    <row r="395">
      <c r="A395" s="6">
        <f>Feuil1!$C$1</f>
        <v/>
      </c>
      <c r="B395" s="282" t="n"/>
      <c r="C395" s="10">
        <f>+CONCATENATE("F000",Feuil1!C96)</f>
        <v/>
      </c>
      <c r="D395" s="11">
        <f>+$D$391</f>
        <v/>
      </c>
      <c r="E395" s="12" t="n"/>
      <c r="F395" s="12">
        <f>+Feuil1!AQ96</f>
        <v/>
      </c>
    </row>
    <row r="396">
      <c r="A396" s="6">
        <f>Feuil1!$C$1</f>
        <v/>
      </c>
      <c r="B396" s="282" t="n"/>
      <c r="C396" s="10">
        <f>VLOOKUP(Feuil1!$C$5,Feuil3!$A$1:$C$9,2,FALSE)</f>
        <v/>
      </c>
      <c r="D396" s="11">
        <f>+CONCATENATE(Feuil1!C97,"  ",Feuil1!D97,"  ","commis. brutes")</f>
        <v/>
      </c>
      <c r="E396" s="12">
        <f>+IF(ISTEXT(Feuil1!AH97),0,Feuil1!AH97)+IF(ISTEXT(Feuil1!AI97),0,Feuil1!AI97)+IF(ISTEXT(Feuil1!AJ97),0,Feuil1!AJ97)</f>
        <v/>
      </c>
      <c r="F396" s="12" t="n"/>
    </row>
    <row r="397">
      <c r="A397" s="6">
        <f>Feuil1!$C$1</f>
        <v/>
      </c>
      <c r="B397" s="282" t="n"/>
      <c r="C397" s="10" t="n">
        <v>437600000</v>
      </c>
      <c r="D397" s="11">
        <f>+$D$396</f>
        <v/>
      </c>
      <c r="E397" s="12" t="n"/>
      <c r="F397" s="12">
        <f>+-Feuil1!AM97</f>
        <v/>
      </c>
    </row>
    <row r="398">
      <c r="A398" s="6">
        <f>Feuil1!$C$1</f>
        <v/>
      </c>
      <c r="B398" s="282" t="n"/>
      <c r="C398" s="10" t="n">
        <v>791000000</v>
      </c>
      <c r="D398" s="11">
        <f>+$D$396</f>
        <v/>
      </c>
      <c r="E398" s="12" t="n"/>
      <c r="F398" s="12">
        <f>+-Feuil1!AN97/1.2</f>
        <v/>
      </c>
    </row>
    <row r="399">
      <c r="A399" s="6">
        <f>Feuil1!$C$1</f>
        <v/>
      </c>
      <c r="B399" s="282" t="n"/>
      <c r="C399" s="10" t="n">
        <v>445717000</v>
      </c>
      <c r="D399" s="11">
        <f>+$D$396</f>
        <v/>
      </c>
      <c r="E399" s="12" t="n"/>
      <c r="F399" s="12">
        <f>+F398*0.2</f>
        <v/>
      </c>
    </row>
    <row r="400">
      <c r="A400" s="6">
        <f>Feuil1!$C$1</f>
        <v/>
      </c>
      <c r="B400" s="282" t="n"/>
      <c r="C400" s="10">
        <f>+CONCATENATE("F000",Feuil1!C97)</f>
        <v/>
      </c>
      <c r="D400" s="11">
        <f>+$D$396</f>
        <v/>
      </c>
      <c r="E400" s="12" t="n"/>
      <c r="F400" s="12">
        <f>+Feuil1!AQ97</f>
        <v/>
      </c>
    </row>
    <row r="401">
      <c r="A401" s="6">
        <f>Feuil1!$C$1</f>
        <v/>
      </c>
      <c r="B401" s="282" t="n"/>
      <c r="C401" s="10">
        <f>VLOOKUP(Feuil1!$C$5,Feuil3!$A$1:$C$9,2,FALSE)</f>
        <v/>
      </c>
      <c r="D401" s="11">
        <f>+CONCATENATE(Feuil1!C98,"  ",Feuil1!D98,"  ","commis. brutes")</f>
        <v/>
      </c>
      <c r="E401" s="12">
        <f>+IF(ISTEXT(Feuil1!AH98),0,Feuil1!AH98)+IF(ISTEXT(Feuil1!AI98),0,Feuil1!AI98)+IF(ISTEXT(Feuil1!AJ98),0,Feuil1!AJ98)</f>
        <v/>
      </c>
      <c r="F401" s="12" t="n"/>
    </row>
    <row r="402">
      <c r="A402" s="6">
        <f>Feuil1!$C$1</f>
        <v/>
      </c>
      <c r="B402" s="282" t="n"/>
      <c r="C402" s="10" t="n">
        <v>437600000</v>
      </c>
      <c r="D402" s="11">
        <f>+$D$401</f>
        <v/>
      </c>
      <c r="E402" s="12" t="n"/>
      <c r="F402" s="12">
        <f>+-Feuil1!AM98</f>
        <v/>
      </c>
    </row>
    <row r="403">
      <c r="A403" s="6">
        <f>Feuil1!$C$1</f>
        <v/>
      </c>
      <c r="B403" s="282" t="n"/>
      <c r="C403" s="10" t="n">
        <v>791000000</v>
      </c>
      <c r="D403" s="11">
        <f>+$D$401</f>
        <v/>
      </c>
      <c r="E403" s="12" t="n"/>
      <c r="F403" s="12">
        <f>+-Feuil1!AN98/1.2</f>
        <v/>
      </c>
    </row>
    <row r="404">
      <c r="A404" s="6">
        <f>Feuil1!$C$1</f>
        <v/>
      </c>
      <c r="B404" s="282" t="n"/>
      <c r="C404" s="10" t="n">
        <v>445717000</v>
      </c>
      <c r="D404" s="11">
        <f>+$D$401</f>
        <v/>
      </c>
      <c r="E404" s="12" t="n"/>
      <c r="F404" s="12">
        <f>+F403*0.2</f>
        <v/>
      </c>
    </row>
    <row r="405">
      <c r="A405" s="6">
        <f>Feuil1!$C$1</f>
        <v/>
      </c>
      <c r="B405" s="282" t="n"/>
      <c r="C405" s="10">
        <f>+CONCATENATE("F000",Feuil1!C98)</f>
        <v/>
      </c>
      <c r="D405" s="11">
        <f>+$D$401</f>
        <v/>
      </c>
      <c r="E405" s="12" t="n"/>
      <c r="F405" s="12">
        <f>+Feuil1!AQ98</f>
        <v/>
      </c>
    </row>
    <row r="406">
      <c r="A406" s="6">
        <f>Feuil1!$C$1</f>
        <v/>
      </c>
      <c r="B406" s="282" t="n"/>
      <c r="C406" s="10">
        <f>VLOOKUP(Feuil1!$C$5,Feuil3!$A$1:$C$9,2,FALSE)</f>
        <v/>
      </c>
      <c r="D406" s="11">
        <f>+CONCATENATE(Feuil1!C99,"  ",Feuil1!D99,"  ","commis. brutes")</f>
        <v/>
      </c>
      <c r="E406" s="12">
        <f>+IF(ISTEXT(Feuil1!AH99),0,Feuil1!AH99)+IF(ISTEXT(Feuil1!AI99),0,Feuil1!AI99)+IF(ISTEXT(Feuil1!AJ99),0,Feuil1!AJ99)</f>
        <v/>
      </c>
      <c r="F406" s="12" t="n"/>
    </row>
    <row r="407">
      <c r="A407" s="6">
        <f>Feuil1!$C$1</f>
        <v/>
      </c>
      <c r="B407" s="282" t="n"/>
      <c r="C407" s="10" t="n">
        <v>437600000</v>
      </c>
      <c r="D407" s="11">
        <f>+$D$406</f>
        <v/>
      </c>
      <c r="E407" s="12" t="n"/>
      <c r="F407" s="12">
        <f>+-Feuil1!AM99</f>
        <v/>
      </c>
    </row>
    <row r="408">
      <c r="A408" s="6">
        <f>Feuil1!$C$1</f>
        <v/>
      </c>
      <c r="B408" s="282" t="n"/>
      <c r="C408" s="10" t="n">
        <v>791000000</v>
      </c>
      <c r="D408" s="11">
        <f>+$D$406</f>
        <v/>
      </c>
      <c r="E408" s="12" t="n"/>
      <c r="F408" s="12">
        <f>+-Feuil1!AN99/1.2</f>
        <v/>
      </c>
    </row>
    <row r="409">
      <c r="A409" s="6">
        <f>Feuil1!$C$1</f>
        <v/>
      </c>
      <c r="B409" s="282" t="n"/>
      <c r="C409" s="10" t="n">
        <v>445717000</v>
      </c>
      <c r="D409" s="11">
        <f>+$D$406</f>
        <v/>
      </c>
      <c r="E409" s="12" t="n"/>
      <c r="F409" s="12">
        <f>+F408*0.2</f>
        <v/>
      </c>
    </row>
    <row r="410">
      <c r="A410" s="6">
        <f>Feuil1!$C$1</f>
        <v/>
      </c>
      <c r="B410" s="282" t="n"/>
      <c r="C410" s="10">
        <f>+CONCATENATE("F000",Feuil1!C99)</f>
        <v/>
      </c>
      <c r="D410" s="11">
        <f>+$D$406</f>
        <v/>
      </c>
      <c r="E410" s="12" t="n"/>
      <c r="F410" s="12">
        <f>+Feuil1!AQ99</f>
        <v/>
      </c>
    </row>
    <row r="411" customFormat="1" s="17">
      <c r="A411" s="18">
        <f>Feuil1!$C$1</f>
        <v/>
      </c>
      <c r="B411" s="284" t="n"/>
      <c r="C411" s="20">
        <f>VLOOKUP(Feuil1!$C$5,Feuil3!$A$1:$C$9,2,FALSE)</f>
        <v/>
      </c>
      <c r="D411" s="21">
        <f>+CONCATENATE(Feuil1!C100,"  ",Feuil1!D100,"  ","commis. brutes")</f>
        <v/>
      </c>
      <c r="E411" s="22">
        <f>+IF(ISTEXT(Feuil1!AH100),0,Feuil1!AH100)+IF(ISTEXT(Feuil1!AI100),0,Feuil1!AI100)+IF(ISTEXT(Feuil1!AJ100),0,Feuil1!AJ100)</f>
        <v/>
      </c>
      <c r="F411" s="22" t="n"/>
    </row>
    <row r="412">
      <c r="A412" s="6">
        <f>Feuil1!$C$1</f>
        <v/>
      </c>
      <c r="B412" s="282" t="n"/>
      <c r="C412" s="10" t="n">
        <v>437600000</v>
      </c>
      <c r="D412" s="11">
        <f>+$D$411</f>
        <v/>
      </c>
      <c r="E412" s="12" t="n"/>
      <c r="F412" s="12">
        <f>+-Feuil1!AM100</f>
        <v/>
      </c>
    </row>
    <row r="413">
      <c r="A413" s="6">
        <f>Feuil1!$C$1</f>
        <v/>
      </c>
      <c r="B413" s="282" t="n"/>
      <c r="C413" s="10" t="n">
        <v>791000000</v>
      </c>
      <c r="D413" s="11">
        <f>+$D$411</f>
        <v/>
      </c>
      <c r="E413" s="12" t="n"/>
      <c r="F413" s="12">
        <f>+-Feuil1!AN100/1.2</f>
        <v/>
      </c>
    </row>
    <row r="414">
      <c r="A414" s="6">
        <f>Feuil1!$C$1</f>
        <v/>
      </c>
      <c r="B414" s="282" t="n"/>
      <c r="C414" s="10" t="n">
        <v>445717000</v>
      </c>
      <c r="D414" s="11">
        <f>+$D$411</f>
        <v/>
      </c>
      <c r="E414" s="12" t="n"/>
      <c r="F414" s="12">
        <f>+F413*0.2</f>
        <v/>
      </c>
    </row>
    <row r="415">
      <c r="A415" s="6">
        <f>Feuil1!$C$1</f>
        <v/>
      </c>
      <c r="B415" s="282" t="n"/>
      <c r="C415" s="10">
        <f>+CONCATENATE("F000",Feuil1!C100)</f>
        <v/>
      </c>
      <c r="D415" s="11">
        <f>+$D$411</f>
        <v/>
      </c>
      <c r="E415" s="12" t="n"/>
      <c r="F415" s="12">
        <f>+Feuil1!AQ100</f>
        <v/>
      </c>
    </row>
    <row r="416">
      <c r="A416" s="6">
        <f>Feuil1!$C$1</f>
        <v/>
      </c>
      <c r="B416" s="282" t="n"/>
      <c r="C416" s="10">
        <f>VLOOKUP(Feuil1!$C$5,Feuil3!$A$1:$C$9,2,FALSE)</f>
        <v/>
      </c>
      <c r="D416" s="11">
        <f>+CONCATENATE(Feuil1!C101,"  ",Feuil1!D101,"  ","commis. brutes")</f>
        <v/>
      </c>
      <c r="E416" s="12">
        <f>+IF(ISTEXT(Feuil1!AH101),0,Feuil1!AH101)+IF(ISTEXT(Feuil1!AI101),0,Feuil1!AI101)+IF(ISTEXT(Feuil1!AJ101),0,Feuil1!AJ101)</f>
        <v/>
      </c>
      <c r="F416" s="12" t="n"/>
    </row>
    <row r="417">
      <c r="A417" s="6">
        <f>Feuil1!$C$1</f>
        <v/>
      </c>
      <c r="B417" s="282" t="n"/>
      <c r="C417" s="10" t="n">
        <v>437600000</v>
      </c>
      <c r="D417" s="11">
        <f>+$D$416</f>
        <v/>
      </c>
      <c r="E417" s="12" t="n"/>
      <c r="F417" s="12">
        <f>+-Feuil1!AM101</f>
        <v/>
      </c>
    </row>
    <row r="418">
      <c r="A418" s="6">
        <f>Feuil1!$C$1</f>
        <v/>
      </c>
      <c r="B418" s="282" t="n"/>
      <c r="C418" s="10" t="n">
        <v>791000000</v>
      </c>
      <c r="D418" s="11">
        <f>+$D$416</f>
        <v/>
      </c>
      <c r="E418" s="12" t="n"/>
      <c r="F418" s="12">
        <f>+-Feuil1!AN101/1.2</f>
        <v/>
      </c>
    </row>
    <row r="419">
      <c r="A419" s="6">
        <f>Feuil1!$C$1</f>
        <v/>
      </c>
      <c r="B419" s="282" t="n"/>
      <c r="C419" s="10" t="n">
        <v>445717000</v>
      </c>
      <c r="D419" s="11">
        <f>+$D$416</f>
        <v/>
      </c>
      <c r="E419" s="12" t="n"/>
      <c r="F419" s="12">
        <f>+F418*0.2</f>
        <v/>
      </c>
    </row>
    <row r="420">
      <c r="A420" s="6">
        <f>Feuil1!$C$1</f>
        <v/>
      </c>
      <c r="B420" s="282" t="n"/>
      <c r="C420" s="10">
        <f>+CONCATENATE("F000",Feuil1!C101)</f>
        <v/>
      </c>
      <c r="D420" s="11">
        <f>+$D$416</f>
        <v/>
      </c>
      <c r="E420" s="12" t="n"/>
      <c r="F420" s="12">
        <f>+Feuil1!AQ101</f>
        <v/>
      </c>
    </row>
    <row r="421">
      <c r="A421" s="6">
        <f>Feuil1!$C$1</f>
        <v/>
      </c>
      <c r="B421" s="282" t="n"/>
      <c r="C421" s="10">
        <f>VLOOKUP(Feuil1!$C$5,Feuil3!$A$1:$C$9,2,FALSE)</f>
        <v/>
      </c>
      <c r="D421" s="11">
        <f>+CONCATENATE(Feuil1!C102,"  ",Feuil1!D102,"  ","commis. brutes")</f>
        <v/>
      </c>
      <c r="E421" s="12">
        <f>+IF(ISTEXT(Feuil1!AH102),0,Feuil1!AH102)+IF(ISTEXT(Feuil1!AI102),0,Feuil1!AI102)+IF(ISTEXT(Feuil1!AJ102),0,Feuil1!AJ102)</f>
        <v/>
      </c>
      <c r="F421" s="12" t="n"/>
    </row>
    <row r="422">
      <c r="A422" s="6">
        <f>Feuil1!$C$1</f>
        <v/>
      </c>
      <c r="B422" s="282" t="n"/>
      <c r="C422" s="10" t="n">
        <v>437600000</v>
      </c>
      <c r="D422" s="11">
        <f>+$D$421</f>
        <v/>
      </c>
      <c r="E422" s="12" t="n"/>
      <c r="F422" s="12">
        <f>+-Feuil1!AM102</f>
        <v/>
      </c>
    </row>
    <row r="423">
      <c r="A423" s="6">
        <f>Feuil1!$C$1</f>
        <v/>
      </c>
      <c r="B423" s="282" t="n"/>
      <c r="C423" s="10" t="n">
        <v>791000000</v>
      </c>
      <c r="D423" s="11">
        <f>+$D$421</f>
        <v/>
      </c>
      <c r="E423" s="12" t="n"/>
      <c r="F423" s="12">
        <f>+-Feuil1!AN102/1.2</f>
        <v/>
      </c>
    </row>
    <row r="424">
      <c r="A424" s="6">
        <f>Feuil1!$C$1</f>
        <v/>
      </c>
      <c r="B424" s="282" t="n"/>
      <c r="C424" s="10" t="n">
        <v>445717000</v>
      </c>
      <c r="D424" s="11">
        <f>+$D$421</f>
        <v/>
      </c>
      <c r="E424" s="12" t="n"/>
      <c r="F424" s="12">
        <f>+F423*0.2</f>
        <v/>
      </c>
    </row>
    <row r="425">
      <c r="A425" s="6">
        <f>Feuil1!$C$1</f>
        <v/>
      </c>
      <c r="B425" s="282" t="n"/>
      <c r="C425" s="10">
        <f>+CONCATENATE("F000",Feuil1!C102)</f>
        <v/>
      </c>
      <c r="D425" s="11">
        <f>+$D$421</f>
        <v/>
      </c>
      <c r="E425" s="12" t="n"/>
      <c r="F425" s="12">
        <f>+Feuil1!AQ102</f>
        <v/>
      </c>
    </row>
    <row r="426">
      <c r="A426" s="6">
        <f>Feuil1!$C$1</f>
        <v/>
      </c>
      <c r="B426" s="282" t="n"/>
      <c r="C426" s="10">
        <f>VLOOKUP(Feuil1!$C$5,Feuil3!$A$1:$C$9,2,FALSE)</f>
        <v/>
      </c>
      <c r="D426" s="11">
        <f>+CONCATENATE(Feuil1!C103,"  ",Feuil1!D103,"  ","commis. brutes")</f>
        <v/>
      </c>
      <c r="E426" s="12">
        <f>+IF(ISTEXT(Feuil1!AH103),0,Feuil1!AH103)+IF(ISTEXT(Feuil1!AI103),0,Feuil1!AI103+IF(ISTEXT(Feuil1!AJ103),0,Feuil1!AJ103))</f>
        <v/>
      </c>
      <c r="F426" s="12" t="n"/>
      <c r="G426" s="17" t="n"/>
    </row>
    <row r="427">
      <c r="A427" s="6">
        <f>Feuil1!$C$1</f>
        <v/>
      </c>
      <c r="B427" s="282" t="n"/>
      <c r="C427" s="10" t="n">
        <v>437600000</v>
      </c>
      <c r="D427" s="11">
        <f>+CONCATENATE(Feuil1!C103,"  ",Feuil1!D103,"  ","commis. brutes")</f>
        <v/>
      </c>
      <c r="E427" s="12" t="n"/>
      <c r="F427" s="12">
        <f>+-Feuil1!AM103</f>
        <v/>
      </c>
    </row>
    <row r="428">
      <c r="A428" s="6">
        <f>Feuil1!$C$1</f>
        <v/>
      </c>
      <c r="B428" s="282" t="n"/>
      <c r="C428" s="10" t="n">
        <v>791000000</v>
      </c>
      <c r="D428" s="11">
        <f>+CONCATENATE(Feuil1!C103,"  ",Feuil1!D103,"  ","commis. brutes")</f>
        <v/>
      </c>
      <c r="E428" s="12" t="n"/>
      <c r="F428" s="12">
        <f>+-Feuil1!AN103/1.2</f>
        <v/>
      </c>
    </row>
    <row r="429">
      <c r="A429" s="6">
        <f>Feuil1!$C$1</f>
        <v/>
      </c>
      <c r="B429" s="282" t="n"/>
      <c r="C429" s="10" t="n">
        <v>445717000</v>
      </c>
      <c r="D429" s="11">
        <f>+CONCATENATE(Feuil1!C103,"  ",Feuil1!D103,"  ","commis. brutes")</f>
        <v/>
      </c>
      <c r="E429" s="12" t="n"/>
      <c r="F429" s="12">
        <f>+F428*0.2</f>
        <v/>
      </c>
    </row>
    <row r="430">
      <c r="A430" s="6">
        <f>Feuil1!$C$1</f>
        <v/>
      </c>
      <c r="B430" s="282" t="n"/>
      <c r="C430" s="10">
        <f>+CONCATENATE("F000",Feuil1!C103)</f>
        <v/>
      </c>
      <c r="D430" s="11">
        <f>+CONCATENATE(Feuil1!C103,"  ",Feuil1!D103,"  ","commis. brutes")</f>
        <v/>
      </c>
      <c r="E430" s="12" t="n"/>
      <c r="F430" s="12">
        <f>+Feuil1!AQ103</f>
        <v/>
      </c>
    </row>
    <row r="431">
      <c r="A431" s="6">
        <f>Feuil1!$C$1</f>
        <v/>
      </c>
      <c r="B431" s="282" t="n"/>
      <c r="C431" s="10">
        <f>VLOOKUP(Feuil1!$C$5,Feuil3!$A$1:$C$9,2,FALSE)</f>
        <v/>
      </c>
      <c r="D431" s="11">
        <f>+CONCATENATE(Feuil1!C104,"  ",Feuil1!D104,"  ","commis. brutes")</f>
        <v/>
      </c>
      <c r="E431" s="12">
        <f>+IF(ISTEXT(Feuil1!AH104),0,Feuil1!AH104)+IF(ISTEXT(Feuil1!AI104),0,Feuil1!AI104)+IF(ISTEXT(Feuil1!AJ104),0,Feuil1!AJ104)</f>
        <v/>
      </c>
      <c r="F431" s="12" t="n"/>
      <c r="G431" s="17" t="n"/>
    </row>
    <row r="432">
      <c r="A432" s="6">
        <f>Feuil1!$C$1</f>
        <v/>
      </c>
      <c r="B432" s="282" t="n"/>
      <c r="C432" s="10" t="n">
        <v>437600000</v>
      </c>
      <c r="D432" s="11">
        <f>+#REF!</f>
        <v/>
      </c>
      <c r="E432" s="12" t="n"/>
      <c r="F432" s="12">
        <f>+-Feuil1!AM104</f>
        <v/>
      </c>
    </row>
    <row r="433">
      <c r="A433" s="6">
        <f>Feuil1!$C$1</f>
        <v/>
      </c>
      <c r="B433" s="282" t="n"/>
      <c r="C433" s="10" t="n">
        <v>791000000</v>
      </c>
      <c r="D433" s="11">
        <f>+$D$431</f>
        <v/>
      </c>
      <c r="E433" s="12" t="n"/>
      <c r="F433" s="12">
        <f>+-Feuil1!AN104/1.2</f>
        <v/>
      </c>
    </row>
    <row r="434">
      <c r="A434" s="6">
        <f>Feuil1!$C$1</f>
        <v/>
      </c>
      <c r="B434" s="282" t="n"/>
      <c r="C434" s="10" t="n">
        <v>445717000</v>
      </c>
      <c r="D434" s="11">
        <f>+$D$431</f>
        <v/>
      </c>
      <c r="E434" s="12" t="n"/>
      <c r="F434" s="12">
        <f>+F433*0.2</f>
        <v/>
      </c>
    </row>
    <row r="435">
      <c r="A435" s="6">
        <f>Feuil1!$C$1</f>
        <v/>
      </c>
      <c r="B435" s="282" t="n"/>
      <c r="C435" s="10">
        <f>+CONCATENATE("F000",Feuil1!C104)</f>
        <v/>
      </c>
      <c r="D435" s="11">
        <f>+$D$431</f>
        <v/>
      </c>
      <c r="E435" s="12" t="n"/>
      <c r="F435" s="12">
        <f>+Feuil1!AQ104</f>
        <v/>
      </c>
    </row>
    <row r="436">
      <c r="A436" s="6">
        <f>Feuil1!$C$1</f>
        <v/>
      </c>
      <c r="B436" s="282" t="n"/>
      <c r="C436" s="10">
        <f>VLOOKUP(Feuil1!$C$5,Feuil3!$A$1:$C$9,2,FALSE)</f>
        <v/>
      </c>
      <c r="D436" s="11">
        <f>+CONCATENATE(Feuil1!C105,"  ",Feuil1!D105,"  ","commis. brutes")</f>
        <v/>
      </c>
      <c r="E436" s="12">
        <f>+IF(ISTEXT(Feuil1!AH105),0,Feuil1!AH105)+IF(ISTEXT(Feuil1!AI105),0,Feuil1!AI105)+IF(ISTEXT(Feuil1!AJ105),0,Feuil1!AJ105)</f>
        <v/>
      </c>
      <c r="F436" s="12" t="n"/>
    </row>
    <row r="437">
      <c r="A437" s="6">
        <f>Feuil1!$C$1</f>
        <v/>
      </c>
      <c r="B437" s="282" t="n"/>
      <c r="C437" s="10" t="n">
        <v>437600000</v>
      </c>
      <c r="D437" s="11">
        <f>+$D$436</f>
        <v/>
      </c>
      <c r="E437" s="12" t="n"/>
      <c r="F437" s="12">
        <f>+-Feuil1!AM105</f>
        <v/>
      </c>
    </row>
    <row r="438">
      <c r="A438" s="6">
        <f>Feuil1!$C$1</f>
        <v/>
      </c>
      <c r="B438" s="282" t="n"/>
      <c r="C438" s="10" t="n">
        <v>791000000</v>
      </c>
      <c r="D438" s="11">
        <f>+$D$436</f>
        <v/>
      </c>
      <c r="E438" s="12" t="n"/>
      <c r="F438" s="12">
        <f>+-Feuil1!AN105/1.2</f>
        <v/>
      </c>
    </row>
    <row r="439">
      <c r="A439" s="6">
        <f>Feuil1!$C$1</f>
        <v/>
      </c>
      <c r="B439" s="282" t="n"/>
      <c r="C439" s="10" t="n">
        <v>445717000</v>
      </c>
      <c r="D439" s="11">
        <f>+$D$436</f>
        <v/>
      </c>
      <c r="E439" s="12" t="n"/>
      <c r="F439" s="12">
        <f>+F438*0.2</f>
        <v/>
      </c>
    </row>
    <row r="440">
      <c r="A440" s="6">
        <f>Feuil1!$C$1</f>
        <v/>
      </c>
      <c r="B440" s="282" t="n"/>
      <c r="C440" s="10">
        <f>+CONCATENATE("F000",Feuil1!C105)</f>
        <v/>
      </c>
      <c r="D440" s="11">
        <f>+$D$436</f>
        <v/>
      </c>
      <c r="E440" s="12" t="n"/>
      <c r="F440" s="12">
        <f>+Feuil1!AQ105</f>
        <v/>
      </c>
    </row>
    <row r="441">
      <c r="A441" s="6">
        <f>Feuil1!$C$1</f>
        <v/>
      </c>
      <c r="B441" s="282" t="n"/>
      <c r="C441" s="10">
        <f>VLOOKUP(Feuil1!$C$5,Feuil3!$A$1:$C$9,2,FALSE)</f>
        <v/>
      </c>
      <c r="D441" s="11">
        <f>+CONCATENATE(Feuil1!C106,"  ",Feuil1!D106,"  ","commis. brutes")</f>
        <v/>
      </c>
      <c r="E441" s="12">
        <f>+IF(ISTEXT(Feuil1!AH106),0,Feuil1!AH106)+IF(ISTEXT(Feuil1!AI106),0,Feuil1!AI106)+IF(ISTEXT(Feuil1!AJ106),0,Feuil1!AJ106)</f>
        <v/>
      </c>
      <c r="F441" s="12" t="n"/>
    </row>
    <row r="442">
      <c r="A442" s="6">
        <f>Feuil1!$C$1</f>
        <v/>
      </c>
      <c r="B442" s="282" t="n"/>
      <c r="C442" s="10" t="n">
        <v>437600000</v>
      </c>
      <c r="D442" s="11">
        <f>+$D$441</f>
        <v/>
      </c>
      <c r="E442" s="12" t="n"/>
      <c r="F442" s="12">
        <f>+-Feuil1!AM106</f>
        <v/>
      </c>
    </row>
    <row r="443">
      <c r="A443" s="6">
        <f>Feuil1!$C$1</f>
        <v/>
      </c>
      <c r="B443" s="282" t="n"/>
      <c r="C443" s="10" t="n">
        <v>791000000</v>
      </c>
      <c r="D443" s="11">
        <f>+$D$441</f>
        <v/>
      </c>
      <c r="E443" s="12" t="n"/>
      <c r="F443" s="12">
        <f>+-Feuil1!AN106/1.2</f>
        <v/>
      </c>
    </row>
    <row r="444">
      <c r="A444" s="6">
        <f>Feuil1!$C$1</f>
        <v/>
      </c>
      <c r="B444" s="282" t="n"/>
      <c r="C444" s="10" t="n">
        <v>445717000</v>
      </c>
      <c r="D444" s="11">
        <f>+$D$441</f>
        <v/>
      </c>
      <c r="E444" s="12" t="n"/>
      <c r="F444" s="12">
        <f>+F443*0.2</f>
        <v/>
      </c>
    </row>
    <row r="445">
      <c r="A445" s="6">
        <f>Feuil1!$C$1</f>
        <v/>
      </c>
      <c r="B445" s="282" t="n"/>
      <c r="C445" s="10">
        <f>+CONCATENATE("F000",Feuil1!C106)</f>
        <v/>
      </c>
      <c r="D445" s="11">
        <f>+$D$441</f>
        <v/>
      </c>
      <c r="E445" s="12" t="n"/>
      <c r="F445" s="12">
        <f>+Feuil1!AQ106</f>
        <v/>
      </c>
    </row>
    <row r="446">
      <c r="A446" s="6">
        <f>Feuil1!$C$1</f>
        <v/>
      </c>
      <c r="B446" s="282" t="n"/>
      <c r="C446" s="10">
        <f>VLOOKUP(Feuil1!$C$5,Feuil3!$A$1:$C$9,2,FALSE)</f>
        <v/>
      </c>
      <c r="D446" s="11">
        <f>+CONCATENATE(Feuil1!C107,"  ",Feuil1!D107,"  ","commis. brutes")</f>
        <v/>
      </c>
      <c r="E446" s="12">
        <f>+IF(ISTEXT(Feuil1!AH107),0,Feuil1!AH107)+IF(ISTEXT(Feuil1!AI107),0,Feuil1!AI107)+IF(ISTEXT(Feuil1!AJ107),0,Feuil1!AJ107)</f>
        <v/>
      </c>
      <c r="F446" s="12" t="n"/>
      <c r="G446" s="17" t="n"/>
    </row>
    <row r="447">
      <c r="A447" s="6">
        <f>Feuil1!$C$1</f>
        <v/>
      </c>
      <c r="B447" s="282" t="n"/>
      <c r="C447" s="10" t="n">
        <v>437600000</v>
      </c>
      <c r="D447" s="11">
        <f>+$D$446</f>
        <v/>
      </c>
      <c r="E447" s="12" t="n"/>
      <c r="F447" s="12">
        <f>+-Feuil1!AM107</f>
        <v/>
      </c>
    </row>
    <row r="448">
      <c r="A448" s="6">
        <f>Feuil1!$C$1</f>
        <v/>
      </c>
      <c r="B448" s="282" t="n"/>
      <c r="C448" s="10" t="n">
        <v>791000000</v>
      </c>
      <c r="D448" s="11">
        <f>+$D$446</f>
        <v/>
      </c>
      <c r="E448" s="12" t="n"/>
      <c r="F448" s="12">
        <f>+-Feuil1!AN107/1.2</f>
        <v/>
      </c>
    </row>
    <row r="449">
      <c r="A449" s="6">
        <f>Feuil1!$C$1</f>
        <v/>
      </c>
      <c r="B449" s="282" t="n"/>
      <c r="C449" s="10" t="n">
        <v>445717000</v>
      </c>
      <c r="D449" s="11">
        <f>+$D$446</f>
        <v/>
      </c>
      <c r="E449" s="12" t="n"/>
      <c r="F449" s="12">
        <f>+F448*0.2</f>
        <v/>
      </c>
    </row>
    <row r="450">
      <c r="A450" s="6">
        <f>Feuil1!$C$1</f>
        <v/>
      </c>
      <c r="B450" s="282" t="n"/>
      <c r="C450" s="10">
        <f>+CONCATENATE("F000",Feuil1!C107)</f>
        <v/>
      </c>
      <c r="D450" s="11">
        <f>+$D$446</f>
        <v/>
      </c>
      <c r="E450" s="12" t="n"/>
      <c r="F450" s="12">
        <f>+Feuil1!AQ107</f>
        <v/>
      </c>
    </row>
    <row r="451">
      <c r="A451" s="6">
        <f>Feuil1!$C$1</f>
        <v/>
      </c>
      <c r="B451" s="282" t="n"/>
      <c r="C451" s="10">
        <f>VLOOKUP(Feuil1!$C$5,Feuil3!$A$1:$C$9,2,FALSE)</f>
        <v/>
      </c>
      <c r="D451" s="11">
        <f>+CONCATENATE(Feuil1!C108,"  ",Feuil1!D108,"  ","commis. brutes")</f>
        <v/>
      </c>
      <c r="E451" s="12">
        <f>+IF(ISTEXT(Feuil1!AH108),0,Feuil1!AH108)+IF(ISTEXT(Feuil1!AI108),0,Feuil1!AI108)+IF(ISTEXT(Feuil1!AJ108),0,Feuil1!AJ108)</f>
        <v/>
      </c>
      <c r="F451" s="12" t="n"/>
    </row>
    <row r="452">
      <c r="A452" s="6">
        <f>Feuil1!$C$1</f>
        <v/>
      </c>
      <c r="B452" s="282" t="n"/>
      <c r="C452" s="10" t="n">
        <v>437600000</v>
      </c>
      <c r="D452" s="11">
        <f>+$D$451</f>
        <v/>
      </c>
      <c r="E452" s="12" t="n"/>
      <c r="F452" s="12">
        <f>+-Feuil1!AM108</f>
        <v/>
      </c>
    </row>
    <row r="453">
      <c r="A453" s="6">
        <f>Feuil1!$C$1</f>
        <v/>
      </c>
      <c r="B453" s="282" t="n"/>
      <c r="C453" s="10" t="n">
        <v>791000000</v>
      </c>
      <c r="D453" s="11">
        <f>+$D$451</f>
        <v/>
      </c>
      <c r="E453" s="12" t="n"/>
      <c r="F453" s="12">
        <f>+-Feuil1!AN108/1.2</f>
        <v/>
      </c>
    </row>
    <row r="454">
      <c r="A454" s="6">
        <f>Feuil1!$C$1</f>
        <v/>
      </c>
      <c r="B454" s="282" t="n"/>
      <c r="C454" s="10" t="n">
        <v>445717000</v>
      </c>
      <c r="D454" s="11">
        <f>+$D$451</f>
        <v/>
      </c>
      <c r="E454" s="12" t="n"/>
      <c r="F454" s="12">
        <f>+F453*0.2</f>
        <v/>
      </c>
    </row>
    <row r="455">
      <c r="A455" s="6">
        <f>Feuil1!$C$1</f>
        <v/>
      </c>
      <c r="B455" s="282" t="n"/>
      <c r="C455" s="10">
        <f>+CONCATENATE("F000",Feuil1!C108)</f>
        <v/>
      </c>
      <c r="D455" s="11">
        <f>+$D$451</f>
        <v/>
      </c>
      <c r="E455" s="12" t="n"/>
      <c r="F455" s="12">
        <f>+Feuil1!AQ108</f>
        <v/>
      </c>
    </row>
    <row r="456">
      <c r="A456" s="6">
        <f>Feuil1!$C$1</f>
        <v/>
      </c>
      <c r="B456" s="282" t="n"/>
      <c r="C456" s="10">
        <f>VLOOKUP(Feuil1!$C$5,Feuil3!$A$1:$C$9,2,FALSE)</f>
        <v/>
      </c>
      <c r="D456" s="11">
        <f>+CONCATENATE(Feuil1!C109,"  ",Feuil1!D109,"  ","commis. brutes")</f>
        <v/>
      </c>
      <c r="E456" s="12">
        <f>+IF(ISTEXT(Feuil1!AH109),0,Feuil1!AH109)+IF(ISTEXT(Feuil1!AI109),0,Feuil1!AI109)+IF(ISTEXT(Feuil1!AJ109),0,Feuil1!AJ109)</f>
        <v/>
      </c>
      <c r="F456" s="12" t="n"/>
    </row>
    <row r="457">
      <c r="A457" s="6">
        <f>Feuil1!$C$1</f>
        <v/>
      </c>
      <c r="B457" s="282" t="n"/>
      <c r="C457" s="10" t="n">
        <v>437600000</v>
      </c>
      <c r="D457" s="11">
        <f>+$D$456</f>
        <v/>
      </c>
      <c r="E457" s="12" t="n"/>
      <c r="F457" s="12">
        <f>+-Feuil1!AM109</f>
        <v/>
      </c>
    </row>
    <row r="458">
      <c r="A458" s="6">
        <f>Feuil1!$C$1</f>
        <v/>
      </c>
      <c r="B458" s="282" t="n"/>
      <c r="C458" s="10" t="n">
        <v>791000000</v>
      </c>
      <c r="D458" s="11">
        <f>+$D$456</f>
        <v/>
      </c>
      <c r="E458" s="12" t="n"/>
      <c r="F458" s="12">
        <f>+-Feuil1!AN109/1.2</f>
        <v/>
      </c>
    </row>
    <row r="459">
      <c r="A459" s="6">
        <f>Feuil1!$C$1</f>
        <v/>
      </c>
      <c r="B459" s="282" t="n"/>
      <c r="C459" s="10" t="n">
        <v>445717000</v>
      </c>
      <c r="D459" s="11">
        <f>+$D$456</f>
        <v/>
      </c>
      <c r="E459" s="12" t="n"/>
      <c r="F459" s="12">
        <f>+F458*0.2</f>
        <v/>
      </c>
    </row>
    <row r="460">
      <c r="A460" s="6">
        <f>Feuil1!$C$1</f>
        <v/>
      </c>
      <c r="B460" s="282" t="n"/>
      <c r="C460" s="10">
        <f>+CONCATENATE("F000",Feuil1!C109)</f>
        <v/>
      </c>
      <c r="D460" s="11">
        <f>+$D$456</f>
        <v/>
      </c>
      <c r="E460" s="12" t="n"/>
      <c r="F460" s="12">
        <f>+Feuil1!AQ109</f>
        <v/>
      </c>
    </row>
    <row r="461">
      <c r="A461" s="6">
        <f>Feuil1!$C$1</f>
        <v/>
      </c>
      <c r="B461" s="282" t="n"/>
      <c r="C461" s="10">
        <f>VLOOKUP(Feuil1!$C$5,Feuil3!$A$1:$C$9,2,FALSE)</f>
        <v/>
      </c>
      <c r="D461" s="11">
        <f>+CONCATENATE(Feuil1!C110,"  ",Feuil1!D110,"  ","commis. brutes")</f>
        <v/>
      </c>
      <c r="E461" s="12">
        <f>+IF(ISTEXT(Feuil1!AH160),0,Feuil1!AH160)+IF(ISTEXT(Feuil1!AI160),0,Feuil1!AI160)+IF(ISTEXT(Feuil1!AJ160),0,Feuil1!AJ160)</f>
        <v/>
      </c>
      <c r="F461" s="12" t="n"/>
    </row>
    <row r="462">
      <c r="A462" s="6">
        <f>Feuil1!$C$1</f>
        <v/>
      </c>
      <c r="B462" s="282" t="n"/>
      <c r="C462" s="10" t="n">
        <v>437600000</v>
      </c>
      <c r="D462" s="11">
        <f>+$D$461</f>
        <v/>
      </c>
      <c r="E462" s="12" t="n"/>
      <c r="F462" s="12">
        <f>+-Feuil1!AM110</f>
        <v/>
      </c>
    </row>
    <row r="463">
      <c r="A463" s="6">
        <f>Feuil1!$C$1</f>
        <v/>
      </c>
      <c r="B463" s="282" t="n"/>
      <c r="C463" s="10" t="n">
        <v>791000000</v>
      </c>
      <c r="D463" s="11">
        <f>+$D$461</f>
        <v/>
      </c>
      <c r="E463" s="12" t="n"/>
      <c r="F463" s="12">
        <f>+-Feuil1!AN110/1.2</f>
        <v/>
      </c>
    </row>
    <row r="464">
      <c r="A464" s="6">
        <f>Feuil1!$C$1</f>
        <v/>
      </c>
      <c r="B464" s="282" t="n"/>
      <c r="C464" s="10" t="n">
        <v>445717000</v>
      </c>
      <c r="D464" s="11">
        <f>+$D$461</f>
        <v/>
      </c>
      <c r="E464" s="12" t="n"/>
      <c r="F464" s="12">
        <f>+F463*0.2</f>
        <v/>
      </c>
    </row>
    <row r="465">
      <c r="A465" s="6">
        <f>Feuil1!$C$1</f>
        <v/>
      </c>
      <c r="B465" s="282" t="n"/>
      <c r="C465" s="10">
        <f>+CONCATENATE("F000",Feuil1!C110)</f>
        <v/>
      </c>
      <c r="D465" s="11">
        <f>+$D$461</f>
        <v/>
      </c>
      <c r="E465" s="12" t="n"/>
      <c r="F465" s="12">
        <f>+Feuil1!AQ110</f>
        <v/>
      </c>
    </row>
    <row r="466">
      <c r="A466" s="6">
        <f>Feuil1!$C$1</f>
        <v/>
      </c>
      <c r="B466" s="282" t="n"/>
      <c r="C466" s="10">
        <f>VLOOKUP(Feuil1!$C$5,Feuil3!$A$1:$C$9,2,FALSE)</f>
        <v/>
      </c>
      <c r="D466" s="11">
        <f>+CONCATENATE(Feuil1!C111,"  ",Feuil1!D111,"  ","commis. brutes")</f>
        <v/>
      </c>
      <c r="E466" s="12">
        <f>+IF(ISTEXT(Feuil1!AH166),0,Feuil1!AH166)+IF(ISTEXT(Feuil1!AI166),0,Feuil1!AI166)+IF(ISTEXT(Feuil1!AJ166),0,Feuil1!AJ166)</f>
        <v/>
      </c>
      <c r="F466" s="12" t="n"/>
    </row>
    <row r="467">
      <c r="A467" s="6">
        <f>Feuil1!$C$1</f>
        <v/>
      </c>
      <c r="B467" s="282" t="n"/>
      <c r="C467" s="10" t="n">
        <v>437600000</v>
      </c>
      <c r="D467" s="11">
        <f>+$D$466</f>
        <v/>
      </c>
      <c r="E467" s="12" t="n"/>
      <c r="F467" s="12">
        <f>+-Feuil1!AM111</f>
        <v/>
      </c>
    </row>
    <row r="468">
      <c r="A468" s="6">
        <f>Feuil1!$C$1</f>
        <v/>
      </c>
      <c r="B468" s="282" t="n"/>
      <c r="C468" s="10" t="n">
        <v>791000000</v>
      </c>
      <c r="D468" s="11">
        <f>+$D$466</f>
        <v/>
      </c>
      <c r="E468" s="12" t="n"/>
      <c r="F468" s="12">
        <f>+-Feuil1!AN111/1.2</f>
        <v/>
      </c>
    </row>
    <row r="469">
      <c r="A469" s="6">
        <f>Feuil1!$C$1</f>
        <v/>
      </c>
      <c r="B469" s="282" t="n"/>
      <c r="C469" s="10" t="n">
        <v>445717000</v>
      </c>
      <c r="D469" s="11">
        <f>+$D$466</f>
        <v/>
      </c>
      <c r="E469" s="12" t="n"/>
      <c r="F469" s="12">
        <f>+F468*0.2</f>
        <v/>
      </c>
    </row>
    <row r="470">
      <c r="A470" s="6">
        <f>Feuil1!$C$1</f>
        <v/>
      </c>
      <c r="B470" s="282" t="n"/>
      <c r="C470" s="10">
        <f>+CONCATENATE("F000",Feuil1!C111)</f>
        <v/>
      </c>
      <c r="D470" s="11">
        <f>+$D$466</f>
        <v/>
      </c>
      <c r="E470" s="12" t="n"/>
      <c r="F470" s="12">
        <f>+Feuil1!AQ111</f>
        <v/>
      </c>
    </row>
    <row r="471">
      <c r="A471" s="6">
        <f>Feuil1!$C$1</f>
        <v/>
      </c>
      <c r="B471" s="282" t="n"/>
      <c r="C471" s="10">
        <f>VLOOKUP(Feuil1!$C$5,Feuil3!$A$1:$C$9,2,FALSE)</f>
        <v/>
      </c>
      <c r="D471" s="11">
        <f>+CONCATENATE(Feuil1!C112,"  ",Feuil1!D112,"  ","commis. brutes")</f>
        <v/>
      </c>
      <c r="E471" s="12">
        <f>+IF(ISTEXT(Feuil1!AH172),0,Feuil1!AH172)+IF(ISTEXT(Feuil1!AI172),0,Feuil1!AI172)+IF(ISTEXT(Feuil1!AJ172),0,Feuil1!AJ172)</f>
        <v/>
      </c>
      <c r="F471" s="12" t="n"/>
    </row>
    <row r="472">
      <c r="A472" s="6">
        <f>Feuil1!$C$1</f>
        <v/>
      </c>
      <c r="B472" s="282" t="n"/>
      <c r="C472" s="10" t="n">
        <v>437600000</v>
      </c>
      <c r="D472" s="11">
        <f>$D$471</f>
        <v/>
      </c>
      <c r="E472" s="12" t="n"/>
      <c r="F472" s="12">
        <f>+-Feuil1!AM112</f>
        <v/>
      </c>
    </row>
    <row r="473">
      <c r="A473" s="6">
        <f>Feuil1!$C$1</f>
        <v/>
      </c>
      <c r="B473" s="282" t="n"/>
      <c r="C473" s="10" t="n">
        <v>791000000</v>
      </c>
      <c r="D473" s="11">
        <f>$D$471</f>
        <v/>
      </c>
      <c r="E473" s="12" t="n"/>
      <c r="F473" s="12">
        <f>+-Feuil1!AN112/1.2</f>
        <v/>
      </c>
    </row>
    <row r="474">
      <c r="A474" s="6">
        <f>Feuil1!$C$1</f>
        <v/>
      </c>
      <c r="B474" s="282" t="n"/>
      <c r="C474" s="10" t="n">
        <v>445717000</v>
      </c>
      <c r="D474" s="11">
        <f>$D$471</f>
        <v/>
      </c>
      <c r="E474" s="12" t="n"/>
      <c r="F474" s="12">
        <f>+F473*0.2</f>
        <v/>
      </c>
    </row>
    <row r="475">
      <c r="A475" s="6">
        <f>Feuil1!$C$1</f>
        <v/>
      </c>
      <c r="B475" s="282" t="n"/>
      <c r="C475" s="10">
        <f>+CONCATENATE("F000",Feuil1!C112)</f>
        <v/>
      </c>
      <c r="D475" s="11">
        <f>$D$471</f>
        <v/>
      </c>
      <c r="E475" s="12" t="n"/>
      <c r="F475" s="12">
        <f>+Feuil1!AQ112</f>
        <v/>
      </c>
    </row>
    <row r="476">
      <c r="A476" s="6">
        <f>Feuil1!$C$1</f>
        <v/>
      </c>
      <c r="B476" s="282" t="n"/>
      <c r="C476" s="10">
        <f>VLOOKUP(Feuil1!$C$5,Feuil3!$A$1:$C$9,2,FALSE)</f>
        <v/>
      </c>
      <c r="D476" s="11">
        <f>+CONCATENATE(Feuil1!C113,"  ",Feuil1!D113,"  ","commis. brutes")</f>
        <v/>
      </c>
      <c r="E476" s="12">
        <f>+IF(ISTEXT(Feuil1!AH113),0,Feuil1!AH113)+IF(ISTEXT(Feuil1!AI113),0,Feuil1!AI113)+IF(ISTEXT(Feuil1!AJ113),0,Feuil1!AJ113)</f>
        <v/>
      </c>
      <c r="F476" s="12" t="n"/>
    </row>
    <row r="477">
      <c r="A477" s="6">
        <f>Feuil1!$C$1</f>
        <v/>
      </c>
      <c r="B477" s="282" t="n"/>
      <c r="C477" s="10" t="n">
        <v>437600000</v>
      </c>
      <c r="D477" s="11">
        <f>+$D$476</f>
        <v/>
      </c>
      <c r="E477" s="12" t="n"/>
      <c r="F477" s="12">
        <f>+-Feuil1!AM113</f>
        <v/>
      </c>
    </row>
    <row r="478">
      <c r="A478" s="6">
        <f>Feuil1!$C$1</f>
        <v/>
      </c>
      <c r="B478" s="282" t="n"/>
      <c r="C478" s="10" t="n">
        <v>791000000</v>
      </c>
      <c r="D478" s="11">
        <f>+$D$476</f>
        <v/>
      </c>
      <c r="E478" s="12" t="n"/>
      <c r="F478" s="12">
        <f>+-Feuil1!AN113/1.2</f>
        <v/>
      </c>
    </row>
    <row r="479">
      <c r="A479" s="6">
        <f>Feuil1!$C$1</f>
        <v/>
      </c>
      <c r="B479" s="282" t="n"/>
      <c r="C479" s="10" t="n">
        <v>445717000</v>
      </c>
      <c r="D479" s="11">
        <f>+$D$476</f>
        <v/>
      </c>
      <c r="E479" s="12" t="n"/>
      <c r="F479" s="12">
        <f>+F478*0.2</f>
        <v/>
      </c>
    </row>
    <row r="480">
      <c r="A480" s="6">
        <f>Feuil1!$C$1</f>
        <v/>
      </c>
      <c r="B480" s="282" t="n"/>
      <c r="C480" s="10">
        <f>+CONCATENATE("F000",Feuil1!C113)</f>
        <v/>
      </c>
      <c r="D480" s="11">
        <f>+$D$476</f>
        <v/>
      </c>
      <c r="E480" s="12" t="n"/>
      <c r="F480" s="12">
        <f>+Feuil1!AQ113</f>
        <v/>
      </c>
    </row>
    <row r="481">
      <c r="A481" s="6">
        <f>Feuil1!$C$1</f>
        <v/>
      </c>
      <c r="B481" s="282" t="n"/>
      <c r="C481" s="10">
        <f>VLOOKUP(Feuil1!$C$5,Feuil3!$A$1:$C$9,2,FALSE)</f>
        <v/>
      </c>
      <c r="D481" s="11">
        <f>+CONCATENATE(Feuil1!C114,"  ",Feuil1!D114,"  ","commis. brutes")</f>
        <v/>
      </c>
      <c r="E481" s="12">
        <f>+IF(ISTEXT(Feuil1!AH184),0,Feuil1!AH184)+IF(ISTEXT(Feuil1!AI184),0,Feuil1!AI184)+IF(ISTEXT(Feuil1!AJ184),0,Feuil1!AJ184)</f>
        <v/>
      </c>
      <c r="F481" s="12" t="n"/>
    </row>
    <row r="482">
      <c r="A482" s="6">
        <f>Feuil1!$C$1</f>
        <v/>
      </c>
      <c r="B482" s="282" t="n"/>
      <c r="C482" s="10" t="n">
        <v>437600000</v>
      </c>
      <c r="D482" s="11">
        <f>+$D$481</f>
        <v/>
      </c>
      <c r="E482" s="12" t="n"/>
      <c r="F482" s="12">
        <f>+-Feuil1!AM114</f>
        <v/>
      </c>
    </row>
    <row r="483">
      <c r="A483" s="6">
        <f>Feuil1!$C$1</f>
        <v/>
      </c>
      <c r="B483" s="282" t="n"/>
      <c r="C483" s="10" t="n">
        <v>791000000</v>
      </c>
      <c r="D483" s="11">
        <f>+$D$481</f>
        <v/>
      </c>
      <c r="E483" s="12" t="n"/>
      <c r="F483" s="12">
        <f>+-Feuil1!AN114/1.2</f>
        <v/>
      </c>
    </row>
    <row r="484">
      <c r="A484" s="6">
        <f>Feuil1!$C$1</f>
        <v/>
      </c>
      <c r="B484" s="282" t="n"/>
      <c r="C484" s="10" t="n">
        <v>445717000</v>
      </c>
      <c r="D484" s="11">
        <f>+$D$481</f>
        <v/>
      </c>
      <c r="E484" s="12" t="n"/>
      <c r="F484" s="12">
        <f>+F483*0.2</f>
        <v/>
      </c>
    </row>
    <row r="485">
      <c r="A485" s="6">
        <f>Feuil1!$C$1</f>
        <v/>
      </c>
      <c r="B485" s="282" t="n"/>
      <c r="C485" s="10">
        <f>+CONCATENATE("F000",Feuil1!C114)</f>
        <v/>
      </c>
      <c r="D485" s="11">
        <f>+$D$481</f>
        <v/>
      </c>
      <c r="E485" s="12" t="n"/>
      <c r="F485" s="12">
        <f>+Feuil1!AQ114</f>
        <v/>
      </c>
    </row>
    <row r="486">
      <c r="A486" s="6">
        <f>Feuil1!$C$1</f>
        <v/>
      </c>
      <c r="B486" s="282" t="n"/>
      <c r="C486" s="10">
        <f>VLOOKUP(Feuil1!$C$5,Feuil3!$A$1:$C$9,2,FALSE)</f>
        <v/>
      </c>
      <c r="D486" s="11">
        <f>+CONCATENATE(Feuil1!C115,"  ",Feuil1!D115,"  ","commis. brutes")</f>
        <v/>
      </c>
      <c r="E486" s="12">
        <f>+IF(ISTEXT(Feuil1!AH115),0,Feuil1!AH115)+IF(ISTEXT(Feuil1!AI115),0,Feuil1!AI115)+IF(ISTEXT(Feuil1!AJ115),0,Feuil1!AJ115)</f>
        <v/>
      </c>
      <c r="F486" s="12" t="n"/>
    </row>
    <row r="487">
      <c r="A487" s="6">
        <f>Feuil1!$C$1</f>
        <v/>
      </c>
      <c r="B487" s="282" t="n"/>
      <c r="C487" s="10" t="n">
        <v>437600000</v>
      </c>
      <c r="D487" s="11">
        <f>$D$486</f>
        <v/>
      </c>
      <c r="E487" s="12" t="n"/>
      <c r="F487" s="12">
        <f>+-Feuil1!AM115</f>
        <v/>
      </c>
    </row>
    <row r="488">
      <c r="A488" s="6">
        <f>Feuil1!$C$1</f>
        <v/>
      </c>
      <c r="B488" s="282" t="n"/>
      <c r="C488" s="10" t="n">
        <v>791000000</v>
      </c>
      <c r="D488" s="11">
        <f>$D$486</f>
        <v/>
      </c>
      <c r="E488" s="12" t="n"/>
      <c r="F488" s="12">
        <f>+-Feuil1!AN115/1.2</f>
        <v/>
      </c>
    </row>
    <row r="489">
      <c r="A489" s="6">
        <f>Feuil1!$C$1</f>
        <v/>
      </c>
      <c r="B489" s="282" t="n"/>
      <c r="C489" s="10" t="n">
        <v>445717000</v>
      </c>
      <c r="D489" s="11">
        <f>$D$486</f>
        <v/>
      </c>
      <c r="E489" s="12" t="n"/>
      <c r="F489" s="12">
        <f>+F488*0.2</f>
        <v/>
      </c>
    </row>
    <row r="490">
      <c r="A490" s="6">
        <f>Feuil1!$C$1</f>
        <v/>
      </c>
      <c r="B490" s="282" t="n"/>
      <c r="C490" s="10">
        <f>+CONCATENATE("F000",Feuil1!C115)</f>
        <v/>
      </c>
      <c r="D490" s="11">
        <f>$D$486</f>
        <v/>
      </c>
      <c r="E490" s="12" t="n"/>
      <c r="F490" s="12">
        <f>+Feuil1!AQ115</f>
        <v/>
      </c>
    </row>
    <row r="491">
      <c r="A491" s="6">
        <f>Feuil1!$C$1</f>
        <v/>
      </c>
      <c r="B491" s="282" t="n"/>
      <c r="C491" s="10">
        <f>VLOOKUP(Feuil1!$C$5,Feuil3!$A$1:$C$9,2,FALSE)</f>
        <v/>
      </c>
      <c r="D491" s="11">
        <f>+CONCATENATE(Feuil1!C116,"  ",Feuil1!D116,"  ","commis. brutes")</f>
        <v/>
      </c>
      <c r="E491" s="12">
        <f>+IF(ISTEXT(Feuil1!AH196),0,Feuil1!AH196)+IF(ISTEXT(Feuil1!AI196),0,Feuil1!AI196)+IF(ISTEXT(Feuil1!AJ196),0,Feuil1!AJ196)</f>
        <v/>
      </c>
      <c r="F491" s="12" t="n"/>
    </row>
    <row r="492">
      <c r="A492" s="6">
        <f>Feuil1!$C$1</f>
        <v/>
      </c>
      <c r="B492" s="282" t="n"/>
      <c r="C492" s="10" t="n">
        <v>437600000</v>
      </c>
      <c r="D492" s="11">
        <f>+$D$491</f>
        <v/>
      </c>
      <c r="E492" s="12" t="n"/>
      <c r="F492" s="12">
        <f>+-Feuil1!AM116</f>
        <v/>
      </c>
    </row>
    <row r="493">
      <c r="A493" s="6">
        <f>Feuil1!$C$1</f>
        <v/>
      </c>
      <c r="B493" s="282" t="n"/>
      <c r="C493" s="10" t="n">
        <v>791000000</v>
      </c>
      <c r="D493" s="11">
        <f>+$D$491</f>
        <v/>
      </c>
      <c r="E493" s="12" t="n"/>
      <c r="F493" s="12">
        <f>+-Feuil1!AN116/1.2</f>
        <v/>
      </c>
    </row>
    <row r="494">
      <c r="A494" s="6">
        <f>Feuil1!$C$1</f>
        <v/>
      </c>
      <c r="B494" s="282" t="n"/>
      <c r="C494" s="10" t="n">
        <v>445717000</v>
      </c>
      <c r="D494" s="11">
        <f>+$D$491</f>
        <v/>
      </c>
      <c r="E494" s="12" t="n"/>
      <c r="F494" s="12">
        <f>+F493*0.2</f>
        <v/>
      </c>
    </row>
    <row r="495">
      <c r="A495" s="6">
        <f>Feuil1!$C$1</f>
        <v/>
      </c>
      <c r="B495" s="282" t="n"/>
      <c r="C495" s="10">
        <f>+CONCATENATE("F000",Feuil1!C116)</f>
        <v/>
      </c>
      <c r="D495" s="11">
        <f>+$D$491</f>
        <v/>
      </c>
      <c r="E495" s="12" t="n"/>
      <c r="F495" s="12">
        <f>+Feuil1!AQ116</f>
        <v/>
      </c>
    </row>
    <row r="496">
      <c r="A496" s="6">
        <f>Feuil1!$C$1</f>
        <v/>
      </c>
      <c r="B496" s="282" t="n"/>
      <c r="C496" s="10">
        <f>VLOOKUP(Feuil1!$C$5,Feuil3!$A$1:$C$9,2,FALSE)</f>
        <v/>
      </c>
      <c r="D496" s="11">
        <f>+CONCATENATE(Feuil1!C117,"  ",Feuil1!D117,"  ","commis. brutes")</f>
        <v/>
      </c>
      <c r="E496" s="12">
        <f>+IF(ISTEXT(Feuil1!AH117),0,Feuil1!AH117)+IF(ISTEXT(Feuil1!AI117),0,Feuil1!AI117)+IF(ISTEXT(Feuil1!AJ117),0,Feuil1!AJ117)</f>
        <v/>
      </c>
      <c r="F496" s="12" t="n"/>
    </row>
    <row r="497">
      <c r="A497" s="6">
        <f>Feuil1!$C$1</f>
        <v/>
      </c>
      <c r="B497" s="282" t="n"/>
      <c r="C497" s="10" t="n">
        <v>437600000</v>
      </c>
      <c r="D497" s="11">
        <f>+$D$411</f>
        <v/>
      </c>
      <c r="E497" s="12" t="n"/>
      <c r="F497" s="12">
        <f>+-Feuil1!AM117</f>
        <v/>
      </c>
    </row>
    <row r="498">
      <c r="A498" s="6">
        <f>Feuil1!$C$1</f>
        <v/>
      </c>
      <c r="B498" s="282" t="n"/>
      <c r="C498" s="10" t="n">
        <v>791000000</v>
      </c>
      <c r="D498" s="11">
        <f>+$D$411</f>
        <v/>
      </c>
      <c r="E498" s="12" t="n"/>
      <c r="F498" s="12">
        <f>+-Feuil1!AN117/1.2</f>
        <v/>
      </c>
    </row>
    <row r="499">
      <c r="A499" s="6">
        <f>Feuil1!$C$1</f>
        <v/>
      </c>
      <c r="B499" s="282" t="n"/>
      <c r="C499" s="10" t="n">
        <v>445717000</v>
      </c>
      <c r="D499" s="11">
        <f>+$D$411</f>
        <v/>
      </c>
      <c r="E499" s="12" t="n"/>
      <c r="F499" s="12">
        <f>+F498*0.2</f>
        <v/>
      </c>
    </row>
    <row r="500">
      <c r="A500" s="6">
        <f>Feuil1!$C$1</f>
        <v/>
      </c>
      <c r="B500" s="282" t="n"/>
      <c r="C500" s="10">
        <f>+CONCATENATE("F000",Feuil1!C117)</f>
        <v/>
      </c>
      <c r="D500" s="11">
        <f>+$D$411</f>
        <v/>
      </c>
      <c r="E500" s="12" t="n"/>
      <c r="F500" s="12">
        <f>+Feuil1!AQ117</f>
        <v/>
      </c>
    </row>
    <row r="501">
      <c r="A501" s="6">
        <f>Feuil1!$C$1</f>
        <v/>
      </c>
      <c r="B501" s="282" t="n"/>
      <c r="C501" s="10">
        <f>VLOOKUP(Feuil1!$C$5,Feuil3!$A$1:$C$9,2,FALSE)</f>
        <v/>
      </c>
      <c r="D501" s="11">
        <f>+CONCATENATE(Feuil1!C118,"  ",Feuil1!D118,"  ","commis. brutes")</f>
        <v/>
      </c>
      <c r="E501" s="12">
        <f>+IF(ISTEXT(Feuil1!AH118),0,Feuil1!AH118)+IF(ISTEXT(Feuil1!AI118),0,Feuil1!AI118)+IF(ISTEXT(Feuil1!AJ118),0,Feuil1!AJ118)</f>
        <v/>
      </c>
      <c r="F501" s="12" t="n"/>
    </row>
    <row r="502">
      <c r="A502" s="6">
        <f>Feuil1!$C$1</f>
        <v/>
      </c>
      <c r="B502" s="282" t="n"/>
      <c r="C502" s="10" t="n">
        <v>437600000</v>
      </c>
      <c r="D502" s="11">
        <f>+$D$501</f>
        <v/>
      </c>
      <c r="E502" s="12" t="n"/>
      <c r="F502" s="12">
        <f>+-Feuil1!AM118</f>
        <v/>
      </c>
    </row>
    <row r="503">
      <c r="A503" s="6">
        <f>Feuil1!$C$1</f>
        <v/>
      </c>
      <c r="B503" s="282" t="n"/>
      <c r="C503" s="10" t="n">
        <v>791000000</v>
      </c>
      <c r="D503" s="11">
        <f>+$D$501</f>
        <v/>
      </c>
      <c r="E503" s="12" t="n"/>
      <c r="F503" s="12">
        <f>+-Feuil1!AN118/1.2</f>
        <v/>
      </c>
    </row>
    <row r="504">
      <c r="A504" s="6">
        <f>Feuil1!$C$1</f>
        <v/>
      </c>
      <c r="B504" s="282" t="n"/>
      <c r="C504" s="10" t="n">
        <v>445717000</v>
      </c>
      <c r="D504" s="11">
        <f>+$D$501</f>
        <v/>
      </c>
      <c r="E504" s="12" t="n"/>
      <c r="F504" s="12">
        <f>+F503*0.2</f>
        <v/>
      </c>
    </row>
    <row r="505">
      <c r="A505" s="6">
        <f>Feuil1!$C$1</f>
        <v/>
      </c>
      <c r="B505" s="282" t="n"/>
      <c r="C505" s="10">
        <f>+CONCATENATE("F000",Feuil1!C118)</f>
        <v/>
      </c>
      <c r="D505" s="11">
        <f>+$D$501</f>
        <v/>
      </c>
      <c r="E505" s="12" t="n"/>
      <c r="F505" s="12">
        <f>+Feuil1!AQ118</f>
        <v/>
      </c>
    </row>
    <row r="506">
      <c r="A506" s="6">
        <f>Feuil1!$C$1</f>
        <v/>
      </c>
      <c r="B506" s="282" t="n"/>
      <c r="C506" s="10">
        <f>VLOOKUP(Feuil1!$C$5,Feuil3!$A$1:$C$9,2,FALSE)</f>
        <v/>
      </c>
      <c r="D506" s="11">
        <f>+CONCATENATE(Feuil1!C119,"  ",Feuil1!D119,"  ","commis. brutes")</f>
        <v/>
      </c>
      <c r="E506" s="12">
        <f>+IF(ISTEXT(Feuil1!AH119),0,Feuil1!AH119)+IF(ISTEXT(Feuil1!AI119),0,Feuil1!AI119)+IF(ISTEXT(Feuil1!AJ119),0,Feuil1!AJ119)</f>
        <v/>
      </c>
      <c r="F506" s="12" t="n"/>
    </row>
    <row r="507">
      <c r="A507" s="6">
        <f>Feuil1!$C$1</f>
        <v/>
      </c>
      <c r="B507" s="282" t="n"/>
      <c r="C507" s="10" t="n">
        <v>437600000</v>
      </c>
      <c r="D507" s="11">
        <f>+$D$506</f>
        <v/>
      </c>
      <c r="E507" s="12" t="n"/>
      <c r="F507" s="12">
        <f>+-Feuil1!AM119</f>
        <v/>
      </c>
    </row>
    <row r="508">
      <c r="A508" s="6">
        <f>Feuil1!$C$1</f>
        <v/>
      </c>
      <c r="B508" s="282" t="n"/>
      <c r="C508" s="10" t="n">
        <v>791000000</v>
      </c>
      <c r="D508" s="11">
        <f>+$D$506</f>
        <v/>
      </c>
      <c r="E508" s="12" t="n"/>
      <c r="F508" s="12">
        <f>+-Feuil1!AN119/1.2</f>
        <v/>
      </c>
    </row>
    <row r="509">
      <c r="A509" s="6">
        <f>Feuil1!$C$1</f>
        <v/>
      </c>
      <c r="B509" s="282" t="n"/>
      <c r="C509" s="10" t="n">
        <v>445717000</v>
      </c>
      <c r="D509" s="11">
        <f>+$D$506</f>
        <v/>
      </c>
      <c r="E509" s="12" t="n"/>
      <c r="F509" s="12">
        <f>+F508*0.2</f>
        <v/>
      </c>
    </row>
    <row r="510">
      <c r="A510" s="6">
        <f>Feuil1!$C$1</f>
        <v/>
      </c>
      <c r="B510" s="282" t="n"/>
      <c r="C510" s="10">
        <f>+CONCATENATE("F000",Feuil1!C119)</f>
        <v/>
      </c>
      <c r="D510" s="11">
        <f>+$D$506</f>
        <v/>
      </c>
      <c r="E510" s="12" t="n"/>
      <c r="F510" s="12">
        <f>+Feuil1!AQ119</f>
        <v/>
      </c>
    </row>
    <row r="511">
      <c r="A511" s="6">
        <f>Feuil1!$C$1</f>
        <v/>
      </c>
      <c r="B511" s="282" t="n"/>
      <c r="C511" s="10">
        <f>VLOOKUP(Feuil1!$C$5,Feuil3!$A$1:$C$9,2,FALSE)</f>
        <v/>
      </c>
      <c r="D511" s="11">
        <f>+CONCATENATE(Feuil1!C120,"  ",Feuil1!D120,"  ","commis. brutes")</f>
        <v/>
      </c>
      <c r="E511" s="12">
        <f>+IF(ISTEXT(Feuil1!AH120),0,Feuil1!AH120)+IF(ISTEXT(Feuil1!AI120),0,Feuil1!AI120)+IF(ISTEXT(Feuil1!AJ120),0,Feuil1!AJ120)</f>
        <v/>
      </c>
      <c r="F511" s="12" t="n"/>
    </row>
    <row r="512">
      <c r="A512" s="6">
        <f>Feuil1!$C$1</f>
        <v/>
      </c>
      <c r="B512" s="282" t="n"/>
      <c r="C512" s="10" t="n">
        <v>437600000</v>
      </c>
      <c r="D512" s="11">
        <f>+$D$511</f>
        <v/>
      </c>
      <c r="E512" s="12" t="n"/>
      <c r="F512" s="12">
        <f>+-Feuil1!AM120</f>
        <v/>
      </c>
    </row>
    <row r="513">
      <c r="A513" s="6">
        <f>Feuil1!$C$1</f>
        <v/>
      </c>
      <c r="B513" s="282" t="n"/>
      <c r="C513" s="10" t="n">
        <v>791000000</v>
      </c>
      <c r="D513" s="11">
        <f>+$D$511</f>
        <v/>
      </c>
      <c r="E513" s="12" t="n"/>
      <c r="F513" s="12">
        <f>+-Feuil1!AN120/1.2</f>
        <v/>
      </c>
    </row>
    <row r="514">
      <c r="A514" s="6">
        <f>Feuil1!$C$1</f>
        <v/>
      </c>
      <c r="B514" s="282" t="n"/>
      <c r="C514" s="10" t="n">
        <v>445717000</v>
      </c>
      <c r="D514" s="11">
        <f>+$D$511</f>
        <v/>
      </c>
      <c r="E514" s="12" t="n"/>
      <c r="F514" s="12">
        <f>+F513*0.2</f>
        <v/>
      </c>
    </row>
    <row r="515">
      <c r="A515" s="6">
        <f>Feuil1!$C$1</f>
        <v/>
      </c>
      <c r="B515" s="282" t="n"/>
      <c r="C515" s="10">
        <f>+CONCATENATE("F000",Feuil1!C120)</f>
        <v/>
      </c>
      <c r="D515" s="11">
        <f>+$D$511</f>
        <v/>
      </c>
      <c r="E515" s="12" t="n"/>
      <c r="F515" s="12">
        <f>+Feuil1!AQ120</f>
        <v/>
      </c>
    </row>
    <row r="516">
      <c r="A516" s="6">
        <f>Feuil1!$C$1</f>
        <v/>
      </c>
      <c r="B516" s="282" t="n"/>
      <c r="C516" s="10">
        <f>VLOOKUP(Feuil1!$C$5,Feuil3!$A$1:$C$9,2,FALSE)</f>
        <v/>
      </c>
      <c r="D516" s="11">
        <f>+CONCATENATE(Feuil1!C121,"  ",Feuil1!D121,"  ","commis. brutes")</f>
        <v/>
      </c>
      <c r="E516" s="12">
        <f>+IF(ISTEXT(Feuil1!AH121),0,Feuil1!AH121)+IF(ISTEXT(Feuil1!AI121),0,Feuil1!AI121)+IF(ISTEXT(Feuil1!AJ121),0,Feuil1!AJ121)</f>
        <v/>
      </c>
      <c r="F516" s="12" t="n"/>
    </row>
    <row r="517">
      <c r="A517" s="6">
        <f>Feuil1!$C$1</f>
        <v/>
      </c>
      <c r="B517" s="282" t="n"/>
      <c r="C517" s="10" t="n">
        <v>437600000</v>
      </c>
      <c r="D517" s="11">
        <f>+$D$516</f>
        <v/>
      </c>
      <c r="E517" s="12" t="n"/>
      <c r="F517" s="12">
        <f>+-Feuil1!AM121</f>
        <v/>
      </c>
    </row>
    <row r="518">
      <c r="A518" s="6">
        <f>Feuil1!$C$1</f>
        <v/>
      </c>
      <c r="B518" s="282" t="n"/>
      <c r="C518" s="10" t="n">
        <v>791000000</v>
      </c>
      <c r="D518" s="11">
        <f>+$D$516</f>
        <v/>
      </c>
      <c r="E518" s="12" t="n"/>
      <c r="F518" s="12">
        <f>+-Feuil1!AN121/1.2</f>
        <v/>
      </c>
    </row>
    <row r="519">
      <c r="A519" s="6">
        <f>Feuil1!$C$1</f>
        <v/>
      </c>
      <c r="B519" s="282" t="n"/>
      <c r="C519" s="10" t="n">
        <v>445717000</v>
      </c>
      <c r="D519" s="11">
        <f>+$D$516</f>
        <v/>
      </c>
      <c r="E519" s="12" t="n"/>
      <c r="F519" s="12">
        <f>+F518*0.2</f>
        <v/>
      </c>
    </row>
    <row r="520">
      <c r="A520" s="6">
        <f>Feuil1!$C$1</f>
        <v/>
      </c>
      <c r="B520" s="282" t="n"/>
      <c r="C520" s="10">
        <f>+CONCATENATE("F000",Feuil1!C121)</f>
        <v/>
      </c>
      <c r="D520" s="11">
        <f>+$D$516</f>
        <v/>
      </c>
      <c r="E520" s="12" t="n"/>
      <c r="F520" s="12">
        <f>+Feuil1!AQ121</f>
        <v/>
      </c>
    </row>
    <row r="521">
      <c r="A521" s="6">
        <f>Feuil1!$C$1</f>
        <v/>
      </c>
      <c r="B521" s="282" t="n"/>
      <c r="C521" s="10">
        <f>VLOOKUP(Feuil1!$C$5,Feuil3!$A$1:$C$9,2,FALSE)</f>
        <v/>
      </c>
      <c r="D521" s="11">
        <f>+CONCATENATE(Feuil1!C122,"  ",Feuil1!D122,"  ","commis. brutes")</f>
        <v/>
      </c>
      <c r="E521" s="12">
        <f>+IF(ISTEXT(Feuil1!AH122),0,Feuil1!AH122)+IF(ISTEXT(Feuil1!AI122),0,Feuil1!AI122)+IF(ISTEXT(Feuil1!AJ122),0,Feuil1!AJ122)</f>
        <v/>
      </c>
      <c r="F521" s="12" t="n"/>
    </row>
    <row r="522">
      <c r="A522" s="6">
        <f>Feuil1!$C$1</f>
        <v/>
      </c>
      <c r="B522" s="282" t="n"/>
      <c r="C522" s="10" t="n">
        <v>437600000</v>
      </c>
      <c r="D522" s="11">
        <f>$D$521</f>
        <v/>
      </c>
      <c r="E522" s="12" t="n"/>
      <c r="F522" s="12">
        <f>+-Feuil1!AM122</f>
        <v/>
      </c>
    </row>
    <row r="523">
      <c r="A523" s="6">
        <f>Feuil1!$C$1</f>
        <v/>
      </c>
      <c r="B523" s="282" t="n"/>
      <c r="C523" s="10" t="n">
        <v>791000000</v>
      </c>
      <c r="D523" s="11">
        <f>$D$521</f>
        <v/>
      </c>
      <c r="E523" s="12" t="n"/>
      <c r="F523" s="12">
        <f>+-Feuil1!AN122/1.2</f>
        <v/>
      </c>
    </row>
    <row r="524">
      <c r="A524" s="6">
        <f>Feuil1!$C$1</f>
        <v/>
      </c>
      <c r="B524" s="282" t="n"/>
      <c r="C524" s="10" t="n">
        <v>445717000</v>
      </c>
      <c r="D524" s="11">
        <f>$D$521</f>
        <v/>
      </c>
      <c r="E524" s="12" t="n"/>
      <c r="F524" s="12">
        <f>+F523*0.2</f>
        <v/>
      </c>
    </row>
    <row r="525">
      <c r="A525" s="6">
        <f>Feuil1!$C$1</f>
        <v/>
      </c>
      <c r="B525" s="282" t="n"/>
      <c r="C525" s="10">
        <f>+CONCATENATE("F000",Feuil1!C122)</f>
        <v/>
      </c>
      <c r="D525" s="11">
        <f>$D$521</f>
        <v/>
      </c>
      <c r="E525" s="12" t="n"/>
      <c r="F525" s="12">
        <f>+Feuil1!AQ122</f>
        <v/>
      </c>
    </row>
    <row r="526">
      <c r="A526" s="6" t="n"/>
      <c r="B526" s="282" t="n"/>
      <c r="C526" s="10" t="n"/>
      <c r="D526" s="10" t="n"/>
      <c r="E526" s="12" t="n"/>
      <c r="F526" s="12" t="n"/>
    </row>
    <row r="527">
      <c r="A527" s="6" t="n"/>
      <c r="B527" s="282" t="n"/>
      <c r="C527" s="10" t="n"/>
      <c r="D527" s="10" t="n"/>
      <c r="E527" s="9" t="n"/>
      <c r="F527" s="9" t="n"/>
    </row>
    <row r="528">
      <c r="A528" s="6" t="n"/>
      <c r="B528" s="282" t="n"/>
      <c r="C528" s="10" t="n"/>
      <c r="D528" s="10" t="n"/>
      <c r="E528" s="12" t="n"/>
      <c r="F528" s="12" t="n"/>
    </row>
    <row r="529">
      <c r="A529" s="6" t="n"/>
      <c r="B529" s="282" t="n"/>
      <c r="C529" s="10" t="n"/>
      <c r="D529" s="10" t="n"/>
      <c r="E529" s="12" t="n"/>
      <c r="F529" s="12" t="n"/>
    </row>
    <row r="530">
      <c r="A530" s="6" t="n"/>
      <c r="B530" s="282" t="n"/>
      <c r="C530" s="10" t="n"/>
      <c r="D530" s="10" t="n"/>
      <c r="E530" s="12" t="n"/>
      <c r="F530" s="12" t="n"/>
    </row>
    <row r="531">
      <c r="A531" s="6" t="n"/>
      <c r="B531" s="282" t="n"/>
      <c r="C531" s="10" t="n"/>
      <c r="D531" s="10" t="n"/>
      <c r="E531" s="12" t="n"/>
      <c r="F531" s="12" t="n"/>
    </row>
    <row r="532">
      <c r="A532" s="6" t="n"/>
      <c r="B532" s="282" t="n"/>
      <c r="C532" s="10" t="n"/>
      <c r="D532" s="10" t="n"/>
      <c r="E532" s="12" t="n"/>
      <c r="F532" s="12" t="n"/>
    </row>
    <row r="533">
      <c r="A533" s="6" t="n"/>
      <c r="B533" s="282" t="n"/>
      <c r="C533" s="10" t="n"/>
      <c r="D533" s="10" t="n"/>
      <c r="E533" s="9" t="n"/>
      <c r="F533" s="9" t="n"/>
    </row>
    <row r="534">
      <c r="A534" s="6" t="n"/>
      <c r="B534" s="282" t="n"/>
      <c r="C534" s="10" t="n"/>
      <c r="D534" s="10" t="n"/>
      <c r="E534" s="12" t="n"/>
      <c r="F534" s="12" t="n"/>
    </row>
    <row r="535">
      <c r="A535" s="6" t="n"/>
      <c r="B535" s="282" t="n"/>
      <c r="C535" s="10" t="n"/>
      <c r="D535" s="10" t="n"/>
      <c r="E535" s="12" t="n"/>
      <c r="F535" s="12" t="n"/>
    </row>
    <row r="536">
      <c r="A536" s="6" t="n"/>
      <c r="B536" s="282" t="n"/>
      <c r="C536" s="10" t="n"/>
      <c r="D536" s="10" t="n"/>
      <c r="E536" s="12" t="n"/>
      <c r="F536" s="12" t="n"/>
    </row>
    <row r="537">
      <c r="A537" s="6" t="n"/>
      <c r="B537" s="282" t="n"/>
      <c r="C537" s="10" t="n"/>
      <c r="D537" s="10" t="n"/>
      <c r="E537" s="12" t="n"/>
      <c r="F537" s="12" t="n"/>
    </row>
    <row r="538">
      <c r="A538" s="6" t="n"/>
      <c r="B538" s="282" t="n"/>
      <c r="C538" s="10" t="n"/>
      <c r="D538" s="10" t="n"/>
      <c r="E538" s="12" t="n"/>
      <c r="F538" s="12" t="n"/>
    </row>
    <row r="539">
      <c r="A539" s="6" t="n"/>
      <c r="B539" s="282" t="n"/>
      <c r="C539" s="10" t="n"/>
      <c r="D539" s="10" t="n"/>
      <c r="E539" s="9" t="n"/>
      <c r="F539" s="9" t="n"/>
    </row>
    <row r="540">
      <c r="A540" s="6" t="n"/>
      <c r="B540" s="282" t="n"/>
      <c r="C540" s="10" t="n"/>
      <c r="D540" s="10" t="n"/>
      <c r="E540" s="12" t="n"/>
      <c r="F540" s="12" t="n"/>
    </row>
    <row r="541">
      <c r="A541" s="6" t="n"/>
      <c r="B541" s="282" t="n"/>
      <c r="C541" s="10" t="n"/>
      <c r="D541" s="10" t="n"/>
      <c r="E541" s="12" t="n"/>
      <c r="F541" s="12" t="n"/>
    </row>
    <row r="542">
      <c r="A542" s="6" t="n"/>
      <c r="B542" s="282" t="n"/>
      <c r="C542" s="10" t="n"/>
      <c r="D542" s="10" t="n"/>
      <c r="E542" s="12" t="n"/>
      <c r="F542" s="12" t="n"/>
    </row>
    <row r="543">
      <c r="A543" s="6" t="n"/>
      <c r="B543" s="282" t="n"/>
      <c r="C543" s="10" t="n"/>
      <c r="D543" s="10" t="n"/>
      <c r="E543" s="12" t="n"/>
      <c r="F543" s="12" t="n"/>
    </row>
    <row r="544">
      <c r="A544" s="6" t="n"/>
      <c r="B544" s="282" t="n"/>
      <c r="C544" s="10" t="n"/>
      <c r="D544" s="10" t="n"/>
      <c r="E544" s="12" t="n"/>
      <c r="F544" s="12" t="n"/>
    </row>
    <row r="545">
      <c r="A545" s="6" t="n"/>
      <c r="B545" s="282" t="n"/>
      <c r="C545" s="10" t="n"/>
      <c r="D545" s="10" t="n"/>
      <c r="E545" s="9" t="n"/>
      <c r="F545" s="9" t="n"/>
    </row>
    <row r="546">
      <c r="A546" s="6" t="n"/>
      <c r="B546" s="282" t="n"/>
      <c r="C546" s="10" t="n"/>
      <c r="D546" s="10" t="n"/>
      <c r="E546" s="12" t="n"/>
      <c r="F546" s="12" t="n"/>
    </row>
    <row r="547">
      <c r="A547" s="6" t="n"/>
      <c r="B547" s="282" t="n"/>
      <c r="C547" s="10" t="n"/>
      <c r="D547" s="10" t="n"/>
      <c r="E547" s="12" t="n"/>
      <c r="F547" s="12" t="n"/>
    </row>
    <row r="548">
      <c r="A548" s="6" t="n"/>
      <c r="B548" s="282" t="n"/>
      <c r="C548" s="10" t="n"/>
      <c r="D548" s="10" t="n"/>
      <c r="E548" s="12" t="n"/>
      <c r="F548" s="12" t="n"/>
    </row>
    <row r="549">
      <c r="A549" s="6" t="n"/>
      <c r="B549" s="282" t="n"/>
      <c r="C549" s="10" t="n"/>
      <c r="D549" s="10" t="n"/>
      <c r="E549" s="12" t="n"/>
      <c r="F549" s="12" t="n"/>
    </row>
    <row r="550">
      <c r="A550" s="6" t="n"/>
      <c r="B550" s="282" t="n"/>
      <c r="C550" s="10" t="n"/>
      <c r="D550" s="10" t="n"/>
      <c r="E550" s="12" t="n"/>
      <c r="F550" s="12" t="n"/>
    </row>
    <row r="551">
      <c r="A551" s="6" t="n"/>
      <c r="B551" s="282" t="n"/>
      <c r="C551" s="10" t="n"/>
      <c r="D551" s="10" t="n"/>
      <c r="E551" s="9" t="n"/>
      <c r="F551" s="9" t="n"/>
    </row>
    <row r="552">
      <c r="A552" s="6" t="n"/>
      <c r="B552" s="282" t="n"/>
      <c r="C552" s="10" t="n"/>
      <c r="D552" s="10" t="n"/>
      <c r="E552" s="12" t="n"/>
      <c r="F552" s="12" t="n"/>
    </row>
    <row r="553">
      <c r="A553" s="6" t="n"/>
      <c r="B553" s="282" t="n"/>
      <c r="C553" s="10" t="n"/>
      <c r="D553" s="10" t="n"/>
      <c r="E553" s="12" t="n"/>
      <c r="F553" s="12" t="n"/>
    </row>
    <row r="554">
      <c r="A554" s="6" t="n"/>
      <c r="B554" s="282" t="n"/>
      <c r="C554" s="10" t="n"/>
      <c r="D554" s="10" t="n"/>
      <c r="E554" s="12" t="n"/>
      <c r="F554" s="12" t="n"/>
    </row>
    <row r="555">
      <c r="A555" s="6" t="n"/>
      <c r="B555" s="282" t="n"/>
      <c r="C555" s="10" t="n"/>
      <c r="D555" s="10" t="n"/>
      <c r="E555" s="12" t="n"/>
      <c r="F555" s="12" t="n"/>
    </row>
    <row r="556">
      <c r="A556" s="6" t="n"/>
      <c r="B556" s="282" t="n"/>
      <c r="C556" s="10" t="n"/>
      <c r="D556" s="10" t="n"/>
      <c r="E556" s="12" t="n"/>
      <c r="F556" s="12" t="n"/>
    </row>
    <row r="557">
      <c r="A557" s="6" t="n"/>
      <c r="B557" s="282" t="n"/>
      <c r="C557" s="10" t="n"/>
      <c r="D557" s="10" t="n"/>
      <c r="E557" s="9" t="n"/>
      <c r="F557" s="9" t="n"/>
    </row>
    <row r="558">
      <c r="A558" s="6" t="n"/>
      <c r="B558" s="282" t="n"/>
      <c r="C558" s="10" t="n"/>
      <c r="D558" s="10" t="n"/>
      <c r="E558" s="12" t="n"/>
      <c r="F558" s="12" t="n"/>
    </row>
    <row r="559">
      <c r="A559" s="6" t="n"/>
      <c r="B559" s="282" t="n"/>
      <c r="C559" s="10" t="n"/>
      <c r="D559" s="10" t="n"/>
      <c r="E559" s="12" t="n"/>
      <c r="F559" s="12" t="n"/>
    </row>
    <row r="560">
      <c r="A560" s="6" t="n"/>
      <c r="B560" s="282" t="n"/>
      <c r="C560" s="10" t="n"/>
      <c r="D560" s="10" t="n"/>
      <c r="E560" s="12" t="n"/>
      <c r="F560" s="12" t="n"/>
    </row>
    <row r="561">
      <c r="A561" s="6" t="n"/>
      <c r="B561" s="282" t="n"/>
      <c r="C561" s="10" t="n"/>
      <c r="D561" s="10" t="n"/>
      <c r="E561" s="12" t="n"/>
      <c r="F561" s="12" t="n"/>
    </row>
    <row r="562">
      <c r="A562" s="6" t="n"/>
      <c r="B562" s="282" t="n"/>
      <c r="C562" s="10" t="n"/>
      <c r="D562" s="10" t="n"/>
      <c r="E562" s="12" t="n"/>
      <c r="F562" s="12" t="n"/>
    </row>
    <row r="563">
      <c r="A563" s="6" t="n"/>
      <c r="B563" s="282" t="n"/>
      <c r="C563" s="10" t="n"/>
      <c r="D563" s="10" t="n"/>
      <c r="E563" s="9" t="n"/>
      <c r="F563" s="9" t="n"/>
    </row>
    <row r="564">
      <c r="A564" s="6" t="n"/>
      <c r="B564" s="282" t="n"/>
      <c r="C564" s="10" t="n"/>
      <c r="D564" s="10" t="n"/>
      <c r="E564" s="12" t="n"/>
      <c r="F564" s="12" t="n"/>
    </row>
    <row r="565">
      <c r="A565" s="6" t="n"/>
      <c r="B565" s="282" t="n"/>
      <c r="C565" s="10" t="n"/>
      <c r="D565" s="10" t="n"/>
      <c r="E565" s="12" t="n"/>
      <c r="F565" s="12" t="n"/>
    </row>
    <row r="566">
      <c r="A566" s="6" t="n"/>
      <c r="B566" s="282" t="n"/>
      <c r="C566" s="10" t="n"/>
      <c r="D566" s="10" t="n"/>
      <c r="E566" s="12" t="n"/>
      <c r="F566" s="12" t="n"/>
    </row>
    <row r="567">
      <c r="A567" s="6" t="n"/>
      <c r="B567" s="282" t="n"/>
      <c r="C567" s="10" t="n"/>
      <c r="D567" s="10" t="n"/>
      <c r="E567" s="12" t="n"/>
      <c r="F567" s="12" t="n"/>
    </row>
    <row r="568">
      <c r="A568" s="6" t="n"/>
      <c r="B568" s="282" t="n"/>
      <c r="C568" s="10" t="n"/>
      <c r="D568" s="10" t="n"/>
      <c r="E568" s="12" t="n"/>
      <c r="F568" s="12" t="n"/>
    </row>
    <row r="569">
      <c r="A569" s="6" t="n"/>
      <c r="B569" s="282" t="n"/>
      <c r="C569" s="10" t="n"/>
      <c r="D569" s="10" t="n"/>
      <c r="E569" s="9" t="n"/>
      <c r="F569" s="9" t="n"/>
    </row>
    <row r="570">
      <c r="A570" s="6" t="n"/>
      <c r="B570" s="282" t="n"/>
      <c r="C570" s="10" t="n"/>
      <c r="D570" s="10" t="n"/>
      <c r="E570" s="12" t="n"/>
      <c r="F570" s="12" t="n"/>
    </row>
    <row r="571">
      <c r="A571" s="6" t="n"/>
      <c r="B571" s="282" t="n"/>
      <c r="C571" s="10" t="n"/>
      <c r="D571" s="10" t="n"/>
      <c r="E571" s="12" t="n"/>
      <c r="F571" s="12" t="n"/>
    </row>
    <row r="572">
      <c r="A572" s="6" t="n"/>
      <c r="B572" s="282" t="n"/>
      <c r="C572" s="10" t="n"/>
      <c r="D572" s="10" t="n"/>
      <c r="E572" s="12" t="n"/>
      <c r="F572" s="12" t="n"/>
    </row>
    <row r="573">
      <c r="A573" s="6" t="n"/>
      <c r="B573" s="282" t="n"/>
      <c r="C573" s="10" t="n"/>
      <c r="D573" s="10" t="n"/>
      <c r="E573" s="12" t="n"/>
      <c r="F573" s="12" t="n"/>
    </row>
    <row r="574">
      <c r="A574" s="6" t="n"/>
      <c r="B574" s="282" t="n"/>
      <c r="C574" s="10" t="n"/>
      <c r="D574" s="10" t="n"/>
      <c r="E574" s="12" t="n"/>
      <c r="F574" s="12" t="n"/>
    </row>
    <row r="575">
      <c r="A575" s="6" t="n"/>
      <c r="B575" s="282" t="n"/>
      <c r="C575" s="10" t="n"/>
      <c r="D575" s="10" t="n"/>
      <c r="E575" s="9" t="n"/>
      <c r="F575" s="9" t="n"/>
    </row>
    <row r="576">
      <c r="A576" s="6" t="n"/>
      <c r="B576" s="282" t="n"/>
      <c r="C576" s="10" t="n"/>
      <c r="D576" s="10" t="n"/>
      <c r="E576" s="12" t="n"/>
      <c r="F576" s="12" t="n"/>
    </row>
    <row r="577">
      <c r="A577" s="6" t="n"/>
      <c r="B577" s="282" t="n"/>
      <c r="C577" s="10" t="n"/>
      <c r="D577" s="10" t="n"/>
      <c r="E577" s="12" t="n"/>
      <c r="F577" s="12" t="n"/>
    </row>
    <row r="578">
      <c r="A578" s="6" t="n"/>
      <c r="B578" s="282" t="n"/>
      <c r="C578" s="10" t="n"/>
      <c r="D578" s="10" t="n"/>
      <c r="E578" s="12" t="n"/>
      <c r="F578" s="12" t="n"/>
    </row>
    <row r="579">
      <c r="A579" s="6" t="n"/>
      <c r="B579" s="282" t="n"/>
      <c r="C579" s="10" t="n"/>
      <c r="D579" s="10" t="n"/>
      <c r="E579" s="12" t="n"/>
      <c r="F579" s="12" t="n"/>
    </row>
    <row r="580">
      <c r="A580" s="6" t="n"/>
      <c r="B580" s="282" t="n"/>
      <c r="C580" s="10" t="n"/>
      <c r="D580" s="10" t="n"/>
      <c r="E580" s="12" t="n"/>
      <c r="F580" s="12" t="n"/>
    </row>
    <row r="581">
      <c r="A581" s="6" t="n"/>
      <c r="B581" s="282" t="n"/>
      <c r="C581" s="10" t="n"/>
      <c r="D581" s="10" t="n"/>
      <c r="E581" s="9" t="n"/>
      <c r="F581" s="9" t="n"/>
    </row>
    <row r="582">
      <c r="A582" s="6" t="n"/>
      <c r="B582" s="282" t="n"/>
      <c r="C582" s="10" t="n"/>
      <c r="D582" s="10" t="n"/>
      <c r="E582" s="12" t="n"/>
      <c r="F582" s="12" t="n"/>
    </row>
    <row r="583">
      <c r="A583" s="6" t="n"/>
      <c r="B583" s="282" t="n"/>
      <c r="C583" s="10" t="n"/>
      <c r="D583" s="10" t="n"/>
      <c r="E583" s="12" t="n"/>
      <c r="F583" s="12" t="n"/>
    </row>
    <row r="584">
      <c r="A584" s="6" t="n"/>
      <c r="B584" s="282" t="n"/>
      <c r="C584" s="10" t="n"/>
      <c r="D584" s="10" t="n"/>
      <c r="E584" s="12" t="n"/>
      <c r="F584" s="12" t="n"/>
    </row>
    <row r="585">
      <c r="A585" s="6" t="n"/>
      <c r="B585" s="282" t="n"/>
      <c r="C585" s="10" t="n"/>
      <c r="D585" s="10" t="n"/>
      <c r="E585" s="12" t="n"/>
      <c r="F585" s="12" t="n"/>
    </row>
    <row r="586">
      <c r="A586" s="6" t="n"/>
      <c r="B586" s="282" t="n"/>
      <c r="C586" s="10" t="n"/>
      <c r="D586" s="10" t="n"/>
      <c r="E586" s="12" t="n"/>
      <c r="F586" s="12" t="n"/>
    </row>
    <row r="587">
      <c r="A587" s="6" t="n"/>
      <c r="B587" s="282" t="n"/>
      <c r="C587" s="10" t="n"/>
      <c r="D587" s="10" t="n"/>
      <c r="E587" s="9" t="n"/>
      <c r="F587" s="9" t="n"/>
    </row>
    <row r="588">
      <c r="A588" s="6" t="n"/>
      <c r="B588" s="282" t="n"/>
      <c r="C588" s="10" t="n"/>
      <c r="D588" s="10" t="n"/>
      <c r="E588" s="12" t="n"/>
      <c r="F588" s="12" t="n"/>
    </row>
    <row r="589">
      <c r="A589" s="6" t="n"/>
      <c r="B589" s="282" t="n"/>
      <c r="C589" s="10" t="n"/>
      <c r="D589" s="10" t="n"/>
      <c r="E589" s="12" t="n"/>
      <c r="F589" s="12" t="n"/>
    </row>
    <row r="590">
      <c r="A590" s="6" t="n"/>
      <c r="B590" s="282" t="n"/>
      <c r="C590" s="10" t="n"/>
      <c r="D590" s="10" t="n"/>
      <c r="E590" s="12" t="n"/>
      <c r="F590" s="12" t="n"/>
    </row>
    <row r="591">
      <c r="A591" s="6" t="n"/>
      <c r="B591" s="282" t="n"/>
      <c r="C591" s="10" t="n"/>
      <c r="D591" s="10" t="n"/>
      <c r="E591" s="12" t="n"/>
      <c r="F591" s="12" t="n"/>
    </row>
    <row r="592">
      <c r="A592" s="6" t="n"/>
      <c r="B592" s="282" t="n"/>
      <c r="C592" s="10" t="n"/>
      <c r="D592" s="10" t="n"/>
      <c r="E592" s="12" t="n"/>
      <c r="F592" s="12" t="n"/>
    </row>
    <row r="593">
      <c r="A593" s="6" t="n"/>
      <c r="B593" s="282" t="n"/>
      <c r="C593" s="10" t="n"/>
      <c r="D593" s="10" t="n"/>
      <c r="E593" s="9" t="n"/>
      <c r="F593" s="9" t="n"/>
    </row>
    <row r="594">
      <c r="A594" s="6" t="n"/>
      <c r="B594" s="282" t="n"/>
      <c r="C594" s="10" t="n"/>
      <c r="D594" s="10" t="n"/>
      <c r="E594" s="12" t="n"/>
      <c r="F594" s="12" t="n"/>
    </row>
    <row r="595">
      <c r="A595" s="6" t="n"/>
      <c r="B595" s="282" t="n"/>
      <c r="C595" s="10" t="n"/>
      <c r="D595" s="10" t="n"/>
      <c r="E595" s="12" t="n"/>
      <c r="F595" s="12" t="n"/>
    </row>
    <row r="596">
      <c r="A596" s="6" t="n"/>
      <c r="B596" s="282" t="n"/>
      <c r="C596" s="10" t="n"/>
      <c r="D596" s="10" t="n"/>
      <c r="E596" s="12" t="n"/>
      <c r="F596" s="12" t="n"/>
    </row>
    <row r="597">
      <c r="A597" s="6" t="n"/>
      <c r="B597" s="282" t="n"/>
      <c r="C597" s="10" t="n"/>
      <c r="D597" s="10" t="n"/>
      <c r="E597" s="12" t="n"/>
      <c r="F597" s="12" t="n"/>
    </row>
    <row r="598">
      <c r="A598" s="6" t="n"/>
      <c r="B598" s="282" t="n"/>
      <c r="C598" s="10" t="n"/>
      <c r="D598" s="10" t="n"/>
      <c r="E598" s="12" t="n"/>
      <c r="F598" s="12" t="n"/>
    </row>
    <row r="599">
      <c r="A599" s="6" t="n"/>
      <c r="B599" s="282" t="n"/>
      <c r="C599" s="10" t="n"/>
      <c r="D599" s="10" t="n"/>
      <c r="E599" s="9" t="n"/>
      <c r="F599" s="9" t="n"/>
    </row>
    <row r="600">
      <c r="A600" s="6" t="n"/>
      <c r="B600" s="282" t="n"/>
      <c r="C600" s="10" t="n"/>
      <c r="D600" s="10" t="n"/>
      <c r="E600" s="12" t="n"/>
      <c r="F600" s="12" t="n"/>
    </row>
    <row r="601">
      <c r="A601" s="6" t="n"/>
      <c r="B601" s="282" t="n"/>
      <c r="C601" s="10" t="n"/>
      <c r="D601" s="10" t="n"/>
      <c r="E601" s="12" t="n"/>
      <c r="F601" s="12" t="n"/>
    </row>
    <row r="602">
      <c r="A602" s="6" t="n"/>
      <c r="B602" s="282" t="n"/>
      <c r="C602" s="10" t="n"/>
      <c r="D602" s="10" t="n"/>
      <c r="E602" s="12" t="n"/>
      <c r="F602" s="12" t="n"/>
    </row>
    <row r="603">
      <c r="A603" s="6" t="n"/>
      <c r="B603" s="282" t="n"/>
      <c r="C603" s="10" t="n"/>
      <c r="D603" s="10" t="n"/>
      <c r="E603" s="12" t="n"/>
      <c r="F603" s="12" t="n"/>
    </row>
    <row r="604">
      <c r="A604" s="6" t="n"/>
      <c r="B604" s="282" t="n"/>
      <c r="C604" s="10" t="n"/>
      <c r="D604" s="10" t="n"/>
      <c r="E604" s="12" t="n"/>
      <c r="F604" s="12" t="n"/>
    </row>
    <row r="605">
      <c r="A605" s="6" t="n"/>
      <c r="B605" s="282" t="n"/>
      <c r="C605" s="10" t="n"/>
      <c r="D605" s="10" t="n"/>
      <c r="E605" s="9" t="n"/>
      <c r="F605" s="9" t="n"/>
    </row>
    <row r="606">
      <c r="A606" s="6" t="n"/>
      <c r="B606" s="282" t="n"/>
      <c r="C606" s="10" t="n"/>
      <c r="D606" s="10" t="n"/>
      <c r="E606" s="12" t="n"/>
      <c r="F606" s="12" t="n"/>
    </row>
    <row r="607">
      <c r="A607" s="6" t="n"/>
      <c r="B607" s="282" t="n"/>
      <c r="C607" s="10" t="n"/>
      <c r="D607" s="10" t="n"/>
      <c r="E607" s="12" t="n"/>
      <c r="F607" s="12" t="n"/>
    </row>
    <row r="608">
      <c r="A608" s="6" t="n"/>
      <c r="B608" s="282" t="n"/>
      <c r="C608" s="10" t="n"/>
      <c r="D608" s="10" t="n"/>
      <c r="E608" s="12" t="n"/>
      <c r="F608" s="12" t="n"/>
    </row>
    <row r="609">
      <c r="A609" s="6" t="n"/>
      <c r="B609" s="282" t="n"/>
      <c r="C609" s="10" t="n"/>
      <c r="D609" s="10" t="n"/>
      <c r="E609" s="12" t="n"/>
      <c r="F609" s="12" t="n"/>
    </row>
    <row r="610">
      <c r="A610" s="6" t="n"/>
      <c r="B610" s="282" t="n"/>
      <c r="C610" s="10" t="n"/>
      <c r="D610" s="10" t="n"/>
      <c r="E610" s="12" t="n"/>
      <c r="F610" s="12" t="n"/>
    </row>
    <row r="611">
      <c r="A611" s="6" t="n"/>
      <c r="B611" s="282" t="n"/>
      <c r="C611" s="10" t="n"/>
      <c r="D611" s="10" t="n"/>
      <c r="E611" s="9" t="n"/>
      <c r="F611" s="9" t="n"/>
    </row>
    <row r="612">
      <c r="A612" s="6" t="n"/>
      <c r="B612" s="282" t="n"/>
      <c r="C612" s="10" t="n"/>
      <c r="D612" s="10" t="n"/>
      <c r="E612" s="12" t="n"/>
      <c r="F612" s="12" t="n"/>
    </row>
    <row r="613">
      <c r="A613" s="6" t="n"/>
      <c r="B613" s="282" t="n"/>
      <c r="C613" s="10" t="n"/>
      <c r="D613" s="10" t="n"/>
      <c r="E613" s="12" t="n"/>
      <c r="F613" s="12" t="n"/>
    </row>
    <row r="614">
      <c r="A614" s="6" t="n"/>
      <c r="B614" s="282" t="n"/>
      <c r="C614" s="10" t="n"/>
      <c r="D614" s="10" t="n"/>
      <c r="E614" s="12" t="n"/>
      <c r="F614" s="12" t="n"/>
    </row>
    <row r="615">
      <c r="A615" s="6" t="n"/>
      <c r="B615" s="282" t="n"/>
      <c r="C615" s="10" t="n"/>
      <c r="D615" s="10" t="n"/>
      <c r="E615" s="12" t="n"/>
      <c r="F615" s="12" t="n"/>
    </row>
    <row r="616">
      <c r="A616" s="6" t="n"/>
      <c r="B616" s="282" t="n"/>
      <c r="C616" s="10" t="n"/>
      <c r="D616" s="10" t="n"/>
      <c r="E616" s="12" t="n"/>
      <c r="F616" s="12" t="n"/>
    </row>
    <row r="617">
      <c r="A617" s="6" t="n"/>
      <c r="B617" s="282" t="n"/>
      <c r="C617" s="10" t="n"/>
      <c r="D617" s="10" t="n"/>
      <c r="E617" s="9" t="n"/>
      <c r="F617" s="9" t="n"/>
    </row>
    <row r="618">
      <c r="A618" s="6" t="n"/>
      <c r="B618" s="282" t="n"/>
      <c r="C618" s="10" t="n"/>
      <c r="D618" s="10" t="n"/>
      <c r="E618" s="12" t="n"/>
      <c r="F618" s="12" t="n"/>
    </row>
    <row r="619">
      <c r="A619" s="6" t="n"/>
      <c r="B619" s="282" t="n"/>
      <c r="C619" s="10" t="n"/>
      <c r="D619" s="10" t="n"/>
      <c r="E619" s="12" t="n"/>
      <c r="F619" s="12" t="n"/>
    </row>
    <row r="620">
      <c r="A620" s="6" t="n"/>
      <c r="B620" s="282" t="n"/>
      <c r="C620" s="10" t="n"/>
      <c r="D620" s="10" t="n"/>
      <c r="E620" s="12" t="n"/>
      <c r="F620" s="12" t="n"/>
    </row>
    <row r="621">
      <c r="A621" s="6" t="n"/>
      <c r="B621" s="282" t="n"/>
      <c r="C621" s="10" t="n"/>
      <c r="D621" s="10" t="n"/>
      <c r="E621" s="12" t="n"/>
      <c r="F621" s="12" t="n"/>
    </row>
    <row r="622">
      <c r="A622" s="6" t="n"/>
      <c r="B622" s="282" t="n"/>
      <c r="C622" s="10" t="n"/>
      <c r="D622" s="10" t="n"/>
      <c r="E622" s="12" t="n"/>
      <c r="F622" s="12" t="n"/>
    </row>
    <row r="623">
      <c r="A623" s="6" t="n"/>
      <c r="B623" s="282" t="n"/>
      <c r="C623" s="10" t="n"/>
      <c r="D623" s="10" t="n"/>
      <c r="E623" s="9" t="n"/>
      <c r="F623" s="9" t="n"/>
    </row>
    <row r="624">
      <c r="A624" s="6" t="n"/>
      <c r="B624" s="282" t="n"/>
      <c r="C624" s="10" t="n"/>
      <c r="D624" s="10" t="n"/>
      <c r="E624" s="12" t="n"/>
      <c r="F624" s="12" t="n"/>
    </row>
    <row r="625">
      <c r="A625" s="6" t="n"/>
      <c r="B625" s="282" t="n"/>
      <c r="C625" s="10" t="n"/>
      <c r="D625" s="10" t="n"/>
      <c r="E625" s="12" t="n"/>
      <c r="F625" s="12" t="n"/>
    </row>
    <row r="626">
      <c r="A626" s="6" t="n"/>
      <c r="B626" s="282" t="n"/>
      <c r="C626" s="10" t="n"/>
      <c r="D626" s="10" t="n"/>
      <c r="E626" s="12" t="n"/>
      <c r="F626" s="12" t="n"/>
    </row>
    <row r="627">
      <c r="A627" s="6" t="n"/>
      <c r="B627" s="282" t="n"/>
      <c r="C627" s="10" t="n"/>
      <c r="D627" s="10" t="n"/>
      <c r="E627" s="12" t="n"/>
      <c r="F627" s="12" t="n"/>
    </row>
    <row r="628">
      <c r="A628" s="6" t="n"/>
      <c r="B628" s="282" t="n"/>
      <c r="C628" s="10" t="n"/>
      <c r="D628" s="10" t="n"/>
      <c r="E628" s="12" t="n"/>
      <c r="F628" s="12" t="n"/>
    </row>
    <row r="629">
      <c r="A629" s="6" t="n"/>
      <c r="B629" s="282" t="n"/>
      <c r="C629" s="10" t="n"/>
      <c r="D629" s="10" t="n"/>
      <c r="E629" s="9" t="n"/>
      <c r="F629" s="9" t="n"/>
    </row>
    <row r="630">
      <c r="A630" s="6" t="n"/>
      <c r="B630" s="282" t="n"/>
      <c r="C630" s="10" t="n"/>
      <c r="D630" s="10" t="n"/>
      <c r="E630" s="12" t="n"/>
      <c r="F630" s="12" t="n"/>
    </row>
    <row r="631">
      <c r="A631" s="6" t="n"/>
      <c r="B631" s="282" t="n"/>
      <c r="C631" s="10" t="n"/>
      <c r="D631" s="10" t="n"/>
      <c r="E631" s="12" t="n"/>
      <c r="F631" s="12" t="n"/>
    </row>
    <row r="632">
      <c r="A632" s="6" t="n"/>
      <c r="B632" s="282" t="n"/>
      <c r="C632" s="10" t="n"/>
      <c r="D632" s="10" t="n"/>
      <c r="E632" s="12" t="n"/>
      <c r="F632" s="12" t="n"/>
    </row>
    <row r="633">
      <c r="A633" s="6" t="n"/>
      <c r="B633" s="282" t="n"/>
      <c r="C633" s="10" t="n"/>
      <c r="D633" s="10" t="n"/>
      <c r="E633" s="12" t="n"/>
      <c r="F633" s="12" t="n"/>
    </row>
    <row r="634">
      <c r="A634" s="6" t="n"/>
      <c r="B634" s="282" t="n"/>
      <c r="C634" s="10" t="n"/>
      <c r="D634" s="10" t="n"/>
      <c r="E634" s="12" t="n"/>
      <c r="F634" s="12" t="n"/>
    </row>
    <row r="635">
      <c r="A635" s="6" t="n"/>
      <c r="B635" s="282" t="n"/>
      <c r="C635" s="10" t="n"/>
      <c r="D635" s="10" t="n"/>
      <c r="E635" s="9" t="n"/>
      <c r="F635" s="9" t="n"/>
    </row>
    <row r="636">
      <c r="A636" s="6" t="n"/>
      <c r="B636" s="282" t="n"/>
      <c r="C636" s="10" t="n"/>
      <c r="D636" s="10" t="n"/>
      <c r="E636" s="12" t="n"/>
      <c r="F636" s="12" t="n"/>
    </row>
    <row r="637">
      <c r="A637" s="6" t="n"/>
      <c r="B637" s="282" t="n"/>
      <c r="C637" s="10" t="n"/>
      <c r="D637" s="10" t="n"/>
      <c r="E637" s="12" t="n"/>
      <c r="F637" s="12" t="n"/>
    </row>
    <row r="638">
      <c r="A638" s="6" t="n"/>
      <c r="B638" s="282" t="n"/>
      <c r="C638" s="10" t="n"/>
      <c r="D638" s="10" t="n"/>
      <c r="E638" s="12" t="n"/>
      <c r="F638" s="12" t="n"/>
    </row>
    <row r="639">
      <c r="A639" s="6" t="n"/>
      <c r="B639" s="282" t="n"/>
      <c r="C639" s="10" t="n"/>
      <c r="D639" s="10" t="n"/>
      <c r="E639" s="12" t="n"/>
      <c r="F639" s="12" t="n"/>
    </row>
    <row r="640">
      <c r="A640" s="6" t="n"/>
      <c r="B640" s="282" t="n"/>
      <c r="C640" s="10" t="n"/>
      <c r="D640" s="10" t="n"/>
      <c r="E640" s="12" t="n"/>
      <c r="F640" s="12" t="n"/>
    </row>
    <row r="641">
      <c r="A641" s="6" t="n"/>
      <c r="B641" s="282" t="n"/>
      <c r="C641" s="10" t="n"/>
      <c r="D641" s="10" t="n"/>
      <c r="E641" s="9" t="n"/>
      <c r="F641" s="9" t="n"/>
    </row>
    <row r="642">
      <c r="A642" s="6" t="n"/>
      <c r="B642" s="282" t="n"/>
      <c r="C642" s="10" t="n"/>
      <c r="D642" s="10" t="n"/>
      <c r="E642" s="12" t="n"/>
      <c r="F642" s="12" t="n"/>
    </row>
    <row r="643">
      <c r="A643" s="6" t="n"/>
      <c r="B643" s="282" t="n"/>
      <c r="C643" s="10" t="n"/>
      <c r="D643" s="10" t="n"/>
      <c r="E643" s="12" t="n"/>
      <c r="F643" s="12" t="n"/>
    </row>
    <row r="644">
      <c r="A644" s="6" t="n"/>
      <c r="B644" s="282" t="n"/>
      <c r="C644" s="10" t="n"/>
      <c r="D644" s="10" t="n"/>
      <c r="E644" s="12" t="n"/>
      <c r="F644" s="12" t="n"/>
    </row>
    <row r="645">
      <c r="A645" s="6" t="n"/>
      <c r="B645" s="282" t="n"/>
      <c r="C645" s="10" t="n"/>
      <c r="D645" s="10" t="n"/>
      <c r="E645" s="12" t="n"/>
      <c r="F645" s="12" t="n"/>
    </row>
    <row r="646">
      <c r="A646" s="6" t="n"/>
      <c r="B646" s="282" t="n"/>
      <c r="C646" s="10" t="n"/>
      <c r="D646" s="10" t="n"/>
      <c r="E646" s="12" t="n"/>
      <c r="F646" s="12" t="n"/>
    </row>
    <row r="647">
      <c r="A647" s="6" t="n"/>
      <c r="B647" s="282" t="n"/>
      <c r="C647" s="10" t="n"/>
      <c r="D647" s="10" t="n"/>
      <c r="E647" s="9" t="n"/>
      <c r="F647" s="9" t="n"/>
    </row>
    <row r="648">
      <c r="A648" s="6" t="n"/>
      <c r="B648" s="282" t="n"/>
      <c r="C648" s="10" t="n"/>
      <c r="D648" s="10" t="n"/>
      <c r="E648" s="12" t="n"/>
      <c r="F648" s="12" t="n"/>
    </row>
    <row r="649">
      <c r="A649" s="6" t="n"/>
      <c r="B649" s="282" t="n"/>
      <c r="C649" s="10" t="n"/>
      <c r="D649" s="10" t="n"/>
      <c r="E649" s="12" t="n"/>
      <c r="F649" s="12" t="n"/>
    </row>
    <row r="650">
      <c r="A650" s="6" t="n"/>
      <c r="B650" s="282" t="n"/>
      <c r="C650" s="10" t="n"/>
      <c r="D650" s="10" t="n"/>
      <c r="E650" s="12" t="n"/>
      <c r="F650" s="12" t="n"/>
    </row>
    <row r="651">
      <c r="A651" s="6" t="n"/>
      <c r="B651" s="282" t="n"/>
      <c r="C651" s="10" t="n"/>
      <c r="D651" s="10" t="n"/>
      <c r="E651" s="12" t="n"/>
      <c r="F651" s="12" t="n"/>
    </row>
    <row r="652">
      <c r="A652" s="6" t="n"/>
      <c r="B652" s="282" t="n"/>
      <c r="C652" s="10" t="n"/>
      <c r="D652" s="10" t="n"/>
      <c r="E652" s="12" t="n"/>
      <c r="F652" s="12" t="n"/>
    </row>
    <row r="653">
      <c r="A653" s="6" t="n"/>
      <c r="B653" s="282" t="n"/>
      <c r="C653" s="10" t="n"/>
      <c r="D653" s="10" t="n"/>
      <c r="E653" s="9" t="n"/>
      <c r="F653" s="9" t="n"/>
    </row>
    <row r="654">
      <c r="A654" s="6" t="n"/>
      <c r="B654" s="282" t="n"/>
      <c r="C654" s="10" t="n"/>
      <c r="D654" s="10" t="n"/>
      <c r="E654" s="12" t="n"/>
      <c r="F654" s="12" t="n"/>
    </row>
    <row r="655">
      <c r="A655" s="6" t="n"/>
      <c r="B655" s="282" t="n"/>
      <c r="C655" s="10" t="n"/>
      <c r="D655" s="10" t="n"/>
      <c r="E655" s="12" t="n"/>
      <c r="F655" s="12" t="n"/>
    </row>
    <row r="656">
      <c r="A656" s="6" t="n"/>
      <c r="B656" s="282" t="n"/>
      <c r="C656" s="10" t="n"/>
      <c r="D656" s="10" t="n"/>
      <c r="E656" s="12" t="n"/>
      <c r="F656" s="12" t="n"/>
    </row>
    <row r="657">
      <c r="A657" s="6" t="n"/>
      <c r="B657" s="282" t="n"/>
      <c r="C657" s="10" t="n"/>
      <c r="D657" s="10" t="n"/>
      <c r="E657" s="12" t="n"/>
      <c r="F657" s="12" t="n"/>
    </row>
    <row r="658">
      <c r="A658" s="6" t="n"/>
      <c r="B658" s="282" t="n"/>
      <c r="C658" s="10" t="n"/>
      <c r="D658" s="10" t="n"/>
      <c r="E658" s="12" t="n"/>
      <c r="F658" s="12" t="n"/>
    </row>
    <row r="659">
      <c r="A659" s="6" t="n"/>
      <c r="B659" s="282" t="n"/>
      <c r="C659" s="10" t="n"/>
      <c r="D659" s="10" t="n"/>
      <c r="E659" s="9" t="n"/>
      <c r="F659" s="9" t="n"/>
    </row>
    <row r="660">
      <c r="A660" s="6" t="n"/>
      <c r="B660" s="282" t="n"/>
      <c r="C660" s="10" t="n"/>
      <c r="D660" s="10" t="n"/>
      <c r="E660" s="12" t="n"/>
      <c r="F660" s="12" t="n"/>
    </row>
    <row r="661">
      <c r="A661" s="6" t="n"/>
      <c r="B661" s="282" t="n"/>
      <c r="C661" s="10" t="n"/>
      <c r="D661" s="10" t="n"/>
      <c r="E661" s="12" t="n"/>
      <c r="F661" s="12" t="n"/>
    </row>
    <row r="662">
      <c r="A662" s="6" t="n"/>
      <c r="B662" s="282" t="n"/>
      <c r="C662" s="10" t="n"/>
      <c r="D662" s="10" t="n"/>
      <c r="E662" s="12" t="n"/>
      <c r="F662" s="12" t="n"/>
    </row>
    <row r="663">
      <c r="A663" s="6" t="n"/>
      <c r="B663" s="282" t="n"/>
      <c r="C663" s="10" t="n"/>
      <c r="D663" s="10" t="n"/>
      <c r="E663" s="12" t="n"/>
      <c r="F663" s="12" t="n"/>
    </row>
    <row r="664">
      <c r="A664" s="6" t="n"/>
      <c r="B664" s="282" t="n"/>
      <c r="C664" s="10" t="n"/>
      <c r="D664" s="10" t="n"/>
      <c r="E664" s="12" t="n"/>
      <c r="F664" s="12" t="n"/>
    </row>
    <row r="665">
      <c r="A665" s="6" t="n"/>
      <c r="B665" s="282" t="n"/>
      <c r="C665" s="10" t="n"/>
      <c r="D665" s="10" t="n"/>
      <c r="E665" s="9" t="n"/>
      <c r="F665" s="9" t="n"/>
    </row>
    <row r="666">
      <c r="A666" s="6" t="n"/>
      <c r="B666" s="282" t="n"/>
      <c r="C666" s="10" t="n"/>
      <c r="D666" s="10" t="n"/>
      <c r="E666" s="12" t="n"/>
      <c r="F666" s="12" t="n"/>
    </row>
    <row r="667">
      <c r="A667" s="6" t="n"/>
      <c r="B667" s="282" t="n"/>
      <c r="C667" s="10" t="n"/>
      <c r="D667" s="10" t="n"/>
      <c r="E667" s="12" t="n"/>
      <c r="F667" s="12" t="n"/>
    </row>
    <row r="668">
      <c r="A668" s="6" t="n"/>
      <c r="B668" s="282" t="n"/>
      <c r="C668" s="10" t="n"/>
      <c r="D668" s="10" t="n"/>
      <c r="E668" s="12" t="n"/>
      <c r="F668" s="12" t="n"/>
    </row>
    <row r="669">
      <c r="A669" s="6" t="n"/>
      <c r="B669" s="282" t="n"/>
      <c r="C669" s="10" t="n"/>
      <c r="D669" s="10" t="n"/>
      <c r="E669" s="12" t="n"/>
      <c r="F669" s="12" t="n"/>
    </row>
    <row r="670">
      <c r="A670" s="6" t="n"/>
      <c r="B670" s="282" t="n"/>
      <c r="C670" s="10" t="n"/>
      <c r="D670" s="10" t="n"/>
      <c r="E670" s="12" t="n"/>
      <c r="F670" s="12" t="n"/>
    </row>
    <row r="671">
      <c r="A671" s="6" t="n"/>
      <c r="B671" s="282" t="n"/>
      <c r="C671" s="10" t="n"/>
      <c r="D671" s="10" t="n"/>
      <c r="E671" s="9" t="n"/>
      <c r="F671" s="9" t="n"/>
    </row>
    <row r="672">
      <c r="A672" s="6" t="n"/>
      <c r="B672" s="282" t="n"/>
      <c r="C672" s="10" t="n"/>
      <c r="D672" s="10" t="n"/>
      <c r="E672" s="12" t="n"/>
      <c r="F672" s="12" t="n"/>
    </row>
    <row r="673">
      <c r="A673" s="6" t="n"/>
      <c r="B673" s="282" t="n"/>
      <c r="C673" s="10" t="n"/>
      <c r="D673" s="10" t="n"/>
      <c r="E673" s="12" t="n"/>
      <c r="F673" s="12" t="n"/>
    </row>
    <row r="674">
      <c r="A674" s="6" t="n"/>
      <c r="B674" s="282" t="n"/>
      <c r="C674" s="10" t="n"/>
      <c r="D674" s="10" t="n"/>
      <c r="E674" s="12" t="n"/>
      <c r="F674" s="12" t="n"/>
    </row>
    <row r="675">
      <c r="A675" s="6" t="n"/>
      <c r="B675" s="282" t="n"/>
      <c r="C675" s="10" t="n"/>
      <c r="D675" s="10" t="n"/>
      <c r="E675" s="12" t="n"/>
      <c r="F675" s="12" t="n"/>
    </row>
    <row r="676">
      <c r="A676" s="6" t="n"/>
      <c r="B676" s="282" t="n"/>
      <c r="C676" s="10" t="n"/>
      <c r="D676" s="10" t="n"/>
      <c r="E676" s="12" t="n"/>
      <c r="F676" s="12" t="n"/>
    </row>
    <row r="677">
      <c r="A677" s="6" t="n"/>
      <c r="B677" s="282" t="n"/>
      <c r="C677" s="10" t="n"/>
      <c r="D677" s="10" t="n"/>
      <c r="E677" s="9" t="n"/>
      <c r="F677" s="9" t="n"/>
    </row>
    <row r="678">
      <c r="A678" s="6" t="n"/>
      <c r="B678" s="282" t="n"/>
      <c r="C678" s="10" t="n"/>
      <c r="D678" s="10" t="n"/>
      <c r="E678" s="12" t="n"/>
      <c r="F678" s="12" t="n"/>
    </row>
    <row r="679">
      <c r="A679" s="6" t="n"/>
      <c r="B679" s="282" t="n"/>
      <c r="C679" s="10" t="n"/>
      <c r="D679" s="10" t="n"/>
      <c r="E679" s="12" t="n"/>
      <c r="F679" s="12" t="n"/>
    </row>
    <row r="680">
      <c r="A680" s="6" t="n"/>
      <c r="B680" s="282" t="n"/>
      <c r="C680" s="10" t="n"/>
      <c r="D680" s="10" t="n"/>
      <c r="E680" s="12" t="n"/>
      <c r="F680" s="12" t="n"/>
    </row>
    <row r="681">
      <c r="A681" s="6" t="n"/>
      <c r="B681" s="282" t="n"/>
      <c r="C681" s="10" t="n"/>
      <c r="D681" s="10" t="n"/>
      <c r="E681" s="12" t="n"/>
      <c r="F681" s="12" t="n"/>
    </row>
    <row r="682">
      <c r="A682" s="6" t="n"/>
      <c r="B682" s="282" t="n"/>
      <c r="C682" s="10" t="n"/>
      <c r="D682" s="10" t="n"/>
      <c r="E682" s="12" t="n"/>
      <c r="F682" s="12" t="n"/>
    </row>
    <row r="683">
      <c r="A683" s="6" t="n"/>
      <c r="B683" s="282" t="n"/>
      <c r="C683" s="10" t="n"/>
      <c r="D683" s="10" t="n"/>
      <c r="E683" s="9" t="n"/>
      <c r="F683" s="9" t="n"/>
    </row>
    <row r="684">
      <c r="A684" s="6" t="n"/>
      <c r="B684" s="282" t="n"/>
      <c r="C684" s="10" t="n"/>
      <c r="D684" s="10" t="n"/>
      <c r="E684" s="12" t="n"/>
      <c r="F684" s="12" t="n"/>
    </row>
    <row r="685">
      <c r="A685" s="6" t="n"/>
      <c r="B685" s="282" t="n"/>
      <c r="C685" s="10" t="n"/>
      <c r="D685" s="10" t="n"/>
      <c r="E685" s="12" t="n"/>
      <c r="F685" s="12" t="n"/>
    </row>
    <row r="686">
      <c r="A686" s="6" t="n"/>
      <c r="B686" s="282" t="n"/>
      <c r="C686" s="10" t="n"/>
      <c r="D686" s="10" t="n"/>
      <c r="E686" s="12" t="n"/>
      <c r="F686" s="12" t="n"/>
    </row>
    <row r="687">
      <c r="A687" s="6" t="n"/>
      <c r="B687" s="282" t="n"/>
      <c r="C687" s="10" t="n"/>
      <c r="D687" s="10" t="n"/>
      <c r="E687" s="12" t="n"/>
      <c r="F687" s="12" t="n"/>
    </row>
    <row r="688">
      <c r="A688" s="6" t="n"/>
      <c r="B688" s="282" t="n"/>
      <c r="C688" s="10" t="n"/>
      <c r="D688" s="10" t="n"/>
      <c r="E688" s="12" t="n"/>
      <c r="F688" s="12" t="n"/>
    </row>
    <row r="689">
      <c r="A689" s="6" t="n"/>
      <c r="B689" s="282" t="n"/>
      <c r="C689" s="10" t="n"/>
      <c r="D689" s="10" t="n"/>
      <c r="E689" s="9" t="n"/>
      <c r="F689" s="9" t="n"/>
    </row>
    <row r="690">
      <c r="A690" s="6" t="n"/>
      <c r="B690" s="282" t="n"/>
      <c r="C690" s="10" t="n"/>
      <c r="D690" s="10" t="n"/>
      <c r="E690" s="12" t="n"/>
      <c r="F690" s="12" t="n"/>
    </row>
    <row r="691">
      <c r="A691" s="6" t="n"/>
      <c r="B691" s="282" t="n"/>
      <c r="C691" s="10" t="n"/>
      <c r="D691" s="10" t="n"/>
      <c r="E691" s="12" t="n"/>
      <c r="F691" s="12" t="n"/>
    </row>
    <row r="692">
      <c r="A692" s="6" t="n"/>
      <c r="B692" s="282" t="n"/>
      <c r="C692" s="10" t="n"/>
      <c r="D692" s="10" t="n"/>
      <c r="E692" s="12" t="n"/>
      <c r="F692" s="12" t="n"/>
    </row>
    <row r="693">
      <c r="A693" s="6" t="n"/>
      <c r="B693" s="282" t="n"/>
      <c r="C693" s="10" t="n"/>
      <c r="D693" s="10" t="n"/>
      <c r="E693" s="12" t="n"/>
      <c r="F693" s="12" t="n"/>
    </row>
    <row r="694">
      <c r="A694" s="6" t="n"/>
      <c r="B694" s="282" t="n"/>
      <c r="C694" s="10" t="n"/>
      <c r="D694" s="10" t="n"/>
      <c r="E694" s="12" t="n"/>
      <c r="F694" s="12" t="n"/>
    </row>
    <row r="695">
      <c r="A695" s="6" t="n"/>
      <c r="B695" s="282" t="n"/>
      <c r="C695" s="10" t="n"/>
      <c r="D695" s="10" t="n"/>
      <c r="E695" s="9" t="n"/>
      <c r="F695" s="9" t="n"/>
    </row>
    <row r="696">
      <c r="A696" s="6" t="n"/>
      <c r="B696" s="282" t="n"/>
      <c r="C696" s="10" t="n"/>
      <c r="D696" s="10" t="n"/>
      <c r="E696" s="12" t="n"/>
      <c r="F696" s="12" t="n"/>
    </row>
    <row r="697">
      <c r="A697" s="6" t="n"/>
      <c r="B697" s="282" t="n"/>
      <c r="C697" s="10" t="n"/>
      <c r="D697" s="10" t="n"/>
      <c r="E697" s="12" t="n"/>
      <c r="F697" s="12" t="n"/>
    </row>
    <row r="698">
      <c r="A698" s="6" t="n"/>
      <c r="B698" s="282" t="n"/>
      <c r="C698" s="10" t="n"/>
      <c r="D698" s="10" t="n"/>
      <c r="E698" s="12" t="n"/>
      <c r="F698" s="12" t="n"/>
    </row>
    <row r="699">
      <c r="A699" s="6" t="n"/>
      <c r="B699" s="282" t="n"/>
      <c r="C699" s="10" t="n"/>
      <c r="D699" s="10" t="n"/>
      <c r="E699" s="12" t="n"/>
      <c r="F699" s="12" t="n"/>
    </row>
    <row r="700">
      <c r="A700" s="6" t="n"/>
      <c r="B700" s="282" t="n"/>
      <c r="C700" s="10" t="n"/>
      <c r="D700" s="10" t="n"/>
      <c r="E700" s="12" t="n"/>
      <c r="F700" s="12" t="n"/>
    </row>
    <row r="701">
      <c r="A701" s="6" t="n"/>
      <c r="B701" s="282" t="n"/>
      <c r="C701" s="10" t="n"/>
      <c r="D701" s="10" t="n"/>
      <c r="E701" s="9" t="n"/>
      <c r="F701" s="9" t="n"/>
    </row>
    <row r="702">
      <c r="A702" s="6" t="n"/>
      <c r="B702" s="282" t="n"/>
      <c r="C702" s="10" t="n"/>
      <c r="D702" s="10" t="n"/>
      <c r="E702" s="12" t="n"/>
      <c r="F702" s="12" t="n"/>
    </row>
    <row r="703">
      <c r="A703" s="6" t="n"/>
      <c r="B703" s="282" t="n"/>
      <c r="C703" s="10" t="n"/>
      <c r="D703" s="10" t="n"/>
      <c r="E703" s="12" t="n"/>
      <c r="F703" s="12" t="n"/>
    </row>
    <row r="704">
      <c r="A704" s="6" t="n"/>
      <c r="B704" s="282" t="n"/>
      <c r="C704" s="10" t="n"/>
      <c r="D704" s="10" t="n"/>
      <c r="E704" s="12" t="n"/>
      <c r="F704" s="12" t="n"/>
    </row>
    <row r="705">
      <c r="A705" s="6" t="n"/>
      <c r="B705" s="282" t="n"/>
      <c r="C705" s="10" t="n"/>
      <c r="D705" s="10" t="n"/>
      <c r="E705" s="12" t="n"/>
      <c r="F705" s="12" t="n"/>
    </row>
    <row r="706">
      <c r="A706" s="6" t="n"/>
      <c r="B706" s="282" t="n"/>
      <c r="C706" s="10" t="n"/>
      <c r="D706" s="10" t="n"/>
      <c r="E706" s="12" t="n"/>
      <c r="F706" s="12" t="n"/>
    </row>
    <row r="707">
      <c r="A707" s="6" t="n"/>
      <c r="B707" s="282" t="n"/>
      <c r="C707" s="10" t="n"/>
      <c r="D707" s="10" t="n"/>
      <c r="E707" s="9" t="n"/>
      <c r="F707" s="9" t="n"/>
    </row>
    <row r="708">
      <c r="A708" s="6" t="n"/>
      <c r="B708" s="282" t="n"/>
      <c r="C708" s="10" t="n"/>
      <c r="D708" s="10" t="n"/>
      <c r="E708" s="12" t="n"/>
      <c r="F708" s="12" t="n"/>
    </row>
    <row r="709">
      <c r="A709" s="6" t="n"/>
      <c r="B709" s="282" t="n"/>
      <c r="C709" s="10" t="n"/>
      <c r="D709" s="10" t="n"/>
      <c r="E709" s="12" t="n"/>
      <c r="F709" s="12" t="n"/>
    </row>
    <row r="710">
      <c r="A710" s="6" t="n"/>
      <c r="B710" s="282" t="n"/>
      <c r="C710" s="10" t="n"/>
      <c r="D710" s="10" t="n"/>
      <c r="E710" s="12" t="n"/>
      <c r="F710" s="12" t="n"/>
    </row>
    <row r="711">
      <c r="A711" s="6" t="n"/>
      <c r="B711" s="282" t="n"/>
      <c r="C711" s="10" t="n"/>
      <c r="D711" s="10" t="n"/>
      <c r="E711" s="12" t="n"/>
      <c r="F711" s="12" t="n"/>
    </row>
    <row r="712">
      <c r="A712" s="6" t="n"/>
      <c r="B712" s="282" t="n"/>
      <c r="C712" s="10" t="n"/>
      <c r="D712" s="10" t="n"/>
      <c r="E712" s="12" t="n"/>
      <c r="F712" s="12" t="n"/>
    </row>
    <row r="713">
      <c r="A713" s="6" t="n"/>
      <c r="B713" s="282" t="n"/>
      <c r="C713" s="10" t="n"/>
      <c r="D713" s="10" t="n"/>
      <c r="E713" s="9" t="n"/>
      <c r="F713" s="9" t="n"/>
    </row>
    <row r="714">
      <c r="A714" s="6" t="n"/>
      <c r="B714" s="282" t="n"/>
      <c r="C714" s="10" t="n"/>
      <c r="D714" s="10" t="n"/>
      <c r="E714" s="12" t="n"/>
      <c r="F714" s="12" t="n"/>
    </row>
    <row r="715">
      <c r="A715" s="6" t="n"/>
      <c r="B715" s="282" t="n"/>
      <c r="C715" s="10" t="n"/>
      <c r="D715" s="10" t="n"/>
      <c r="E715" s="12" t="n"/>
      <c r="F715" s="12" t="n"/>
    </row>
    <row r="716">
      <c r="A716" s="6" t="n"/>
      <c r="B716" s="282" t="n"/>
      <c r="C716" s="10" t="n"/>
      <c r="D716" s="10" t="n"/>
      <c r="E716" s="12" t="n"/>
      <c r="F716" s="12" t="n"/>
    </row>
    <row r="717">
      <c r="A717" s="6" t="n"/>
      <c r="B717" s="282" t="n"/>
      <c r="C717" s="10" t="n"/>
      <c r="D717" s="10" t="n"/>
      <c r="E717" s="12" t="n"/>
      <c r="F717" s="12" t="n"/>
    </row>
    <row r="718">
      <c r="A718" s="6" t="n"/>
      <c r="B718" s="282" t="n"/>
      <c r="C718" s="10" t="n"/>
      <c r="D718" s="10" t="n"/>
      <c r="E718" s="12" t="n"/>
      <c r="F718" s="12" t="n"/>
    </row>
    <row r="719">
      <c r="A719" s="6" t="n"/>
      <c r="B719" s="282" t="n"/>
      <c r="C719" s="10" t="n"/>
      <c r="D719" s="10" t="n"/>
      <c r="E719" s="9" t="n"/>
      <c r="F719" s="9" t="n"/>
    </row>
    <row r="720">
      <c r="A720" s="6" t="n"/>
      <c r="B720" s="282" t="n"/>
      <c r="C720" s="10" t="n"/>
      <c r="D720" s="10" t="n"/>
      <c r="E720" s="12" t="n"/>
      <c r="F720" s="12" t="n"/>
    </row>
    <row r="721">
      <c r="A721" s="6" t="n"/>
      <c r="B721" s="282" t="n"/>
      <c r="C721" s="10" t="n"/>
      <c r="D721" s="10" t="n"/>
      <c r="E721" s="12" t="n"/>
      <c r="F721" s="12" t="n"/>
    </row>
    <row r="722">
      <c r="A722" s="6" t="n"/>
      <c r="B722" s="282" t="n"/>
      <c r="C722" s="10" t="n"/>
      <c r="D722" s="10" t="n"/>
      <c r="E722" s="12" t="n"/>
      <c r="F722" s="12" t="n"/>
    </row>
    <row r="723">
      <c r="A723" s="6" t="n"/>
      <c r="B723" s="282" t="n"/>
      <c r="C723" s="10" t="n"/>
      <c r="D723" s="10" t="n"/>
      <c r="E723" s="12" t="n"/>
      <c r="F723" s="12" t="n"/>
    </row>
    <row r="724">
      <c r="A724" s="6" t="n"/>
      <c r="B724" s="282" t="n"/>
      <c r="C724" s="10" t="n"/>
      <c r="D724" s="10" t="n"/>
      <c r="E724" s="12" t="n"/>
      <c r="F724" s="12" t="n"/>
    </row>
    <row r="725">
      <c r="A725" s="6" t="n"/>
      <c r="B725" s="282" t="n"/>
      <c r="C725" s="10" t="n"/>
      <c r="D725" s="10" t="n"/>
      <c r="E725" s="9" t="n"/>
      <c r="F725" s="9" t="n"/>
    </row>
    <row r="726">
      <c r="A726" s="6" t="n"/>
      <c r="B726" s="282" t="n"/>
      <c r="C726" s="10" t="n"/>
      <c r="D726" s="10" t="n"/>
      <c r="E726" s="12" t="n"/>
      <c r="F726" s="12" t="n"/>
    </row>
    <row r="727">
      <c r="A727" s="6" t="n"/>
      <c r="B727" s="282" t="n"/>
      <c r="C727" s="10" t="n"/>
      <c r="D727" s="10" t="n"/>
      <c r="E727" s="12" t="n"/>
      <c r="F727" s="12" t="n"/>
    </row>
    <row r="728">
      <c r="A728" s="6" t="n"/>
      <c r="B728" s="282" t="n"/>
      <c r="C728" s="10" t="n"/>
      <c r="D728" s="10" t="n"/>
      <c r="E728" s="12" t="n"/>
      <c r="F728" s="12" t="n"/>
    </row>
    <row r="729">
      <c r="A729" s="6" t="n"/>
      <c r="B729" s="282" t="n"/>
      <c r="C729" s="10" t="n"/>
      <c r="D729" s="10" t="n"/>
      <c r="E729" s="12" t="n"/>
      <c r="F729" s="12" t="n"/>
    </row>
    <row r="730">
      <c r="A730" s="6" t="n"/>
      <c r="B730" s="282" t="n"/>
      <c r="C730" s="10" t="n"/>
      <c r="D730" s="10" t="n"/>
      <c r="E730" s="12" t="n"/>
      <c r="F730" s="12" t="n"/>
    </row>
    <row r="731">
      <c r="A731" s="6" t="n"/>
      <c r="B731" s="282" t="n"/>
      <c r="C731" s="10" t="n"/>
      <c r="D731" s="10" t="n"/>
      <c r="E731" s="9" t="n"/>
      <c r="F731" s="9" t="n"/>
    </row>
    <row r="732">
      <c r="A732" s="6" t="n"/>
      <c r="B732" s="282" t="n"/>
      <c r="C732" s="10" t="n"/>
      <c r="D732" s="10" t="n"/>
      <c r="E732" s="12" t="n"/>
      <c r="F732" s="12" t="n"/>
    </row>
    <row r="733">
      <c r="A733" s="6" t="n"/>
      <c r="B733" s="282" t="n"/>
      <c r="C733" s="10" t="n"/>
      <c r="D733" s="10" t="n"/>
      <c r="E733" s="12" t="n"/>
      <c r="F733" s="12" t="n"/>
    </row>
    <row r="734">
      <c r="A734" s="6" t="n"/>
      <c r="B734" s="282" t="n"/>
      <c r="C734" s="10" t="n"/>
      <c r="D734" s="10" t="n"/>
      <c r="E734" s="12" t="n"/>
      <c r="F734" s="12" t="n"/>
    </row>
    <row r="735">
      <c r="A735" s="6" t="n"/>
      <c r="B735" s="282" t="n"/>
      <c r="C735" s="10" t="n"/>
      <c r="D735" s="10" t="n"/>
      <c r="E735" s="12" t="n"/>
      <c r="F735" s="12" t="n"/>
    </row>
    <row r="736">
      <c r="A736" s="6" t="n"/>
      <c r="B736" s="282" t="n"/>
      <c r="C736" s="10" t="n"/>
      <c r="D736" s="10" t="n"/>
      <c r="E736" s="12" t="n"/>
      <c r="F736" s="12" t="n"/>
    </row>
    <row r="737">
      <c r="A737" s="6" t="n"/>
      <c r="B737" s="282" t="n"/>
      <c r="C737" s="10" t="n"/>
      <c r="D737" s="10" t="n"/>
      <c r="E737" s="9" t="n"/>
      <c r="F737" s="9" t="n"/>
    </row>
    <row r="738">
      <c r="A738" s="6" t="n"/>
      <c r="B738" s="282" t="n"/>
      <c r="C738" s="10" t="n"/>
      <c r="D738" s="10" t="n"/>
      <c r="E738" s="12" t="n"/>
      <c r="F738" s="12" t="n"/>
    </row>
    <row r="739">
      <c r="A739" s="6" t="n"/>
      <c r="B739" s="282" t="n"/>
      <c r="C739" s="10" t="n"/>
      <c r="D739" s="10" t="n"/>
      <c r="E739" s="12" t="n"/>
      <c r="F739" s="12" t="n"/>
    </row>
    <row r="740">
      <c r="A740" s="6" t="n"/>
      <c r="B740" s="282" t="n"/>
      <c r="C740" s="10" t="n"/>
      <c r="D740" s="10" t="n"/>
      <c r="E740" s="12" t="n"/>
      <c r="F740" s="12" t="n"/>
    </row>
    <row r="741">
      <c r="A741" s="6" t="n"/>
      <c r="B741" s="282" t="n"/>
      <c r="C741" s="10" t="n"/>
      <c r="D741" s="10" t="n"/>
      <c r="E741" s="12" t="n"/>
      <c r="F741" s="12" t="n"/>
    </row>
    <row r="742">
      <c r="A742" s="6" t="n"/>
      <c r="B742" s="282" t="n"/>
      <c r="C742" s="10" t="n"/>
      <c r="D742" s="10" t="n"/>
      <c r="E742" s="12" t="n"/>
      <c r="F742" s="12" t="n"/>
    </row>
    <row r="743">
      <c r="A743" s="6" t="n"/>
      <c r="B743" s="282" t="n"/>
      <c r="C743" s="10" t="n"/>
      <c r="D743" s="10" t="n"/>
      <c r="E743" s="9" t="n"/>
      <c r="F743" s="9" t="n"/>
    </row>
    <row r="744">
      <c r="A744" s="6" t="n"/>
      <c r="B744" s="282" t="n"/>
      <c r="C744" s="10" t="n"/>
      <c r="D744" s="10" t="n"/>
      <c r="E744" s="12" t="n"/>
      <c r="F744" s="12" t="n"/>
    </row>
    <row r="745">
      <c r="A745" s="6" t="n"/>
      <c r="B745" s="282" t="n"/>
      <c r="C745" s="10" t="n"/>
      <c r="D745" s="10" t="n"/>
      <c r="E745" s="12" t="n"/>
      <c r="F745" s="12" t="n"/>
    </row>
    <row r="746">
      <c r="A746" s="6" t="n"/>
      <c r="B746" s="282" t="n"/>
      <c r="C746" s="10" t="n"/>
      <c r="D746" s="10" t="n"/>
      <c r="E746" s="12" t="n"/>
      <c r="F746" s="12" t="n"/>
    </row>
    <row r="747">
      <c r="A747" s="6" t="n"/>
      <c r="B747" s="282" t="n"/>
      <c r="C747" s="10" t="n"/>
      <c r="D747" s="10" t="n"/>
      <c r="E747" s="12" t="n"/>
      <c r="F747" s="12" t="n"/>
    </row>
    <row r="748">
      <c r="A748" s="6" t="n"/>
      <c r="B748" s="282" t="n"/>
      <c r="C748" s="10" t="n"/>
      <c r="D748" s="10" t="n"/>
      <c r="E748" s="12" t="n"/>
      <c r="F748" s="12" t="n"/>
    </row>
    <row r="749">
      <c r="A749" s="6" t="n"/>
      <c r="B749" s="282" t="n"/>
      <c r="C749" s="10" t="n"/>
      <c r="D749" s="10" t="n"/>
      <c r="E749" s="9" t="n"/>
      <c r="F749" s="9" t="n"/>
    </row>
    <row r="750">
      <c r="A750" s="6" t="n"/>
      <c r="B750" s="282" t="n"/>
      <c r="C750" s="10" t="n"/>
      <c r="D750" s="10" t="n"/>
      <c r="E750" s="12" t="n"/>
      <c r="F750" s="12" t="n"/>
    </row>
    <row r="751">
      <c r="A751" s="6" t="n"/>
      <c r="B751" s="282" t="n"/>
      <c r="C751" s="10" t="n"/>
      <c r="D751" s="10" t="n"/>
      <c r="E751" s="12" t="n"/>
      <c r="F751" s="12" t="n"/>
    </row>
    <row r="752">
      <c r="A752" s="6" t="n"/>
      <c r="B752" s="282" t="n"/>
      <c r="C752" s="10" t="n"/>
      <c r="D752" s="10" t="n"/>
      <c r="E752" s="12" t="n"/>
      <c r="F752" s="12" t="n"/>
    </row>
    <row r="753">
      <c r="A753" s="6" t="n"/>
      <c r="B753" s="282" t="n"/>
      <c r="C753" s="10" t="n"/>
      <c r="D753" s="10" t="n"/>
      <c r="E753" s="12" t="n"/>
      <c r="F753" s="12" t="n"/>
    </row>
    <row r="754">
      <c r="A754" s="6" t="n"/>
      <c r="B754" s="282" t="n"/>
      <c r="C754" s="10" t="n"/>
      <c r="D754" s="10" t="n"/>
      <c r="E754" s="12" t="n"/>
      <c r="F754" s="12" t="n"/>
    </row>
    <row r="755">
      <c r="A755" s="6" t="n"/>
      <c r="B755" s="282" t="n"/>
      <c r="C755" s="10" t="n"/>
      <c r="D755" s="10" t="n"/>
      <c r="E755" s="9" t="n"/>
      <c r="F755" s="9" t="n"/>
    </row>
    <row r="756">
      <c r="A756" s="6" t="n"/>
      <c r="B756" s="282" t="n"/>
      <c r="C756" s="10" t="n"/>
      <c r="D756" s="10" t="n"/>
      <c r="E756" s="12" t="n"/>
      <c r="F756" s="12" t="n"/>
    </row>
    <row r="757">
      <c r="A757" s="6" t="n"/>
      <c r="B757" s="282" t="n"/>
      <c r="C757" s="10" t="n"/>
      <c r="D757" s="10" t="n"/>
      <c r="E757" s="12" t="n"/>
      <c r="F757" s="12" t="n"/>
    </row>
    <row r="758">
      <c r="A758" s="6" t="n"/>
      <c r="B758" s="282" t="n"/>
      <c r="C758" s="10" t="n"/>
      <c r="D758" s="10" t="n"/>
      <c r="E758" s="12" t="n"/>
      <c r="F758" s="12" t="n"/>
    </row>
    <row r="759">
      <c r="A759" s="6" t="n"/>
      <c r="B759" s="282" t="n"/>
      <c r="C759" s="10" t="n"/>
      <c r="D759" s="10" t="n"/>
      <c r="E759" s="12" t="n"/>
      <c r="F759" s="12" t="n"/>
    </row>
    <row r="760">
      <c r="A760" s="6" t="n"/>
      <c r="B760" s="282" t="n"/>
      <c r="C760" s="10" t="n"/>
      <c r="D760" s="10" t="n"/>
      <c r="E760" s="12" t="n"/>
      <c r="F760" s="12" t="n"/>
    </row>
    <row r="761">
      <c r="A761" s="6" t="n"/>
      <c r="B761" s="282" t="n"/>
      <c r="C761" s="10" t="n"/>
      <c r="D761" s="10" t="n"/>
      <c r="E761" s="9" t="n"/>
      <c r="F761" s="9" t="n"/>
    </row>
    <row r="762">
      <c r="A762" s="6" t="n"/>
      <c r="B762" s="282" t="n"/>
      <c r="C762" s="10" t="n"/>
      <c r="D762" s="10" t="n"/>
      <c r="E762" s="12" t="n"/>
      <c r="F762" s="12" t="n"/>
    </row>
    <row r="763">
      <c r="A763" s="6" t="n"/>
      <c r="B763" s="282" t="n"/>
      <c r="C763" s="10" t="n"/>
      <c r="D763" s="10" t="n"/>
      <c r="E763" s="12" t="n"/>
      <c r="F763" s="12" t="n"/>
    </row>
    <row r="764">
      <c r="A764" s="6" t="n"/>
      <c r="B764" s="282" t="n"/>
      <c r="C764" s="10" t="n"/>
      <c r="D764" s="10" t="n"/>
      <c r="E764" s="12" t="n"/>
      <c r="F764" s="12" t="n"/>
    </row>
    <row r="765">
      <c r="A765" s="6" t="n"/>
      <c r="B765" s="282" t="n"/>
      <c r="C765" s="10" t="n"/>
      <c r="D765" s="10" t="n"/>
      <c r="E765" s="12" t="n"/>
      <c r="F765" s="12" t="n"/>
    </row>
    <row r="766">
      <c r="A766" s="6" t="n"/>
      <c r="B766" s="282" t="n"/>
      <c r="C766" s="10" t="n"/>
      <c r="D766" s="10" t="n"/>
      <c r="E766" s="12" t="n"/>
      <c r="F766" s="12" t="n"/>
    </row>
    <row r="767">
      <c r="A767" s="6" t="n"/>
      <c r="B767" s="282" t="n"/>
      <c r="C767" s="10" t="n"/>
      <c r="D767" s="10" t="n"/>
      <c r="E767" s="9" t="n"/>
      <c r="F767" s="9" t="n"/>
    </row>
    <row r="768">
      <c r="A768" s="6" t="n"/>
      <c r="B768" s="282" t="n"/>
      <c r="C768" s="10" t="n"/>
      <c r="D768" s="10" t="n"/>
      <c r="E768" s="12" t="n"/>
      <c r="F768" s="12" t="n"/>
    </row>
    <row r="769">
      <c r="A769" s="6" t="n"/>
      <c r="B769" s="282" t="n"/>
      <c r="C769" s="10" t="n"/>
      <c r="D769" s="10" t="n"/>
      <c r="E769" s="12" t="n"/>
      <c r="F769" s="12" t="n"/>
    </row>
    <row r="770">
      <c r="A770" s="6" t="n"/>
      <c r="B770" s="282" t="n"/>
      <c r="C770" s="10" t="n"/>
      <c r="D770" s="10" t="n"/>
      <c r="E770" s="12" t="n"/>
      <c r="F770" s="12" t="n"/>
    </row>
    <row r="771">
      <c r="A771" s="6" t="n"/>
      <c r="B771" s="282" t="n"/>
      <c r="C771" s="10" t="n"/>
      <c r="D771" s="10" t="n"/>
      <c r="E771" s="12" t="n"/>
      <c r="F771" s="12" t="n"/>
    </row>
    <row r="772">
      <c r="A772" s="6" t="n"/>
      <c r="B772" s="282" t="n"/>
      <c r="C772" s="10" t="n"/>
      <c r="D772" s="10" t="n"/>
      <c r="E772" s="12" t="n"/>
      <c r="F772" s="12" t="n"/>
    </row>
    <row r="773">
      <c r="A773" s="6" t="n"/>
      <c r="B773" s="282" t="n"/>
      <c r="C773" s="10" t="n"/>
      <c r="D773" s="10" t="n"/>
      <c r="E773" s="9" t="n"/>
      <c r="F773" s="9" t="n"/>
    </row>
    <row r="774">
      <c r="A774" s="6" t="n"/>
      <c r="B774" s="282" t="n"/>
      <c r="C774" s="10" t="n"/>
      <c r="D774" s="10" t="n"/>
      <c r="E774" s="12" t="n"/>
      <c r="F774" s="12" t="n"/>
    </row>
    <row r="775">
      <c r="A775" s="6" t="n"/>
      <c r="B775" s="282" t="n"/>
      <c r="C775" s="10" t="n"/>
      <c r="D775" s="10" t="n"/>
      <c r="E775" s="12" t="n"/>
      <c r="F775" s="12" t="n"/>
    </row>
    <row r="776">
      <c r="A776" s="6" t="n"/>
      <c r="B776" s="282" t="n"/>
      <c r="C776" s="10" t="n"/>
      <c r="D776" s="10" t="n"/>
      <c r="E776" s="12" t="n"/>
      <c r="F776" s="12" t="n"/>
    </row>
    <row r="777">
      <c r="A777" s="6" t="n"/>
      <c r="B777" s="282" t="n"/>
      <c r="C777" s="10" t="n"/>
      <c r="D777" s="10" t="n"/>
      <c r="E777" s="12" t="n"/>
      <c r="F777" s="12" t="n"/>
    </row>
    <row r="778">
      <c r="A778" s="6" t="n"/>
      <c r="B778" s="282" t="n"/>
      <c r="C778" s="10" t="n"/>
      <c r="D778" s="10" t="n"/>
      <c r="E778" s="12" t="n"/>
      <c r="F778" s="12" t="n"/>
    </row>
    <row r="779">
      <c r="A779" s="6" t="n"/>
      <c r="B779" s="282" t="n"/>
      <c r="C779" s="10" t="n"/>
      <c r="D779" s="10" t="n"/>
      <c r="E779" s="9" t="n"/>
      <c r="F779" s="9" t="n"/>
    </row>
    <row r="780">
      <c r="A780" s="6" t="n"/>
      <c r="B780" s="282" t="n"/>
      <c r="C780" s="10" t="n"/>
      <c r="D780" s="10" t="n"/>
      <c r="E780" s="12" t="n"/>
      <c r="F780" s="12" t="n"/>
    </row>
    <row r="781">
      <c r="A781" s="6" t="n"/>
      <c r="B781" s="282" t="n"/>
      <c r="C781" s="10" t="n"/>
      <c r="D781" s="10" t="n"/>
      <c r="E781" s="12" t="n"/>
      <c r="F781" s="12" t="n"/>
    </row>
    <row r="782">
      <c r="A782" s="6" t="n"/>
      <c r="B782" s="282" t="n"/>
      <c r="C782" s="10" t="n"/>
      <c r="D782" s="10" t="n"/>
      <c r="E782" s="12" t="n"/>
      <c r="F782" s="12" t="n"/>
    </row>
    <row r="783">
      <c r="A783" s="6" t="n"/>
      <c r="B783" s="282" t="n"/>
      <c r="C783" s="10" t="n"/>
      <c r="D783" s="10" t="n"/>
      <c r="E783" s="12" t="n"/>
      <c r="F783" s="12" t="n"/>
    </row>
    <row r="784">
      <c r="A784" s="6" t="n"/>
      <c r="B784" s="282" t="n"/>
      <c r="C784" s="10" t="n"/>
      <c r="D784" s="10" t="n"/>
      <c r="E784" s="12" t="n"/>
      <c r="F784" s="12" t="n"/>
    </row>
    <row r="785">
      <c r="A785" s="6" t="n"/>
      <c r="B785" s="282" t="n"/>
      <c r="C785" s="10" t="n"/>
      <c r="D785" s="10" t="n"/>
      <c r="E785" s="9" t="n"/>
      <c r="F785" s="9" t="n"/>
    </row>
    <row r="786">
      <c r="A786" s="6" t="n"/>
      <c r="B786" s="282" t="n"/>
      <c r="C786" s="10" t="n"/>
      <c r="D786" s="10" t="n"/>
      <c r="E786" s="12" t="n"/>
      <c r="F786" s="12" t="n"/>
    </row>
    <row r="787">
      <c r="A787" s="6" t="n"/>
      <c r="B787" s="282" t="n"/>
      <c r="C787" s="10" t="n"/>
      <c r="D787" s="10" t="n"/>
      <c r="E787" s="12" t="n"/>
      <c r="F787" s="12" t="n"/>
    </row>
    <row r="788">
      <c r="A788" s="6" t="n"/>
      <c r="B788" s="282" t="n"/>
      <c r="C788" s="10" t="n"/>
      <c r="D788" s="10" t="n"/>
      <c r="E788" s="12" t="n"/>
      <c r="F788" s="12" t="n"/>
    </row>
    <row r="789">
      <c r="A789" s="6" t="n"/>
      <c r="B789" s="282" t="n"/>
      <c r="C789" s="10" t="n"/>
      <c r="D789" s="10" t="n"/>
      <c r="E789" s="12" t="n"/>
      <c r="F789" s="12" t="n"/>
    </row>
    <row r="790">
      <c r="A790" s="6" t="n"/>
      <c r="B790" s="282" t="n"/>
      <c r="C790" s="10" t="n"/>
      <c r="D790" s="10" t="n"/>
      <c r="E790" s="12" t="n"/>
      <c r="F790" s="12" t="n"/>
    </row>
    <row r="791">
      <c r="A791" s="6" t="n"/>
      <c r="B791" s="282" t="n"/>
      <c r="C791" s="10" t="n"/>
      <c r="D791" s="10" t="n"/>
      <c r="E791" s="9" t="n"/>
      <c r="F791" s="9" t="n"/>
    </row>
    <row r="792">
      <c r="A792" s="6" t="n"/>
      <c r="B792" s="282" t="n"/>
      <c r="C792" s="10" t="n"/>
      <c r="D792" s="10" t="n"/>
      <c r="E792" s="12" t="n"/>
      <c r="F792" s="12" t="n"/>
    </row>
    <row r="793">
      <c r="A793" s="6" t="n"/>
      <c r="B793" s="282" t="n"/>
      <c r="C793" s="10" t="n"/>
      <c r="D793" s="10" t="n"/>
      <c r="E793" s="12" t="n"/>
      <c r="F793" s="12" t="n"/>
    </row>
    <row r="794">
      <c r="A794" s="6" t="n"/>
      <c r="B794" s="282" t="n"/>
      <c r="C794" s="10" t="n"/>
      <c r="D794" s="10" t="n"/>
      <c r="E794" s="12" t="n"/>
      <c r="F794" s="12" t="n"/>
    </row>
    <row r="795">
      <c r="A795" s="6" t="n"/>
      <c r="B795" s="282" t="n"/>
      <c r="C795" s="10" t="n"/>
      <c r="D795" s="10" t="n"/>
      <c r="E795" s="12" t="n"/>
      <c r="F795" s="12" t="n"/>
    </row>
    <row r="796">
      <c r="A796" s="6" t="n"/>
      <c r="B796" s="282" t="n"/>
      <c r="C796" s="10" t="n"/>
      <c r="D796" s="10" t="n"/>
      <c r="E796" s="12" t="n"/>
      <c r="F796" s="12" t="n"/>
    </row>
    <row r="797">
      <c r="A797" s="6" t="n"/>
      <c r="B797" s="282" t="n"/>
      <c r="C797" s="10" t="n"/>
      <c r="D797" s="10" t="n"/>
      <c r="E797" s="9" t="n"/>
      <c r="F797" s="9" t="n"/>
    </row>
    <row r="798">
      <c r="A798" s="6" t="n"/>
      <c r="B798" s="282" t="n"/>
      <c r="C798" s="10" t="n"/>
      <c r="D798" s="10" t="n"/>
      <c r="E798" s="12" t="n"/>
      <c r="F798" s="12" t="n"/>
    </row>
    <row r="799">
      <c r="A799" s="6" t="n"/>
      <c r="B799" s="282" t="n"/>
      <c r="C799" s="10" t="n"/>
      <c r="D799" s="10" t="n"/>
      <c r="E799" s="12" t="n"/>
      <c r="F799" s="12" t="n"/>
    </row>
    <row r="800">
      <c r="A800" s="6" t="n"/>
      <c r="B800" s="282" t="n"/>
      <c r="C800" s="10" t="n"/>
      <c r="D800" s="10" t="n"/>
      <c r="E800" s="12" t="n"/>
      <c r="F800" s="12" t="n"/>
    </row>
    <row r="801">
      <c r="A801" s="6" t="n"/>
      <c r="B801" s="282" t="n"/>
      <c r="C801" s="10" t="n"/>
      <c r="D801" s="10" t="n"/>
      <c r="E801" s="12" t="n"/>
      <c r="F801" s="12" t="n"/>
    </row>
    <row r="802">
      <c r="A802" s="6" t="n"/>
      <c r="B802" s="282" t="n"/>
      <c r="C802" s="10" t="n"/>
      <c r="D802" s="10" t="n"/>
      <c r="E802" s="12" t="n"/>
      <c r="F802" s="12" t="n"/>
    </row>
    <row r="803">
      <c r="A803" s="6" t="n"/>
      <c r="B803" s="282" t="n"/>
      <c r="C803" s="10" t="n"/>
      <c r="D803" s="10" t="n"/>
      <c r="E803" s="9" t="n"/>
      <c r="F803" s="9" t="n"/>
    </row>
    <row r="804">
      <c r="A804" s="6" t="n"/>
      <c r="B804" s="282" t="n"/>
      <c r="C804" s="10" t="n"/>
      <c r="D804" s="10" t="n"/>
      <c r="E804" s="12" t="n"/>
      <c r="F804" s="12" t="n"/>
    </row>
    <row r="805">
      <c r="A805" s="6" t="n"/>
      <c r="B805" s="282" t="n"/>
      <c r="C805" s="10" t="n"/>
      <c r="D805" s="10" t="n"/>
      <c r="E805" s="12" t="n"/>
      <c r="F805" s="12" t="n"/>
    </row>
    <row r="806">
      <c r="A806" s="6" t="n"/>
      <c r="B806" s="282" t="n"/>
      <c r="C806" s="10" t="n"/>
      <c r="D806" s="10" t="n"/>
      <c r="E806" s="12" t="n"/>
      <c r="F806" s="12" t="n"/>
    </row>
    <row r="807">
      <c r="A807" s="6" t="n"/>
      <c r="B807" s="282" t="n"/>
      <c r="C807" s="10" t="n"/>
      <c r="D807" s="10" t="n"/>
      <c r="E807" s="12" t="n"/>
      <c r="F807" s="12" t="n"/>
    </row>
    <row r="808">
      <c r="A808" s="6" t="n"/>
      <c r="B808" s="282" t="n"/>
      <c r="C808" s="10" t="n"/>
      <c r="D808" s="10" t="n"/>
      <c r="E808" s="12" t="n"/>
      <c r="F808" s="12" t="n"/>
    </row>
    <row r="809">
      <c r="A809" s="6" t="n"/>
      <c r="B809" s="282" t="n"/>
      <c r="C809" s="10" t="n"/>
      <c r="D809" s="10" t="n"/>
      <c r="E809" s="9" t="n"/>
      <c r="F809" s="9" t="n"/>
    </row>
    <row r="810">
      <c r="A810" s="6" t="n"/>
      <c r="B810" s="282" t="n"/>
      <c r="C810" s="10" t="n"/>
      <c r="D810" s="10" t="n"/>
      <c r="E810" s="12" t="n"/>
      <c r="F810" s="12" t="n"/>
    </row>
    <row r="811">
      <c r="A811" s="6" t="n"/>
      <c r="B811" s="282" t="n"/>
      <c r="C811" s="10" t="n"/>
      <c r="D811" s="10" t="n"/>
      <c r="E811" s="12" t="n"/>
      <c r="F811" s="12" t="n"/>
    </row>
    <row r="812">
      <c r="A812" s="6" t="n"/>
      <c r="B812" s="282" t="n"/>
      <c r="C812" s="10" t="n"/>
      <c r="D812" s="10" t="n"/>
      <c r="E812" s="12" t="n"/>
      <c r="F812" s="12" t="n"/>
    </row>
    <row r="813">
      <c r="A813" s="6" t="n"/>
      <c r="B813" s="282" t="n"/>
      <c r="C813" s="10" t="n"/>
      <c r="D813" s="10" t="n"/>
      <c r="E813" s="12" t="n"/>
      <c r="F813" s="12" t="n"/>
    </row>
    <row r="814">
      <c r="A814" s="6" t="n"/>
      <c r="B814" s="282" t="n"/>
      <c r="C814" s="10" t="n"/>
      <c r="D814" s="10" t="n"/>
      <c r="E814" s="12" t="n"/>
      <c r="F814" s="12" t="n"/>
    </row>
    <row r="815">
      <c r="A815" s="6" t="n"/>
      <c r="B815" s="282" t="n"/>
      <c r="C815" s="10" t="n"/>
      <c r="D815" s="10" t="n"/>
      <c r="E815" s="9" t="n"/>
      <c r="F815" s="9" t="n"/>
    </row>
    <row r="816">
      <c r="A816" s="6" t="n"/>
      <c r="B816" s="282" t="n"/>
      <c r="C816" s="10" t="n"/>
      <c r="D816" s="10" t="n"/>
      <c r="E816" s="12" t="n"/>
      <c r="F816" s="12" t="n"/>
    </row>
    <row r="817">
      <c r="A817" s="6" t="n"/>
      <c r="B817" s="282" t="n"/>
      <c r="C817" s="10" t="n"/>
      <c r="D817" s="10" t="n"/>
      <c r="E817" s="12" t="n"/>
      <c r="F817" s="12" t="n"/>
    </row>
    <row r="818">
      <c r="A818" s="6" t="n"/>
      <c r="B818" s="282" t="n"/>
      <c r="C818" s="10" t="n"/>
      <c r="D818" s="10" t="n"/>
      <c r="E818" s="12" t="n"/>
      <c r="F818" s="12" t="n"/>
    </row>
    <row r="819">
      <c r="A819" s="6" t="n"/>
      <c r="B819" s="282" t="n"/>
      <c r="C819" s="10" t="n"/>
      <c r="D819" s="10" t="n"/>
      <c r="E819" s="12" t="n"/>
      <c r="F819" s="12" t="n"/>
    </row>
    <row r="820">
      <c r="A820" s="6" t="n"/>
      <c r="B820" s="282" t="n"/>
      <c r="C820" s="10" t="n"/>
      <c r="D820" s="10" t="n"/>
      <c r="E820" s="12" t="n"/>
      <c r="F820" s="12" t="n"/>
    </row>
    <row r="821">
      <c r="A821" s="6" t="n"/>
      <c r="B821" s="282" t="n"/>
      <c r="C821" s="10" t="n"/>
      <c r="D821" s="10" t="n"/>
      <c r="E821" s="9" t="n"/>
      <c r="F821" s="9" t="n"/>
    </row>
    <row r="822">
      <c r="A822" s="6" t="n"/>
      <c r="B822" s="282" t="n"/>
      <c r="C822" s="10" t="n"/>
      <c r="D822" s="10" t="n"/>
      <c r="E822" s="12" t="n"/>
      <c r="F822" s="12" t="n"/>
    </row>
    <row r="823">
      <c r="A823" s="6" t="n"/>
      <c r="B823" s="282" t="n"/>
      <c r="C823" s="10" t="n"/>
      <c r="D823" s="10" t="n"/>
      <c r="E823" s="12" t="n"/>
      <c r="F823" s="12" t="n"/>
    </row>
    <row r="824">
      <c r="A824" s="6" t="n"/>
      <c r="B824" s="282" t="n"/>
      <c r="C824" s="10" t="n"/>
      <c r="D824" s="10" t="n"/>
      <c r="E824" s="12" t="n"/>
      <c r="F824" s="12" t="n"/>
    </row>
    <row r="825">
      <c r="A825" s="6" t="n"/>
      <c r="B825" s="282" t="n"/>
      <c r="C825" s="10" t="n"/>
      <c r="D825" s="10" t="n"/>
      <c r="E825" s="12" t="n"/>
      <c r="F825" s="12" t="n"/>
    </row>
    <row r="826">
      <c r="A826" s="6" t="n"/>
      <c r="B826" s="282" t="n"/>
      <c r="C826" s="10" t="n"/>
      <c r="D826" s="10" t="n"/>
      <c r="E826" s="12" t="n"/>
      <c r="F826" s="12" t="n"/>
    </row>
    <row r="827">
      <c r="A827" s="6" t="n"/>
      <c r="B827" s="282" t="n"/>
      <c r="C827" s="10" t="n"/>
      <c r="D827" s="10" t="n"/>
      <c r="E827" s="9" t="n"/>
      <c r="F827" s="9" t="n"/>
    </row>
    <row r="828">
      <c r="A828" s="6" t="n"/>
      <c r="B828" s="282" t="n"/>
      <c r="C828" s="10" t="n"/>
      <c r="D828" s="10" t="n"/>
      <c r="E828" s="12" t="n"/>
      <c r="F828" s="12" t="n"/>
    </row>
    <row r="829">
      <c r="A829" s="6" t="n"/>
      <c r="B829" s="282" t="n"/>
      <c r="C829" s="10" t="n"/>
      <c r="D829" s="10" t="n"/>
      <c r="E829" s="12" t="n"/>
      <c r="F829" s="12" t="n"/>
    </row>
    <row r="830">
      <c r="A830" s="6" t="n"/>
      <c r="B830" s="282" t="n"/>
      <c r="C830" s="10" t="n"/>
      <c r="D830" s="10" t="n"/>
      <c r="E830" s="12" t="n"/>
      <c r="F830" s="12" t="n"/>
    </row>
    <row r="831">
      <c r="A831" s="6" t="n"/>
      <c r="B831" s="282" t="n"/>
      <c r="C831" s="10" t="n"/>
      <c r="D831" s="10" t="n"/>
      <c r="E831" s="12" t="n"/>
      <c r="F831" s="12" t="n"/>
    </row>
    <row r="832">
      <c r="A832" s="6" t="n"/>
      <c r="B832" s="282" t="n"/>
      <c r="C832" s="10" t="n"/>
      <c r="D832" s="10" t="n"/>
      <c r="E832" s="12" t="n"/>
      <c r="F832" s="12" t="n"/>
    </row>
    <row r="833">
      <c r="A833" s="6" t="n"/>
      <c r="B833" s="282" t="n"/>
      <c r="C833" s="10" t="n"/>
      <c r="D833" s="10" t="n"/>
      <c r="E833" s="9" t="n"/>
      <c r="F833" s="9" t="n"/>
    </row>
    <row r="834">
      <c r="A834" s="6" t="n"/>
      <c r="B834" s="282" t="n"/>
      <c r="C834" s="10" t="n"/>
      <c r="D834" s="10" t="n"/>
      <c r="E834" s="12" t="n"/>
      <c r="F834" s="12" t="n"/>
    </row>
    <row r="835">
      <c r="A835" s="6" t="n"/>
      <c r="B835" s="282" t="n"/>
      <c r="C835" s="10" t="n"/>
      <c r="D835" s="10" t="n"/>
      <c r="E835" s="12" t="n"/>
      <c r="F835" s="12" t="n"/>
    </row>
    <row r="836">
      <c r="A836" s="6" t="n"/>
      <c r="B836" s="282" t="n"/>
      <c r="C836" s="10" t="n"/>
      <c r="D836" s="10" t="n"/>
      <c r="E836" s="12" t="n"/>
      <c r="F836" s="12" t="n"/>
    </row>
    <row r="837">
      <c r="A837" s="6" t="n"/>
      <c r="B837" s="282" t="n"/>
      <c r="C837" s="10" t="n"/>
      <c r="D837" s="10" t="n"/>
      <c r="E837" s="12" t="n"/>
      <c r="F837" s="12" t="n"/>
    </row>
    <row r="838">
      <c r="A838" s="6" t="n"/>
      <c r="B838" s="282" t="n"/>
      <c r="C838" s="10" t="n"/>
      <c r="D838" s="10" t="n"/>
      <c r="E838" s="12" t="n"/>
      <c r="F838" s="12" t="n"/>
    </row>
    <row r="839">
      <c r="A839" s="6" t="n"/>
      <c r="B839" s="282" t="n"/>
      <c r="C839" s="10" t="n"/>
      <c r="D839" s="10" t="n"/>
      <c r="E839" s="9" t="n"/>
      <c r="F839" s="9" t="n"/>
    </row>
    <row r="840">
      <c r="A840" s="6" t="n"/>
      <c r="B840" s="282" t="n"/>
      <c r="C840" s="10" t="n"/>
      <c r="D840" s="10" t="n"/>
      <c r="E840" s="12" t="n"/>
      <c r="F840" s="12" t="n"/>
    </row>
    <row r="841">
      <c r="A841" s="6" t="n"/>
      <c r="B841" s="282" t="n"/>
      <c r="C841" s="10" t="n"/>
      <c r="D841" s="10" t="n"/>
      <c r="E841" s="12" t="n"/>
      <c r="F841" s="12" t="n"/>
    </row>
    <row r="842">
      <c r="A842" s="6" t="n"/>
      <c r="B842" s="282" t="n"/>
      <c r="C842" s="10" t="n"/>
      <c r="D842" s="10" t="n"/>
      <c r="E842" s="12" t="n"/>
      <c r="F842" s="12" t="n"/>
    </row>
    <row r="843">
      <c r="A843" s="6" t="n"/>
      <c r="B843" s="282" t="n"/>
      <c r="C843" s="10" t="n"/>
      <c r="D843" s="10" t="n"/>
      <c r="E843" s="12" t="n"/>
      <c r="F843" s="12" t="n"/>
    </row>
    <row r="844">
      <c r="A844" s="6" t="n"/>
      <c r="B844" s="282" t="n"/>
      <c r="C844" s="10" t="n"/>
      <c r="D844" s="10" t="n"/>
      <c r="E844" s="12" t="n"/>
      <c r="F844" s="12" t="n"/>
    </row>
    <row r="845">
      <c r="A845" s="6" t="n"/>
      <c r="B845" s="282" t="n"/>
      <c r="C845" s="10" t="n"/>
      <c r="D845" s="10" t="n"/>
      <c r="E845" s="9" t="n"/>
      <c r="F845" s="9" t="n"/>
    </row>
    <row r="846">
      <c r="A846" s="6" t="n"/>
      <c r="B846" s="282" t="n"/>
      <c r="C846" s="10" t="n"/>
      <c r="D846" s="10" t="n"/>
      <c r="E846" s="12" t="n"/>
      <c r="F846" s="12" t="n"/>
    </row>
    <row r="847">
      <c r="A847" s="6" t="n"/>
      <c r="B847" s="282" t="n"/>
      <c r="C847" s="10" t="n"/>
      <c r="D847" s="10" t="n"/>
      <c r="E847" s="12" t="n"/>
      <c r="F847" s="12" t="n"/>
    </row>
    <row r="848">
      <c r="A848" s="6" t="n"/>
      <c r="B848" s="282" t="n"/>
      <c r="C848" s="10" t="n"/>
      <c r="D848" s="10" t="n"/>
      <c r="E848" s="12" t="n"/>
      <c r="F848" s="12" t="n"/>
    </row>
    <row r="849">
      <c r="A849" s="6" t="n"/>
      <c r="B849" s="282" t="n"/>
      <c r="C849" s="10" t="n"/>
      <c r="D849" s="10" t="n"/>
      <c r="E849" s="12" t="n"/>
      <c r="F849" s="12" t="n"/>
    </row>
    <row r="850">
      <c r="A850" s="6" t="n"/>
      <c r="B850" s="282" t="n"/>
      <c r="C850" s="10" t="n"/>
      <c r="D850" s="10" t="n"/>
      <c r="E850" s="12" t="n"/>
      <c r="F850" s="12" t="n"/>
    </row>
    <row r="851">
      <c r="A851" s="6" t="n"/>
      <c r="B851" s="282" t="n"/>
      <c r="C851" s="10" t="n"/>
      <c r="D851" s="10" t="n"/>
      <c r="E851" s="9" t="n"/>
      <c r="F851" s="9" t="n"/>
    </row>
    <row r="852">
      <c r="A852" s="6" t="n"/>
      <c r="B852" s="282" t="n"/>
      <c r="C852" s="10" t="n"/>
      <c r="D852" s="10" t="n"/>
      <c r="E852" s="12" t="n"/>
      <c r="F852" s="12" t="n"/>
    </row>
    <row r="853">
      <c r="A853" s="6" t="n"/>
      <c r="B853" s="282" t="n"/>
      <c r="C853" s="10" t="n"/>
      <c r="D853" s="10" t="n"/>
      <c r="E853" s="12" t="n"/>
      <c r="F853" s="12" t="n"/>
    </row>
    <row r="854">
      <c r="A854" s="6" t="n"/>
      <c r="B854" s="282" t="n"/>
      <c r="C854" s="10" t="n"/>
      <c r="D854" s="10" t="n"/>
      <c r="E854" s="12" t="n"/>
      <c r="F854" s="12" t="n"/>
    </row>
    <row r="855">
      <c r="A855" s="6" t="n"/>
      <c r="B855" s="282" t="n"/>
      <c r="C855" s="10" t="n"/>
      <c r="D855" s="10" t="n"/>
      <c r="E855" s="12" t="n"/>
      <c r="F855" s="12" t="n"/>
    </row>
    <row r="856">
      <c r="A856" s="6" t="n"/>
      <c r="B856" s="282" t="n"/>
      <c r="C856" s="10" t="n"/>
      <c r="D856" s="10" t="n"/>
      <c r="E856" s="12" t="n"/>
      <c r="F856" s="12" t="n"/>
    </row>
    <row r="857">
      <c r="A857" s="6" t="n"/>
      <c r="B857" s="282" t="n"/>
      <c r="C857" s="10" t="n"/>
      <c r="D857" s="10" t="n"/>
      <c r="E857" s="9" t="n"/>
      <c r="F857" s="9" t="n"/>
    </row>
    <row r="858">
      <c r="A858" s="6" t="n"/>
      <c r="B858" s="282" t="n"/>
      <c r="C858" s="10" t="n"/>
      <c r="D858" s="10" t="n"/>
      <c r="E858" s="12" t="n"/>
      <c r="F858" s="12" t="n"/>
    </row>
    <row r="859">
      <c r="A859" s="6" t="n"/>
      <c r="B859" s="282" t="n"/>
      <c r="C859" s="10" t="n"/>
      <c r="D859" s="10" t="n"/>
      <c r="E859" s="12" t="n"/>
      <c r="F859" s="12" t="n"/>
    </row>
    <row r="860">
      <c r="A860" s="6" t="n"/>
      <c r="B860" s="282" t="n"/>
      <c r="C860" s="10" t="n"/>
      <c r="D860" s="10" t="n"/>
      <c r="E860" s="12" t="n"/>
      <c r="F860" s="12" t="n"/>
    </row>
    <row r="861">
      <c r="A861" s="6" t="n"/>
      <c r="B861" s="282" t="n"/>
      <c r="C861" s="10" t="n"/>
      <c r="D861" s="10" t="n"/>
      <c r="E861" s="12" t="n"/>
      <c r="F861" s="12" t="n"/>
    </row>
    <row r="862">
      <c r="A862" s="6" t="n"/>
      <c r="B862" s="282" t="n"/>
      <c r="C862" s="10" t="n"/>
      <c r="D862" s="10" t="n"/>
      <c r="E862" s="12" t="n"/>
      <c r="F862" s="12" t="n"/>
    </row>
    <row r="863">
      <c r="A863" s="6" t="n"/>
      <c r="B863" s="282" t="n"/>
      <c r="C863" s="10" t="n"/>
      <c r="D863" s="10" t="n"/>
      <c r="E863" s="9" t="n"/>
      <c r="F863" s="9" t="n"/>
    </row>
    <row r="864">
      <c r="A864" s="6" t="n"/>
      <c r="B864" s="282" t="n"/>
      <c r="C864" s="10" t="n"/>
      <c r="D864" s="10" t="n"/>
      <c r="E864" s="12" t="n"/>
      <c r="F864" s="12" t="n"/>
    </row>
    <row r="865">
      <c r="A865" s="6" t="n"/>
      <c r="B865" s="282" t="n"/>
      <c r="C865" s="10" t="n"/>
      <c r="D865" s="10" t="n"/>
      <c r="E865" s="12" t="n"/>
      <c r="F865" s="12" t="n"/>
    </row>
    <row r="866">
      <c r="A866" s="6" t="n"/>
      <c r="B866" s="282" t="n"/>
      <c r="C866" s="10" t="n"/>
      <c r="D866" s="10" t="n"/>
      <c r="E866" s="12" t="n"/>
      <c r="F866" s="12" t="n"/>
    </row>
    <row r="867">
      <c r="A867" s="6" t="n"/>
      <c r="B867" s="282" t="n"/>
      <c r="C867" s="10" t="n"/>
      <c r="D867" s="10" t="n"/>
      <c r="E867" s="12" t="n"/>
      <c r="F867" s="12" t="n"/>
    </row>
    <row r="868">
      <c r="A868" s="6" t="n"/>
      <c r="B868" s="282" t="n"/>
      <c r="C868" s="10" t="n"/>
      <c r="D868" s="10" t="n"/>
      <c r="E868" s="12" t="n"/>
      <c r="F868" s="12" t="n"/>
    </row>
    <row r="869">
      <c r="A869" s="6" t="n"/>
      <c r="B869" s="282" t="n"/>
      <c r="C869" s="10" t="n"/>
      <c r="D869" s="10" t="n"/>
      <c r="E869" s="9" t="n"/>
      <c r="F869" s="9" t="n"/>
    </row>
    <row r="870">
      <c r="A870" s="6" t="n"/>
      <c r="B870" s="282" t="n"/>
      <c r="C870" s="10" t="n"/>
      <c r="D870" s="10" t="n"/>
      <c r="E870" s="12" t="n"/>
      <c r="F870" s="12" t="n"/>
    </row>
    <row r="871">
      <c r="A871" s="6" t="n"/>
      <c r="B871" s="282" t="n"/>
      <c r="C871" s="10" t="n"/>
      <c r="D871" s="10" t="n"/>
      <c r="E871" s="12" t="n"/>
      <c r="F871" s="12" t="n"/>
    </row>
    <row r="872">
      <c r="A872" s="6" t="n"/>
      <c r="B872" s="282" t="n"/>
      <c r="C872" s="10" t="n"/>
      <c r="D872" s="10" t="n"/>
      <c r="E872" s="12" t="n"/>
      <c r="F872" s="12" t="n"/>
    </row>
    <row r="873">
      <c r="A873" s="6" t="n"/>
      <c r="B873" s="282" t="n"/>
      <c r="C873" s="10" t="n"/>
      <c r="D873" s="10" t="n"/>
      <c r="E873" s="12" t="n"/>
      <c r="F873" s="12" t="n"/>
    </row>
    <row r="874">
      <c r="A874" s="6" t="n"/>
      <c r="B874" s="282" t="n"/>
      <c r="C874" s="10" t="n"/>
      <c r="D874" s="10" t="n"/>
      <c r="E874" s="12" t="n"/>
      <c r="F874" s="12" t="n"/>
    </row>
    <row r="875">
      <c r="A875" s="6" t="n"/>
      <c r="B875" s="282" t="n"/>
      <c r="C875" s="10" t="n"/>
      <c r="D875" s="10" t="n"/>
      <c r="E875" s="9" t="n"/>
      <c r="F875" s="9" t="n"/>
    </row>
    <row r="876">
      <c r="A876" s="6" t="n"/>
      <c r="B876" s="282" t="n"/>
      <c r="C876" s="10" t="n"/>
      <c r="D876" s="10" t="n"/>
      <c r="E876" s="12" t="n"/>
      <c r="F876" s="12" t="n"/>
    </row>
    <row r="877">
      <c r="A877" s="6" t="n"/>
      <c r="B877" s="282" t="n"/>
      <c r="C877" s="10" t="n"/>
      <c r="D877" s="10" t="n"/>
      <c r="E877" s="12" t="n"/>
      <c r="F877" s="12" t="n"/>
    </row>
    <row r="878">
      <c r="A878" s="6" t="n"/>
      <c r="B878" s="282" t="n"/>
      <c r="C878" s="10" t="n"/>
      <c r="D878" s="10" t="n"/>
      <c r="E878" s="12" t="n"/>
      <c r="F878" s="12" t="n"/>
    </row>
    <row r="879">
      <c r="A879" s="6" t="n"/>
      <c r="B879" s="282" t="n"/>
      <c r="C879" s="10" t="n"/>
      <c r="D879" s="10" t="n"/>
      <c r="E879" s="12" t="n"/>
      <c r="F879" s="12" t="n"/>
    </row>
    <row r="880">
      <c r="A880" s="6" t="n"/>
      <c r="B880" s="282" t="n"/>
      <c r="C880" s="10" t="n"/>
      <c r="D880" s="10" t="n"/>
      <c r="E880" s="12" t="n"/>
      <c r="F880" s="12" t="n"/>
    </row>
    <row r="881">
      <c r="A881" s="6" t="n"/>
      <c r="B881" s="282" t="n"/>
      <c r="C881" s="10" t="n"/>
      <c r="D881" s="10" t="n"/>
      <c r="E881" s="9" t="n"/>
      <c r="F881" s="9" t="n"/>
    </row>
    <row r="882">
      <c r="A882" s="6" t="n"/>
      <c r="B882" s="282" t="n"/>
      <c r="C882" s="10" t="n"/>
      <c r="D882" s="10" t="n"/>
      <c r="E882" s="12" t="n"/>
      <c r="F882" s="12" t="n"/>
    </row>
    <row r="883">
      <c r="A883" s="6" t="n"/>
      <c r="B883" s="282" t="n"/>
      <c r="C883" s="10" t="n"/>
      <c r="D883" s="10" t="n"/>
      <c r="E883" s="12" t="n"/>
      <c r="F883" s="12" t="n"/>
    </row>
    <row r="884">
      <c r="A884" s="6" t="n"/>
      <c r="B884" s="282" t="n"/>
      <c r="C884" s="10" t="n"/>
      <c r="D884" s="10" t="n"/>
      <c r="E884" s="12" t="n"/>
      <c r="F884" s="12" t="n"/>
    </row>
    <row r="885">
      <c r="A885" s="6" t="n"/>
      <c r="B885" s="282" t="n"/>
      <c r="C885" s="10" t="n"/>
      <c r="D885" s="10" t="n"/>
      <c r="E885" s="12" t="n"/>
      <c r="F885" s="12" t="n"/>
    </row>
    <row r="886">
      <c r="A886" s="6" t="n"/>
      <c r="B886" s="282" t="n"/>
      <c r="C886" s="10" t="n"/>
      <c r="D886" s="10" t="n"/>
      <c r="E886" s="12" t="n"/>
      <c r="F886" s="12" t="n"/>
    </row>
    <row r="887">
      <c r="A887" s="6" t="n"/>
      <c r="B887" s="282" t="n"/>
      <c r="C887" s="10" t="n"/>
      <c r="D887" s="10" t="n"/>
      <c r="E887" s="9" t="n"/>
      <c r="F887" s="9" t="n"/>
    </row>
    <row r="888">
      <c r="A888" s="6" t="n"/>
      <c r="B888" s="282" t="n"/>
      <c r="C888" s="10" t="n"/>
      <c r="D888" s="10" t="n"/>
      <c r="E888" s="12" t="n"/>
      <c r="F888" s="12" t="n"/>
    </row>
    <row r="889">
      <c r="A889" s="6" t="n"/>
      <c r="B889" s="282" t="n"/>
      <c r="C889" s="10" t="n"/>
      <c r="D889" s="10" t="n"/>
      <c r="E889" s="12" t="n"/>
      <c r="F889" s="12" t="n"/>
    </row>
    <row r="890">
      <c r="A890" s="6" t="n"/>
      <c r="B890" s="282" t="n"/>
      <c r="C890" s="10" t="n"/>
      <c r="D890" s="10" t="n"/>
      <c r="E890" s="12" t="n"/>
      <c r="F890" s="12" t="n"/>
    </row>
    <row r="891">
      <c r="A891" s="6" t="n"/>
      <c r="B891" s="282" t="n"/>
      <c r="C891" s="10" t="n"/>
      <c r="D891" s="10" t="n"/>
      <c r="E891" s="12" t="n"/>
      <c r="F891" s="12" t="n"/>
    </row>
    <row r="892">
      <c r="A892" s="6" t="n"/>
      <c r="B892" s="282" t="n"/>
      <c r="C892" s="10" t="n"/>
      <c r="D892" s="10" t="n"/>
      <c r="E892" s="12" t="n"/>
      <c r="F892" s="12" t="n"/>
    </row>
    <row r="893">
      <c r="A893" s="6" t="n"/>
      <c r="B893" s="282" t="n"/>
      <c r="C893" s="10" t="n"/>
      <c r="D893" s="10" t="n"/>
      <c r="E893" s="9" t="n"/>
      <c r="F893" s="9" t="n"/>
    </row>
    <row r="894">
      <c r="A894" s="6" t="n"/>
      <c r="B894" s="282" t="n"/>
      <c r="C894" s="10" t="n"/>
      <c r="D894" s="10" t="n"/>
      <c r="E894" s="12" t="n"/>
      <c r="F894" s="12" t="n"/>
    </row>
    <row r="895">
      <c r="A895" s="6" t="n"/>
      <c r="B895" s="282" t="n"/>
      <c r="C895" s="10" t="n"/>
      <c r="D895" s="10" t="n"/>
      <c r="E895" s="12" t="n"/>
      <c r="F895" s="12" t="n"/>
    </row>
    <row r="896">
      <c r="A896" s="6" t="n"/>
      <c r="B896" s="282" t="n"/>
      <c r="C896" s="10" t="n"/>
      <c r="D896" s="10" t="n"/>
      <c r="E896" s="12" t="n"/>
      <c r="F896" s="12" t="n"/>
    </row>
    <row r="897">
      <c r="A897" s="6" t="n"/>
      <c r="B897" s="282" t="n"/>
      <c r="C897" s="10" t="n"/>
      <c r="D897" s="10" t="n"/>
      <c r="E897" s="12" t="n"/>
      <c r="F897" s="12" t="n"/>
    </row>
    <row r="898">
      <c r="A898" s="6" t="n"/>
      <c r="B898" s="282" t="n"/>
      <c r="C898" s="10" t="n"/>
      <c r="D898" s="10" t="n"/>
      <c r="E898" s="12" t="n"/>
      <c r="F898" s="12" t="n"/>
    </row>
    <row r="899">
      <c r="A899" s="6" t="n"/>
      <c r="B899" s="282" t="n"/>
      <c r="C899" s="10" t="n"/>
      <c r="D899" s="10" t="n"/>
      <c r="E899" s="9" t="n"/>
      <c r="F899" s="9" t="n"/>
    </row>
    <row r="900">
      <c r="A900" s="6" t="n"/>
      <c r="B900" s="282" t="n"/>
      <c r="C900" s="10" t="n"/>
      <c r="D900" s="10" t="n"/>
      <c r="E900" s="12" t="n"/>
      <c r="F900" s="12" t="n"/>
    </row>
    <row r="901">
      <c r="A901" s="6" t="n"/>
      <c r="B901" s="282" t="n"/>
      <c r="C901" s="10" t="n"/>
      <c r="D901" s="10" t="n"/>
      <c r="E901" s="12" t="n"/>
      <c r="F901" s="12" t="n"/>
    </row>
    <row r="902">
      <c r="A902" s="6" t="n"/>
      <c r="B902" s="282" t="n"/>
      <c r="C902" s="10" t="n"/>
      <c r="D902" s="10" t="n"/>
      <c r="E902" s="12" t="n"/>
      <c r="F902" s="12" t="n"/>
    </row>
    <row r="903">
      <c r="A903" s="6" t="n"/>
      <c r="B903" s="282" t="n"/>
      <c r="C903" s="10" t="n"/>
      <c r="D903" s="10" t="n"/>
      <c r="E903" s="12" t="n"/>
      <c r="F903" s="12" t="n"/>
    </row>
    <row r="904">
      <c r="A904" s="6" t="n"/>
      <c r="B904" s="282" t="n"/>
      <c r="C904" s="10" t="n"/>
      <c r="D904" s="10" t="n"/>
      <c r="E904" s="12" t="n"/>
      <c r="F904" s="12" t="n"/>
    </row>
    <row r="905">
      <c r="A905" s="6" t="n"/>
      <c r="B905" s="282" t="n"/>
      <c r="C905" s="10" t="n"/>
      <c r="D905" s="10" t="n"/>
      <c r="E905" s="9" t="n"/>
      <c r="F905" s="9" t="n"/>
    </row>
    <row r="906">
      <c r="A906" s="6" t="n"/>
      <c r="B906" s="282" t="n"/>
      <c r="C906" s="10" t="n"/>
      <c r="D906" s="10" t="n"/>
      <c r="E906" s="12" t="n"/>
      <c r="F906" s="12" t="n"/>
    </row>
    <row r="907">
      <c r="A907" s="6" t="n"/>
      <c r="B907" s="282" t="n"/>
      <c r="C907" s="10" t="n"/>
      <c r="D907" s="10" t="n"/>
      <c r="E907" s="12" t="n"/>
      <c r="F907" s="12" t="n"/>
    </row>
    <row r="908">
      <c r="A908" s="6" t="n"/>
      <c r="B908" s="282" t="n"/>
      <c r="C908" s="10" t="n"/>
      <c r="D908" s="10" t="n"/>
      <c r="E908" s="12" t="n"/>
      <c r="F908" s="12" t="n"/>
    </row>
    <row r="909">
      <c r="A909" s="6" t="n"/>
      <c r="B909" s="282" t="n"/>
      <c r="C909" s="10" t="n"/>
      <c r="D909" s="10" t="n"/>
      <c r="E909" s="12" t="n"/>
      <c r="F909" s="12" t="n"/>
    </row>
    <row r="910">
      <c r="A910" s="6" t="n"/>
      <c r="B910" s="282" t="n"/>
      <c r="C910" s="10" t="n"/>
      <c r="D910" s="10" t="n"/>
      <c r="E910" s="12" t="n"/>
      <c r="F910" s="12" t="n"/>
    </row>
    <row r="911">
      <c r="A911" s="6" t="n"/>
      <c r="B911" s="282" t="n"/>
      <c r="C911" s="10" t="n"/>
      <c r="D911" s="10" t="n"/>
      <c r="E911" s="9" t="n"/>
      <c r="F911" s="9" t="n"/>
    </row>
    <row r="912">
      <c r="A912" s="6" t="n"/>
      <c r="B912" s="282" t="n"/>
      <c r="C912" s="10" t="n"/>
      <c r="D912" s="10" t="n"/>
      <c r="E912" s="12" t="n"/>
      <c r="F912" s="12" t="n"/>
    </row>
    <row r="913">
      <c r="A913" s="6" t="n"/>
      <c r="B913" s="282" t="n"/>
      <c r="C913" s="10" t="n"/>
      <c r="D913" s="10" t="n"/>
      <c r="E913" s="12" t="n"/>
      <c r="F913" s="12" t="n"/>
    </row>
    <row r="914">
      <c r="A914" s="6" t="n"/>
      <c r="B914" s="282" t="n"/>
      <c r="C914" s="10" t="n"/>
      <c r="D914" s="10" t="n"/>
      <c r="E914" s="12" t="n"/>
      <c r="F914" s="12" t="n"/>
    </row>
    <row r="915">
      <c r="A915" s="6" t="n"/>
      <c r="B915" s="282" t="n"/>
      <c r="C915" s="10" t="n"/>
      <c r="D915" s="10" t="n"/>
      <c r="E915" s="12" t="n"/>
      <c r="F915" s="12" t="n"/>
    </row>
    <row r="916">
      <c r="A916" s="6" t="n"/>
      <c r="B916" s="282" t="n"/>
      <c r="C916" s="10" t="n"/>
      <c r="D916" s="10" t="n"/>
      <c r="E916" s="12" t="n"/>
      <c r="F916" s="12" t="n"/>
    </row>
    <row r="917">
      <c r="A917" s="6" t="n"/>
      <c r="B917" s="282" t="n"/>
      <c r="C917" s="10" t="n"/>
      <c r="D917" s="10" t="n"/>
      <c r="E917" s="9" t="n"/>
      <c r="F917" s="9" t="n"/>
    </row>
    <row r="918">
      <c r="A918" s="6" t="n"/>
      <c r="B918" s="282" t="n"/>
      <c r="C918" s="10" t="n"/>
      <c r="D918" s="10" t="n"/>
      <c r="E918" s="12" t="n"/>
      <c r="F918" s="12" t="n"/>
    </row>
    <row r="919">
      <c r="A919" s="6" t="n"/>
      <c r="B919" s="282" t="n"/>
      <c r="C919" s="10" t="n"/>
      <c r="D919" s="10" t="n"/>
      <c r="E919" s="12" t="n"/>
      <c r="F919" s="12" t="n"/>
    </row>
    <row r="920">
      <c r="A920" s="6" t="n"/>
      <c r="B920" s="282" t="n"/>
      <c r="C920" s="10" t="n"/>
      <c r="D920" s="10" t="n"/>
      <c r="E920" s="12" t="n"/>
      <c r="F920" s="12" t="n"/>
    </row>
    <row r="921">
      <c r="A921" s="6" t="n"/>
      <c r="B921" s="282" t="n"/>
      <c r="C921" s="10" t="n"/>
      <c r="D921" s="10" t="n"/>
      <c r="E921" s="12" t="n"/>
      <c r="F921" s="12" t="n"/>
    </row>
    <row r="922">
      <c r="A922" s="6" t="n"/>
      <c r="B922" s="282" t="n"/>
      <c r="C922" s="10" t="n"/>
      <c r="D922" s="10" t="n"/>
      <c r="E922" s="12" t="n"/>
      <c r="F922" s="12" t="n"/>
    </row>
    <row r="923">
      <c r="A923" s="6" t="n"/>
      <c r="B923" s="282" t="n"/>
      <c r="C923" s="10" t="n"/>
      <c r="D923" s="10" t="n"/>
      <c r="E923" s="9" t="n"/>
      <c r="F923" s="9" t="n"/>
    </row>
    <row r="924">
      <c r="A924" s="6" t="n"/>
      <c r="B924" s="282" t="n"/>
      <c r="C924" s="10" t="n"/>
      <c r="D924" s="10" t="n"/>
      <c r="E924" s="12" t="n"/>
      <c r="F924" s="12" t="n"/>
    </row>
    <row r="925">
      <c r="A925" s="6" t="n"/>
      <c r="B925" s="282" t="n"/>
      <c r="C925" s="10" t="n"/>
      <c r="D925" s="10" t="n"/>
      <c r="E925" s="12" t="n"/>
      <c r="F925" s="12" t="n"/>
    </row>
    <row r="926">
      <c r="A926" s="6" t="n"/>
      <c r="B926" s="282" t="n"/>
      <c r="C926" s="10" t="n"/>
      <c r="D926" s="10" t="n"/>
      <c r="E926" s="12" t="n"/>
      <c r="F926" s="12" t="n"/>
    </row>
    <row r="927">
      <c r="A927" s="6" t="n"/>
      <c r="B927" s="282" t="n"/>
      <c r="C927" s="10" t="n"/>
      <c r="D927" s="10" t="n"/>
      <c r="E927" s="12" t="n"/>
      <c r="F927" s="12" t="n"/>
    </row>
    <row r="928">
      <c r="A928" s="6" t="n"/>
      <c r="B928" s="282" t="n"/>
      <c r="C928" s="10" t="n"/>
      <c r="D928" s="10" t="n"/>
      <c r="E928" s="12" t="n"/>
      <c r="F928" s="12" t="n"/>
    </row>
    <row r="929">
      <c r="A929" s="6" t="n"/>
      <c r="B929" s="282" t="n"/>
      <c r="C929" s="10" t="n"/>
      <c r="D929" s="10" t="n"/>
      <c r="E929" s="9" t="n"/>
      <c r="F929" s="9" t="n"/>
    </row>
    <row r="930">
      <c r="A930" s="6" t="n"/>
      <c r="B930" s="282" t="n"/>
      <c r="C930" s="10" t="n"/>
      <c r="D930" s="10" t="n"/>
      <c r="E930" s="12" t="n"/>
      <c r="F930" s="12" t="n"/>
    </row>
    <row r="931">
      <c r="A931" s="6" t="n"/>
      <c r="B931" s="282" t="n"/>
      <c r="C931" s="10" t="n"/>
      <c r="D931" s="10" t="n"/>
      <c r="E931" s="12" t="n"/>
      <c r="F931" s="12" t="n"/>
    </row>
    <row r="932">
      <c r="A932" s="6" t="n"/>
      <c r="B932" s="282" t="n"/>
      <c r="C932" s="10" t="n"/>
      <c r="D932" s="10" t="n"/>
      <c r="E932" s="12" t="n"/>
      <c r="F932" s="12" t="n"/>
    </row>
    <row r="933">
      <c r="A933" s="6" t="n"/>
      <c r="B933" s="282" t="n"/>
      <c r="C933" s="10" t="n"/>
      <c r="D933" s="10" t="n"/>
      <c r="E933" s="12" t="n"/>
      <c r="F933" s="12" t="n"/>
    </row>
    <row r="934">
      <c r="A934" s="6" t="n"/>
      <c r="B934" s="282" t="n"/>
      <c r="C934" s="10" t="n"/>
      <c r="D934" s="10" t="n"/>
      <c r="E934" s="12" t="n"/>
      <c r="F934" s="12" t="n"/>
    </row>
    <row r="935">
      <c r="A935" s="6" t="n"/>
      <c r="B935" s="282" t="n"/>
      <c r="C935" s="10" t="n"/>
      <c r="D935" s="10" t="n"/>
      <c r="E935" s="9" t="n"/>
      <c r="F935" s="9" t="n"/>
    </row>
    <row r="936">
      <c r="A936" s="6" t="n"/>
      <c r="B936" s="282" t="n"/>
      <c r="C936" s="10" t="n"/>
      <c r="D936" s="10" t="n"/>
      <c r="E936" s="12" t="n"/>
      <c r="F936" s="12" t="n"/>
    </row>
    <row r="937">
      <c r="A937" s="6" t="n"/>
      <c r="B937" s="282" t="n"/>
      <c r="C937" s="10" t="n"/>
      <c r="D937" s="10" t="n"/>
      <c r="E937" s="12" t="n"/>
      <c r="F937" s="12" t="n"/>
    </row>
    <row r="938">
      <c r="A938" s="6" t="n"/>
      <c r="B938" s="282" t="n"/>
      <c r="C938" s="10" t="n"/>
      <c r="D938" s="10" t="n"/>
      <c r="E938" s="12" t="n"/>
      <c r="F938" s="12" t="n"/>
    </row>
    <row r="939">
      <c r="A939" s="6" t="n"/>
      <c r="B939" s="282" t="n"/>
      <c r="C939" s="10" t="n"/>
      <c r="D939" s="10" t="n"/>
      <c r="E939" s="12" t="n"/>
      <c r="F939" s="12" t="n"/>
    </row>
    <row r="940">
      <c r="A940" s="6" t="n"/>
      <c r="B940" s="282" t="n"/>
      <c r="C940" s="10" t="n"/>
      <c r="D940" s="10" t="n"/>
      <c r="E940" s="12" t="n"/>
      <c r="F940" s="12" t="n"/>
    </row>
    <row r="941">
      <c r="A941" s="6" t="n"/>
      <c r="B941" s="282" t="n"/>
      <c r="C941" s="10" t="n"/>
      <c r="D941" s="10" t="n"/>
      <c r="E941" s="9" t="n"/>
      <c r="F941" s="9" t="n"/>
    </row>
    <row r="942">
      <c r="A942" s="6" t="n"/>
      <c r="B942" s="282" t="n"/>
      <c r="C942" s="10" t="n"/>
      <c r="D942" s="10" t="n"/>
      <c r="E942" s="12" t="n"/>
      <c r="F942" s="12" t="n"/>
    </row>
    <row r="943">
      <c r="A943" s="6" t="n"/>
      <c r="B943" s="282" t="n"/>
      <c r="C943" s="10" t="n"/>
      <c r="D943" s="10" t="n"/>
      <c r="E943" s="12" t="n"/>
      <c r="F943" s="12" t="n"/>
    </row>
    <row r="944">
      <c r="A944" s="6" t="n"/>
      <c r="B944" s="282" t="n"/>
      <c r="C944" s="10" t="n"/>
      <c r="D944" s="10" t="n"/>
      <c r="E944" s="12" t="n"/>
      <c r="F944" s="12" t="n"/>
    </row>
    <row r="945">
      <c r="A945" s="6" t="n"/>
      <c r="B945" s="282" t="n"/>
      <c r="C945" s="10" t="n"/>
      <c r="D945" s="10" t="n"/>
      <c r="E945" s="12" t="n"/>
      <c r="F945" s="12" t="n"/>
    </row>
    <row r="946">
      <c r="A946" s="6" t="n"/>
      <c r="B946" s="282" t="n"/>
      <c r="C946" s="10" t="n"/>
      <c r="D946" s="10" t="n"/>
      <c r="E946" s="12" t="n"/>
      <c r="F946" s="12" t="n"/>
    </row>
    <row r="947">
      <c r="A947" s="6" t="n"/>
      <c r="B947" s="282" t="n"/>
      <c r="C947" s="10" t="n"/>
      <c r="D947" s="10" t="n"/>
      <c r="E947" s="9" t="n"/>
      <c r="F947" s="9" t="n"/>
    </row>
    <row r="948">
      <c r="A948" s="6" t="n"/>
      <c r="B948" s="282" t="n"/>
      <c r="C948" s="10" t="n"/>
      <c r="D948" s="10" t="n"/>
      <c r="E948" s="12" t="n"/>
      <c r="F948" s="12" t="n"/>
    </row>
    <row r="949">
      <c r="A949" s="6" t="n"/>
      <c r="B949" s="282" t="n"/>
      <c r="C949" s="10" t="n"/>
      <c r="D949" s="10" t="n"/>
      <c r="E949" s="12" t="n"/>
      <c r="F949" s="12" t="n"/>
    </row>
    <row r="950">
      <c r="A950" s="6" t="n"/>
      <c r="B950" s="282" t="n"/>
      <c r="C950" s="10" t="n"/>
      <c r="D950" s="10" t="n"/>
      <c r="E950" s="12" t="n"/>
      <c r="F950" s="12" t="n"/>
    </row>
    <row r="951">
      <c r="A951" s="6" t="n"/>
      <c r="B951" s="282" t="n"/>
      <c r="C951" s="10" t="n"/>
      <c r="D951" s="10" t="n"/>
      <c r="E951" s="12" t="n"/>
      <c r="F951" s="12" t="n"/>
    </row>
    <row r="952">
      <c r="A952" s="6" t="n"/>
      <c r="B952" s="282" t="n"/>
      <c r="C952" s="10" t="n"/>
      <c r="D952" s="10" t="n"/>
      <c r="E952" s="12" t="n"/>
      <c r="F952" s="12" t="n"/>
    </row>
    <row r="953">
      <c r="A953" s="6" t="n"/>
      <c r="B953" s="282" t="n"/>
      <c r="C953" s="10" t="n"/>
      <c r="D953" s="10" t="n"/>
      <c r="E953" s="9" t="n"/>
      <c r="F953" s="9" t="n"/>
    </row>
    <row r="954">
      <c r="A954" s="6" t="n"/>
      <c r="B954" s="282" t="n"/>
      <c r="C954" s="10" t="n"/>
      <c r="D954" s="10" t="n"/>
      <c r="E954" s="12" t="n"/>
      <c r="F954" s="12" t="n"/>
    </row>
    <row r="955">
      <c r="A955" s="6" t="n"/>
      <c r="B955" s="282" t="n"/>
      <c r="C955" s="10" t="n"/>
      <c r="D955" s="10" t="n"/>
      <c r="E955" s="12" t="n"/>
      <c r="F955" s="12" t="n"/>
    </row>
    <row r="956">
      <c r="A956" s="6" t="n"/>
      <c r="B956" s="282" t="n"/>
      <c r="C956" s="10" t="n"/>
      <c r="D956" s="10" t="n"/>
      <c r="E956" s="12" t="n"/>
      <c r="F956" s="12" t="n"/>
    </row>
    <row r="957">
      <c r="A957" s="6" t="n"/>
      <c r="B957" s="282" t="n"/>
      <c r="C957" s="10" t="n"/>
      <c r="D957" s="10" t="n"/>
      <c r="E957" s="12" t="n"/>
      <c r="F957" s="12" t="n"/>
    </row>
    <row r="958">
      <c r="A958" s="6" t="n"/>
      <c r="B958" s="282" t="n"/>
      <c r="C958" s="10" t="n"/>
      <c r="D958" s="10" t="n"/>
      <c r="E958" s="12" t="n"/>
      <c r="F958" s="12" t="n"/>
    </row>
    <row r="959">
      <c r="A959" s="6" t="n"/>
      <c r="B959" s="282" t="n"/>
      <c r="C959" s="10" t="n"/>
      <c r="D959" s="10" t="n"/>
      <c r="E959" s="9" t="n"/>
      <c r="F959" s="9" t="n"/>
    </row>
    <row r="960">
      <c r="A960" s="6" t="n"/>
      <c r="B960" s="282" t="n"/>
      <c r="C960" s="10" t="n"/>
      <c r="D960" s="10" t="n"/>
      <c r="E960" s="12" t="n"/>
      <c r="F960" s="12" t="n"/>
    </row>
    <row r="961">
      <c r="A961" s="6" t="n"/>
      <c r="B961" s="282" t="n"/>
      <c r="C961" s="10" t="n"/>
      <c r="D961" s="10" t="n"/>
      <c r="E961" s="12" t="n"/>
      <c r="F961" s="12" t="n"/>
    </row>
    <row r="962">
      <c r="A962" s="6" t="n"/>
      <c r="B962" s="282" t="n"/>
      <c r="C962" s="10" t="n"/>
      <c r="D962" s="10" t="n"/>
      <c r="E962" s="12" t="n"/>
      <c r="F962" s="12" t="n"/>
    </row>
    <row r="963">
      <c r="A963" s="6" t="n"/>
      <c r="B963" s="282" t="n"/>
      <c r="C963" s="10" t="n"/>
      <c r="D963" s="10" t="n"/>
      <c r="E963" s="12" t="n"/>
      <c r="F963" s="12" t="n"/>
    </row>
    <row r="964">
      <c r="A964" s="6" t="n"/>
      <c r="B964" s="282" t="n"/>
      <c r="C964" s="10" t="n"/>
      <c r="D964" s="10" t="n"/>
      <c r="E964" s="12" t="n"/>
      <c r="F964" s="12" t="n"/>
    </row>
    <row r="965">
      <c r="A965" s="6" t="n"/>
      <c r="B965" s="282" t="n"/>
      <c r="C965" s="10" t="n"/>
      <c r="D965" s="10" t="n"/>
      <c r="E965" s="9" t="n"/>
      <c r="F965" s="9" t="n"/>
    </row>
    <row r="966">
      <c r="A966" s="6" t="n"/>
      <c r="B966" s="282" t="n"/>
      <c r="C966" s="10" t="n"/>
      <c r="D966" s="10" t="n"/>
      <c r="E966" s="12" t="n"/>
      <c r="F966" s="12" t="n"/>
    </row>
    <row r="967">
      <c r="A967" s="6" t="n"/>
      <c r="B967" s="282" t="n"/>
      <c r="C967" s="10" t="n"/>
      <c r="D967" s="10" t="n"/>
      <c r="E967" s="12" t="n"/>
      <c r="F967" s="12" t="n"/>
    </row>
    <row r="968">
      <c r="A968" s="6" t="n"/>
      <c r="B968" s="282" t="n"/>
      <c r="C968" s="10" t="n"/>
      <c r="D968" s="10" t="n"/>
      <c r="E968" s="12" t="n"/>
      <c r="F968" s="12" t="n"/>
    </row>
    <row r="969">
      <c r="A969" s="6" t="n"/>
      <c r="B969" s="282" t="n"/>
      <c r="C969" s="10" t="n"/>
      <c r="D969" s="10" t="n"/>
      <c r="E969" s="12" t="n"/>
      <c r="F969" s="12" t="n"/>
    </row>
    <row r="970">
      <c r="A970" s="6" t="n"/>
      <c r="B970" s="282" t="n"/>
      <c r="C970" s="10" t="n"/>
      <c r="D970" s="10" t="n"/>
      <c r="E970" s="12" t="n"/>
      <c r="F970" s="12" t="n"/>
    </row>
    <row r="971">
      <c r="A971" s="6" t="n"/>
      <c r="B971" s="282" t="n"/>
      <c r="C971" s="10" t="n"/>
      <c r="D971" s="10" t="n"/>
      <c r="E971" s="9" t="n"/>
      <c r="F971" s="9" t="n"/>
    </row>
    <row r="972">
      <c r="A972" s="6" t="n"/>
      <c r="B972" s="282" t="n"/>
      <c r="C972" s="10" t="n"/>
      <c r="D972" s="10" t="n"/>
      <c r="E972" s="12" t="n"/>
      <c r="F972" s="12" t="n"/>
    </row>
    <row r="973">
      <c r="A973" s="6" t="n"/>
      <c r="B973" s="282" t="n"/>
      <c r="C973" s="10" t="n"/>
      <c r="D973" s="10" t="n"/>
      <c r="E973" s="12" t="n"/>
      <c r="F973" s="12" t="n"/>
    </row>
    <row r="974">
      <c r="A974" s="6" t="n"/>
      <c r="B974" s="282" t="n"/>
      <c r="C974" s="10" t="n"/>
      <c r="D974" s="10" t="n"/>
      <c r="E974" s="12" t="n"/>
      <c r="F974" s="12" t="n"/>
    </row>
    <row r="975">
      <c r="A975" s="6" t="n"/>
      <c r="B975" s="282" t="n"/>
      <c r="C975" s="10" t="n"/>
      <c r="D975" s="10" t="n"/>
      <c r="E975" s="12" t="n"/>
      <c r="F975" s="12" t="n"/>
    </row>
    <row r="976">
      <c r="A976" s="6" t="n"/>
      <c r="B976" s="282" t="n"/>
      <c r="C976" s="10" t="n"/>
      <c r="D976" s="10" t="n"/>
      <c r="E976" s="12" t="n"/>
      <c r="F976" s="12" t="n"/>
    </row>
    <row r="977">
      <c r="A977" s="6" t="n"/>
      <c r="B977" s="282" t="n"/>
      <c r="C977" s="10" t="n"/>
      <c r="D977" s="10" t="n"/>
      <c r="E977" s="9" t="n"/>
      <c r="F977" s="9" t="n"/>
    </row>
    <row r="978">
      <c r="A978" s="6" t="n"/>
      <c r="B978" s="282" t="n"/>
      <c r="C978" s="10" t="n"/>
      <c r="D978" s="10" t="n"/>
      <c r="E978" s="12" t="n"/>
      <c r="F978" s="12" t="n"/>
    </row>
    <row r="979">
      <c r="A979" s="6" t="n"/>
      <c r="B979" s="282" t="n"/>
      <c r="C979" s="10" t="n"/>
      <c r="D979" s="10" t="n"/>
      <c r="E979" s="12" t="n"/>
      <c r="F979" s="12" t="n"/>
    </row>
    <row r="980">
      <c r="A980" s="6" t="n"/>
      <c r="B980" s="282" t="n"/>
      <c r="C980" s="10" t="n"/>
      <c r="D980" s="10" t="n"/>
      <c r="E980" s="12" t="n"/>
      <c r="F980" s="12" t="n"/>
    </row>
    <row r="981">
      <c r="A981" s="6" t="n"/>
      <c r="B981" s="282" t="n"/>
      <c r="C981" s="10" t="n"/>
      <c r="D981" s="10" t="n"/>
      <c r="E981" s="12" t="n"/>
      <c r="F981" s="12" t="n"/>
    </row>
    <row r="982">
      <c r="A982" s="6" t="n"/>
      <c r="B982" s="282" t="n"/>
      <c r="C982" s="10" t="n"/>
      <c r="D982" s="10" t="n"/>
      <c r="E982" s="12" t="n"/>
      <c r="F982" s="12" t="n"/>
    </row>
    <row r="983">
      <c r="A983" s="6" t="n"/>
      <c r="B983" s="282" t="n"/>
      <c r="C983" s="10" t="n"/>
      <c r="D983" s="10" t="n"/>
      <c r="E983" s="9" t="n"/>
      <c r="F983" s="9" t="n"/>
    </row>
    <row r="984">
      <c r="A984" s="6" t="n"/>
      <c r="B984" s="282" t="n"/>
      <c r="C984" s="10" t="n"/>
      <c r="D984" s="10" t="n"/>
      <c r="E984" s="12" t="n"/>
      <c r="F984" s="12" t="n"/>
    </row>
    <row r="985">
      <c r="A985" s="6" t="n"/>
      <c r="B985" s="282" t="n"/>
      <c r="C985" s="10" t="n"/>
      <c r="D985" s="10" t="n"/>
      <c r="E985" s="12" t="n"/>
      <c r="F985" s="12" t="n"/>
    </row>
    <row r="986">
      <c r="A986" s="6" t="n"/>
      <c r="B986" s="282" t="n"/>
      <c r="C986" s="10" t="n"/>
      <c r="D986" s="10" t="n"/>
      <c r="E986" s="12" t="n"/>
      <c r="F986" s="12" t="n"/>
    </row>
    <row r="987">
      <c r="A987" s="6" t="n"/>
      <c r="B987" s="282" t="n"/>
      <c r="C987" s="10" t="n"/>
      <c r="D987" s="10" t="n"/>
      <c r="E987" s="12" t="n"/>
      <c r="F987" s="12" t="n"/>
    </row>
    <row r="988">
      <c r="A988" s="6" t="n"/>
      <c r="B988" s="282" t="n"/>
      <c r="C988" s="10" t="n"/>
      <c r="D988" s="10" t="n"/>
      <c r="E988" s="12" t="n"/>
      <c r="F988" s="12" t="n"/>
    </row>
    <row r="989">
      <c r="A989" s="6" t="n"/>
      <c r="B989" s="282" t="n"/>
      <c r="C989" s="10" t="n"/>
      <c r="D989" s="10" t="n"/>
      <c r="E989" s="9" t="n"/>
      <c r="F989" s="9" t="n"/>
    </row>
    <row r="990">
      <c r="A990" s="6" t="n"/>
      <c r="B990" s="282" t="n"/>
      <c r="C990" s="10" t="n"/>
      <c r="D990" s="10" t="n"/>
      <c r="E990" s="12" t="n"/>
      <c r="F990" s="12" t="n"/>
    </row>
    <row r="991">
      <c r="A991" s="6" t="n"/>
      <c r="B991" s="282" t="n"/>
      <c r="C991" s="10" t="n"/>
      <c r="D991" s="10" t="n"/>
      <c r="E991" s="12" t="n"/>
      <c r="F991" s="12" t="n"/>
    </row>
    <row r="992">
      <c r="A992" s="6" t="n"/>
      <c r="B992" s="282" t="n"/>
      <c r="C992" s="10" t="n"/>
      <c r="D992" s="10" t="n"/>
      <c r="E992" s="12" t="n"/>
      <c r="F992" s="12" t="n"/>
    </row>
    <row r="993">
      <c r="A993" s="6" t="n"/>
      <c r="B993" s="282" t="n"/>
      <c r="C993" s="10" t="n"/>
      <c r="D993" s="10" t="n"/>
      <c r="E993" s="12" t="n"/>
      <c r="F993" s="12" t="n"/>
    </row>
    <row r="994">
      <c r="A994" s="6" t="n"/>
      <c r="B994" s="282" t="n"/>
      <c r="C994" s="10" t="n"/>
      <c r="D994" s="10" t="n"/>
      <c r="E994" s="12" t="n"/>
      <c r="F994" s="12" t="n"/>
    </row>
    <row r="995">
      <c r="A995" s="6" t="n"/>
      <c r="B995" s="282" t="n"/>
      <c r="C995" s="10" t="n"/>
      <c r="D995" s="10" t="n"/>
      <c r="E995" s="9" t="n"/>
      <c r="F995" s="9" t="n"/>
    </row>
    <row r="996">
      <c r="A996" s="6" t="n"/>
      <c r="B996" s="282" t="n"/>
      <c r="C996" s="10" t="n"/>
      <c r="D996" s="10" t="n"/>
      <c r="E996" s="12" t="n"/>
      <c r="F996" s="12" t="n"/>
    </row>
    <row r="997">
      <c r="A997" s="6" t="n"/>
      <c r="B997" s="282" t="n"/>
      <c r="C997" s="10" t="n"/>
      <c r="D997" s="10" t="n"/>
      <c r="E997" s="12" t="n"/>
      <c r="F997" s="12" t="n"/>
    </row>
    <row r="998">
      <c r="A998" s="6" t="n"/>
      <c r="B998" s="282" t="n"/>
      <c r="C998" s="10" t="n"/>
      <c r="D998" s="10" t="n"/>
      <c r="E998" s="12" t="n"/>
      <c r="F998" s="12" t="n"/>
    </row>
    <row r="999">
      <c r="A999" s="6" t="n"/>
      <c r="B999" s="282" t="n"/>
      <c r="C999" s="10" t="n"/>
      <c r="D999" s="10" t="n"/>
      <c r="E999" s="12" t="n"/>
      <c r="F999" s="12" t="n"/>
    </row>
    <row r="1000">
      <c r="A1000" s="6" t="n"/>
      <c r="B1000" s="282" t="n"/>
      <c r="C1000" s="10" t="n"/>
      <c r="D1000" s="10" t="n"/>
      <c r="E1000" s="12" t="n"/>
      <c r="F1000" s="12" t="n"/>
    </row>
    <row r="1001">
      <c r="A1001" s="6" t="n"/>
      <c r="B1001" s="282" t="n"/>
      <c r="C1001" s="10" t="n"/>
      <c r="D1001" s="10" t="n"/>
      <c r="E1001" s="9" t="n"/>
      <c r="F1001" s="9" t="n"/>
    </row>
    <row r="1002">
      <c r="A1002" s="6" t="n"/>
      <c r="B1002" s="282" t="n"/>
      <c r="C1002" s="10" t="n"/>
      <c r="D1002" s="10" t="n"/>
      <c r="E1002" s="12" t="n"/>
      <c r="F1002" s="12" t="n"/>
    </row>
    <row r="1003">
      <c r="A1003" s="6" t="n"/>
      <c r="B1003" s="282" t="n"/>
      <c r="C1003" s="10" t="n"/>
      <c r="D1003" s="10" t="n"/>
      <c r="E1003" s="12" t="n"/>
      <c r="F1003" s="12" t="n"/>
    </row>
    <row r="1004">
      <c r="A1004" s="6" t="n"/>
      <c r="B1004" s="282" t="n"/>
      <c r="C1004" s="10" t="n"/>
      <c r="D1004" s="10" t="n"/>
      <c r="E1004" s="12" t="n"/>
      <c r="F1004" s="12" t="n"/>
    </row>
    <row r="1005">
      <c r="A1005" s="6" t="n"/>
      <c r="B1005" s="282" t="n"/>
      <c r="C1005" s="10" t="n"/>
      <c r="D1005" s="10" t="n"/>
      <c r="E1005" s="12" t="n"/>
      <c r="F1005" s="12" t="n"/>
    </row>
    <row r="1006">
      <c r="A1006" s="6" t="n"/>
      <c r="B1006" s="282" t="n"/>
      <c r="C1006" s="10" t="n"/>
      <c r="D1006" s="10" t="n"/>
      <c r="E1006" s="12" t="n"/>
      <c r="F1006" s="12" t="n"/>
    </row>
    <row r="1007">
      <c r="A1007" s="6" t="n"/>
      <c r="B1007" s="282" t="n"/>
      <c r="C1007" s="10" t="n"/>
      <c r="D1007" s="10" t="n"/>
      <c r="E1007" s="9" t="n"/>
      <c r="F1007" s="9" t="n"/>
    </row>
    <row r="1008">
      <c r="A1008" s="6" t="n"/>
      <c r="B1008" s="282" t="n"/>
      <c r="C1008" s="10" t="n"/>
      <c r="D1008" s="10" t="n"/>
      <c r="E1008" s="12" t="n"/>
      <c r="F1008" s="12" t="n"/>
    </row>
    <row r="1009">
      <c r="A1009" s="6" t="n"/>
      <c r="B1009" s="282" t="n"/>
      <c r="C1009" s="10" t="n"/>
      <c r="D1009" s="10" t="n"/>
      <c r="E1009" s="12" t="n"/>
      <c r="F1009" s="12" t="n"/>
    </row>
    <row r="1010">
      <c r="A1010" s="6" t="n"/>
      <c r="B1010" s="282" t="n"/>
      <c r="C1010" s="10" t="n"/>
      <c r="D1010" s="10" t="n"/>
      <c r="E1010" s="12" t="n"/>
      <c r="F1010" s="12" t="n"/>
    </row>
    <row r="1011">
      <c r="A1011" s="6" t="n"/>
      <c r="B1011" s="282" t="n"/>
      <c r="C1011" s="10" t="n"/>
      <c r="D1011" s="10" t="n"/>
      <c r="E1011" s="12" t="n"/>
      <c r="F1011" s="12" t="n"/>
    </row>
    <row r="1012">
      <c r="A1012" s="6" t="n"/>
      <c r="B1012" s="282" t="n"/>
      <c r="C1012" s="10" t="n"/>
      <c r="D1012" s="10" t="n"/>
      <c r="E1012" s="12" t="n"/>
      <c r="F1012" s="12" t="n"/>
    </row>
    <row r="1013">
      <c r="A1013" s="6" t="n"/>
      <c r="B1013" s="282" t="n"/>
      <c r="C1013" s="10" t="n"/>
      <c r="D1013" s="10" t="n"/>
      <c r="E1013" s="9" t="n"/>
      <c r="F1013" s="9" t="n"/>
    </row>
    <row r="1014">
      <c r="A1014" s="6" t="n"/>
      <c r="B1014" s="282" t="n"/>
      <c r="C1014" s="10" t="n"/>
      <c r="D1014" s="10" t="n"/>
      <c r="E1014" s="12" t="n"/>
      <c r="F1014" s="12" t="n"/>
    </row>
    <row r="1015">
      <c r="A1015" s="6" t="n"/>
      <c r="B1015" s="282" t="n"/>
      <c r="C1015" s="10" t="n"/>
      <c r="D1015" s="10" t="n"/>
      <c r="E1015" s="12" t="n"/>
      <c r="F1015" s="12" t="n"/>
    </row>
    <row r="1016">
      <c r="A1016" s="6" t="n"/>
      <c r="B1016" s="282" t="n"/>
      <c r="C1016" s="10" t="n"/>
      <c r="D1016" s="10" t="n"/>
      <c r="E1016" s="12" t="n"/>
      <c r="F1016" s="12" t="n"/>
    </row>
    <row r="1017">
      <c r="A1017" s="6" t="n"/>
      <c r="B1017" s="282" t="n"/>
      <c r="C1017" s="10" t="n"/>
      <c r="D1017" s="10" t="n"/>
      <c r="E1017" s="12" t="n"/>
      <c r="F1017" s="12" t="n"/>
    </row>
    <row r="1018">
      <c r="A1018" s="6" t="n"/>
      <c r="B1018" s="282" t="n"/>
      <c r="C1018" s="10" t="n"/>
      <c r="D1018" s="10" t="n"/>
      <c r="E1018" s="12" t="n"/>
      <c r="F1018" s="12" t="n"/>
    </row>
    <row r="1019">
      <c r="A1019" s="6" t="n"/>
      <c r="B1019" s="282" t="n"/>
      <c r="C1019" s="10" t="n"/>
      <c r="D1019" s="10" t="n"/>
      <c r="E1019" s="9" t="n"/>
      <c r="F1019" s="9" t="n"/>
    </row>
    <row r="1020">
      <c r="A1020" s="6" t="n"/>
      <c r="B1020" s="282" t="n"/>
      <c r="C1020" s="10" t="n"/>
      <c r="D1020" s="10" t="n"/>
      <c r="E1020" s="12" t="n"/>
      <c r="F1020" s="12" t="n"/>
    </row>
    <row r="1021">
      <c r="A1021" s="6" t="n"/>
      <c r="B1021" s="282" t="n"/>
      <c r="C1021" s="10" t="n"/>
      <c r="D1021" s="10" t="n"/>
      <c r="E1021" s="12" t="n"/>
      <c r="F1021" s="12" t="n"/>
    </row>
    <row r="1022">
      <c r="A1022" s="6" t="n"/>
      <c r="B1022" s="282" t="n"/>
      <c r="C1022" s="10" t="n"/>
      <c r="D1022" s="10" t="n"/>
      <c r="E1022" s="12" t="n"/>
      <c r="F1022" s="12" t="n"/>
    </row>
    <row r="1023">
      <c r="A1023" s="6" t="n"/>
      <c r="B1023" s="282" t="n"/>
      <c r="C1023" s="10" t="n"/>
      <c r="D1023" s="10" t="n"/>
      <c r="E1023" s="12" t="n"/>
      <c r="F1023" s="12" t="n"/>
    </row>
    <row r="1024">
      <c r="A1024" s="6" t="n"/>
      <c r="B1024" s="282" t="n"/>
      <c r="C1024" s="10" t="n"/>
      <c r="D1024" s="10" t="n"/>
      <c r="E1024" s="12" t="n"/>
      <c r="F1024" s="12" t="n"/>
    </row>
    <row r="1025">
      <c r="A1025" s="6" t="n"/>
      <c r="B1025" s="282" t="n"/>
      <c r="C1025" s="10" t="n"/>
      <c r="D1025" s="10" t="n"/>
      <c r="E1025" s="9" t="n"/>
      <c r="F1025" s="9" t="n"/>
    </row>
    <row r="1026">
      <c r="A1026" s="6" t="n"/>
      <c r="B1026" s="282" t="n"/>
      <c r="C1026" s="10" t="n"/>
      <c r="D1026" s="10" t="n"/>
      <c r="E1026" s="12" t="n"/>
      <c r="F1026" s="12" t="n"/>
    </row>
    <row r="1027">
      <c r="A1027" s="6" t="n"/>
      <c r="B1027" s="282" t="n"/>
      <c r="C1027" s="10" t="n"/>
      <c r="D1027" s="10" t="n"/>
      <c r="E1027" s="12" t="n"/>
      <c r="F1027" s="12" t="n"/>
    </row>
    <row r="1028">
      <c r="A1028" s="6" t="n"/>
      <c r="B1028" s="282" t="n"/>
      <c r="C1028" s="10" t="n"/>
      <c r="D1028" s="10" t="n"/>
      <c r="E1028" s="12" t="n"/>
      <c r="F1028" s="12" t="n"/>
    </row>
    <row r="1029">
      <c r="A1029" s="6" t="n"/>
      <c r="B1029" s="282" t="n"/>
      <c r="C1029" s="10" t="n"/>
      <c r="D1029" s="10" t="n"/>
      <c r="E1029" s="12" t="n"/>
      <c r="F1029" s="12" t="n"/>
    </row>
    <row r="1030">
      <c r="A1030" s="6" t="n"/>
      <c r="B1030" s="282" t="n"/>
      <c r="C1030" s="10" t="n"/>
      <c r="D1030" s="10" t="n"/>
      <c r="E1030" s="12" t="n"/>
      <c r="F1030" s="12" t="n"/>
    </row>
    <row r="1031">
      <c r="A1031" s="6" t="n"/>
      <c r="B1031" s="282" t="n"/>
      <c r="C1031" s="10" t="n"/>
      <c r="D1031" s="10" t="n"/>
      <c r="E1031" s="9" t="n"/>
      <c r="F1031" s="9" t="n"/>
    </row>
    <row r="1032">
      <c r="A1032" s="6" t="n"/>
      <c r="B1032" s="282" t="n"/>
      <c r="C1032" s="10" t="n"/>
      <c r="D1032" s="10" t="n"/>
      <c r="E1032" s="12" t="n"/>
      <c r="F1032" s="12" t="n"/>
    </row>
    <row r="1033">
      <c r="A1033" s="6" t="n"/>
      <c r="B1033" s="282" t="n"/>
      <c r="C1033" s="10" t="n"/>
      <c r="D1033" s="10" t="n"/>
      <c r="E1033" s="12" t="n"/>
      <c r="F1033" s="12" t="n"/>
    </row>
    <row r="1034">
      <c r="A1034" s="6" t="n"/>
      <c r="B1034" s="282" t="n"/>
      <c r="C1034" s="10" t="n"/>
      <c r="D1034" s="10" t="n"/>
      <c r="E1034" s="12" t="n"/>
      <c r="F1034" s="12" t="n"/>
    </row>
    <row r="1035">
      <c r="A1035" s="6" t="n"/>
      <c r="B1035" s="282" t="n"/>
      <c r="C1035" s="10" t="n"/>
      <c r="D1035" s="10" t="n"/>
      <c r="E1035" s="12" t="n"/>
      <c r="F1035" s="12" t="n"/>
    </row>
    <row r="1036">
      <c r="A1036" s="6" t="n"/>
      <c r="B1036" s="282" t="n"/>
      <c r="C1036" s="10" t="n"/>
      <c r="D1036" s="10" t="n"/>
      <c r="E1036" s="12" t="n"/>
      <c r="F1036" s="12" t="n"/>
    </row>
    <row r="1037">
      <c r="A1037" s="6" t="n"/>
      <c r="B1037" s="282" t="n"/>
      <c r="C1037" s="10" t="n"/>
      <c r="D1037" s="10" t="n"/>
      <c r="E1037" s="9" t="n"/>
      <c r="F1037" s="9" t="n"/>
    </row>
    <row r="1038">
      <c r="A1038" s="6" t="n"/>
      <c r="B1038" s="282" t="n"/>
      <c r="C1038" s="10" t="n"/>
      <c r="D1038" s="10" t="n"/>
      <c r="E1038" s="12" t="n"/>
      <c r="F1038" s="12" t="n"/>
    </row>
    <row r="1039">
      <c r="A1039" s="6" t="n"/>
      <c r="B1039" s="282" t="n"/>
      <c r="C1039" s="10" t="n"/>
      <c r="D1039" s="10" t="n"/>
      <c r="E1039" s="12" t="n"/>
      <c r="F1039" s="12" t="n"/>
    </row>
    <row r="1040">
      <c r="A1040" s="6" t="n"/>
      <c r="B1040" s="282" t="n"/>
      <c r="C1040" s="10" t="n"/>
      <c r="D1040" s="10" t="n"/>
      <c r="E1040" s="12" t="n"/>
      <c r="F1040" s="12" t="n"/>
    </row>
    <row r="1041">
      <c r="A1041" s="6" t="n"/>
      <c r="B1041" s="282" t="n"/>
      <c r="C1041" s="10" t="n"/>
      <c r="D1041" s="10" t="n"/>
      <c r="E1041" s="12" t="n"/>
      <c r="F1041" s="12" t="n"/>
    </row>
    <row r="1042">
      <c r="A1042" s="6" t="n"/>
      <c r="B1042" s="282" t="n"/>
      <c r="C1042" s="10" t="n"/>
      <c r="D1042" s="10" t="n"/>
      <c r="E1042" s="12" t="n"/>
      <c r="F1042" s="12" t="n"/>
    </row>
    <row r="1043">
      <c r="A1043" s="6" t="n"/>
      <c r="B1043" s="282" t="n"/>
      <c r="C1043" s="10" t="n"/>
      <c r="D1043" s="10" t="n"/>
      <c r="E1043" s="9" t="n"/>
      <c r="F1043" s="9" t="n"/>
    </row>
    <row r="1044">
      <c r="A1044" s="6" t="n"/>
      <c r="B1044" s="282" t="n"/>
      <c r="C1044" s="10" t="n"/>
      <c r="D1044" s="10" t="n"/>
      <c r="E1044" s="12" t="n"/>
      <c r="F1044" s="12" t="n"/>
    </row>
    <row r="1045">
      <c r="A1045" s="6" t="n"/>
      <c r="B1045" s="282" t="n"/>
      <c r="C1045" s="10" t="n"/>
      <c r="D1045" s="10" t="n"/>
      <c r="E1045" s="12" t="n"/>
      <c r="F1045" s="12" t="n"/>
    </row>
    <row r="1046">
      <c r="A1046" s="6" t="n"/>
      <c r="B1046" s="282" t="n"/>
      <c r="C1046" s="10" t="n"/>
      <c r="D1046" s="10" t="n"/>
      <c r="E1046" s="12" t="n"/>
      <c r="F1046" s="12" t="n"/>
    </row>
    <row r="1047">
      <c r="A1047" s="6" t="n"/>
      <c r="B1047" s="282" t="n"/>
      <c r="C1047" s="10" t="n"/>
      <c r="D1047" s="10" t="n"/>
      <c r="E1047" s="12" t="n"/>
      <c r="F1047" s="12" t="n"/>
    </row>
    <row r="1048">
      <c r="A1048" s="6" t="n"/>
      <c r="B1048" s="282" t="n"/>
      <c r="C1048" s="10" t="n"/>
      <c r="D1048" s="10" t="n"/>
      <c r="E1048" s="12" t="n"/>
      <c r="F1048" s="12" t="n"/>
    </row>
    <row r="1049">
      <c r="A1049" s="6" t="n"/>
      <c r="B1049" s="282" t="n"/>
      <c r="C1049" s="10" t="n"/>
      <c r="D1049" s="10" t="n"/>
      <c r="E1049" s="9" t="n"/>
      <c r="F1049" s="9" t="n"/>
    </row>
    <row r="1050">
      <c r="A1050" s="6" t="n"/>
      <c r="B1050" s="282" t="n"/>
      <c r="C1050" s="10" t="n"/>
      <c r="D1050" s="10" t="n"/>
      <c r="E1050" s="12" t="n"/>
      <c r="F1050" s="12" t="n"/>
    </row>
    <row r="1051">
      <c r="A1051" s="6" t="n"/>
      <c r="B1051" s="282" t="n"/>
      <c r="C1051" s="10" t="n"/>
      <c r="D1051" s="10" t="n"/>
      <c r="E1051" s="12" t="n"/>
      <c r="F1051" s="12" t="n"/>
    </row>
    <row r="1052">
      <c r="A1052" s="6" t="n"/>
      <c r="B1052" s="282" t="n"/>
      <c r="C1052" s="10" t="n"/>
      <c r="D1052" s="10" t="n"/>
      <c r="E1052" s="12" t="n"/>
      <c r="F1052" s="12" t="n"/>
    </row>
    <row r="1053">
      <c r="A1053" s="6" t="n"/>
      <c r="B1053" s="282" t="n"/>
      <c r="C1053" s="10" t="n"/>
      <c r="D1053" s="10" t="n"/>
      <c r="E1053" s="12" t="n"/>
      <c r="F1053" s="12" t="n"/>
    </row>
    <row r="1054">
      <c r="A1054" s="6" t="n"/>
      <c r="B1054" s="282" t="n"/>
      <c r="C1054" s="10" t="n"/>
      <c r="D1054" s="10" t="n"/>
      <c r="E1054" s="12" t="n"/>
      <c r="F1054" s="12" t="n"/>
    </row>
    <row r="1055">
      <c r="A1055" s="6" t="n"/>
      <c r="B1055" s="282" t="n"/>
      <c r="C1055" s="10" t="n"/>
      <c r="D1055" s="10" t="n"/>
      <c r="E1055" s="9" t="n"/>
      <c r="F1055" s="9" t="n"/>
    </row>
    <row r="1056">
      <c r="A1056" s="6" t="n"/>
      <c r="B1056" s="282" t="n"/>
      <c r="C1056" s="10" t="n"/>
      <c r="D1056" s="10" t="n"/>
      <c r="E1056" s="12" t="n"/>
      <c r="F1056" s="12" t="n"/>
    </row>
    <row r="1057">
      <c r="A1057" s="6" t="n"/>
      <c r="B1057" s="282" t="n"/>
      <c r="C1057" s="10" t="n"/>
      <c r="D1057" s="10" t="n"/>
      <c r="E1057" s="12" t="n"/>
      <c r="F1057" s="12" t="n"/>
    </row>
    <row r="1058">
      <c r="A1058" s="6" t="n"/>
      <c r="B1058" s="282" t="n"/>
      <c r="C1058" s="10" t="n"/>
      <c r="D1058" s="10" t="n"/>
      <c r="E1058" s="12" t="n"/>
      <c r="F1058" s="12" t="n"/>
    </row>
    <row r="1059">
      <c r="A1059" s="6" t="n"/>
      <c r="B1059" s="282" t="n"/>
      <c r="C1059" s="10" t="n"/>
      <c r="D1059" s="10" t="n"/>
      <c r="E1059" s="12" t="n"/>
      <c r="F1059" s="12" t="n"/>
    </row>
    <row r="1060">
      <c r="A1060" s="6" t="n"/>
      <c r="B1060" s="282" t="n"/>
      <c r="C1060" s="10" t="n"/>
      <c r="D1060" s="10" t="n"/>
      <c r="E1060" s="12" t="n"/>
      <c r="F1060" s="12" t="n"/>
    </row>
    <row r="1061">
      <c r="A1061" s="6" t="n"/>
      <c r="B1061" s="282" t="n"/>
      <c r="C1061" s="10" t="n"/>
      <c r="D1061" s="10" t="n"/>
      <c r="E1061" s="9" t="n"/>
      <c r="F1061" s="9" t="n"/>
    </row>
    <row r="1062">
      <c r="A1062" s="6" t="n"/>
      <c r="B1062" s="282" t="n"/>
      <c r="C1062" s="10" t="n"/>
      <c r="D1062" s="10" t="n"/>
      <c r="E1062" s="12" t="n"/>
      <c r="F1062" s="12" t="n"/>
    </row>
    <row r="1063">
      <c r="A1063" s="6" t="n"/>
      <c r="B1063" s="282" t="n"/>
      <c r="C1063" s="10" t="n"/>
      <c r="D1063" s="10" t="n"/>
      <c r="E1063" s="12" t="n"/>
      <c r="F1063" s="12" t="n"/>
    </row>
    <row r="1064">
      <c r="A1064" s="6" t="n"/>
      <c r="B1064" s="282" t="n"/>
      <c r="C1064" s="10" t="n"/>
      <c r="D1064" s="10" t="n"/>
      <c r="E1064" s="12" t="n"/>
      <c r="F1064" s="12" t="n"/>
    </row>
    <row r="1065">
      <c r="A1065" s="6" t="n"/>
      <c r="B1065" s="282" t="n"/>
      <c r="C1065" s="10" t="n"/>
      <c r="D1065" s="10" t="n"/>
      <c r="E1065" s="12" t="n"/>
      <c r="F1065" s="12" t="n"/>
    </row>
    <row r="1066">
      <c r="A1066" s="6" t="n"/>
      <c r="B1066" s="282" t="n"/>
      <c r="C1066" s="10" t="n"/>
      <c r="D1066" s="10" t="n"/>
      <c r="E1066" s="12" t="n"/>
      <c r="F1066" s="12" t="n"/>
    </row>
    <row r="1067">
      <c r="A1067" s="6" t="n"/>
      <c r="B1067" s="282" t="n"/>
      <c r="C1067" s="10" t="n"/>
      <c r="D1067" s="10" t="n"/>
      <c r="E1067" s="9" t="n"/>
      <c r="F1067" s="9" t="n"/>
    </row>
    <row r="1068">
      <c r="A1068" s="6" t="n"/>
      <c r="B1068" s="282" t="n"/>
      <c r="C1068" s="10" t="n"/>
      <c r="D1068" s="10" t="n"/>
      <c r="E1068" s="12" t="n"/>
      <c r="F1068" s="12" t="n"/>
    </row>
    <row r="1069">
      <c r="A1069" s="6" t="n"/>
      <c r="B1069" s="282" t="n"/>
      <c r="C1069" s="10" t="n"/>
      <c r="D1069" s="10" t="n"/>
      <c r="E1069" s="12" t="n"/>
      <c r="F1069" s="12" t="n"/>
    </row>
    <row r="1070">
      <c r="A1070" s="6" t="n"/>
      <c r="B1070" s="282" t="n"/>
      <c r="C1070" s="10" t="n"/>
      <c r="D1070" s="10" t="n"/>
      <c r="E1070" s="12" t="n"/>
      <c r="F1070" s="12" t="n"/>
    </row>
    <row r="1071">
      <c r="A1071" s="6" t="n"/>
      <c r="B1071" s="282" t="n"/>
      <c r="C1071" s="10" t="n"/>
      <c r="D1071" s="10" t="n"/>
      <c r="E1071" s="12" t="n"/>
      <c r="F1071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showFormulas="1" workbookViewId="0">
      <selection activeCell="A10" sqref="A10"/>
    </sheetView>
  </sheetViews>
  <sheetFormatPr baseColWidth="10" defaultRowHeight="14.4"/>
  <cols>
    <col width="12.6640625" customWidth="1" style="15" min="1" max="1"/>
    <col width="11.5546875" customWidth="1" style="15" min="3" max="3"/>
  </cols>
  <sheetData>
    <row r="1">
      <c r="A1" t="inlineStr">
        <is>
          <t>CDE</t>
        </is>
      </c>
      <c r="B1" t="n">
        <v>604020000</v>
      </c>
      <c r="C1" t="n">
        <v>467100000</v>
      </c>
    </row>
    <row r="2">
      <c r="A2" t="inlineStr">
        <is>
          <t>Croix-Rouge</t>
        </is>
      </c>
      <c r="B2" t="n">
        <v>604021000</v>
      </c>
      <c r="C2" t="n">
        <v>467110000</v>
      </c>
    </row>
    <row r="3">
      <c r="A3" t="inlineStr">
        <is>
          <t>PASTEUR</t>
        </is>
      </c>
      <c r="B3" t="n">
        <v>604022000</v>
      </c>
      <c r="C3" t="n">
        <v>467120000</v>
      </c>
    </row>
    <row r="4">
      <c r="A4" t="inlineStr">
        <is>
          <t>MDM</t>
        </is>
      </c>
      <c r="B4" t="n">
        <v>604023000</v>
      </c>
      <c r="C4" t="n">
        <v>467130000</v>
      </c>
    </row>
    <row r="5">
      <c r="A5" t="inlineStr">
        <is>
          <t>WWF</t>
        </is>
      </c>
      <c r="B5" t="n">
        <v>604024000</v>
      </c>
      <c r="C5" t="n">
        <v>467140000</v>
      </c>
    </row>
    <row r="6">
      <c r="A6" t="inlineStr">
        <is>
          <t>UNCHR</t>
        </is>
      </c>
      <c r="B6" t="n">
        <v>604025000</v>
      </c>
      <c r="C6" t="n">
        <v>467150000</v>
      </c>
    </row>
    <row r="7">
      <c r="A7" t="inlineStr">
        <is>
          <t>ACTION FAIM</t>
        </is>
      </c>
      <c r="B7" t="n">
        <v>604026000</v>
      </c>
      <c r="C7" t="n">
        <v>467160000</v>
      </c>
    </row>
    <row r="8">
      <c r="A8" t="inlineStr">
        <is>
          <t>UNICEF</t>
        </is>
      </c>
      <c r="B8" t="n">
        <v>604027000</v>
      </c>
      <c r="C8" t="n">
        <v>467170000</v>
      </c>
    </row>
    <row r="9">
      <c r="A9" t="inlineStr">
        <is>
          <t>QUITOQUE</t>
        </is>
      </c>
      <c r="B9" t="n">
        <v>604028000</v>
      </c>
      <c r="C9" t="n">
        <v>467180000</v>
      </c>
    </row>
    <row r="10">
      <c r="A10" t="inlineStr">
        <is>
          <t>Solidarites</t>
        </is>
      </c>
      <c r="B10" t="n">
        <v>604029000</v>
      </c>
      <c r="C10" t="n">
        <v>467190000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Eva Blazejewski</dc:creator>
  <dcterms:created xmlns:dcterms="http://purl.org/dc/terms/" xmlns:xsi="http://www.w3.org/2001/XMLSchema-instance" xsi:type="dcterms:W3CDTF">2023-08-11T13:04:13Z</dcterms:created>
  <dcterms:modified xmlns:dcterms="http://purl.org/dc/terms/" xmlns:xsi="http://www.w3.org/2001/XMLSchema-instance" xsi:type="dcterms:W3CDTF">2024-11-04T09:33:17Z</dcterms:modified>
  <cp:lastModifiedBy>Eva Blazejewski</cp:lastModifiedBy>
</cp:coreProperties>
</file>