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H25" i="1" l="1"/>
  <c r="C26" i="1"/>
  <c r="D26" i="1"/>
  <c r="E26" i="1"/>
  <c r="F26" i="1"/>
  <c r="G26" i="1"/>
  <c r="H26" i="1"/>
  <c r="B26" i="1"/>
  <c r="C25" i="1"/>
  <c r="D25" i="1"/>
  <c r="E25" i="1"/>
  <c r="F25" i="1"/>
  <c r="G25" i="1"/>
  <c r="B25" i="1"/>
  <c r="E16" i="1"/>
  <c r="E17" i="1"/>
  <c r="E18" i="1"/>
  <c r="E19" i="1"/>
  <c r="E20" i="1"/>
  <c r="E21" i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B22" i="1"/>
  <c r="C22" i="1"/>
  <c r="D22" i="1"/>
  <c r="H22" i="1"/>
  <c r="B23" i="1"/>
  <c r="C23" i="1"/>
  <c r="D23" i="1"/>
  <c r="H23" i="1"/>
  <c r="H6" i="1"/>
  <c r="G16" i="1"/>
  <c r="G17" i="1"/>
  <c r="G18" i="1"/>
  <c r="G19" i="1"/>
  <c r="G20" i="1"/>
  <c r="G21" i="1"/>
  <c r="E23" i="1"/>
  <c r="F23" i="1"/>
  <c r="G23" i="1"/>
  <c r="C13" i="1"/>
  <c r="D13" i="1"/>
  <c r="E6" i="1"/>
  <c r="E13" i="1"/>
  <c r="F13" i="1"/>
  <c r="G6" i="1"/>
  <c r="G13" i="1"/>
  <c r="B13" i="1"/>
  <c r="E22" i="1"/>
  <c r="F22" i="1"/>
  <c r="G22" i="1"/>
  <c r="B12" i="1"/>
  <c r="C12" i="1"/>
  <c r="D12" i="1"/>
  <c r="E7" i="1"/>
  <c r="E8" i="1"/>
  <c r="E9" i="1"/>
  <c r="E10" i="1"/>
  <c r="E11" i="1"/>
  <c r="E12" i="1"/>
  <c r="F12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<sst xmlns="http://schemas.openxmlformats.org/spreadsheetml/2006/main" count="28" uniqueCount="28">
  <si>
    <t>Manzanilla</t>
  </si>
  <si>
    <t>Kalamata</t>
  </si>
  <si>
    <t>Gaeta</t>
  </si>
  <si>
    <t>Allora</t>
  </si>
  <si>
    <t>Belgentier</t>
  </si>
  <si>
    <t>Canino</t>
  </si>
  <si>
    <t>Cantera</t>
  </si>
  <si>
    <t>Cayet Noir</t>
  </si>
  <si>
    <t>Cerignola</t>
  </si>
  <si>
    <t>Fina</t>
  </si>
  <si>
    <t>Lastovka</t>
  </si>
  <si>
    <t>Maalot</t>
  </si>
  <si>
    <t>Jan</t>
  </si>
  <si>
    <t>Feb</t>
  </si>
  <si>
    <t>Mar</t>
  </si>
  <si>
    <t>Total</t>
  </si>
  <si>
    <t>Cost</t>
  </si>
  <si>
    <t>Profit $</t>
  </si>
  <si>
    <t>Group 1</t>
  </si>
  <si>
    <t>Group 2</t>
  </si>
  <si>
    <t>Group 1 total</t>
  </si>
  <si>
    <t>Group 1 average</t>
  </si>
  <si>
    <t>Group 2 total</t>
  </si>
  <si>
    <t>Group 2 average</t>
  </si>
  <si>
    <t>Total, both groups</t>
  </si>
  <si>
    <t>Average, both groups</t>
  </si>
  <si>
    <t>Group 1 and 2</t>
  </si>
  <si>
    <t>Avg.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</si>
</sst>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0" xfId="0" applyFill="1"/>
    <xf numFmtId="0" fontId="1" fillId="0" borderId="0" xfId="0" applyNumberFormat="1" applyFont="1" applyFill="1" applyBorder="1" applyAlignment="1">
      <alignment horizontal="center" wrapText="1"/>
    </xf>
    <xf numFmtId="0" fontId="0" fillId="3" borderId="0" xfId="0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96609" cy="869674"/>
    <xdr:sp macro="" textlink="">
      <xdr:nvSpPr>
        <xdr:cNvPr id="2" name="TextBox 1"/>
        <xdr:cNvSpPr txBox="1"/>
      </xdr:nvSpPr>
      <xdr:spPr>
        <a:xfrm>
          <a:off x="0" y="0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762000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A3" sqref="A3"/>
    </sheetView>
  </sheetViews>
  <sheetFormatPr defaultRowHeight="15" x14ac:dyDescent="0.25"/>
  <cols>
    <col min="1" max="1" width="20.140625" customWidth="1"/>
    <col min="2" max="5" width="9.28515625" customWidth="1"/>
    <col min="6" max="6" width="11.28515625" customWidth="1"/>
    <col min="7" max="8" width="10.7109375" customWidth="1"/>
  </cols>
  <sheetData>
    <row r="1" spans="1:8" ht="67.5" customHeight="1" x14ac:dyDescent="0.25"/>
    <row r="2" spans="1:8" x14ac:dyDescent="0.25">
      <c r="A2" t="s">
        <v>26</v>
      </c>
    </row>
    <row r="4" spans="1:8" x14ac:dyDescent="0.2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27</v>
      </c>
    </row>
    <row r="5" spans="1:8" s="4" customFormat="1" x14ac:dyDescent="0.25">
      <c r="A5" s="6" t="s">
        <v>18</v>
      </c>
      <c r="B5" s="5"/>
      <c r="C5" s="5"/>
      <c r="D5" s="5"/>
      <c r="E5" s="5"/>
      <c r="F5" s="5"/>
      <c r="G5" s="5"/>
      <c r="H5" s="5"/>
    </row>
    <row r="6" spans="1:8" x14ac:dyDescent="0.25">
      <c r="A6" t="s">
        <v>3</v>
      </c>
      <c r="B6" s="2">
        <v>486</v>
      </c>
      <c r="C6" s="2">
        <v>297</v>
      </c>
      <c r="D6" s="2">
        <v>99</v>
      </c>
      <c r="E6" s="2">
        <f t="shared" ref="E6:E21" si="0">SUM(B6:D6)</f>
        <v>882</v>
      </c>
      <c r="F6" s="2">
        <v>485.1</v>
      </c>
      <c r="G6" s="2">
        <f>E6-F6</f>
        <v>396.9</v>
      </c>
      <c r="H6" s="11">
        <f>AVERAGE(B6:D6)</f>
        <v>294</v>
      </c>
    </row>
    <row r="7" spans="1:8" x14ac:dyDescent="0.25">
      <c r="A7" t="s">
        <v>4</v>
      </c>
      <c r="B7">
        <v>434</v>
      </c>
      <c r="C7">
        <v>538</v>
      </c>
      <c r="D7">
        <v>730</v>
      </c>
      <c r="E7">
        <f t="shared" si="0"/>
        <v>1702</v>
      </c>
      <c r="F7" s="3">
        <v>680.80000000000007</v>
      </c>
      <c r="G7" s="3">
        <f t="shared" ref="G7:G21" si="1">E7-F7</f>
        <v>1021.1999999999999</v>
      </c>
      <c r="H7" s="11">
        <f t="shared" ref="H7:H23" si="2">AVERAGE(B7:D7)</f>
        <v>567.33333333333337</v>
      </c>
    </row>
    <row r="8" spans="1:8" x14ac:dyDescent="0.25">
      <c r="A8" t="s">
        <v>5</v>
      </c>
      <c r="B8">
        <v>955</v>
      </c>
      <c r="C8">
        <v>899</v>
      </c>
      <c r="D8">
        <v>433</v>
      </c>
      <c r="E8">
        <f t="shared" si="0"/>
        <v>2287</v>
      </c>
      <c r="F8" s="3">
        <v>754.71</v>
      </c>
      <c r="G8" s="3">
        <f t="shared" si="1"/>
        <v>1532.29</v>
      </c>
      <c r="H8" s="11">
        <f t="shared" si="2"/>
        <v>762.33333333333337</v>
      </c>
    </row>
    <row r="9" spans="1:8" x14ac:dyDescent="0.25">
      <c r="A9" t="s">
        <v>6</v>
      </c>
      <c r="B9">
        <v>946</v>
      </c>
      <c r="C9">
        <v>736</v>
      </c>
      <c r="D9">
        <v>586</v>
      </c>
      <c r="E9">
        <f t="shared" si="0"/>
        <v>2268</v>
      </c>
      <c r="F9" s="3">
        <v>1225</v>
      </c>
      <c r="G9" s="3">
        <f t="shared" si="1"/>
        <v>1043</v>
      </c>
      <c r="H9" s="11">
        <f t="shared" si="2"/>
        <v>756</v>
      </c>
    </row>
    <row r="10" spans="1:8" x14ac:dyDescent="0.25">
      <c r="A10" t="s">
        <v>7</v>
      </c>
      <c r="B10">
        <v>345</v>
      </c>
      <c r="C10">
        <v>59</v>
      </c>
      <c r="D10">
        <v>81</v>
      </c>
      <c r="E10">
        <f t="shared" si="0"/>
        <v>485</v>
      </c>
      <c r="F10" s="3">
        <v>240</v>
      </c>
      <c r="G10" s="3">
        <f t="shared" si="1"/>
        <v>245</v>
      </c>
      <c r="H10" s="11">
        <f t="shared" si="2"/>
        <v>161.66666666666666</v>
      </c>
    </row>
    <row r="11" spans="1:8" x14ac:dyDescent="0.25">
      <c r="A11" t="s">
        <v>8</v>
      </c>
      <c r="B11">
        <v>395</v>
      </c>
      <c r="C11">
        <v>368</v>
      </c>
      <c r="D11">
        <v>467</v>
      </c>
      <c r="E11">
        <f t="shared" si="0"/>
        <v>1230</v>
      </c>
      <c r="F11" s="3">
        <v>492</v>
      </c>
      <c r="G11" s="3">
        <f t="shared" si="1"/>
        <v>738</v>
      </c>
      <c r="H11" s="11">
        <f t="shared" si="2"/>
        <v>410</v>
      </c>
    </row>
    <row r="12" spans="1:8" x14ac:dyDescent="0.25">
      <c r="A12" s="7" t="s">
        <v>20</v>
      </c>
      <c r="B12" s="8">
        <f t="shared" ref="B12:G12" si="3">SUM(B6:B11)</f>
        <v>3561</v>
      </c>
      <c r="C12" s="8">
        <f t="shared" si="3"/>
        <v>2897</v>
      </c>
      <c r="D12" s="8">
        <f t="shared" si="3"/>
        <v>2396</v>
      </c>
      <c r="E12" s="8">
        <f t="shared" si="3"/>
        <v>8854</v>
      </c>
      <c r="F12" s="8">
        <f t="shared" si="3"/>
        <v>3877.61</v>
      </c>
      <c r="G12" s="8">
        <f t="shared" si="3"/>
        <v>4976.3899999999994</v>
      </c>
      <c r="H12" s="8">
        <f t="shared" si="2"/>
        <v>2951.3333333333335</v>
      </c>
    </row>
    <row r="13" spans="1:8" x14ac:dyDescent="0.25">
      <c r="A13" s="7" t="s">
        <v>21</v>
      </c>
      <c r="B13" s="8">
        <f>AVERAGE(B6:B11)</f>
        <v>593.5</v>
      </c>
      <c r="C13" s="8">
        <f t="shared" ref="C13:G13" si="4">AVERAGE(C6:C11)</f>
        <v>482.83333333333331</v>
      </c>
      <c r="D13" s="8">
        <f t="shared" si="4"/>
        <v>399.33333333333331</v>
      </c>
      <c r="E13" s="8">
        <f t="shared" si="4"/>
        <v>1475.6666666666667</v>
      </c>
      <c r="F13" s="8">
        <f t="shared" si="4"/>
        <v>646.26833333333332</v>
      </c>
      <c r="G13" s="8">
        <f t="shared" si="4"/>
        <v>829.3983333333332</v>
      </c>
      <c r="H13" s="8">
        <f t="shared" si="2"/>
        <v>491.88888888888886</v>
      </c>
    </row>
    <row r="14" spans="1:8" x14ac:dyDescent="0.25">
      <c r="F14" s="3"/>
      <c r="G14" s="3"/>
      <c r="H14" s="11"/>
    </row>
    <row r="15" spans="1:8" x14ac:dyDescent="0.25">
      <c r="A15" s="6" t="s">
        <v>19</v>
      </c>
      <c r="F15" s="3"/>
      <c r="G15" s="3"/>
      <c r="H15" s="11"/>
    </row>
    <row r="16" spans="1:8" x14ac:dyDescent="0.25">
      <c r="A16" t="s">
        <v>9</v>
      </c>
      <c r="B16" s="2">
        <v>587</v>
      </c>
      <c r="C16" s="2">
        <v>489</v>
      </c>
      <c r="D16" s="2">
        <v>148</v>
      </c>
      <c r="E16" s="2">
        <f t="shared" si="0"/>
        <v>1224</v>
      </c>
      <c r="F16" s="2">
        <v>403.92</v>
      </c>
      <c r="G16" s="2">
        <f t="shared" si="1"/>
        <v>820.07999999999993</v>
      </c>
      <c r="H16" s="11">
        <f t="shared" si="2"/>
        <v>408</v>
      </c>
    </row>
    <row r="17" spans="1:8" x14ac:dyDescent="0.25">
      <c r="A17" t="s">
        <v>2</v>
      </c>
      <c r="B17">
        <v>624</v>
      </c>
      <c r="C17">
        <v>134</v>
      </c>
      <c r="D17">
        <v>386</v>
      </c>
      <c r="E17">
        <f t="shared" si="0"/>
        <v>1144</v>
      </c>
      <c r="F17" s="3">
        <v>629.20000000000005</v>
      </c>
      <c r="G17" s="3">
        <f t="shared" si="1"/>
        <v>514.79999999999995</v>
      </c>
      <c r="H17" s="11">
        <f t="shared" si="2"/>
        <v>381.33333333333331</v>
      </c>
    </row>
    <row r="18" spans="1:8" x14ac:dyDescent="0.25">
      <c r="A18" t="s">
        <v>1</v>
      </c>
      <c r="B18">
        <v>428</v>
      </c>
      <c r="C18">
        <v>392</v>
      </c>
      <c r="D18">
        <v>868</v>
      </c>
      <c r="E18">
        <f t="shared" si="0"/>
        <v>1688</v>
      </c>
      <c r="F18" s="3">
        <v>557.04000000000008</v>
      </c>
      <c r="G18" s="3">
        <f t="shared" si="1"/>
        <v>1130.96</v>
      </c>
      <c r="H18" s="11">
        <f t="shared" si="2"/>
        <v>562.66666666666663</v>
      </c>
    </row>
    <row r="19" spans="1:8" x14ac:dyDescent="0.25">
      <c r="A19" t="s">
        <v>10</v>
      </c>
      <c r="B19">
        <v>409</v>
      </c>
      <c r="C19">
        <v>410</v>
      </c>
      <c r="D19">
        <v>462</v>
      </c>
      <c r="E19">
        <f t="shared" si="0"/>
        <v>1281</v>
      </c>
      <c r="F19" s="3">
        <v>813</v>
      </c>
      <c r="G19" s="3">
        <f t="shared" si="1"/>
        <v>468</v>
      </c>
      <c r="H19" s="11">
        <f t="shared" si="2"/>
        <v>427</v>
      </c>
    </row>
    <row r="20" spans="1:8" x14ac:dyDescent="0.25">
      <c r="A20" t="s">
        <v>11</v>
      </c>
      <c r="B20">
        <v>545</v>
      </c>
      <c r="C20">
        <v>65</v>
      </c>
      <c r="D20">
        <v>308</v>
      </c>
      <c r="E20">
        <f t="shared" si="0"/>
        <v>918</v>
      </c>
      <c r="F20" s="3">
        <v>504.90000000000003</v>
      </c>
      <c r="G20" s="3">
        <f t="shared" si="1"/>
        <v>413.09999999999997</v>
      </c>
      <c r="H20" s="11">
        <f t="shared" si="2"/>
        <v>306</v>
      </c>
    </row>
    <row r="21" spans="1:8" x14ac:dyDescent="0.25">
      <c r="A21" t="s">
        <v>0</v>
      </c>
      <c r="B21">
        <v>121</v>
      </c>
      <c r="C21">
        <v>932</v>
      </c>
      <c r="D21">
        <v>59</v>
      </c>
      <c r="E21">
        <f t="shared" si="0"/>
        <v>1112</v>
      </c>
      <c r="F21" s="3">
        <v>611.6</v>
      </c>
      <c r="G21" s="3">
        <f t="shared" si="1"/>
        <v>500.4</v>
      </c>
      <c r="H21" s="11">
        <f t="shared" si="2"/>
        <v>370.66666666666669</v>
      </c>
    </row>
    <row r="22" spans="1:8" x14ac:dyDescent="0.25">
      <c r="A22" s="7" t="s">
        <v>22</v>
      </c>
      <c r="B22" s="8">
        <f t="shared" ref="B22:G22" si="5">SUM(B16:B21)</f>
        <v>2714</v>
      </c>
      <c r="C22" s="8">
        <f t="shared" si="5"/>
        <v>2422</v>
      </c>
      <c r="D22" s="8">
        <f t="shared" si="5"/>
        <v>2231</v>
      </c>
      <c r="E22" s="8">
        <f t="shared" si="5"/>
        <v>7367</v>
      </c>
      <c r="F22" s="8">
        <f t="shared" si="5"/>
        <v>3519.6600000000003</v>
      </c>
      <c r="G22" s="8">
        <f t="shared" si="5"/>
        <v>3847.34</v>
      </c>
      <c r="H22" s="8">
        <f t="shared" si="2"/>
        <v>2455.6666666666665</v>
      </c>
    </row>
    <row r="23" spans="1:8" x14ac:dyDescent="0.25">
      <c r="A23" s="7" t="s">
        <v>23</v>
      </c>
      <c r="B23" s="8">
        <f>AVERAGE(B16:B21)</f>
        <v>452.33333333333331</v>
      </c>
      <c r="C23" s="8">
        <f t="shared" ref="C23:G23" si="6">AVERAGE(C16:C21)</f>
        <v>403.66666666666669</v>
      </c>
      <c r="D23" s="8">
        <f t="shared" si="6"/>
        <v>371.83333333333331</v>
      </c>
      <c r="E23" s="8">
        <f t="shared" si="6"/>
        <v>1227.8333333333333</v>
      </c>
      <c r="F23" s="8">
        <f t="shared" si="6"/>
        <v>586.61</v>
      </c>
      <c r="G23" s="8">
        <f t="shared" si="6"/>
        <v>641.22333333333336</v>
      </c>
      <c r="H23" s="8">
        <f t="shared" si="2"/>
        <v>409.27777777777777</v>
      </c>
    </row>
    <row r="24" spans="1:8" x14ac:dyDescent="0.25">
      <c r="H24" s="11"/>
    </row>
    <row r="25" spans="1:8" x14ac:dyDescent="0.25">
      <c r="A25" s="9" t="s">
        <v>24</v>
      </c>
      <c r="B25" s="10">
        <f>B12+B22</f>
        <v>6275</v>
      </c>
      <c r="C25" s="10">
        <f t="shared" ref="C25:H25" si="7">C12+C22</f>
        <v>5319</v>
      </c>
      <c r="D25" s="10">
        <f t="shared" si="7"/>
        <v>4627</v>
      </c>
      <c r="E25" s="10">
        <f t="shared" si="7"/>
        <v>16221</v>
      </c>
      <c r="F25" s="10">
        <f t="shared" si="7"/>
        <v>7397.27</v>
      </c>
      <c r="G25" s="10">
        <f t="shared" si="7"/>
        <v>8823.73</v>
      </c>
      <c r="H25" s="10">
        <f t="shared" si="7"/>
        <v>5407</v>
      </c>
    </row>
    <row r="26" spans="1:8" x14ac:dyDescent="0.25">
      <c r="A26" s="9" t="s">
        <v>25</v>
      </c>
      <c r="B26" s="10">
        <f>AVERAGE(B13,B23)</f>
        <v>522.91666666666663</v>
      </c>
      <c r="C26" s="10">
        <f t="shared" ref="C26:H26" si="8">AVERAGE(C13,C23)</f>
        <v>443.25</v>
      </c>
      <c r="D26" s="10">
        <f t="shared" si="8"/>
        <v>385.58333333333331</v>
      </c>
      <c r="E26" s="10">
        <f t="shared" si="8"/>
        <v>1351.75</v>
      </c>
      <c r="F26" s="10">
        <f t="shared" si="8"/>
        <v>616.43916666666667</v>
      </c>
      <c r="G26" s="10">
        <f t="shared" si="8"/>
        <v>735.31083333333322</v>
      </c>
      <c r="H26" s="10">
        <f t="shared" si="8"/>
        <v>450.58333333333331</v>
      </c>
    </row>
  </sheetData>
  <sortState ref="A5:A27">
    <sortCondition ref="A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2010-04-30T00:36:09Z</dcterms:modified>
</cp:coreProperties>
</file>