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120" yWindow="30" windowWidth="15315" windowHeight="901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Sheet1!$1:$5</definedName>
  </definedNames>
  <calcPr calcId="144315" iterate="1" concurrentCalc="0"/>
</workbook>
</file>

<file path=xl/calcChain.xml><?xml version="1.0" encoding="utf-8"?>
<calcChain xmlns="http://schemas.openxmlformats.org/spreadsheetml/2006/main">
  <c r="B37" i="1" l="1"/>
  <c r="C37" i="1"/>
  <c r="D37" i="1"/>
  <c r="E37" i="1"/>
  <c r="F37" i="1"/>
  <c r="E30" i="1"/>
  <c r="F30" i="1"/>
  <c r="E31" i="1"/>
  <c r="F31" i="1"/>
  <c r="E32" i="1"/>
  <c r="F32" i="1"/>
  <c r="E33" i="1"/>
  <c r="F33" i="1"/>
  <c r="E34" i="1"/>
  <c r="F34" i="1"/>
  <c r="E35" i="1"/>
  <c r="F35" i="1"/>
  <c r="E29" i="1"/>
  <c r="F29" i="1"/>
  <c r="C38" i="1"/>
  <c r="D38" i="1"/>
  <c r="E38" i="1"/>
  <c r="C39" i="1"/>
  <c r="D39" i="1"/>
  <c r="E39" i="1"/>
  <c r="C40" i="1"/>
  <c r="D40" i="1"/>
  <c r="E40" i="1"/>
  <c r="B40" i="1"/>
  <c r="B39" i="1"/>
  <c r="B38" i="1"/>
  <c r="B22" i="1"/>
  <c r="B21" i="1"/>
  <c r="C18" i="1"/>
  <c r="D18" i="1"/>
  <c r="B18" i="1"/>
  <c r="C16" i="1"/>
  <c r="D16" i="1"/>
  <c r="C17" i="1"/>
  <c r="D17" i="1"/>
  <c r="B17" i="1"/>
  <c r="B16" i="1"/>
  <c r="C15" i="1"/>
  <c r="D15" i="1"/>
  <c r="B15" i="1"/>
  <c r="B14" i="1"/>
  <c r="C14" i="1"/>
  <c r="D14" i="1"/>
  <c r="E6" i="1"/>
  <c r="E7" i="1"/>
  <c r="E8" i="1"/>
  <c r="E9" i="1"/>
  <c r="E10" i="1"/>
  <c r="E14" i="1"/>
  <c r="F10" i="1"/>
  <c r="E11" i="1"/>
  <c r="E12" i="1"/>
  <c r="F9" i="1"/>
  <c r="E17" i="1"/>
  <c r="F6" i="1"/>
  <c r="F11" i="1"/>
  <c r="F7" i="1"/>
  <c r="F14" i="1"/>
  <c r="E15" i="1"/>
  <c r="E16" i="1"/>
  <c r="E18" i="1"/>
  <c r="F12" i="1"/>
  <c r="F8" i="1"/>
</calcChain>
</file>

<file path=xl/sharedStrings.xml><?xml version="1.0" encoding="utf-8"?>
<sst xmlns="http://schemas.openxmlformats.org/spreadsheetml/2006/main" count="32" uniqueCount="27">
  <si>
    <t>First Quarter</t>
  </si>
  <si>
    <t>Jan</t>
  </si>
  <si>
    <t>Feb</t>
  </si>
  <si>
    <t>Mar</t>
  </si>
  <si>
    <t>Total</t>
  </si>
  <si>
    <t>Philadelphia</t>
  </si>
  <si>
    <t>Chicago</t>
  </si>
  <si>
    <t>Atlanta</t>
  </si>
  <si>
    <t>Dallas</t>
  </si>
  <si>
    <t>Boston</t>
  </si>
  <si>
    <t>Average</t>
  </si>
  <si>
    <t>Highest</t>
  </si>
  <si>
    <t>Lowest</t>
  </si>
  <si>
    <t>Quantity</t>
  </si>
  <si>
    <t>Percent of Total</t>
  </si>
  <si>
    <t>Created on:</t>
  </si>
  <si>
    <t>Printed on:</t>
  </si>
  <si>
    <t>Today's date:</t>
  </si>
  <si>
    <t>San Francisco
and Silicon Valley</t>
  </si>
  <si>
    <t>Los Angeles and
Orange County</t>
  </si>
  <si>
    <t>Washington</t>
  </si>
  <si>
    <t>Miami</t>
  </si>
  <si>
    <t>New Orleans</t>
  </si>
  <si>
    <t>San Antonio</t>
  </si>
  <si>
    <t>Kansas City</t>
  </si>
  <si>
    <t>Cleveland</t>
  </si>
  <si>
    <t>Seattle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</si>
</sst>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mmm\ d\,\ yyyy"/>
    <numFmt numFmtId="166" formatCode="0.0%"/>
    <numFmt numFmtId="167" formatCode="&quot;$&quot;#,##0"/>
    <numFmt numFmtId="168" formatCode="[$-409]mmmm\ d\,\ yyyy;@"/>
    <numFmt numFmtId="169" formatCode="mmmm\ d\,\ yyyy\ \a\t\ h:mm:ss\ AM/PM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1"/>
      <color indexed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17"/>
        <bgColor indexed="60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164" fontId="1" fillId="0" borderId="0" xfId="1" applyNumberFormat="1"/>
    <xf numFmtId="165" fontId="3" fillId="0" borderId="0" xfId="0" applyNumberFormat="1" applyFont="1" applyAlignment="1">
      <alignment horizontal="left"/>
    </xf>
    <xf numFmtId="164" fontId="2" fillId="0" borderId="0" xfId="1" applyNumberFormat="1" applyFont="1" applyAlignment="1">
      <alignment horizontal="left" indent="8"/>
    </xf>
    <xf numFmtId="168" fontId="0" fillId="0" borderId="0" xfId="0" applyNumberFormat="1" applyAlignment="1">
      <alignment horizontal="left"/>
    </xf>
    <xf numFmtId="0" fontId="4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167" fontId="0" fillId="0" borderId="0" xfId="0" applyNumberFormat="1" applyAlignment="1">
      <alignment vertical="top"/>
    </xf>
    <xf numFmtId="166" fontId="0" fillId="0" borderId="0" xfId="0" applyNumberFormat="1" applyAlignment="1">
      <alignment vertical="top"/>
    </xf>
    <xf numFmtId="0" fontId="0" fillId="0" borderId="0" xfId="0" applyAlignment="1">
      <alignment vertical="top"/>
    </xf>
    <xf numFmtId="3" fontId="0" fillId="0" borderId="0" xfId="0" applyNumberFormat="1" applyAlignment="1">
      <alignment vertical="top"/>
    </xf>
    <xf numFmtId="164" fontId="1" fillId="0" borderId="0" xfId="1" applyNumberFormat="1" applyAlignment="1">
      <alignment vertical="top"/>
    </xf>
    <xf numFmtId="167" fontId="1" fillId="3" borderId="0" xfId="2" applyNumberFormat="1" applyFill="1" applyAlignment="1">
      <alignment vertical="top"/>
    </xf>
    <xf numFmtId="166" fontId="0" fillId="3" borderId="0" xfId="0" applyNumberFormat="1" applyFill="1" applyAlignment="1">
      <alignment vertical="top"/>
    </xf>
    <xf numFmtId="167" fontId="0" fillId="0" borderId="0" xfId="0" applyNumberFormat="1"/>
    <xf numFmtId="169" fontId="0" fillId="0" borderId="0" xfId="0" applyNumberFormat="1" applyAlignment="1">
      <alignment horizontal="left"/>
    </xf>
    <xf numFmtId="166" fontId="1" fillId="3" borderId="0" xfId="2" applyNumberFormat="1" applyFill="1" applyAlignment="1">
      <alignment vertical="top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5</xdr:row>
      <xdr:rowOff>76200</xdr:rowOff>
    </xdr:from>
    <xdr:to>
      <xdr:col>5</xdr:col>
      <xdr:colOff>1044815</xdr:colOff>
      <xdr:row>20</xdr:row>
      <xdr:rowOff>9525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xmlns:mc="http://schemas.openxmlformats.org/markup-compatibility/2006" xmlns:a14="http://schemas.microsoft.com/office/drawing/2010/main" val="FFFFFF" mc:Ignorable=""/>
            </a:clrFrom>
            <a:clrTo>
              <a:srgbClr xmlns:mc="http://schemas.openxmlformats.org/markup-compatibility/2006" xmlns:a14="http://schemas.microsoft.com/office/drawing/2010/main" val="FFFFFF" mc:Ignorable="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7775" y="1581150"/>
          <a:ext cx="663815" cy="3171825"/>
        </a:xfrm>
        <a:prstGeom prst="rect">
          <a:avLst/>
        </a:prstGeom>
      </xdr:spPr>
    </xdr:pic>
    <xdr:clientData/>
  </xdr:twoCellAnchor>
  <xdr:twoCellAnchor>
    <xdr:from>
      <xdr:col>0</xdr:col>
      <xdr:colOff>152400</xdr:colOff>
      <xdr:row>22</xdr:row>
      <xdr:rowOff>28575</xdr:rowOff>
    </xdr:from>
    <xdr:to>
      <xdr:col>4</xdr:col>
      <xdr:colOff>666749</xdr:colOff>
      <xdr:row>27</xdr:row>
      <xdr:rowOff>12192</xdr:rowOff>
    </xdr:to>
    <xdr:grpSp>
      <xdr:nvGrpSpPr>
        <xdr:cNvPr id="8" name="Group 7"/>
        <xdr:cNvGrpSpPr/>
      </xdr:nvGrpSpPr>
      <xdr:grpSpPr>
        <a:xfrm>
          <a:off x="152400" y="5153025"/>
          <a:ext cx="4124324" cy="936117"/>
          <a:chOff x="152400" y="5210175"/>
          <a:chExt cx="4124324" cy="936117"/>
        </a:xfrm>
      </xdr:grpSpPr>
      <xdr:sp macro="" textlink="">
        <xdr:nvSpPr>
          <xdr:cNvPr id="5" name="Right Arrow 4"/>
          <xdr:cNvSpPr/>
        </xdr:nvSpPr>
        <xdr:spPr>
          <a:xfrm>
            <a:off x="152400" y="5210175"/>
            <a:ext cx="1200150" cy="936117"/>
          </a:xfrm>
          <a:prstGeom prst="rightArrow">
            <a:avLst/>
          </a:prstGeom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Travel</a:t>
            </a:r>
          </a:p>
        </xdr:txBody>
      </xdr:sp>
      <xdr:sp macro="" textlink="">
        <xdr:nvSpPr>
          <xdr:cNvPr id="6" name="Right Arrow 5"/>
          <xdr:cNvSpPr/>
        </xdr:nvSpPr>
        <xdr:spPr>
          <a:xfrm>
            <a:off x="1381125" y="5210175"/>
            <a:ext cx="1200150" cy="936117"/>
          </a:xfrm>
          <a:prstGeom prst="rightArrow">
            <a:avLst/>
          </a:prstGeom>
        </xdr:spPr>
        <xdr:style>
          <a:lnRef idx="0">
            <a:schemeClr val="accent6"/>
          </a:lnRef>
          <a:fillRef idx="3">
            <a:schemeClr val="accent6"/>
          </a:fillRef>
          <a:effectRef idx="3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File Report</a:t>
            </a:r>
          </a:p>
        </xdr:txBody>
      </xdr:sp>
      <xdr:sp macro="" textlink="">
        <xdr:nvSpPr>
          <xdr:cNvPr id="7" name="Right Arrow 6"/>
          <xdr:cNvSpPr/>
        </xdr:nvSpPr>
        <xdr:spPr>
          <a:xfrm>
            <a:off x="2609849" y="5210175"/>
            <a:ext cx="1666875" cy="936117"/>
          </a:xfrm>
          <a:prstGeom prst="rightArrow">
            <a:avLst/>
          </a:prstGeom>
          <a:solidFill>
            <a:schemeClr val="accent3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Reimbursement</a:t>
            </a:r>
          </a:p>
        </xdr:txBody>
      </xdr:sp>
    </xdr:grpSp>
    <xdr:clientData/>
  </xdr:twoCellAnchor>
  <xdr:twoCellAnchor>
    <xdr:from>
      <xdr:col>0</xdr:col>
      <xdr:colOff>9525</xdr:colOff>
      <xdr:row>0</xdr:row>
      <xdr:rowOff>28575</xdr:rowOff>
    </xdr:from>
    <xdr:to>
      <xdr:col>5</xdr:col>
      <xdr:colOff>1619250</xdr:colOff>
      <xdr:row>1</xdr:row>
      <xdr:rowOff>9525</xdr:rowOff>
    </xdr:to>
    <xdr:sp macro="" textlink="">
      <xdr:nvSpPr>
        <xdr:cNvPr id="9" name="Rectangle 8"/>
        <xdr:cNvSpPr/>
      </xdr:nvSpPr>
      <xdr:spPr>
        <a:xfrm>
          <a:off x="9525" y="28575"/>
          <a:ext cx="5953125" cy="723900"/>
        </a:xfrm>
        <a:prstGeom prst="rect">
          <a:avLst/>
        </a:prstGeom>
        <a:gradFill>
          <a:gsLst>
            <a:gs pos="12000">
              <a:schemeClr val="accent3">
                <a:shade val="51000"/>
                <a:satMod val="130000"/>
                <a:lumMod val="69000"/>
              </a:schemeClr>
            </a:gs>
            <a:gs pos="80000">
              <a:schemeClr val="accent3">
                <a:shade val="93000"/>
                <a:satMod val="130000"/>
              </a:schemeClr>
            </a:gs>
            <a:gs pos="100000">
              <a:schemeClr val="accent3">
                <a:shade val="94000"/>
                <a:satMod val="135000"/>
              </a:schemeClr>
            </a:gs>
          </a:gsLst>
        </a:gradFill>
        <a:ln/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/>
            <a:t>Travel Expenses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15" customWidth="1"/>
    <col min="3" max="4" width="10.85546875" bestFit="1" customWidth="1"/>
    <col min="5" max="5" width="11" bestFit="1" customWidth="1"/>
    <col min="6" max="6" width="24.5703125" customWidth="1"/>
  </cols>
  <sheetData>
    <row r="1" spans="1:6" ht="58.5" customHeight="1" x14ac:dyDescent="0.25"/>
    <row r="2" spans="1:6" x14ac:dyDescent="0.25">
      <c r="A2" t="s">
        <v>0</v>
      </c>
      <c r="B2" s="1"/>
      <c r="C2" s="1"/>
      <c r="D2" s="1"/>
      <c r="E2" s="1"/>
    </row>
    <row r="3" spans="1:6" x14ac:dyDescent="0.25">
      <c r="A3" s="2"/>
      <c r="B3" s="1"/>
      <c r="C3" s="3"/>
      <c r="D3" s="1"/>
      <c r="E3" s="1"/>
    </row>
    <row r="4" spans="1:6" x14ac:dyDescent="0.25">
      <c r="B4" s="1"/>
      <c r="C4" s="1"/>
      <c r="D4" s="1"/>
      <c r="E4" s="1"/>
    </row>
    <row r="5" spans="1:6" x14ac:dyDescent="0.25">
      <c r="B5" s="5" t="s">
        <v>1</v>
      </c>
      <c r="C5" s="5" t="s">
        <v>2</v>
      </c>
      <c r="D5" s="5" t="s">
        <v>3</v>
      </c>
      <c r="E5" s="5" t="s">
        <v>4</v>
      </c>
      <c r="F5" s="5" t="s">
        <v>14</v>
      </c>
    </row>
    <row r="6" spans="1:6" ht="30" x14ac:dyDescent="0.25">
      <c r="A6" s="6" t="s">
        <v>18</v>
      </c>
      <c r="B6" s="7">
        <v>6100</v>
      </c>
      <c r="C6" s="7">
        <v>3421</v>
      </c>
      <c r="D6" s="7">
        <v>4583</v>
      </c>
      <c r="E6" s="7">
        <f t="shared" ref="E6:E12" si="0">SUM(B6:D6)</f>
        <v>14104</v>
      </c>
      <c r="F6" s="8">
        <f>E6/$E$14</f>
        <v>0.14932452462626519</v>
      </c>
    </row>
    <row r="7" spans="1:6" ht="30" x14ac:dyDescent="0.25">
      <c r="A7" s="6" t="s">
        <v>19</v>
      </c>
      <c r="B7" s="10">
        <v>5425</v>
      </c>
      <c r="C7" s="10">
        <v>9568</v>
      </c>
      <c r="D7" s="10">
        <v>8862</v>
      </c>
      <c r="E7" s="10">
        <f t="shared" si="0"/>
        <v>23855</v>
      </c>
      <c r="F7" s="8">
        <f t="shared" ref="F7:F14" si="1">E7/$E$14</f>
        <v>0.2525621479693389</v>
      </c>
    </row>
    <row r="8" spans="1:6" x14ac:dyDescent="0.25">
      <c r="A8" s="9" t="s">
        <v>5</v>
      </c>
      <c r="B8" s="10">
        <v>1100</v>
      </c>
      <c r="C8" s="10">
        <v>1190</v>
      </c>
      <c r="D8" s="10">
        <v>1253</v>
      </c>
      <c r="E8" s="10">
        <f t="shared" si="0"/>
        <v>3543</v>
      </c>
      <c r="F8" s="8">
        <f t="shared" si="1"/>
        <v>3.7511116757718205E-2</v>
      </c>
    </row>
    <row r="9" spans="1:6" x14ac:dyDescent="0.25">
      <c r="A9" s="9" t="s">
        <v>6</v>
      </c>
      <c r="B9" s="10">
        <v>1597</v>
      </c>
      <c r="C9" s="10">
        <v>3578</v>
      </c>
      <c r="D9" s="10">
        <v>2569</v>
      </c>
      <c r="E9" s="10">
        <f t="shared" si="0"/>
        <v>7744</v>
      </c>
      <c r="F9" s="8">
        <f t="shared" si="1"/>
        <v>8.1988735018845557E-2</v>
      </c>
    </row>
    <row r="10" spans="1:6" x14ac:dyDescent="0.25">
      <c r="A10" s="9" t="s">
        <v>7</v>
      </c>
      <c r="B10" s="10">
        <v>3651</v>
      </c>
      <c r="C10" s="10">
        <v>4127</v>
      </c>
      <c r="D10" s="10">
        <v>6289</v>
      </c>
      <c r="E10" s="10">
        <f t="shared" si="0"/>
        <v>14067</v>
      </c>
      <c r="F10" s="8">
        <f t="shared" si="1"/>
        <v>0.14893279125905221</v>
      </c>
    </row>
    <row r="11" spans="1:6" x14ac:dyDescent="0.25">
      <c r="A11" s="9" t="s">
        <v>8</v>
      </c>
      <c r="B11" s="10">
        <v>7532</v>
      </c>
      <c r="C11" s="10">
        <v>6541</v>
      </c>
      <c r="D11" s="10">
        <v>8523</v>
      </c>
      <c r="E11" s="10">
        <f t="shared" si="0"/>
        <v>22596</v>
      </c>
      <c r="F11" s="8">
        <f t="shared" si="1"/>
        <v>0.23923262609579468</v>
      </c>
    </row>
    <row r="12" spans="1:6" x14ac:dyDescent="0.25">
      <c r="A12" s="9" t="s">
        <v>9</v>
      </c>
      <c r="B12" s="10">
        <v>2589</v>
      </c>
      <c r="C12" s="10">
        <v>2080</v>
      </c>
      <c r="D12" s="10">
        <v>3874</v>
      </c>
      <c r="E12" s="10">
        <f t="shared" si="0"/>
        <v>8543</v>
      </c>
      <c r="F12" s="8">
        <f t="shared" si="1"/>
        <v>9.0448058272985216E-2</v>
      </c>
    </row>
    <row r="13" spans="1:6" x14ac:dyDescent="0.25">
      <c r="A13" s="9"/>
      <c r="B13" s="11"/>
      <c r="C13" s="11"/>
      <c r="D13" s="11"/>
      <c r="E13" s="11"/>
      <c r="F13" s="8"/>
    </row>
    <row r="14" spans="1:6" x14ac:dyDescent="0.25">
      <c r="A14" s="9" t="s">
        <v>4</v>
      </c>
      <c r="B14" s="12">
        <f>SUM(B6:B13)</f>
        <v>27994</v>
      </c>
      <c r="C14" s="12">
        <f>SUM(C6:C13)</f>
        <v>30505</v>
      </c>
      <c r="D14" s="12">
        <f>SUM(D6:D13)</f>
        <v>35953</v>
      </c>
      <c r="E14" s="12">
        <f>SUM(B14:D14)</f>
        <v>94452</v>
      </c>
      <c r="F14" s="13">
        <f t="shared" si="1"/>
        <v>1</v>
      </c>
    </row>
    <row r="15" spans="1:6" x14ac:dyDescent="0.25">
      <c r="A15" s="9" t="s">
        <v>10</v>
      </c>
      <c r="B15" s="10">
        <f>AVERAGE(B6:B12)</f>
        <v>3999.1428571428573</v>
      </c>
      <c r="C15" s="10">
        <f t="shared" ref="C15:E15" si="2">AVERAGE(C6:C12)</f>
        <v>4357.8571428571431</v>
      </c>
      <c r="D15" s="10">
        <f t="shared" si="2"/>
        <v>5136.1428571428569</v>
      </c>
      <c r="E15" s="10">
        <f t="shared" si="2"/>
        <v>13493.142857142857</v>
      </c>
      <c r="F15" s="9"/>
    </row>
    <row r="16" spans="1:6" x14ac:dyDescent="0.25">
      <c r="A16" s="9" t="s">
        <v>11</v>
      </c>
      <c r="B16" s="10">
        <f>MAX(B6:B12)</f>
        <v>7532</v>
      </c>
      <c r="C16" s="10">
        <f t="shared" ref="C16:E16" si="3">MAX(C6:C12)</f>
        <v>9568</v>
      </c>
      <c r="D16" s="10">
        <f t="shared" si="3"/>
        <v>8862</v>
      </c>
      <c r="E16" s="10">
        <f t="shared" si="3"/>
        <v>23855</v>
      </c>
      <c r="F16" s="9"/>
    </row>
    <row r="17" spans="1:6" x14ac:dyDescent="0.25">
      <c r="A17" s="9" t="s">
        <v>12</v>
      </c>
      <c r="B17" s="10">
        <f>MIN(B6:B12)</f>
        <v>1100</v>
      </c>
      <c r="C17" s="10">
        <f t="shared" ref="C17:E17" si="4">MIN(C6:C12)</f>
        <v>1190</v>
      </c>
      <c r="D17" s="10">
        <f t="shared" si="4"/>
        <v>1253</v>
      </c>
      <c r="E17" s="10">
        <f t="shared" si="4"/>
        <v>3543</v>
      </c>
      <c r="F17" s="9"/>
    </row>
    <row r="18" spans="1:6" x14ac:dyDescent="0.25">
      <c r="A18" s="9" t="s">
        <v>13</v>
      </c>
      <c r="B18" s="10">
        <f>COUNT(B6:B12)</f>
        <v>7</v>
      </c>
      <c r="C18" s="10">
        <f t="shared" ref="C18:E18" si="5">COUNT(C6:C12)</f>
        <v>7</v>
      </c>
      <c r="D18" s="10">
        <f t="shared" si="5"/>
        <v>7</v>
      </c>
      <c r="E18" s="10">
        <f t="shared" si="5"/>
        <v>7</v>
      </c>
      <c r="F18" s="9"/>
    </row>
    <row r="20" spans="1:6" x14ac:dyDescent="0.25">
      <c r="A20" t="s">
        <v>15</v>
      </c>
      <c r="B20" s="4">
        <v>40268</v>
      </c>
    </row>
    <row r="21" spans="1:6" x14ac:dyDescent="0.25">
      <c r="A21" t="s">
        <v>17</v>
      </c>
      <c r="B21" s="4">
        <f ca="1">TODAY()</f>
        <v>40274</v>
      </c>
    </row>
    <row r="22" spans="1:6" x14ac:dyDescent="0.25">
      <c r="A22" t="s">
        <v>16</v>
      </c>
      <c r="B22" s="15">
        <f ca="1">NOW()</f>
        <v>40274.620042939816</v>
      </c>
      <c r="C22" s="15"/>
    </row>
    <row r="29" spans="1:6" x14ac:dyDescent="0.25">
      <c r="A29" s="6" t="s">
        <v>20</v>
      </c>
      <c r="B29" s="7">
        <v>1804</v>
      </c>
      <c r="C29" s="7">
        <v>3950</v>
      </c>
      <c r="D29" s="7">
        <v>7779</v>
      </c>
      <c r="E29" s="7">
        <f t="shared" ref="E29:E35" si="6">SUM(B29:D29)</f>
        <v>13533</v>
      </c>
      <c r="F29" s="8">
        <f>E29/$E$37</f>
        <v>0.1288231430448068</v>
      </c>
    </row>
    <row r="30" spans="1:6" x14ac:dyDescent="0.25">
      <c r="A30" s="6" t="s">
        <v>21</v>
      </c>
      <c r="B30" s="10">
        <v>1816</v>
      </c>
      <c r="C30" s="10">
        <v>7403</v>
      </c>
      <c r="D30" s="10">
        <v>5675</v>
      </c>
      <c r="E30" s="10">
        <f t="shared" si="6"/>
        <v>14894</v>
      </c>
      <c r="F30" s="8">
        <f>E30/$E$37</f>
        <v>0.14177875508086549</v>
      </c>
    </row>
    <row r="31" spans="1:6" x14ac:dyDescent="0.25">
      <c r="A31" s="9" t="s">
        <v>22</v>
      </c>
      <c r="B31" s="10">
        <v>9955</v>
      </c>
      <c r="C31" s="10">
        <v>9361</v>
      </c>
      <c r="D31" s="10">
        <v>1643</v>
      </c>
      <c r="E31" s="10">
        <f t="shared" si="6"/>
        <v>20959</v>
      </c>
      <c r="F31" s="8">
        <f>E31/$E$37</f>
        <v>0.19951261768093592</v>
      </c>
    </row>
    <row r="32" spans="1:6" x14ac:dyDescent="0.25">
      <c r="A32" s="9" t="s">
        <v>23</v>
      </c>
      <c r="B32" s="10">
        <v>3995</v>
      </c>
      <c r="C32" s="10">
        <v>5132</v>
      </c>
      <c r="D32" s="10">
        <v>9274</v>
      </c>
      <c r="E32" s="10">
        <f t="shared" si="6"/>
        <v>18401</v>
      </c>
      <c r="F32" s="8">
        <f>E32/$E$37</f>
        <v>0.17516254009957069</v>
      </c>
    </row>
    <row r="33" spans="1:6" x14ac:dyDescent="0.25">
      <c r="A33" s="9" t="s">
        <v>24</v>
      </c>
      <c r="B33" s="10">
        <v>1335</v>
      </c>
      <c r="C33" s="10">
        <v>2070</v>
      </c>
      <c r="D33" s="10">
        <v>9150</v>
      </c>
      <c r="E33" s="10">
        <f t="shared" si="6"/>
        <v>12555</v>
      </c>
      <c r="F33" s="8">
        <f>E33/$E$37</f>
        <v>0.11951337921580947</v>
      </c>
    </row>
    <row r="34" spans="1:6" x14ac:dyDescent="0.25">
      <c r="A34" s="9" t="s">
        <v>25</v>
      </c>
      <c r="B34" s="10">
        <v>3856</v>
      </c>
      <c r="C34" s="10">
        <v>7478</v>
      </c>
      <c r="D34" s="10">
        <v>4685</v>
      </c>
      <c r="E34" s="10">
        <f t="shared" si="6"/>
        <v>16019</v>
      </c>
      <c r="F34" s="8">
        <f>E34/$E$37</f>
        <v>0.15248783923998821</v>
      </c>
    </row>
    <row r="35" spans="1:6" x14ac:dyDescent="0.25">
      <c r="A35" s="9" t="s">
        <v>26</v>
      </c>
      <c r="B35" s="10">
        <v>3606</v>
      </c>
      <c r="C35" s="10">
        <v>1838</v>
      </c>
      <c r="D35" s="10">
        <v>3246</v>
      </c>
      <c r="E35" s="10">
        <f t="shared" si="6"/>
        <v>8690</v>
      </c>
      <c r="F35" s="8">
        <f>E35/$E$37</f>
        <v>8.2721725638023436E-2</v>
      </c>
    </row>
    <row r="36" spans="1:6" x14ac:dyDescent="0.25">
      <c r="A36" s="9"/>
      <c r="B36" s="11"/>
      <c r="C36" s="11"/>
      <c r="D36" s="11"/>
      <c r="E36" s="11"/>
      <c r="F36" s="8"/>
    </row>
    <row r="37" spans="1:6" x14ac:dyDescent="0.25">
      <c r="A37" s="9" t="s">
        <v>4</v>
      </c>
      <c r="B37" s="12">
        <f>SUM(B29:B36)</f>
        <v>26367</v>
      </c>
      <c r="C37" s="12">
        <f>SUM(C29:C36)</f>
        <v>37232</v>
      </c>
      <c r="D37" s="12">
        <f>SUM(D29:D36)</f>
        <v>41452</v>
      </c>
      <c r="E37" s="12">
        <f>SUM(B37:D37)</f>
        <v>105051</v>
      </c>
      <c r="F37" s="16">
        <f>E37/$E$37</f>
        <v>1</v>
      </c>
    </row>
    <row r="38" spans="1:6" x14ac:dyDescent="0.25">
      <c r="A38" s="9" t="s">
        <v>10</v>
      </c>
      <c r="B38" s="14">
        <f>AVERAGE(B29:B35)</f>
        <v>3766.7142857142858</v>
      </c>
      <c r="C38" s="14">
        <f t="shared" ref="C38:E38" si="7">AVERAGE(C29:C35)</f>
        <v>5318.8571428571431</v>
      </c>
      <c r="D38" s="14">
        <f t="shared" si="7"/>
        <v>5921.7142857142853</v>
      </c>
      <c r="E38" s="14">
        <f t="shared" si="7"/>
        <v>15007.285714285714</v>
      </c>
    </row>
    <row r="39" spans="1:6" x14ac:dyDescent="0.25">
      <c r="A39" s="9" t="s">
        <v>11</v>
      </c>
      <c r="B39" s="14">
        <f>MAX(B29:B35)</f>
        <v>9955</v>
      </c>
      <c r="C39" s="14">
        <f t="shared" ref="C39:E39" si="8">MAX(C29:C35)</f>
        <v>9361</v>
      </c>
      <c r="D39" s="14">
        <f t="shared" si="8"/>
        <v>9274</v>
      </c>
      <c r="E39" s="14">
        <f t="shared" si="8"/>
        <v>20959</v>
      </c>
    </row>
    <row r="40" spans="1:6" x14ac:dyDescent="0.25">
      <c r="A40" s="9" t="s">
        <v>12</v>
      </c>
      <c r="B40" s="14">
        <f>MIN(B29:B35)</f>
        <v>1335</v>
      </c>
      <c r="C40" s="14">
        <f t="shared" ref="C40:E40" si="9">MIN(C29:C35)</f>
        <v>1838</v>
      </c>
      <c r="D40" s="14">
        <f t="shared" si="9"/>
        <v>1643</v>
      </c>
      <c r="E40" s="14">
        <f t="shared" si="9"/>
        <v>8690</v>
      </c>
    </row>
  </sheetData>
  <mergeCells count="1">
    <mergeCell ref="B22:C22"/>
  </mergeCells>
  <printOptions horizontalCentered="1" verticalCentered="1"/>
  <pageMargins left="0.7" right="0.7" top="0.75" bottom="0.75" header="0.3" footer="0.3"/>
  <pageSetup orientation="landscape" horizontalDpi="4294967293" verticalDpi="0" r:id="rId1"/>
  <rowBreaks count="1" manualBreakCount="1">
    <brk id="28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flisser</dc:creator>
  <cp:lastModifiedBy>bob flisser</cp:lastModifiedBy>
  <cp:lastPrinted>2010-04-06T18:52:47Z</cp:lastPrinted>
  <dcterms:created xsi:type="dcterms:W3CDTF">2010-03-31T18:28:55Z</dcterms:created>
  <dcterms:modified xsi:type="dcterms:W3CDTF">2010-04-06T18:53:41Z</dcterms:modified>
</cp:coreProperties>
</file>