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ble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80">
      <text>
        <t xml:space="preserve">From what I can see, these are not missing values, they are 0 values. Only 279 are missing.
	-Mira Johri</t>
      </text>
    </comment>
  </commentList>
</comments>
</file>

<file path=xl/sharedStrings.xml><?xml version="1.0" encoding="utf-8"?>
<sst xmlns="http://schemas.openxmlformats.org/spreadsheetml/2006/main" count="468" uniqueCount="415">
  <si>
    <t>New Variable</t>
  </si>
  <si>
    <t>Definition</t>
  </si>
  <si>
    <t>Variables used</t>
  </si>
  <si>
    <t>Values</t>
  </si>
  <si>
    <t>False count</t>
  </si>
  <si>
    <t>True count</t>
  </si>
  <si>
    <t>Missing 
count</t>
  </si>
  <si>
    <t>Missing %</t>
  </si>
  <si>
    <t>Remarks</t>
  </si>
  <si>
    <t>Counts Overall</t>
  </si>
  <si>
    <t>Datapoint count</t>
  </si>
  <si>
    <t>Datapoint count
(12-23)</t>
  </si>
  <si>
    <t>impr_ws</t>
  </si>
  <si>
    <t>improved water source</t>
  </si>
  <si>
    <t>V113[source of drinking water]</t>
  </si>
  <si>
    <t>V113 32,42,43 is F
99,97,96 is NULL
Rest all values T</t>
  </si>
  <si>
    <t>97(not a dejure), 
96(others)
what do we do about them</t>
  </si>
  <si>
    <t>0.0     14479
1.0    206529
NaN     11912
Name: impr_ws, dtype: int64</t>
  </si>
  <si>
    <t>unimpr_ws</t>
  </si>
  <si>
    <t>unimproved water source</t>
  </si>
  <si>
    <t>V113 32,42,43 is F
99 is NULL
Rest all values T</t>
  </si>
  <si>
    <t xml:space="preserve">0.0    206529
1.0     14479
NaN     11912
Name: unimpr_ws, dtype: int64
</t>
  </si>
  <si>
    <t>basic_drinking_w</t>
  </si>
  <si>
    <t>basic drinking water services,improved water sources not exceeding 30 minutes
collection time</t>
  </si>
  <si>
    <t>v115[time to get water source], impr_ws</t>
  </si>
  <si>
    <t>impr_ws==1 and (v115&lt;=30 or 996(on premises)], T
impr_ws==0 and (v115 between 0-900 or 996), F
else, null</t>
  </si>
  <si>
    <t>997(not a dejure res)</t>
  </si>
  <si>
    <t xml:space="preserve">0.0     14426
1.0    203761
NaN     14733
Name: basic_drinking_w, dtype: int64
</t>
  </si>
  <si>
    <t>limited_drinking_w</t>
  </si>
  <si>
    <t>limited drinking water services,improved water sources exceeding 30 minutes
collection time</t>
  </si>
  <si>
    <t xml:space="preserve">0.0     14352
1.0    206529
NaN     12039
Name: limited_drinking_w, dtype: int64
</t>
  </si>
  <si>
    <t>jmp_w8</t>
  </si>
  <si>
    <t xml:space="preserve">improved water sources which are accessible on premises
</t>
  </si>
  <si>
    <t>impr_ws, v115</t>
  </si>
  <si>
    <t>impr_ws==1 and v115=996(on premises), T
else if 998(dont know) or 999(missing), Null
else, F</t>
  </si>
  <si>
    <t>0.0     81731
1.0    150992
NaN       197
Name: jmp_w8, dtype: int64</t>
  </si>
  <si>
    <t>jmp_w2</t>
  </si>
  <si>
    <t>piped water drinking water sources</t>
  </si>
  <si>
    <t>v113</t>
  </si>
  <si>
    <t>v113==10,11,12,13,14, T
97,99, Null
else, F</t>
  </si>
  <si>
    <t>0.0    126290
1.0     95559
NaN     11071
Name: jmp_w2, dtype: int64</t>
  </si>
  <si>
    <t>jmp_w5</t>
  </si>
  <si>
    <t>no drinking water facility (surface water)</t>
  </si>
  <si>
    <t>v113==43, T
97,99 , Null
else, F</t>
  </si>
  <si>
    <t>0.0    218465
1.0      3384
NaN     11071
Name: jmp_w5, dtype: int64</t>
  </si>
  <si>
    <t>jmp_s1</t>
  </si>
  <si>
    <t>improved sanitation facilities</t>
  </si>
  <si>
    <t>v116</t>
  </si>
  <si>
    <t>v116==10,11,12,13,15,20,21,22,41,T
v116==14,23,30,31,42,43,96,F
else, Null</t>
  </si>
  <si>
    <t>other option goes where??(unimporved)</t>
  </si>
  <si>
    <t>0.0    218465
1.0      3384
NaN     11071
Name: jmp_s1, dtype: int64</t>
  </si>
  <si>
    <t>jmp_s6</t>
  </si>
  <si>
    <t>no sanitation facility (open defecation)</t>
  </si>
  <si>
    <t>v116==31,T
v116==96,97,99,Null
else, F</t>
  </si>
  <si>
    <t>other option goes where??</t>
  </si>
  <si>
    <t>0.0    172190
1.0     48883
NaN     11847
Name: jmp_s6, dtype: int64</t>
  </si>
  <si>
    <t>jmp_s8</t>
  </si>
  <si>
    <t>improved sanitation facilities which are not shared (basic sanitation services)</t>
  </si>
  <si>
    <t>jmp_s1, v160</t>
  </si>
  <si>
    <t>jmp_s1==1 and v160==0, T
jmp_s1==NULL or v160==7,9, NULL
else, F</t>
  </si>
  <si>
    <t>0.0    219383
1.0      2466
NaN     11071
Name: jmp_s8, dtype: int64</t>
  </si>
  <si>
    <t>jmp_s7</t>
  </si>
  <si>
    <t>improved sanitation facilities which are shared (limited sanitation services)</t>
  </si>
  <si>
    <t>jmp_s1==1 and v160==1, T
jmp_s1==NULL or v160==7,9, NULL
else, F</t>
  </si>
  <si>
    <t>0.0    221555
1.0       294
NaN     11071
Name: jmp_s7, dtype: int64</t>
  </si>
  <si>
    <t>jmp_w9</t>
  </si>
  <si>
    <t>improved water sources which are available when needed</t>
  </si>
  <si>
    <t>impr_ws,hv201A</t>
  </si>
  <si>
    <t>impr_ws==1 and hv201A==0, T
else if hv201A==9, NULL
else, F</t>
  </si>
  <si>
    <t>unable to read file</t>
  </si>
  <si>
    <t xml:space="preserve">None    232920
Name: jmp_w9, dtype: int64
</t>
  </si>
  <si>
    <t>jmp_h1</t>
  </si>
  <si>
    <t>a handwashing facility on premises</t>
  </si>
  <si>
    <t xml:space="preserve">HV230A                 </t>
  </si>
  <si>
    <t>HV230A==1, T
HV230A==3,4,5, F
else, NULL</t>
  </si>
  <si>
    <t>0      7894
1    225026
Name: jmp_h1, dtype: int64</t>
  </si>
  <si>
    <t>jmp_h2</t>
  </si>
  <si>
    <t>a handwashing facility on premises with soap and water available (basic handwashing facility)</t>
  </si>
  <si>
    <t xml:space="preserve">HV230A,HV230B,HV232                  </t>
  </si>
  <si>
    <t>(HV230A,HV230B,HV232)==1,T
(HV230A,HV230B,HV232)==9, NULL
else, F</t>
  </si>
  <si>
    <t xml:space="preserve">0     74734
1    158186
Name: jmp_h2, dtype: int64
</t>
  </si>
  <si>
    <t>jmp_h3</t>
  </si>
  <si>
    <t>a handwashing facility on premises lacking soap and/or water (limited handwashing facility)</t>
  </si>
  <si>
    <t>HV230A,HV230B,HV232B</t>
  </si>
  <si>
    <t>(HV230A,HV230B,HV232B)==1,T
(HV230A,HV230B,HV232B)==9, NULL
else, F</t>
  </si>
  <si>
    <t>0    192530
1     40390
Name: jmp_h3, dtype: int64</t>
  </si>
  <si>
    <t>wi_combined</t>
  </si>
  <si>
    <r>
      <rPr>
        <rFont val="Arial"/>
        <color theme="1"/>
      </rPr>
      <t xml:space="preserve">Wealth index combined (The wealth index is a composite measure of a household's cumulative living standard.
The wealth index is calculated using easy-to-collect data on a household’s ownership of
selected assets, such as televisions and bicycles; materials used for housing construction; and
types of water access and sanitation facilities.
Generated with a statistical procedure known as </t>
    </r>
    <r>
      <rPr>
        <rFont val="Arial"/>
        <b/>
        <color theme="1"/>
      </rPr>
      <t>principal components analysis</t>
    </r>
    <r>
      <rPr>
        <rFont val="Arial"/>
        <color theme="1"/>
      </rPr>
      <t>, the wealth
index places individual households on a continuous scale of relative wealth. DHS separates
all interviewed households into five wealth quintiles to compare the influence of wealth on
various population, health and nutrition indicators. )</t>
    </r>
  </si>
  <si>
    <t>HV270</t>
  </si>
  <si>
    <t>1  Poorest
2  Poorer
3  Middle
4  Richer
5  Richest</t>
  </si>
  <si>
    <t>transformed to binary in modelling seperately</t>
  </si>
  <si>
    <t>wi_combined_score</t>
  </si>
  <si>
    <t xml:space="preserve">Wealth index factor score combined </t>
  </si>
  <si>
    <t>HV271</t>
  </si>
  <si>
    <t>continuous values</t>
  </si>
  <si>
    <t>wi_ur</t>
  </si>
  <si>
    <t>Wealth index for urban/rural (As a response to criticism that a single wealth index (as
provided by HV270 and HV271) is too urban in its construction and not able to distinguish
the poorest of the poor from other poor households, this variable provides an urban- and
rural-specific wealth index. )</t>
  </si>
  <si>
    <t>HV270A</t>
  </si>
  <si>
    <t>wi_ur_score</t>
  </si>
  <si>
    <t xml:space="preserve">Wealth index factor score for urban/rural </t>
  </si>
  <si>
    <t>HV271A</t>
  </si>
  <si>
    <t>wi_statewise</t>
  </si>
  <si>
    <t>wealth index within state</t>
  </si>
  <si>
    <t>s190s</t>
  </si>
  <si>
    <t>wi_statewise_ur_rs</t>
  </si>
  <si>
    <t>wealth index within state-urban and rural combined</t>
  </si>
  <si>
    <t>s190us,s190rs</t>
  </si>
  <si>
    <t>1-5 range, only for urban households, rest are NAN</t>
  </si>
  <si>
    <t>electricity</t>
  </si>
  <si>
    <t>household has electricity</t>
  </si>
  <si>
    <t>v119</t>
  </si>
  <si>
    <t>V119==1, T
V119==0, F
else, NULL</t>
  </si>
  <si>
    <t xml:space="preserve">0.0     1542
1.0    39549
NaN     2090
Name: electricity, dtype: int64
</t>
  </si>
  <si>
    <t>kaccha_floor</t>
  </si>
  <si>
    <t>floors with kaccha materials</t>
  </si>
  <si>
    <t>HV213</t>
  </si>
  <si>
    <t>HV213==(11|12|13),T
else, F</t>
  </si>
  <si>
    <t xml:space="preserve">0    27093
1    16088
Name: kaccha_floor, dtype: int64
</t>
  </si>
  <si>
    <t>kaccha_roof</t>
  </si>
  <si>
    <t>roofs with kaccha materials</t>
  </si>
  <si>
    <t>HV215</t>
  </si>
  <si>
    <t>HV215==(11|12|13|14|15),T
else, F</t>
  </si>
  <si>
    <t xml:space="preserve">0    40177
1     3004
Name: kaccha_roof, dtype: int64
</t>
  </si>
  <si>
    <t>kaccha_walls</t>
  </si>
  <si>
    <t>walls with kaccha materials</t>
  </si>
  <si>
    <t>HV214</t>
  </si>
  <si>
    <t>HV214==(11|12|13|14),T
else, F</t>
  </si>
  <si>
    <t xml:space="preserve">0    35714
1     7467
Name: kaccha_walls, dtype: int64
</t>
  </si>
  <si>
    <t>all_kaccha_house</t>
  </si>
  <si>
    <t>Houses with kaccha materials</t>
  </si>
  <si>
    <t>kaccha_floor
kaccha_roof
kaccha_walls</t>
  </si>
  <si>
    <t>(kaccha_floor &amp;kaccha_roof &amp; kaccha_walls)==1,T
else, F</t>
  </si>
  <si>
    <t xml:space="preserve">0    25032
1    18149
Name: all_kaccha_house, dtype: int64
</t>
  </si>
  <si>
    <t>own_house</t>
  </si>
  <si>
    <t>Does any member of the household own this house or any
other house?</t>
  </si>
  <si>
    <t>SH61</t>
  </si>
  <si>
    <t>SH61==1, T
else, F</t>
  </si>
  <si>
    <t xml:space="preserve">0    10650
1    32531
Name: own_house, dtype: int64
</t>
  </si>
  <si>
    <t>own_agri_land</t>
  </si>
  <si>
    <t>Does any member of this household own any agricultural
land?</t>
  </si>
  <si>
    <t>HV244</t>
  </si>
  <si>
    <t>HV244==1, T
HV244==0, F
else, NULL</t>
  </si>
  <si>
    <t xml:space="preserve">0    22607
1    20574
Name: own_agri_land, dtype: int64
</t>
  </si>
  <si>
    <t>bpl_card</t>
  </si>
  <si>
    <t>Does your household have a BPL card?</t>
  </si>
  <si>
    <t>SH75</t>
  </si>
  <si>
    <t>SH75==1, T
SH75==0, F
else, NULL</t>
  </si>
  <si>
    <t xml:space="preserve">0.0    22616
1.0    20490
NaN       75
Name: bpl_card, dtype: int64
</t>
  </si>
  <si>
    <t>insurance</t>
  </si>
  <si>
    <t>Is the household covered by health insurance?</t>
  </si>
  <si>
    <t>v481</t>
  </si>
  <si>
    <t>v481==1, T
v481==0, F
else, NULL</t>
  </si>
  <si>
    <t xml:space="preserve">0    31922
1    11259
Name: insurance, dtype: int64
</t>
  </si>
  <si>
    <t>clean_fuel_usage</t>
  </si>
  <si>
    <t>Proportion of population with primary reliance on clean fuels</t>
  </si>
  <si>
    <t xml:space="preserve">HV226                  </t>
  </si>
  <si>
    <t>HV226==1,2,3,4,T
HV226==5,6,7,8,9,10,11,F
else, NULL</t>
  </si>
  <si>
    <t xml:space="preserve">0.0       44
1.0    19514
NaN    23623
Name: clean_fuel_usage, dtype: int64
</t>
  </si>
  <si>
    <t>caste</t>
  </si>
  <si>
    <t>SH49</t>
  </si>
  <si>
    <t>SH49==1, SC
SH49==2, ST
SH49==3, OBC
SH49==4, General
else, NULL</t>
  </si>
  <si>
    <t xml:space="preserve">General     7118
OBC        16176
SC          9084
ST          8725
None        2078
Name: caste, dtype: int64
</t>
  </si>
  <si>
    <t>bank_acc</t>
  </si>
  <si>
    <t>has a bank account</t>
  </si>
  <si>
    <t xml:space="preserve">HV247                  </t>
  </si>
  <si>
    <t>HV247==1,T
HV247==0, F
else, NULL</t>
  </si>
  <si>
    <t>unable to find post office</t>
  </si>
  <si>
    <t xml:space="preserve">0.0     1799
1.0    41374
NaN        8
Name: bank_acc, dtype: int64
</t>
  </si>
  <si>
    <t>highest_edu_lvl</t>
  </si>
  <si>
    <t>highest educational level(primary, secondary,etc)</t>
  </si>
  <si>
    <t>v106</t>
  </si>
  <si>
    <t>categorical</t>
  </si>
  <si>
    <t>highest_edu_year</t>
  </si>
  <si>
    <t xml:space="preserve">highest education year </t>
  </si>
  <si>
    <t>v107</t>
  </si>
  <si>
    <t xml:space="preserve">5.0    9354
3.0    8979
NaN    8436
7.0    5501
4.0    5226
2.0    3002
1.0    1580
6.0    1034
0.0      37
8.0      32
Name: highest_edu_year, dtype: int64
</t>
  </si>
  <si>
    <t>w_religion</t>
  </si>
  <si>
    <t>womens religion</t>
  </si>
  <si>
    <t>v130</t>
  </si>
  <si>
    <t xml:space="preserve">Hindu                      32021
Muslim                      6076
Christian                   3324
Sikh                         754
None                         502
Buddhist / Neo_Buddhist      444
Jain                          37
No religion                   20
Parsi / Zoroastrian            3
</t>
  </si>
  <si>
    <t>child_death</t>
  </si>
  <si>
    <t>child is alive or not</t>
  </si>
  <si>
    <t>b5</t>
  </si>
  <si>
    <t>incomplete data</t>
  </si>
  <si>
    <t>0    224218
1      8702
Name: child_death, dtype: int64</t>
  </si>
  <si>
    <t>child_sex_ratio_statewise</t>
  </si>
  <si>
    <t xml:space="preserve">child sex ratio statewise </t>
  </si>
  <si>
    <t>b4,v024</t>
  </si>
  <si>
    <t>child_sex_ratio_districtwise</t>
  </si>
  <si>
    <t>child sex ratio districtwise</t>
  </si>
  <si>
    <t>b4,sdist</t>
  </si>
  <si>
    <t>child_sex_ratio_clusterwise</t>
  </si>
  <si>
    <t>child sex ratio clusterwise</t>
  </si>
  <si>
    <t>b4,v001</t>
  </si>
  <si>
    <t>w_marital_status</t>
  </si>
  <si>
    <t>marital status(married,seperated, etc)</t>
  </si>
  <si>
    <t>v501</t>
  </si>
  <si>
    <t xml:space="preserve">Married                                42670
widowed divorced separated deserted      439
Never in union/marriage                   72
Name: w_marital_status, dtype: int64
</t>
  </si>
  <si>
    <t>residing_husband</t>
  </si>
  <si>
    <t>Residing with wife currently or not</t>
  </si>
  <si>
    <t>v504</t>
  </si>
  <si>
    <t>no true values</t>
  </si>
  <si>
    <t>NaN    206827
0.0     26093
Name: residing_husband, dtype: int64</t>
  </si>
  <si>
    <t>other_wives</t>
  </si>
  <si>
    <t>Number of wives</t>
  </si>
  <si>
    <t>v505</t>
  </si>
  <si>
    <t>Numerical count</t>
  </si>
  <si>
    <t xml:space="preserve">0.0    42081
NaN      530
1.0      520
2.0       31
7.0        7
3.0        6
4.0        4
5.0        2
Name: other_wives, dtype: int64
</t>
  </si>
  <si>
    <t>mcp_card</t>
  </si>
  <si>
    <t>Mother and Child Protection card(contains vaccination etc details)</t>
  </si>
  <si>
    <t>s413</t>
  </si>
  <si>
    <r>
      <rPr>
        <rFont val="Google Sans Mono"/>
        <color theme="1"/>
        <sz val="9.0"/>
      </rPr>
      <t>s413==</t>
    </r>
    <r>
      <rPr>
        <rFont val="Google Sans Mono"/>
        <color rgb="FF1155CC"/>
        <sz val="9.0"/>
      </rPr>
      <t>1</t>
    </r>
    <r>
      <rPr>
        <rFont val="Google Sans Mono"/>
        <color theme="1"/>
        <sz val="9.0"/>
      </rPr>
      <t>, T
s413</t>
    </r>
    <r>
      <rPr>
        <rFont val="Google Sans Mono"/>
        <color rgb="FFB3261E"/>
        <sz val="9.0"/>
      </rPr>
      <t>==</t>
    </r>
    <r>
      <rPr>
        <rFont val="Google Sans Mono"/>
        <color rgb="FF1155CC"/>
        <sz val="9.0"/>
      </rPr>
      <t>0</t>
    </r>
    <r>
      <rPr>
        <rFont val="Google Sans Mono"/>
        <color theme="1"/>
        <sz val="9.0"/>
      </rPr>
      <t>, F
else, NULL</t>
    </r>
  </si>
  <si>
    <t xml:space="preserve">1.0    37540
NaN     4165
0.0     1476
Name: mcp_card, dtype: int64
</t>
  </si>
  <si>
    <t>antenatal_care</t>
  </si>
  <si>
    <t>received antenatal care or not</t>
  </si>
  <si>
    <t>s414</t>
  </si>
  <si>
    <t>s414==1, T
s414==0, F
else, NULL</t>
  </si>
  <si>
    <t xml:space="preserve">0.0     2563
1.0    38791
NaN     1827
Name: antenatal_care, dtype: int64
</t>
  </si>
  <si>
    <t>antenatal_4plus</t>
  </si>
  <si>
    <t>recevied 4 or more appointments of antenatal care or not</t>
  </si>
  <si>
    <t>m14,antenatal_care</t>
  </si>
  <si>
    <t>m14&gt;=4 &amp; antenata_care==1, T
m14==(98,99), NULL
else, F</t>
  </si>
  <si>
    <t xml:space="preserve">0    19381
1    23800
Name: antenatal_4plus, dtype: int64
</t>
  </si>
  <si>
    <t>tetanus</t>
  </si>
  <si>
    <t xml:space="preserve">Number of tetanus injections before birth        </t>
  </si>
  <si>
    <t>m1</t>
  </si>
  <si>
    <t>m1==0, F
m1&gt;=1 and m1&lt;=7, T
else, NULL</t>
  </si>
  <si>
    <t xml:space="preserve">0.0     2111
1.0    38320
NaN     2750
Name: tetanus, dtype: int64
</t>
  </si>
  <si>
    <t>birth_personnel</t>
  </si>
  <si>
    <t>births attended/cared-for by skilled health personnel</t>
  </si>
  <si>
    <t>M76</t>
  </si>
  <si>
    <t>m76==11,12,13, T
m76==21,22, F
else, NULL</t>
  </si>
  <si>
    <t>confirm this variable</t>
  </si>
  <si>
    <t xml:space="preserve">0.0      445
1.0    31737
NaN    10999
Name: birth_personnel, dtype: int64
</t>
  </si>
  <si>
    <t>delivery_place</t>
  </si>
  <si>
    <t xml:space="preserve">Place of delivery                                </t>
  </si>
  <si>
    <t>m15</t>
  </si>
  <si>
    <t>m15==10,11,12,13, home
m15==20-27,33, public
m15==30-31,96, private
else, NULL</t>
  </si>
  <si>
    <t>option 33 falls in private??, dataset</t>
  </si>
  <si>
    <t xml:space="preserve">Home        4921
Private     9350
Public     28603
None         307
Name: delivery_place, dtype: int64
</t>
  </si>
  <si>
    <t>delivery_financial_assistance</t>
  </si>
  <si>
    <t xml:space="preserve">Receive financial assistance for delivery care  </t>
  </si>
  <si>
    <t xml:space="preserve">S457                   </t>
  </si>
  <si>
    <t>s457==1, T
s457==0, F
else, NULL</t>
  </si>
  <si>
    <t xml:space="preserve">0.0    19853
1.0    16758
NaN     6570
Name: delivery_financial_assistance, dtype: int64
</t>
  </si>
  <si>
    <t>delivery_jsy</t>
  </si>
  <si>
    <t>Janani Suraksha Yojana (jsy) financial assistance received or not</t>
  </si>
  <si>
    <t>s458a,s457</t>
  </si>
  <si>
    <t>s458a==1 &amp; s457==1, T
s458a==0 || s457==0, T
else, NULL</t>
  </si>
  <si>
    <t xml:space="preserve">0.0    22589
1.0    14022
NaN     6570
Name: delivery_jsy, dtype: int64
</t>
  </si>
  <si>
    <t>baby_checkup_2mnts</t>
  </si>
  <si>
    <t>baby postnatal checkup within 2 months</t>
  </si>
  <si>
    <t>m70</t>
  </si>
  <si>
    <t>m70==1, T
m70==0, F
else, NULL</t>
  </si>
  <si>
    <t xml:space="preserve">0.0    21992
1.0    18624
NaN     2565
Name: baby_checkup_2mnts, dtype: int64
</t>
  </si>
  <si>
    <t>modern_contraceptive</t>
  </si>
  <si>
    <t>usage of modern contraceptive</t>
  </si>
  <si>
    <t>v313</t>
  </si>
  <si>
    <t>v313==3, T
v313==(0,1,2), F
else, NULL</t>
  </si>
  <si>
    <t xml:space="preserve">0    25130
1    18051
Name: modern_contraceptive, dtype: int64
</t>
  </si>
  <si>
    <t xml:space="preserve">icds_rec        </t>
  </si>
  <si>
    <t>received ICDS benefits while pregnant</t>
  </si>
  <si>
    <t xml:space="preserve">S565                   </t>
  </si>
  <si>
    <t>v565==1, T
else, 0</t>
  </si>
  <si>
    <t xml:space="preserve">0    11727
1    31454
Name: icds_rec, dtype: int64
</t>
  </si>
  <si>
    <t>icds_rec_bf</t>
  </si>
  <si>
    <t>received ICDS benefits during breastfeeding</t>
  </si>
  <si>
    <t xml:space="preserve">S567                   </t>
  </si>
  <si>
    <t>s567==1, T
s567==0, F
else, NULL</t>
  </si>
  <si>
    <t xml:space="preserve">0.0    13430
1.0    29715
NaN       36
Name: icds_rec_bf, dtype: int64
</t>
  </si>
  <si>
    <t>w_age_marr</t>
  </si>
  <si>
    <t>womans age at marriage</t>
  </si>
  <si>
    <t>S314C</t>
  </si>
  <si>
    <t>need to confirm this variable</t>
  </si>
  <si>
    <t xml:space="preserve">NaN       54
Name: w_age_marr, dtype: int64
</t>
  </si>
  <si>
    <t>any_anaemia</t>
  </si>
  <si>
    <t>anaemia present</t>
  </si>
  <si>
    <t>v042,v455,v457</t>
  </si>
  <si>
    <t>v042==1 &amp; v455==0, F
v457&lt;4, T
else, None</t>
  </si>
  <si>
    <t>preg_wm_any_anem</t>
  </si>
  <si>
    <t>anaemia present for pregnant women</t>
  </si>
  <si>
    <t>v042,v455,v457,v213</t>
  </si>
  <si>
    <t>Majority null values, hence not included</t>
  </si>
  <si>
    <t>union_before_15</t>
  </si>
  <si>
    <t>Proportion of women aged 20–24 years who were married or in a union before age
15</t>
  </si>
  <si>
    <t>v511,v012</t>
  </si>
  <si>
    <t>v013==2,v511&lt;15, T
v013==2,v511&gt;=15,F
v013==(1,3,4,5,6,7) or v511&gt;=15,F
else, None</t>
  </si>
  <si>
    <t>union_before_18</t>
  </si>
  <si>
    <t>Proportion of women aged 20–24 years who were married or in a union before age
18</t>
  </si>
  <si>
    <t>owns_phone</t>
  </si>
  <si>
    <t>internet</t>
  </si>
  <si>
    <t>ever used internet</t>
  </si>
  <si>
    <t>s934</t>
  </si>
  <si>
    <t>is this women detail?</t>
  </si>
  <si>
    <t xml:space="preserve">NaN    36654
1.0     3778
0.0     2749
Name: owns_phone, dtype: int64
</t>
  </si>
  <si>
    <t>stunting</t>
  </si>
  <si>
    <t xml:space="preserve">stunting present </t>
  </si>
  <si>
    <t>hw70</t>
  </si>
  <si>
    <t xml:space="preserve">(hw70/100)&lt;=-2, T
(hw70/100)&gt;-2, F
else, NULL
</t>
  </si>
  <si>
    <t xml:space="preserve">0.0    25448
1.0    16050
NaN     1683
Name: stunting, dtype: int64
</t>
  </si>
  <si>
    <t>stunting_severe</t>
  </si>
  <si>
    <t>severate stunting present</t>
  </si>
  <si>
    <t xml:space="preserve">(hw70/100)&lt;=-3, T
(hw70/100)&gt;-3, F
else, NULL
</t>
  </si>
  <si>
    <t xml:space="preserve">0.0    33654
1.0     7844
NaN     1683
Name: stunting_severe, dtype: int64
</t>
  </si>
  <si>
    <t>wasting</t>
  </si>
  <si>
    <t>wasting present</t>
  </si>
  <si>
    <t>hw72</t>
  </si>
  <si>
    <t xml:space="preserve">(hw72/100)&lt;=-2, T
(hw72/100)&gt;-2, F
else, NULL
</t>
  </si>
  <si>
    <t xml:space="preserve">0.0    34150
1.0     7801
NaN     1230
Name: wasting, dtype: int64
</t>
  </si>
  <si>
    <t>wasting_severe</t>
  </si>
  <si>
    <t>severe wasting present</t>
  </si>
  <si>
    <t xml:space="preserve">(hw72/100)&lt;=-3, T
(hw72/100)&gt;-3, F
else, NULL
</t>
  </si>
  <si>
    <t xml:space="preserve">0.0    38710
1.0     3241
NaN     1230
Name: wasting_severe, dtype: int64
</t>
  </si>
  <si>
    <t>underweight</t>
  </si>
  <si>
    <t>underweight present</t>
  </si>
  <si>
    <t>hw71</t>
  </si>
  <si>
    <t xml:space="preserve">(hw71/100)&lt;=-2, T
(hw71/100)&gt;-2, F
else, NULL
</t>
  </si>
  <si>
    <t xml:space="preserve">0.0    28973
1.0    12630
NaN     1578
Name: underweight, dtype: int64
</t>
  </si>
  <si>
    <t>underweight_severe</t>
  </si>
  <si>
    <t>severe underweight present</t>
  </si>
  <si>
    <t xml:space="preserve">(hw71/100)&lt;=-3, T
(hw71/100)&gt;-3, F
else, NULL
</t>
  </si>
  <si>
    <t xml:space="preserve">0.0    37059
1.0     4544
NaN     1578
Name: underweight_severe, dtype: int64
</t>
  </si>
  <si>
    <t>zero_dose</t>
  </si>
  <si>
    <t>Not received any doses of DPT or Penta</t>
  </si>
  <si>
    <t>h3,h5,h7,h51,h52,h53</t>
  </si>
  <si>
    <t>h3 &amp; h5 &amp; h7 &amp; h51 &amp; h52 &amp; h53==0, T
h3 || h5 || h7 || h51 || h52 || h53 == (1,2,3), F
else, NULL</t>
  </si>
  <si>
    <t xml:space="preserve">0.0    40290
1.0     2761
NaN      130
Name: zero_dose, dtype: int64
</t>
  </si>
  <si>
    <t>fully_vac</t>
  </si>
  <si>
    <t>recevied all doses of DPT and Penta</t>
  </si>
  <si>
    <t>h3,h5,h7,h51,h52,h54</t>
  </si>
  <si>
    <t>h3 &amp; h5 &amp; h7 &amp; h51 &amp; h52 &amp; h53==(1,2,3), T
h3 || h5 || h7 || h51 || h52 || h53 == 0, F
else, NULL</t>
  </si>
  <si>
    <t xml:space="preserve">0.0     7795
1.0    35220
NaN      166
Name: fully_vac, dtype: int64
</t>
  </si>
  <si>
    <t>under_vacc</t>
  </si>
  <si>
    <t>received any doses of DPT or penta but not all of dpt and penta</t>
  </si>
  <si>
    <t>h3,h5,h7,h51,h52,h55</t>
  </si>
  <si>
    <t>h3 &amp; h5 &amp; h7 &amp; h51 &amp; h52 &amp; h53==(1,2,3), F
h3 &amp; h5 &amp; h7 &amp; h51 &amp; h52 &amp; h53==0, F
h3 || h5 || h7 || h51 || h52 || h53 == (1,2,3,0), T
else, NULL</t>
  </si>
  <si>
    <t xml:space="preserve">0.0    35220
1.0     7865
NaN       96
Name: under_vacc, dtype: int64
</t>
  </si>
  <si>
    <t>bcg</t>
  </si>
  <si>
    <t>vaccination received or not</t>
  </si>
  <si>
    <t>h2</t>
  </si>
  <si>
    <t>h2==(1,2,3), T
h2==0, F
else, NULL</t>
  </si>
  <si>
    <t xml:space="preserve">0.0     2181
1.0    40975
NaN       25
Name: bcg, dtype: int64
</t>
  </si>
  <si>
    <t>bcg_card</t>
  </si>
  <si>
    <t>vaccination received or not(card values only)</t>
  </si>
  <si>
    <t>h2==(1,3), T
h2==0, F
else, NULL</t>
  </si>
  <si>
    <t xml:space="preserve">0.0     4725
1.0    36250
NaN     2206
Name: bcg_card, dtype: int64
</t>
  </si>
  <si>
    <t>polio_0</t>
  </si>
  <si>
    <t>h0</t>
  </si>
  <si>
    <t>h0==(1,2,3), T
h0==0, F
else, NULL</t>
  </si>
  <si>
    <t xml:space="preserve">0.0     6736
1.0    36405
NaN       40
Name: polio_0, dtype: int64
</t>
  </si>
  <si>
    <t>polio_0_card</t>
  </si>
  <si>
    <t>vaccination received or not( card values only)</t>
  </si>
  <si>
    <t>h0==(1,3), T
h0==0, F
else, NULL</t>
  </si>
  <si>
    <t>0.0     14109
1.0     96141
NaN    122670
Name: polio_0_card, dtype: int64</t>
  </si>
  <si>
    <t>polio_doses</t>
  </si>
  <si>
    <t>polio dose count</t>
  </si>
  <si>
    <t>h0,h4,h6,h8</t>
  </si>
  <si>
    <t>numerical int ranging from 1-4</t>
  </si>
  <si>
    <t>POLIO has 4 doses, not 3</t>
  </si>
  <si>
    <t xml:space="preserve">1.0       12
2.0      111
3.0     3977
4.0    31086
NaN     7995
Name: polio_doses, dtype: int64
</t>
  </si>
  <si>
    <t>dpt_1</t>
  </si>
  <si>
    <t>h3</t>
  </si>
  <si>
    <t>h3==(1,2,3), T
h3==0, F
else, NULL</t>
  </si>
  <si>
    <t xml:space="preserve">0.0     2995
1.0    40075
NaN      111
Name: dpt_1, dtype: int64
</t>
  </si>
  <si>
    <t>dpt_1_card</t>
  </si>
  <si>
    <t>h3==(1,3), T
h3==0, F
else, NULL</t>
  </si>
  <si>
    <t xml:space="preserve">0.0     4508
1.0    35567
NaN     3106
Name: dpt_1_card, dtype: int64
</t>
  </si>
  <si>
    <t>dpt_doses</t>
  </si>
  <si>
    <t>h3,h5,h7</t>
  </si>
  <si>
    <t>numerical int ranging from 1-3</t>
  </si>
  <si>
    <t xml:space="preserve">1.0       28
2.0      268
3.0    37376
NaN     5509
Name: dpt_doses, dtype: int64
</t>
  </si>
  <si>
    <t>pentavalent_1</t>
  </si>
  <si>
    <t>h51</t>
  </si>
  <si>
    <t>h51==(1,2,3), T
h51==0, F
else, NULL</t>
  </si>
  <si>
    <t xml:space="preserve">0.0     4716
1.0    38196
NaN      269
Name: pentavalent_1, dtype: int64
</t>
  </si>
  <si>
    <t>pentavalent_1_card</t>
  </si>
  <si>
    <t>h51==(1,3), T
h51==0, F
else, NULL</t>
  </si>
  <si>
    <t xml:space="preserve">0.0     3904
1.0    34292
NaN     4985
Name: pentavalent_1_card, dtype: int64
</t>
  </si>
  <si>
    <t>pentavalent_doses</t>
  </si>
  <si>
    <t>dose count</t>
  </si>
  <si>
    <t>h51,h52,h53</t>
  </si>
  <si>
    <t xml:space="preserve">1.0       41
2.0      268
3.0    35220
NaN     7652
Name: pentavalent_doses, dtype: int64
</t>
  </si>
  <si>
    <t>hepatitis_b</t>
  </si>
  <si>
    <t>h50</t>
  </si>
  <si>
    <t>h50==(1,2,3), T
h50==0, F
else, NULL</t>
  </si>
  <si>
    <t xml:space="preserve">0.0    13459
1.0    29342
NaN      380
Name: hepatitis_b, dtype: int64
</t>
  </si>
  <si>
    <t>hepatitis_b_card</t>
  </si>
  <si>
    <t>h50==(1,3), T
h50==0, F
else, NULL</t>
  </si>
  <si>
    <t xml:space="preserve">0.0     3487
1.0    25855
NaN    13839
Name: hepatitis_b_card, dtype: int64
</t>
  </si>
  <si>
    <t>hepatitis_b_doses</t>
  </si>
  <si>
    <t>h61,h62,h63</t>
  </si>
  <si>
    <t>hepa b vs hepa b 1, do i consider first one?</t>
  </si>
  <si>
    <t xml:space="preserve">1.0       60
2.0      288
3.0    36244
NaN     6589
Name: hepatitis_b_doses, dtype: int64
</t>
  </si>
  <si>
    <t>rotavirus_1</t>
  </si>
  <si>
    <t>h57</t>
  </si>
  <si>
    <t>h57==(1,2,3), T
h57==0, F
else, NULL</t>
  </si>
  <si>
    <t xml:space="preserve">0.0    23018
1.0    19707
NaN      456
Name: rotavirus_1, dtype: int64
</t>
  </si>
  <si>
    <t>rotavirus_1_card</t>
  </si>
  <si>
    <t>h57==(1,3), T
h57==0, F
else, NULL</t>
  </si>
  <si>
    <t xml:space="preserve">0.0     2337
1.0    17370
NaN    23474
Name: rotavirus_1_card, dtype: int64
</t>
  </si>
  <si>
    <t>rotavirus_doses</t>
  </si>
  <si>
    <t>h57,h58,h59</t>
  </si>
  <si>
    <t xml:space="preserve">1.0      108
2.0      355
3.0    16804
NaN    25914
Name: rotavirus_doses, dtype: int64
</t>
  </si>
  <si>
    <t>je_doses</t>
  </si>
  <si>
    <t>je1,je2</t>
  </si>
  <si>
    <t>numerical int ranging from 1-2</t>
  </si>
  <si>
    <t xml:space="preserve">1.0      305
2.0     6531
NaN    36345
Name: je_doses, dtype: int64
</t>
  </si>
  <si>
    <t>measles_doses</t>
  </si>
  <si>
    <t>h9,h9a</t>
  </si>
  <si>
    <t>s513a ???????</t>
  </si>
  <si>
    <t xml:space="preserve">1.0      326
2.0    13022
NaN    29833
Name: measles_doses, dtype: int64
</t>
  </si>
  <si>
    <t>dpt_1_booster</t>
  </si>
  <si>
    <t xml:space="preserve">S513T                  </t>
  </si>
  <si>
    <t>S513T==(1,2,3), T
S513T==0, F
else, NULL</t>
  </si>
  <si>
    <t xml:space="preserve">1.0     1859
NaN    41322
Name: dpt_1_booster, dtype: int64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</si>
</sst>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theme="1"/>
      <name val="Inconsolata"/>
    </font>
    <font>
      <sz val="11.0"/>
      <color rgb="FF000000"/>
      <name val="Inconsolata"/>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2CC"/>
        <bgColor rgb="FFFFF2CC"/>
      </patternFill>
    </fill>
    <fill>
      <patternFill patternType="solid">
        <fgColor rgb="FFFFFF00"/>
        <bgColor rgb="FFFFFF0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2" fontId="2" numFmtId="0" xfId="0" applyAlignment="1" applyFill="1" applyFont="1">
      <alignment horizontal="left"/>
    </xf>
    <xf borderId="0" fillId="2" fontId="3" numFmtId="0" xfId="0" applyFont="1"/>
    <xf borderId="0" fillId="3" fontId="1" numFmtId="0" xfId="0" applyAlignment="1" applyFill="1" applyFont="1">
      <alignment readingOrder="0"/>
    </xf>
    <xf borderId="0" fillId="3" fontId="1" numFmtId="0" xfId="0" applyAlignment="1" applyFont="1">
      <alignment readingOrder="0" shrinkToFit="0" wrapText="1"/>
    </xf>
    <xf borderId="0" fillId="3" fontId="1" numFmtId="0" xfId="0" applyFont="1"/>
    <xf borderId="0" fillId="3" fontId="2" numFmtId="0" xfId="0" applyAlignment="1" applyFont="1">
      <alignment horizontal="left"/>
    </xf>
    <xf borderId="0" fillId="2" fontId="4" numFmtId="0" xfId="0" applyAlignment="1" applyFont="1">
      <alignment horizontal="left" readingOrder="0" shrinkToFit="0" wrapText="1"/>
    </xf>
    <xf borderId="0" fillId="4" fontId="1" numFmtId="0" xfId="0" applyAlignment="1" applyFill="1" applyFont="1">
      <alignment readingOrder="0"/>
    </xf>
    <xf borderId="0" fillId="4" fontId="4" numFmtId="0" xfId="0" applyAlignment="1" applyFont="1">
      <alignment horizontal="left" readingOrder="0" shrinkToFit="0" wrapText="1"/>
    </xf>
    <xf borderId="0" fillId="4" fontId="1" numFmtId="0" xfId="0" applyAlignment="1" applyFont="1">
      <alignment readingOrder="0" shrinkToFit="0" wrapText="1"/>
    </xf>
    <xf borderId="0" fillId="4" fontId="1" numFmtId="0" xfId="0" applyFont="1"/>
    <xf borderId="0" fillId="4" fontId="2" numFmtId="0" xfId="0" applyAlignment="1" applyFont="1">
      <alignment horizontal="left"/>
    </xf>
    <xf borderId="0" fillId="0" fontId="1" numFmtId="0" xfId="0" applyAlignment="1" applyFont="1">
      <alignment shrinkToFit="0" wrapText="1"/>
    </xf>
    <xf borderId="0" fillId="2" fontId="4" numFmtId="0" xfId="0" applyAlignment="1" applyFont="1">
      <alignment horizontal="left" readingOrder="0"/>
    </xf>
    <xf borderId="0" fillId="3" fontId="1" numFmtId="0" xfId="0" applyAlignment="1" applyFont="1">
      <alignment shrinkToFit="0" wrapText="1"/>
    </xf>
    <xf borderId="0" fillId="5" fontId="1" numFmtId="0" xfId="0" applyAlignment="1" applyFill="1" applyFont="1">
      <alignment readingOrder="0"/>
    </xf>
    <xf borderId="0" fillId="5" fontId="1" numFmtId="0" xfId="0" applyAlignment="1" applyFont="1">
      <alignment readingOrder="0" shrinkToFit="0" wrapText="1"/>
    </xf>
    <xf borderId="0" fillId="5" fontId="1" numFmtId="0" xfId="0" applyFont="1"/>
    <xf borderId="0" fillId="5" fontId="2" numFmtId="0" xfId="0" applyAlignment="1" applyFont="1">
      <alignment horizontal="left"/>
    </xf>
    <xf borderId="0" fillId="0" fontId="2" numFmtId="0" xfId="0" applyAlignment="1" applyFont="1">
      <alignment horizontal="left"/>
    </xf>
    <xf borderId="0" fillId="3" fontId="4" numFmtId="0" xfId="0" applyAlignment="1" applyFont="1">
      <alignment horizontal="left" readingOrder="0"/>
    </xf>
    <xf borderId="0" fillId="5"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0.5"/>
    <col customWidth="1" min="2" max="2" width="42.88"/>
    <col customWidth="1" min="3" max="3" width="15.13"/>
    <col customWidth="1" min="4" max="4" width="42.13"/>
    <col customWidth="1" min="5" max="5" width="7.38"/>
    <col customWidth="1" min="6" max="6" width="10.13"/>
    <col customWidth="1" min="7" max="7" width="9.5"/>
    <col customWidth="1" min="8" max="8" width="11.0"/>
    <col customWidth="1" min="9" max="9" width="37.5"/>
    <col customWidth="1" min="10" max="10" width="17.25"/>
  </cols>
  <sheetData>
    <row r="1">
      <c r="A1" s="1" t="s">
        <v>0</v>
      </c>
      <c r="B1" s="2" t="s">
        <v>1</v>
      </c>
      <c r="C1" s="2" t="s">
        <v>2</v>
      </c>
      <c r="D1" s="2" t="s">
        <v>3</v>
      </c>
      <c r="E1" s="1" t="s">
        <v>4</v>
      </c>
      <c r="F1" s="1" t="s">
        <v>5</v>
      </c>
      <c r="G1" s="1" t="s">
        <v>6</v>
      </c>
      <c r="H1" s="1" t="s">
        <v>7</v>
      </c>
      <c r="I1" s="1" t="s">
        <v>8</v>
      </c>
      <c r="J1" s="2" t="s">
        <v>9</v>
      </c>
      <c r="K1" s="1" t="s">
        <v>10</v>
      </c>
      <c r="L1" s="1" t="s">
        <v>11</v>
      </c>
      <c r="M1" s="3"/>
      <c r="N1" s="3"/>
      <c r="O1" s="3"/>
      <c r="P1" s="3"/>
      <c r="Q1" s="3"/>
      <c r="R1" s="3"/>
      <c r="S1" s="3"/>
      <c r="T1" s="3"/>
      <c r="U1" s="3"/>
      <c r="V1" s="3"/>
      <c r="W1" s="3"/>
      <c r="X1" s="3"/>
      <c r="Y1" s="3"/>
      <c r="Z1" s="3"/>
      <c r="AA1" s="3"/>
      <c r="AB1" s="3"/>
      <c r="AC1" s="3"/>
    </row>
    <row r="2">
      <c r="A2" s="4" t="s">
        <v>12</v>
      </c>
      <c r="B2" s="5" t="s">
        <v>13</v>
      </c>
      <c r="C2" s="5" t="s">
        <v>14</v>
      </c>
      <c r="D2" s="5" t="s">
        <v>15</v>
      </c>
      <c r="E2" s="6" t="str">
        <f>IFERROR(__xludf.DUMMYFUNCTION("IFNA(IFNA(REGEXEXTRACT(J2,""0.0 \s*(\w+)""),REGEXEXTRACT(J2,""0 \s*(\w+)"")))"),"14479")</f>
        <v>14479</v>
      </c>
      <c r="F2" s="6" t="str">
        <f>IFERROR(__xludf.DUMMYFUNCTION("IFNA(IFNA(REGEXEXTRACT(J2,""1.0 \s*(\w+)""),REGEXEXTRACT(J2,""1 \s*(\w+)"")))"),"206529")</f>
        <v>206529</v>
      </c>
      <c r="G2" s="6" t="str">
        <f>IFERROR(__xludf.DUMMYFUNCTION("IFNA(IFNA(REGEXEXTRACT(J2,""NaN \s*(\w+)""),REGEXEXTRACT(J2,""None \s*(\w+)"")))"),"11912")</f>
        <v>11912</v>
      </c>
      <c r="H2" s="7">
        <f t="shared" ref="H2:H20" si="1">IFNA((G2/K2)*100)</f>
        <v>5.114202301</v>
      </c>
      <c r="I2" s="4" t="s">
        <v>16</v>
      </c>
      <c r="J2" s="5" t="s">
        <v>17</v>
      </c>
      <c r="K2" s="4">
        <v>232920.0</v>
      </c>
      <c r="L2" s="4">
        <v>43181.0</v>
      </c>
      <c r="O2" s="8" t="str">
        <f t="array" ref="O2">CONCATENATE(TRANSPOSE(A2:A20)&amp;",")</f>
        <v>impr_ws,</v>
      </c>
    </row>
    <row r="3">
      <c r="A3" s="9" t="s">
        <v>18</v>
      </c>
      <c r="B3" s="10" t="s">
        <v>19</v>
      </c>
      <c r="C3" s="10" t="s">
        <v>14</v>
      </c>
      <c r="D3" s="10" t="s">
        <v>20</v>
      </c>
      <c r="E3" s="11" t="str">
        <f>IFERROR(__xludf.DUMMYFUNCTION("IFNA(IFNA(REGEXEXTRACT(J3,""0.0 \s*(\w+)""),REGEXEXTRACT(J3,""0 \s*(\w+)"")))"),"206529")</f>
        <v>206529</v>
      </c>
      <c r="F3" s="11" t="str">
        <f>IFERROR(__xludf.DUMMYFUNCTION("IFNA(IFNA(REGEXEXTRACT(J3,""1.0 \s*(\w+)""),REGEXEXTRACT(J3,""1 \s*(\w+)"")))"),"14479")</f>
        <v>14479</v>
      </c>
      <c r="G3" s="11" t="str">
        <f>IFERROR(__xludf.DUMMYFUNCTION("IFNA(IFNA(REGEXEXTRACT(J3,""NaN \s*(\w+)""),REGEXEXTRACT(J3,""None \s*(\w+)"")))"),"11912")</f>
        <v>11912</v>
      </c>
      <c r="H3" s="12">
        <f t="shared" si="1"/>
        <v>5.114202301</v>
      </c>
      <c r="I3" s="9" t="s">
        <v>16</v>
      </c>
      <c r="J3" s="10" t="s">
        <v>21</v>
      </c>
      <c r="K3" s="9">
        <v>232920.0</v>
      </c>
      <c r="L3" s="9">
        <v>43181.0</v>
      </c>
      <c r="M3" s="11"/>
      <c r="N3" s="11"/>
      <c r="O3" s="11"/>
      <c r="P3" s="11"/>
      <c r="Q3" s="11"/>
      <c r="R3" s="11"/>
      <c r="S3" s="11"/>
      <c r="T3" s="11"/>
      <c r="U3" s="11"/>
      <c r="V3" s="11"/>
      <c r="W3" s="11"/>
      <c r="X3" s="11"/>
      <c r="Y3" s="11"/>
      <c r="Z3" s="11"/>
      <c r="AA3" s="11"/>
      <c r="AB3" s="11"/>
      <c r="AC3" s="11"/>
    </row>
    <row r="4">
      <c r="A4" s="4" t="s">
        <v>22</v>
      </c>
      <c r="B4" s="5" t="s">
        <v>23</v>
      </c>
      <c r="C4" s="13" t="s">
        <v>24</v>
      </c>
      <c r="D4" s="5" t="s">
        <v>25</v>
      </c>
      <c r="E4" s="6" t="str">
        <f>IFERROR(__xludf.DUMMYFUNCTION("IFNA(IFNA(REGEXEXTRACT(J4,""0.0 \s*(\w+)""),REGEXEXTRACT(J4,""0 \s*(\w+)"")))"),"14426")</f>
        <v>14426</v>
      </c>
      <c r="F4" s="6" t="str">
        <f>IFERROR(__xludf.DUMMYFUNCTION("IFNA(IFNA(REGEXEXTRACT(J4,""1.0 \s*(\w+)""),REGEXEXTRACT(J4,""1 \s*(\w+)"")))"),"203761")</f>
        <v>203761</v>
      </c>
      <c r="G4" s="6" t="str">
        <f>IFERROR(__xludf.DUMMYFUNCTION("IFNA(IFNA(REGEXEXTRACT(J4,""NaN \s*(\w+)""),REGEXEXTRACT(J4,""None \s*(\w+)"")))"),"14733")</f>
        <v>14733</v>
      </c>
      <c r="H4" s="7">
        <f t="shared" si="1"/>
        <v>6.325347759</v>
      </c>
      <c r="I4" s="4" t="s">
        <v>26</v>
      </c>
      <c r="J4" s="5" t="s">
        <v>27</v>
      </c>
      <c r="K4" s="4">
        <v>232920.0</v>
      </c>
      <c r="L4" s="4">
        <v>43181.0</v>
      </c>
    </row>
    <row r="5">
      <c r="A5" s="4" t="s">
        <v>28</v>
      </c>
      <c r="B5" s="5" t="s">
        <v>29</v>
      </c>
      <c r="C5" s="13" t="s">
        <v>24</v>
      </c>
      <c r="D5" s="5" t="s">
        <v>25</v>
      </c>
      <c r="E5" s="6" t="str">
        <f>IFERROR(__xludf.DUMMYFUNCTION("IFNA(IFNA(REGEXEXTRACT(J5,""0.0 \s*(\w+)""),REGEXEXTRACT(J5,""0 \s*(\w+)"")))"),"14352")</f>
        <v>14352</v>
      </c>
      <c r="F5" s="6" t="str">
        <f>IFERROR(__xludf.DUMMYFUNCTION("IFNA(IFNA(REGEXEXTRACT(J5,""1.0 \s*(\w+)""),REGEXEXTRACT(J5,""1 \s*(\w+)"")))"),"206529")</f>
        <v>206529</v>
      </c>
      <c r="G5" s="6" t="str">
        <f>IFERROR(__xludf.DUMMYFUNCTION("IFNA(IFNA(REGEXEXTRACT(J5,""NaN \s*(\w+)""),REGEXEXTRACT(J5,""None \s*(\w+)"")))"),"12039")</f>
        <v>12039</v>
      </c>
      <c r="H5" s="7">
        <f t="shared" si="1"/>
        <v>5.16872746</v>
      </c>
      <c r="I5" s="4" t="s">
        <v>26</v>
      </c>
      <c r="J5" s="5" t="s">
        <v>30</v>
      </c>
      <c r="K5" s="4">
        <v>232920.0</v>
      </c>
      <c r="L5" s="4">
        <v>43181.0</v>
      </c>
    </row>
    <row r="6">
      <c r="A6" s="4" t="s">
        <v>31</v>
      </c>
      <c r="B6" s="5" t="s">
        <v>32</v>
      </c>
      <c r="C6" s="5" t="s">
        <v>33</v>
      </c>
      <c r="D6" s="5" t="s">
        <v>34</v>
      </c>
      <c r="E6" s="6" t="str">
        <f>IFERROR(__xludf.DUMMYFUNCTION("IFNA(IFNA(REGEXEXTRACT(J6,""0.0 \s*(\w+)""),REGEXEXTRACT(J6,""0 \s*(\w+)"")))"),"81731")</f>
        <v>81731</v>
      </c>
      <c r="F6" s="6" t="str">
        <f>IFERROR(__xludf.DUMMYFUNCTION("IFNA(IFNA(REGEXEXTRACT(J6,""1.0 \s*(\w+)""),REGEXEXTRACT(J6,""1 \s*(\w+)"")))"),"150992")</f>
        <v>150992</v>
      </c>
      <c r="G6" s="6" t="str">
        <f>IFERROR(__xludf.DUMMYFUNCTION("IFNA(IFNA(REGEXEXTRACT(J6,""NaN \s*(\w+)""),REGEXEXTRACT(J6,""None \s*(\w+)"")))"),"197")</f>
        <v>197</v>
      </c>
      <c r="H6" s="7">
        <f t="shared" si="1"/>
        <v>0.08457839602</v>
      </c>
      <c r="I6" s="4" t="s">
        <v>26</v>
      </c>
      <c r="J6" s="5" t="s">
        <v>35</v>
      </c>
      <c r="K6" s="4">
        <v>232920.0</v>
      </c>
      <c r="L6" s="4">
        <v>43181.0</v>
      </c>
    </row>
    <row r="7">
      <c r="A7" s="4" t="s">
        <v>36</v>
      </c>
      <c r="B7" s="5" t="s">
        <v>37</v>
      </c>
      <c r="C7" s="5" t="s">
        <v>38</v>
      </c>
      <c r="D7" s="5" t="s">
        <v>39</v>
      </c>
      <c r="E7" s="6" t="str">
        <f>IFERROR(__xludf.DUMMYFUNCTION("IFNA(IFNA(REGEXEXTRACT(J7,""0.0 \s*(\w+)""),REGEXEXTRACT(J7,""0 \s*(\w+)"")))"),"126290")</f>
        <v>126290</v>
      </c>
      <c r="F7" s="6" t="str">
        <f>IFERROR(__xludf.DUMMYFUNCTION("IFNA(IFNA(REGEXEXTRACT(J7,""1.0 \s*(\w+)""),REGEXEXTRACT(J7,""1 \s*(\w+)"")))"),"95559")</f>
        <v>95559</v>
      </c>
      <c r="G7" s="6" t="str">
        <f>IFERROR(__xludf.DUMMYFUNCTION("IFNA(IFNA(REGEXEXTRACT(J7,""NaN \s*(\w+)""),REGEXEXTRACT(J7,""None \s*(\w+)"")))"),"11071")</f>
        <v>11071</v>
      </c>
      <c r="H7" s="7">
        <f t="shared" si="1"/>
        <v>4.753134123</v>
      </c>
      <c r="J7" s="5" t="s">
        <v>40</v>
      </c>
      <c r="K7" s="4">
        <v>232920.0</v>
      </c>
      <c r="L7" s="4">
        <v>43181.0</v>
      </c>
    </row>
    <row r="8">
      <c r="A8" s="4" t="s">
        <v>41</v>
      </c>
      <c r="B8" s="5" t="s">
        <v>42</v>
      </c>
      <c r="C8" s="5" t="s">
        <v>38</v>
      </c>
      <c r="D8" s="5" t="s">
        <v>43</v>
      </c>
      <c r="E8" s="6" t="str">
        <f>IFERROR(__xludf.DUMMYFUNCTION("IFNA(IFNA(REGEXEXTRACT(J8,""0.0 \s*(\w+)""),REGEXEXTRACT(J8,""0 \s*(\w+)"")))"),"218465")</f>
        <v>218465</v>
      </c>
      <c r="F8" s="6" t="str">
        <f>IFERROR(__xludf.DUMMYFUNCTION("IFNA(IFNA(REGEXEXTRACT(J8,""1.0 \s*(\w+)""),REGEXEXTRACT(J8,""1 \s*(\w+)"")))"),"3384")</f>
        <v>3384</v>
      </c>
      <c r="G8" s="6" t="str">
        <f>IFERROR(__xludf.DUMMYFUNCTION("IFNA(IFNA(REGEXEXTRACT(J8,""NaN \s*(\w+)""),REGEXEXTRACT(J8,""None \s*(\w+)"")))"),"11071")</f>
        <v>11071</v>
      </c>
      <c r="H8" s="7">
        <f t="shared" si="1"/>
        <v>4.753134123</v>
      </c>
      <c r="J8" s="5" t="s">
        <v>44</v>
      </c>
      <c r="K8" s="4">
        <v>232920.0</v>
      </c>
      <c r="L8" s="4">
        <v>43181.0</v>
      </c>
    </row>
    <row r="9">
      <c r="A9" s="4" t="s">
        <v>45</v>
      </c>
      <c r="B9" s="5" t="s">
        <v>46</v>
      </c>
      <c r="C9" s="5" t="s">
        <v>47</v>
      </c>
      <c r="D9" s="5" t="s">
        <v>48</v>
      </c>
      <c r="E9" s="6" t="str">
        <f>IFERROR(__xludf.DUMMYFUNCTION("IFNA(IFNA(REGEXEXTRACT(J9,""0.0 \s*(\w+)""),REGEXEXTRACT(J9,""0 \s*(\w+)"")))"),"218465")</f>
        <v>218465</v>
      </c>
      <c r="F9" s="6" t="str">
        <f>IFERROR(__xludf.DUMMYFUNCTION("IFNA(IFNA(REGEXEXTRACT(J9,""1.0 \s*(\w+)""),REGEXEXTRACT(J9,""1 \s*(\w+)"")))"),"3384")</f>
        <v>3384</v>
      </c>
      <c r="G9" s="6" t="str">
        <f>IFERROR(__xludf.DUMMYFUNCTION("IFNA(IFNA(REGEXEXTRACT(J9,""NaN \s*(\w+)""),REGEXEXTRACT(J9,""None \s*(\w+)"")))"),"11071")</f>
        <v>11071</v>
      </c>
      <c r="H9" s="7">
        <f t="shared" si="1"/>
        <v>4.753134123</v>
      </c>
      <c r="I9" s="4" t="s">
        <v>49</v>
      </c>
      <c r="J9" s="5" t="s">
        <v>50</v>
      </c>
      <c r="K9" s="4">
        <v>232920.0</v>
      </c>
      <c r="L9" s="4">
        <v>43181.0</v>
      </c>
    </row>
    <row r="10">
      <c r="A10" s="4" t="s">
        <v>51</v>
      </c>
      <c r="B10" s="5" t="s">
        <v>52</v>
      </c>
      <c r="C10" s="5" t="s">
        <v>47</v>
      </c>
      <c r="D10" s="5" t="s">
        <v>53</v>
      </c>
      <c r="E10" s="6" t="str">
        <f>IFERROR(__xludf.DUMMYFUNCTION("IFNA(IFNA(REGEXEXTRACT(J10,""0.0 \s*(\w+)""),REGEXEXTRACT(J10,""0 \s*(\w+)"")))"),"172190")</f>
        <v>172190</v>
      </c>
      <c r="F10" s="6" t="str">
        <f>IFERROR(__xludf.DUMMYFUNCTION("IFNA(IFNA(REGEXEXTRACT(J10,""1.0 \s*(\w+)""),REGEXEXTRACT(J10,""1 \s*(\w+)"")))"),"48883")</f>
        <v>48883</v>
      </c>
      <c r="G10" s="6" t="str">
        <f>IFERROR(__xludf.DUMMYFUNCTION("IFNA(IFNA(REGEXEXTRACT(J10,""NaN \s*(\w+)""),REGEXEXTRACT(J10,""None \s*(\w+)"")))"),"11847")</f>
        <v>11847</v>
      </c>
      <c r="H10" s="7">
        <f t="shared" si="1"/>
        <v>5.086295724</v>
      </c>
      <c r="I10" s="4" t="s">
        <v>54</v>
      </c>
      <c r="J10" s="5" t="s">
        <v>55</v>
      </c>
      <c r="K10" s="4">
        <v>232920.0</v>
      </c>
      <c r="L10" s="4">
        <v>43181.0</v>
      </c>
    </row>
    <row r="11">
      <c r="A11" s="4" t="s">
        <v>56</v>
      </c>
      <c r="B11" s="5" t="s">
        <v>57</v>
      </c>
      <c r="C11" s="5" t="s">
        <v>58</v>
      </c>
      <c r="D11" s="5" t="s">
        <v>59</v>
      </c>
      <c r="E11" s="6" t="str">
        <f>IFERROR(__xludf.DUMMYFUNCTION("IFNA(IFNA(REGEXEXTRACT(J11,""0.0 \s*(\w+)""),REGEXEXTRACT(J11,""0 \s*(\w+)"")))"),"219383")</f>
        <v>219383</v>
      </c>
      <c r="F11" s="6" t="str">
        <f>IFERROR(__xludf.DUMMYFUNCTION("IFNA(IFNA(REGEXEXTRACT(J11,""1.0 \s*(\w+)""),REGEXEXTRACT(J11,""1 \s*(\w+)"")))"),"2466")</f>
        <v>2466</v>
      </c>
      <c r="G11" s="6" t="str">
        <f>IFERROR(__xludf.DUMMYFUNCTION("IFNA(IFNA(REGEXEXTRACT(J11,""NaN \s*(\w+)""),REGEXEXTRACT(J11,""None \s*(\w+)"")))"),"11071")</f>
        <v>11071</v>
      </c>
      <c r="H11" s="7">
        <f t="shared" si="1"/>
        <v>4.753134123</v>
      </c>
      <c r="J11" s="5" t="s">
        <v>60</v>
      </c>
      <c r="K11" s="4">
        <v>232920.0</v>
      </c>
      <c r="L11" s="4">
        <v>43181.0</v>
      </c>
    </row>
    <row r="12">
      <c r="A12" s="4" t="s">
        <v>61</v>
      </c>
      <c r="B12" s="5" t="s">
        <v>62</v>
      </c>
      <c r="C12" s="5" t="s">
        <v>58</v>
      </c>
      <c r="D12" s="5" t="s">
        <v>63</v>
      </c>
      <c r="E12" s="6" t="str">
        <f>IFERROR(__xludf.DUMMYFUNCTION("IFNA(IFNA(REGEXEXTRACT(J12,""0.0 \s*(\w+)""),REGEXEXTRACT(J12,""0 \s*(\w+)"")))"),"221555")</f>
        <v>221555</v>
      </c>
      <c r="F12" s="6" t="str">
        <f>IFERROR(__xludf.DUMMYFUNCTION("IFNA(IFNA(REGEXEXTRACT(J12,""1.0 \s*(\w+)""),REGEXEXTRACT(J12,""1 \s*(\w+)"")))"),"294")</f>
        <v>294</v>
      </c>
      <c r="G12" s="6" t="str">
        <f>IFERROR(__xludf.DUMMYFUNCTION("IFNA(IFNA(REGEXEXTRACT(J12,""NaN \s*(\w+)""),REGEXEXTRACT(J12,""None \s*(\w+)"")))"),"11071")</f>
        <v>11071</v>
      </c>
      <c r="H12" s="7">
        <f t="shared" si="1"/>
        <v>4.753134123</v>
      </c>
      <c r="J12" s="5" t="s">
        <v>64</v>
      </c>
      <c r="K12" s="4">
        <v>232920.0</v>
      </c>
      <c r="L12" s="4">
        <v>43181.0</v>
      </c>
    </row>
    <row r="13">
      <c r="A13" s="14" t="s">
        <v>65</v>
      </c>
      <c r="B13" s="15" t="s">
        <v>66</v>
      </c>
      <c r="C13" s="16" t="s">
        <v>67</v>
      </c>
      <c r="D13" s="16" t="s">
        <v>68</v>
      </c>
      <c r="E13" s="17" t="str">
        <f>IFERROR(__xludf.DUMMYFUNCTION("IFNA(IFNA(REGEXEXTRACT(J13,""0.0 \s*(\w+)""),REGEXEXTRACT(J13,""0 \s*(\w+)"")))"),"")</f>
        <v/>
      </c>
      <c r="F13" s="17" t="str">
        <f>IFERROR(__xludf.DUMMYFUNCTION("IFNA(IFNA(REGEXEXTRACT(J13,""1.0 \s*(\w+)""),REGEXEXTRACT(J13,""1 \s*(\w+)"")))"),"")</f>
        <v/>
      </c>
      <c r="G13" s="17" t="str">
        <f>IFERROR(__xludf.DUMMYFUNCTION("IFNA(IFNA(REGEXEXTRACT(J13,""NaN \s*(\w+)""),REGEXEXTRACT(J13,""None \s*(\w+)"")))"),"232920")</f>
        <v>232920</v>
      </c>
      <c r="H13" s="18">
        <f t="shared" si="1"/>
        <v>100</v>
      </c>
      <c r="I13" s="14" t="s">
        <v>69</v>
      </c>
      <c r="J13" s="16" t="s">
        <v>70</v>
      </c>
      <c r="K13" s="14">
        <v>232920.0</v>
      </c>
      <c r="L13" s="14">
        <v>43181.0</v>
      </c>
      <c r="M13" s="17"/>
      <c r="N13" s="17"/>
      <c r="O13" s="17"/>
      <c r="P13" s="17"/>
      <c r="Q13" s="17"/>
      <c r="R13" s="17"/>
      <c r="S13" s="17"/>
      <c r="T13" s="17"/>
      <c r="U13" s="17"/>
      <c r="V13" s="17"/>
      <c r="W13" s="17"/>
      <c r="X13" s="17"/>
      <c r="Y13" s="17"/>
      <c r="Z13" s="17"/>
      <c r="AA13" s="17"/>
      <c r="AB13" s="17"/>
      <c r="AC13" s="17"/>
    </row>
    <row r="14">
      <c r="A14" s="4" t="s">
        <v>71</v>
      </c>
      <c r="B14" s="5" t="s">
        <v>72</v>
      </c>
      <c r="C14" s="5" t="s">
        <v>73</v>
      </c>
      <c r="D14" s="5" t="s">
        <v>74</v>
      </c>
      <c r="E14" s="6" t="str">
        <f>IFERROR(__xludf.DUMMYFUNCTION("IFNA(IFNA(REGEXEXTRACT(J14,""0.0 \s*(\w+)""),REGEXEXTRACT(J14,""0 \s*(\w+)"")))"),"7894")</f>
        <v>7894</v>
      </c>
      <c r="F14" s="6" t="str">
        <f>IFERROR(__xludf.DUMMYFUNCTION("IFNA(IFNA(REGEXEXTRACT(J14,""1.0 \s*(\w+)""),REGEXEXTRACT(J14,""1 \s*(\w+)"")))"),"225026")</f>
        <v>225026</v>
      </c>
      <c r="G14" s="6" t="str">
        <f>IFERROR(__xludf.DUMMYFUNCTION("IFNA(IFNA(REGEXEXTRACT(J14,""NaN \s*(\w+)""),REGEXEXTRACT(J14,""None \s*(\w+)"")))"),"")</f>
        <v/>
      </c>
      <c r="H14" s="7">
        <f t="shared" si="1"/>
        <v>0</v>
      </c>
      <c r="J14" s="5" t="s">
        <v>75</v>
      </c>
      <c r="K14" s="4">
        <v>232920.0</v>
      </c>
      <c r="L14" s="4">
        <v>43181.0</v>
      </c>
    </row>
    <row r="15">
      <c r="A15" s="4" t="s">
        <v>76</v>
      </c>
      <c r="B15" s="5" t="s">
        <v>77</v>
      </c>
      <c r="C15" s="5" t="s">
        <v>78</v>
      </c>
      <c r="D15" s="5" t="s">
        <v>79</v>
      </c>
      <c r="E15" s="6" t="str">
        <f>IFERROR(__xludf.DUMMYFUNCTION("IFNA(IFNA(REGEXEXTRACT(J15,""0.0 \s*(\w+)""),REGEXEXTRACT(J15,""0 \s*(\w+)"")))"),"74734")</f>
        <v>74734</v>
      </c>
      <c r="F15" s="6" t="str">
        <f>IFERROR(__xludf.DUMMYFUNCTION("IFNA(IFNA(REGEXEXTRACT(J15,""1.0 \s*(\w+)""),REGEXEXTRACT(J15,""1 \s*(\w+)"")))"),"158186")</f>
        <v>158186</v>
      </c>
      <c r="G15" s="6" t="str">
        <f>IFERROR(__xludf.DUMMYFUNCTION("IFNA(IFNA(REGEXEXTRACT(J15,""NaN \s*(\w+)""),REGEXEXTRACT(J15,""None \s*(\w+)"")))"),"")</f>
        <v/>
      </c>
      <c r="H15" s="7">
        <f t="shared" si="1"/>
        <v>0</v>
      </c>
      <c r="J15" s="5" t="s">
        <v>80</v>
      </c>
      <c r="K15" s="4">
        <v>232920.0</v>
      </c>
      <c r="L15" s="4">
        <v>43181.0</v>
      </c>
    </row>
    <row r="16">
      <c r="A16" s="9" t="s">
        <v>81</v>
      </c>
      <c r="B16" s="10" t="s">
        <v>82</v>
      </c>
      <c r="C16" s="10" t="s">
        <v>83</v>
      </c>
      <c r="D16" s="10" t="s">
        <v>84</v>
      </c>
      <c r="E16" s="11" t="str">
        <f>IFERROR(__xludf.DUMMYFUNCTION("IFNA(IFNA(REGEXEXTRACT(J16,""0.0 \s*(\w+)""),REGEXEXTRACT(J16,""0 \s*(\w+)"")))"),"192530")</f>
        <v>192530</v>
      </c>
      <c r="F16" s="11" t="str">
        <f>IFERROR(__xludf.DUMMYFUNCTION("IFNA(IFNA(REGEXEXTRACT(J16,""1.0 \s*(\w+)""),REGEXEXTRACT(J16,""1 \s*(\w+)"")))"),"40390")</f>
        <v>40390</v>
      </c>
      <c r="G16" s="11" t="str">
        <f>IFERROR(__xludf.DUMMYFUNCTION("IFNA(IFNA(REGEXEXTRACT(J16,""NaN \s*(\w+)""),REGEXEXTRACT(J16,""None \s*(\w+)"")))"),"")</f>
        <v/>
      </c>
      <c r="H16" s="12">
        <f t="shared" si="1"/>
        <v>0</v>
      </c>
      <c r="I16" s="11"/>
      <c r="J16" s="10" t="s">
        <v>85</v>
      </c>
      <c r="K16" s="9">
        <v>232920.0</v>
      </c>
      <c r="L16" s="9">
        <v>43181.0</v>
      </c>
      <c r="M16" s="11"/>
      <c r="N16" s="11"/>
      <c r="O16" s="11"/>
      <c r="P16" s="11"/>
      <c r="Q16" s="11"/>
      <c r="R16" s="11"/>
      <c r="S16" s="11"/>
      <c r="T16" s="11"/>
      <c r="U16" s="11"/>
      <c r="V16" s="11"/>
      <c r="W16" s="11"/>
      <c r="X16" s="11"/>
      <c r="Y16" s="11"/>
      <c r="Z16" s="11"/>
      <c r="AA16" s="11"/>
      <c r="AB16" s="11"/>
      <c r="AC16" s="11"/>
    </row>
    <row r="17">
      <c r="A17" s="4" t="s">
        <v>86</v>
      </c>
      <c r="B17" s="5" t="s">
        <v>87</v>
      </c>
      <c r="C17" s="5" t="s">
        <v>88</v>
      </c>
      <c r="D17" s="5" t="s">
        <v>89</v>
      </c>
      <c r="E17" s="6" t="str">
        <f>IFERROR(__xludf.DUMMYFUNCTION("IFNA(IFNA(REGEXEXTRACT(J17,""0.0 \s*(\w+)""),REGEXEXTRACT(J17,""0 \s*(\w+)"")))"),"")</f>
        <v/>
      </c>
      <c r="F17" s="6" t="str">
        <f>IFERROR(__xludf.DUMMYFUNCTION("IFNA(IFNA(REGEXEXTRACT(J17,""1.0 \s*(\w+)""),REGEXEXTRACT(J17,""1 \s*(\w+)"")))"),"")</f>
        <v/>
      </c>
      <c r="G17" s="6" t="str">
        <f>IFERROR(__xludf.DUMMYFUNCTION("IFNA(IFNA(REGEXEXTRACT(J17,""NaN \s*(\w+)""),REGEXEXTRACT(J17,""None \s*(\w+)"")))"),"")</f>
        <v/>
      </c>
      <c r="H17" s="7">
        <f t="shared" si="1"/>
        <v>0</v>
      </c>
      <c r="I17" s="4" t="s">
        <v>90</v>
      </c>
      <c r="J17" s="19"/>
      <c r="K17" s="4">
        <v>232920.0</v>
      </c>
      <c r="L17" s="4">
        <v>43181.0</v>
      </c>
    </row>
    <row r="18">
      <c r="A18" s="4" t="s">
        <v>91</v>
      </c>
      <c r="B18" s="5" t="s">
        <v>92</v>
      </c>
      <c r="C18" s="5" t="s">
        <v>93</v>
      </c>
      <c r="D18" s="5" t="s">
        <v>94</v>
      </c>
      <c r="E18" s="6" t="str">
        <f>IFERROR(__xludf.DUMMYFUNCTION("IFNA(IFNA(REGEXEXTRACT(J18,""0.0 \s*(\w+)""),REGEXEXTRACT(J18,""0 \s*(\w+)"")))"),"")</f>
        <v/>
      </c>
      <c r="F18" s="6" t="str">
        <f>IFERROR(__xludf.DUMMYFUNCTION("IFNA(IFNA(REGEXEXTRACT(J18,""1.0 \s*(\w+)""),REGEXEXTRACT(J18,""1 \s*(\w+)"")))"),"")</f>
        <v/>
      </c>
      <c r="G18" s="6" t="str">
        <f>IFERROR(__xludf.DUMMYFUNCTION("IFNA(IFNA(REGEXEXTRACT(J18,""NaN \s*(\w+)""),REGEXEXTRACT(J18,""None \s*(\w+)"")))"),"")</f>
        <v/>
      </c>
      <c r="H18" s="7">
        <f t="shared" si="1"/>
        <v>0</v>
      </c>
      <c r="J18" s="19"/>
      <c r="K18" s="4">
        <v>232920.0</v>
      </c>
      <c r="L18" s="4">
        <v>43181.0</v>
      </c>
    </row>
    <row r="19">
      <c r="A19" s="4" t="s">
        <v>95</v>
      </c>
      <c r="B19" s="5" t="s">
        <v>96</v>
      </c>
      <c r="C19" s="5" t="s">
        <v>97</v>
      </c>
      <c r="D19" s="5" t="s">
        <v>89</v>
      </c>
      <c r="E19" s="6" t="str">
        <f>IFERROR(__xludf.DUMMYFUNCTION("IFNA(IFNA(REGEXEXTRACT(J19,""0.0 \s*(\w+)""),REGEXEXTRACT(J19,""0 \s*(\w+)"")))"),"")</f>
        <v/>
      </c>
      <c r="F19" s="6" t="str">
        <f>IFERROR(__xludf.DUMMYFUNCTION("IFNA(IFNA(REGEXEXTRACT(J19,""1.0 \s*(\w+)""),REGEXEXTRACT(J19,""1 \s*(\w+)"")))"),"")</f>
        <v/>
      </c>
      <c r="G19" s="6" t="str">
        <f>IFERROR(__xludf.DUMMYFUNCTION("IFNA(IFNA(REGEXEXTRACT(J19,""NaN \s*(\w+)""),REGEXEXTRACT(J19,""None \s*(\w+)"")))"),"")</f>
        <v/>
      </c>
      <c r="H19" s="7">
        <f t="shared" si="1"/>
        <v>0</v>
      </c>
      <c r="I19" s="4" t="s">
        <v>90</v>
      </c>
      <c r="J19" s="19"/>
      <c r="K19" s="4">
        <v>232920.0</v>
      </c>
      <c r="L19" s="4">
        <v>43181.0</v>
      </c>
    </row>
    <row r="20">
      <c r="A20" s="4" t="s">
        <v>98</v>
      </c>
      <c r="B20" s="5" t="s">
        <v>99</v>
      </c>
      <c r="C20" s="5" t="s">
        <v>100</v>
      </c>
      <c r="D20" s="5" t="s">
        <v>94</v>
      </c>
      <c r="E20" s="6" t="str">
        <f>IFERROR(__xludf.DUMMYFUNCTION("IFNA(IFNA(REGEXEXTRACT(J20,""0.0 \s*(\w+)""),REGEXEXTRACT(J20,""0 \s*(\w+)"")))"),"")</f>
        <v/>
      </c>
      <c r="F20" s="6" t="str">
        <f>IFERROR(__xludf.DUMMYFUNCTION("IFNA(IFNA(REGEXEXTRACT(J20,""1.0 \s*(\w+)""),REGEXEXTRACT(J20,""1 \s*(\w+)"")))"),"")</f>
        <v/>
      </c>
      <c r="G20" s="6" t="str">
        <f>IFERROR(__xludf.DUMMYFUNCTION("IFNA(IFNA(REGEXEXTRACT(J20,""NaN \s*(\w+)""),REGEXEXTRACT(J20,""None \s*(\w+)"")))"),"")</f>
        <v/>
      </c>
      <c r="H20" s="7">
        <f t="shared" si="1"/>
        <v>0</v>
      </c>
      <c r="I20" s="4" t="s">
        <v>90</v>
      </c>
      <c r="J20" s="19"/>
      <c r="K20" s="4">
        <v>232920.0</v>
      </c>
      <c r="L20" s="4">
        <v>43181.0</v>
      </c>
    </row>
    <row r="21">
      <c r="A21" s="4" t="s">
        <v>101</v>
      </c>
      <c r="B21" s="5" t="s">
        <v>102</v>
      </c>
      <c r="C21" s="5" t="s">
        <v>103</v>
      </c>
      <c r="D21" s="5" t="s">
        <v>89</v>
      </c>
      <c r="H21" s="7"/>
      <c r="I21" s="4" t="s">
        <v>90</v>
      </c>
      <c r="J21" s="5"/>
      <c r="K21" s="4"/>
      <c r="L21" s="4"/>
    </row>
    <row r="22">
      <c r="A22" s="4" t="s">
        <v>104</v>
      </c>
      <c r="B22" s="5" t="s">
        <v>105</v>
      </c>
      <c r="C22" s="5" t="s">
        <v>106</v>
      </c>
      <c r="D22" s="5" t="s">
        <v>107</v>
      </c>
      <c r="H22" s="7"/>
      <c r="I22" s="4" t="s">
        <v>90</v>
      </c>
      <c r="J22" s="5"/>
      <c r="K22" s="4"/>
      <c r="L22" s="4"/>
    </row>
    <row r="23">
      <c r="A23" s="4" t="s">
        <v>108</v>
      </c>
      <c r="B23" s="5" t="s">
        <v>109</v>
      </c>
      <c r="C23" s="5" t="s">
        <v>110</v>
      </c>
      <c r="D23" s="5" t="s">
        <v>111</v>
      </c>
      <c r="E23" s="6" t="str">
        <f>IFERROR(__xludf.DUMMYFUNCTION("IFNA(IFNA(REGEXEXTRACT(J23,""0.0 \s*(\w+)""),REGEXEXTRACT(J23,""0 \s*(\w+)"")))"),"1542")</f>
        <v>1542</v>
      </c>
      <c r="F23" s="6" t="str">
        <f>IFERROR(__xludf.DUMMYFUNCTION("IFNA(IFNA(REGEXEXTRACT(J23,""1.0 \s*(\w+)""),REGEXEXTRACT(J23,""1 \s*(\w+)"")))"),"39549")</f>
        <v>39549</v>
      </c>
      <c r="G23" s="6" t="str">
        <f>IFERROR(__xludf.DUMMYFUNCTION("IFNA(IFNA(REGEXEXTRACT(J23,""NaN \s*(\w+)""),REGEXEXTRACT(J23,""None \s*(\w+)"")))"),"2090")</f>
        <v>2090</v>
      </c>
      <c r="H23" s="7"/>
      <c r="J23" s="5" t="s">
        <v>112</v>
      </c>
      <c r="K23" s="4">
        <v>232920.0</v>
      </c>
      <c r="L23" s="4">
        <v>43181.0</v>
      </c>
    </row>
    <row r="24">
      <c r="A24" s="4" t="s">
        <v>113</v>
      </c>
      <c r="B24" s="5" t="s">
        <v>114</v>
      </c>
      <c r="C24" s="5" t="s">
        <v>115</v>
      </c>
      <c r="D24" s="5" t="s">
        <v>116</v>
      </c>
      <c r="E24" s="6" t="str">
        <f>IFERROR(__xludf.DUMMYFUNCTION("IFNA(IFNA(REGEXEXTRACT(J24,""0.0 \s*(\w+)""),REGEXEXTRACT(J24,""0 \s*(\w+)"")))"),"27093")</f>
        <v>27093</v>
      </c>
      <c r="F24" s="6" t="str">
        <f>IFERROR(__xludf.DUMMYFUNCTION("IFNA(IFNA(REGEXEXTRACT(J24,""1.0 \s*(\w+)""),REGEXEXTRACT(J24,""1 \s*(\w+)"")))"),"16088")</f>
        <v>16088</v>
      </c>
      <c r="G24" s="6" t="str">
        <f>IFERROR(__xludf.DUMMYFUNCTION("IFNA(IFNA(REGEXEXTRACT(J24,""NaN \s*(\w+)""),REGEXEXTRACT(J24,""None \s*(\w+)"")))"),"")</f>
        <v/>
      </c>
      <c r="H24" s="7">
        <f t="shared" ref="H24:H38" si="2">IFNA((G24/K24)*100)</f>
        <v>0</v>
      </c>
      <c r="J24" s="5" t="s">
        <v>117</v>
      </c>
      <c r="K24" s="4">
        <v>232920.0</v>
      </c>
      <c r="L24" s="4">
        <v>43181.0</v>
      </c>
    </row>
    <row r="25">
      <c r="A25" s="4" t="s">
        <v>118</v>
      </c>
      <c r="B25" s="20" t="s">
        <v>119</v>
      </c>
      <c r="C25" s="5" t="s">
        <v>120</v>
      </c>
      <c r="D25" s="5" t="s">
        <v>121</v>
      </c>
      <c r="E25" s="6" t="str">
        <f>IFERROR(__xludf.DUMMYFUNCTION("IFNA(IFNA(REGEXEXTRACT(J25,""0.0 \s*(\w+)""),REGEXEXTRACT(J25,""0 \s*(\w+)"")))"),"40177")</f>
        <v>40177</v>
      </c>
      <c r="F25" s="6" t="str">
        <f>IFERROR(__xludf.DUMMYFUNCTION("IFNA(IFNA(REGEXEXTRACT(J25,""1.0 \s*(\w+)""),REGEXEXTRACT(J25,""1 \s*(\w+)"")))"),"3004")</f>
        <v>3004</v>
      </c>
      <c r="G25" s="6" t="str">
        <f>IFERROR(__xludf.DUMMYFUNCTION("IFNA(IFNA(REGEXEXTRACT(J25,""NaN \s*(\w+)""),REGEXEXTRACT(J25,""None \s*(\w+)"")))"),"")</f>
        <v/>
      </c>
      <c r="H25" s="7">
        <f t="shared" si="2"/>
        <v>0</v>
      </c>
      <c r="J25" s="5" t="s">
        <v>122</v>
      </c>
      <c r="K25" s="4">
        <v>232920.0</v>
      </c>
      <c r="L25" s="4">
        <v>43181.0</v>
      </c>
    </row>
    <row r="26">
      <c r="A26" s="4" t="s">
        <v>123</v>
      </c>
      <c r="B26" s="5" t="s">
        <v>124</v>
      </c>
      <c r="C26" s="5" t="s">
        <v>125</v>
      </c>
      <c r="D26" s="5" t="s">
        <v>126</v>
      </c>
      <c r="E26" s="6" t="str">
        <f>IFERROR(__xludf.DUMMYFUNCTION("IFNA(IFNA(REGEXEXTRACT(J26,""0.0 \s*(\w+)""),REGEXEXTRACT(J26,""0 \s*(\w+)"")))"),"35714")</f>
        <v>35714</v>
      </c>
      <c r="F26" s="6" t="str">
        <f>IFERROR(__xludf.DUMMYFUNCTION("IFNA(IFNA(REGEXEXTRACT(J26,""1.0 \s*(\w+)""),REGEXEXTRACT(J26,""1 \s*(\w+)"")))"),"7467")</f>
        <v>7467</v>
      </c>
      <c r="G26" s="6" t="str">
        <f>IFERROR(__xludf.DUMMYFUNCTION("IFNA(IFNA(REGEXEXTRACT(J26,""NaN \s*(\w+)""),REGEXEXTRACT(J26,""None \s*(\w+)"")))"),"")</f>
        <v/>
      </c>
      <c r="H26" s="7">
        <f t="shared" si="2"/>
        <v>0</v>
      </c>
      <c r="J26" s="5" t="s">
        <v>127</v>
      </c>
      <c r="K26" s="4">
        <v>232920.0</v>
      </c>
      <c r="L26" s="4">
        <v>43181.0</v>
      </c>
    </row>
    <row r="27">
      <c r="A27" s="4" t="s">
        <v>128</v>
      </c>
      <c r="B27" s="5" t="s">
        <v>129</v>
      </c>
      <c r="C27" s="5" t="s">
        <v>130</v>
      </c>
      <c r="D27" s="5" t="s">
        <v>131</v>
      </c>
      <c r="E27" s="6" t="str">
        <f>IFERROR(__xludf.DUMMYFUNCTION("IFNA(IFNA(REGEXEXTRACT(J27,""0.0 \s*(\w+)""),REGEXEXTRACT(J27,""0 \s*(\w+)"")))"),"25032")</f>
        <v>25032</v>
      </c>
      <c r="F27" s="6" t="str">
        <f>IFERROR(__xludf.DUMMYFUNCTION("IFNA(IFNA(REGEXEXTRACT(J27,""1.0 \s*(\w+)""),REGEXEXTRACT(J27,""1 \s*(\w+)"")))"),"18149")</f>
        <v>18149</v>
      </c>
      <c r="G27" s="6" t="str">
        <f>IFERROR(__xludf.DUMMYFUNCTION("IFNA(IFNA(REGEXEXTRACT(J27,""NaN \s*(\w+)""),REGEXEXTRACT(J27,""None \s*(\w+)"")))"),"")</f>
        <v/>
      </c>
      <c r="H27" s="7">
        <f t="shared" si="2"/>
        <v>0</v>
      </c>
      <c r="J27" s="5" t="s">
        <v>132</v>
      </c>
      <c r="K27" s="4">
        <v>232920.0</v>
      </c>
      <c r="L27" s="4">
        <v>43181.0</v>
      </c>
    </row>
    <row r="28">
      <c r="A28" s="4" t="s">
        <v>133</v>
      </c>
      <c r="B28" s="5" t="s">
        <v>134</v>
      </c>
      <c r="C28" s="5" t="s">
        <v>135</v>
      </c>
      <c r="D28" s="5" t="s">
        <v>136</v>
      </c>
      <c r="E28" s="6" t="str">
        <f>IFERROR(__xludf.DUMMYFUNCTION("IFNA(IFNA(REGEXEXTRACT(J28,""0.0 \s*(\w+)""),REGEXEXTRACT(J28,""0 \s*(\w+)"")))"),"10650")</f>
        <v>10650</v>
      </c>
      <c r="F28" s="6" t="str">
        <f>IFERROR(__xludf.DUMMYFUNCTION("IFNA(IFNA(REGEXEXTRACT(J28,""1.0 \s*(\w+)""),REGEXEXTRACT(J28,""1 \s*(\w+)"")))"),"32531")</f>
        <v>32531</v>
      </c>
      <c r="G28" s="6" t="str">
        <f>IFERROR(__xludf.DUMMYFUNCTION("IFNA(IFNA(REGEXEXTRACT(J28,""NaN \s*(\w+)""),REGEXEXTRACT(J28,""None \s*(\w+)"")))"),"")</f>
        <v/>
      </c>
      <c r="H28" s="7">
        <f t="shared" si="2"/>
        <v>0</v>
      </c>
      <c r="J28" s="5" t="s">
        <v>137</v>
      </c>
      <c r="K28" s="4">
        <v>232920.0</v>
      </c>
      <c r="L28" s="4">
        <v>43181.0</v>
      </c>
    </row>
    <row r="29">
      <c r="A29" s="4" t="s">
        <v>138</v>
      </c>
      <c r="B29" s="5" t="s">
        <v>139</v>
      </c>
      <c r="C29" s="5" t="s">
        <v>140</v>
      </c>
      <c r="D29" s="5" t="s">
        <v>141</v>
      </c>
      <c r="E29" s="6" t="str">
        <f>IFERROR(__xludf.DUMMYFUNCTION("IFNA(IFNA(REGEXEXTRACT(J29,""0.0 \s*(\w+)""),REGEXEXTRACT(J29,""0 \s*(\w+)"")))"),"22607")</f>
        <v>22607</v>
      </c>
      <c r="F29" s="6" t="str">
        <f>IFERROR(__xludf.DUMMYFUNCTION("IFNA(IFNA(REGEXEXTRACT(J29,""1.0 \s*(\w+)""),REGEXEXTRACT(J29,""1 \s*(\w+)"")))"),"20574")</f>
        <v>20574</v>
      </c>
      <c r="G29" s="6" t="str">
        <f>IFERROR(__xludf.DUMMYFUNCTION("IFNA(IFNA(REGEXEXTRACT(J29,""NaN \s*(\w+)""),REGEXEXTRACT(J29,""None \s*(\w+)"")))"),"")</f>
        <v/>
      </c>
      <c r="H29" s="7">
        <f t="shared" si="2"/>
        <v>0</v>
      </c>
      <c r="J29" s="5" t="s">
        <v>142</v>
      </c>
      <c r="K29" s="4">
        <v>232920.0</v>
      </c>
      <c r="L29" s="4">
        <v>43181.0</v>
      </c>
    </row>
    <row r="30">
      <c r="A30" s="4" t="s">
        <v>143</v>
      </c>
      <c r="B30" s="5" t="s">
        <v>144</v>
      </c>
      <c r="C30" s="5" t="s">
        <v>145</v>
      </c>
      <c r="D30" s="5" t="s">
        <v>146</v>
      </c>
      <c r="E30" s="6" t="str">
        <f>IFERROR(__xludf.DUMMYFUNCTION("IFNA(IFNA(REGEXEXTRACT(J30,""0.0 \s*(\w+)""),REGEXEXTRACT(J30,""0 \s*(\w+)"")))"),"22616")</f>
        <v>22616</v>
      </c>
      <c r="F30" s="6" t="str">
        <f>IFERROR(__xludf.DUMMYFUNCTION("IFNA(IFNA(REGEXEXTRACT(J30,""1.0 \s*(\w+)""),REGEXEXTRACT(J30,""1 \s*(\w+)"")))"),"20490")</f>
        <v>20490</v>
      </c>
      <c r="G30" s="6" t="str">
        <f>IFERROR(__xludf.DUMMYFUNCTION("IFNA(IFNA(REGEXEXTRACT(J30,""NaN \s*(\w+)""),REGEXEXTRACT(J30,""None \s*(\w+)"")))"),"75")</f>
        <v>75</v>
      </c>
      <c r="H30" s="7">
        <f t="shared" si="2"/>
        <v>0.03219989696</v>
      </c>
      <c r="J30" s="5" t="s">
        <v>147</v>
      </c>
      <c r="K30" s="4">
        <v>232920.0</v>
      </c>
      <c r="L30" s="4">
        <v>43181.0</v>
      </c>
    </row>
    <row r="31">
      <c r="A31" s="4" t="s">
        <v>148</v>
      </c>
      <c r="B31" s="5" t="s">
        <v>149</v>
      </c>
      <c r="C31" s="5" t="s">
        <v>150</v>
      </c>
      <c r="D31" s="5" t="s">
        <v>151</v>
      </c>
      <c r="E31" s="6" t="str">
        <f>IFERROR(__xludf.DUMMYFUNCTION("IFNA(IFNA(REGEXEXTRACT(J31,""0.0 \s*(\w+)""),REGEXEXTRACT(J31,""0 \s*(\w+)"")))"),"31922")</f>
        <v>31922</v>
      </c>
      <c r="F31" s="6" t="str">
        <f>IFERROR(__xludf.DUMMYFUNCTION("IFNA(IFNA(REGEXEXTRACT(J31,""1.0 \s*(\w+)""),REGEXEXTRACT(J31,""1 \s*(\w+)"")))"),"11259")</f>
        <v>11259</v>
      </c>
      <c r="G31" s="6" t="str">
        <f>IFERROR(__xludf.DUMMYFUNCTION("IFNA(IFNA(REGEXEXTRACT(J31,""NaN \s*(\w+)""),REGEXEXTRACT(J31,""None \s*(\w+)"")))"),"")</f>
        <v/>
      </c>
      <c r="H31" s="7">
        <f t="shared" si="2"/>
        <v>0</v>
      </c>
      <c r="J31" s="5" t="s">
        <v>152</v>
      </c>
      <c r="K31" s="4">
        <v>232920.0</v>
      </c>
      <c r="L31" s="4">
        <v>43181.0</v>
      </c>
    </row>
    <row r="32">
      <c r="A32" s="4" t="s">
        <v>153</v>
      </c>
      <c r="B32" s="5" t="s">
        <v>154</v>
      </c>
      <c r="C32" s="5" t="s">
        <v>155</v>
      </c>
      <c r="D32" s="5" t="s">
        <v>156</v>
      </c>
      <c r="E32" s="6" t="str">
        <f>IFERROR(__xludf.DUMMYFUNCTION("IFNA(IFNA(REGEXEXTRACT(J32,""0.0 \s*(\w+)""),REGEXEXTRACT(J32,""0 \s*(\w+)"")))"),"44")</f>
        <v>44</v>
      </c>
      <c r="F32" s="6" t="str">
        <f>IFERROR(__xludf.DUMMYFUNCTION("IFNA(IFNA(REGEXEXTRACT(J32,""1.0 \s*(\w+)""),REGEXEXTRACT(J32,""1 \s*(\w+)"")))"),"19514")</f>
        <v>19514</v>
      </c>
      <c r="G32" s="6" t="str">
        <f>IFERROR(__xludf.DUMMYFUNCTION("IFNA(IFNA(REGEXEXTRACT(J32,""NaN \s*(\w+)""),REGEXEXTRACT(J32,""None \s*(\w+)"")))"),"23623")</f>
        <v>23623</v>
      </c>
      <c r="H32" s="7">
        <f t="shared" si="2"/>
        <v>10.14210888</v>
      </c>
      <c r="J32" s="5" t="s">
        <v>157</v>
      </c>
      <c r="K32" s="4">
        <v>232920.0</v>
      </c>
      <c r="L32" s="4">
        <v>43181.0</v>
      </c>
    </row>
    <row r="33">
      <c r="A33" s="4" t="s">
        <v>158</v>
      </c>
      <c r="B33" s="5" t="s">
        <v>158</v>
      </c>
      <c r="C33" s="5" t="s">
        <v>159</v>
      </c>
      <c r="D33" s="5" t="s">
        <v>160</v>
      </c>
      <c r="E33" s="6" t="str">
        <f>IFERROR(__xludf.DUMMYFUNCTION("IFNA(IFNA(REGEXEXTRACT(J33,""0.0 \s*(\w+)""),REGEXEXTRACT(J33,""0 \s*(\w+)"")))"),"")</f>
        <v/>
      </c>
      <c r="F33" s="6" t="str">
        <f>IFERROR(__xludf.DUMMYFUNCTION("IFNA(IFNA(REGEXEXTRACT(J33,""1.0 \s*(\w+)""),REGEXEXTRACT(J33,""1 \s*(\w+)"")))"),"")</f>
        <v/>
      </c>
      <c r="G33" s="6" t="str">
        <f>IFERROR(__xludf.DUMMYFUNCTION("IFNA(IFNA(REGEXEXTRACT(J33,""NaN \s*(\w+)""),REGEXEXTRACT(J33,""None \s*(\w+)"")))"),"2078")</f>
        <v>2078</v>
      </c>
      <c r="H33" s="7">
        <f t="shared" si="2"/>
        <v>0.8921518118</v>
      </c>
      <c r="J33" s="5" t="s">
        <v>161</v>
      </c>
      <c r="K33" s="4">
        <v>232920.0</v>
      </c>
      <c r="L33" s="4">
        <v>43181.0</v>
      </c>
    </row>
    <row r="34">
      <c r="A34" s="4" t="s">
        <v>162</v>
      </c>
      <c r="B34" s="5" t="s">
        <v>163</v>
      </c>
      <c r="C34" s="5" t="s">
        <v>164</v>
      </c>
      <c r="D34" s="5" t="s">
        <v>165</v>
      </c>
      <c r="E34" s="6" t="str">
        <f>IFERROR(__xludf.DUMMYFUNCTION("IFNA(IFNA(REGEXEXTRACT(J34,""0.0 \s*(\w+)""),REGEXEXTRACT(J34,""0 \s*(\w+)"")))"),"1799")</f>
        <v>1799</v>
      </c>
      <c r="F34" s="6" t="str">
        <f>IFERROR(__xludf.DUMMYFUNCTION("IFNA(IFNA(REGEXEXTRACT(J34,""1.0 \s*(\w+)""),REGEXEXTRACT(J34,""1 \s*(\w+)"")))"),"41374")</f>
        <v>41374</v>
      </c>
      <c r="G34" s="6" t="str">
        <f>IFERROR(__xludf.DUMMYFUNCTION("IFNA(IFNA(REGEXEXTRACT(J34,""NaN \s*(\w+)""),REGEXEXTRACT(J34,""None \s*(\w+)"")))"),"8")</f>
        <v>8</v>
      </c>
      <c r="H34" s="7">
        <f t="shared" si="2"/>
        <v>0.003434655676</v>
      </c>
      <c r="I34" s="4" t="s">
        <v>166</v>
      </c>
      <c r="J34" s="5" t="s">
        <v>167</v>
      </c>
      <c r="K34" s="4">
        <v>232920.0</v>
      </c>
      <c r="L34" s="4">
        <v>43181.0</v>
      </c>
    </row>
    <row r="35">
      <c r="A35" s="4" t="s">
        <v>168</v>
      </c>
      <c r="B35" s="5" t="s">
        <v>169</v>
      </c>
      <c r="C35" s="5" t="s">
        <v>170</v>
      </c>
      <c r="D35" s="5" t="s">
        <v>171</v>
      </c>
      <c r="E35" s="6" t="str">
        <f>IFERROR(__xludf.DUMMYFUNCTION("IFNA(IFNA(REGEXEXTRACT(J35,""0.0 \s*(\w+)""),REGEXEXTRACT(J35,""0 \s*(\w+)"")))"),"")</f>
        <v/>
      </c>
      <c r="F35" s="6" t="str">
        <f>IFERROR(__xludf.DUMMYFUNCTION("IFNA(IFNA(REGEXEXTRACT(J35,""1.0 \s*(\w+)""),REGEXEXTRACT(J35,""1 \s*(\w+)"")))"),"")</f>
        <v/>
      </c>
      <c r="G35" s="6" t="str">
        <f>IFERROR(__xludf.DUMMYFUNCTION("IFNA(IFNA(REGEXEXTRACT(J35,""NaN \s*(\w+)""),REGEXEXTRACT(J35,""None \s*(\w+)"")))"),"")</f>
        <v/>
      </c>
      <c r="H35" s="7">
        <f t="shared" si="2"/>
        <v>0</v>
      </c>
      <c r="J35" s="19"/>
      <c r="K35" s="4">
        <v>232920.0</v>
      </c>
      <c r="L35" s="4">
        <v>43181.0</v>
      </c>
    </row>
    <row r="36">
      <c r="A36" s="4" t="s">
        <v>172</v>
      </c>
      <c r="B36" s="5" t="s">
        <v>173</v>
      </c>
      <c r="C36" s="5" t="s">
        <v>174</v>
      </c>
      <c r="D36" s="5" t="s">
        <v>171</v>
      </c>
      <c r="G36" s="6" t="str">
        <f>IFERROR(__xludf.DUMMYFUNCTION("IFNA(IFNA(REGEXEXTRACT(J36,""NaN \s*(\w+)""),REGEXEXTRACT(J36,""None \s*(\w+)"")))"),"8436")</f>
        <v>8436</v>
      </c>
      <c r="H36" s="7">
        <f t="shared" si="2"/>
        <v>3.62184441</v>
      </c>
      <c r="J36" s="5" t="s">
        <v>175</v>
      </c>
      <c r="K36" s="4">
        <v>232920.0</v>
      </c>
      <c r="L36" s="4">
        <v>43181.0</v>
      </c>
    </row>
    <row r="37">
      <c r="A37" s="4" t="s">
        <v>176</v>
      </c>
      <c r="B37" s="5" t="s">
        <v>177</v>
      </c>
      <c r="C37" s="5" t="s">
        <v>178</v>
      </c>
      <c r="D37" s="20" t="s">
        <v>171</v>
      </c>
      <c r="E37" s="6" t="str">
        <f>IFERROR(__xludf.DUMMYFUNCTION("IFNA(IFNA(REGEXEXTRACT(J37,""0.0 \s*(\w+)""),REGEXEXTRACT(J37,""0 \s*(\w+)"")))"),"")</f>
        <v/>
      </c>
      <c r="F37" s="6" t="str">
        <f>IFERROR(__xludf.DUMMYFUNCTION("IFNA(IFNA(REGEXEXTRACT(J37,""1.0 \s*(\w+)""),REGEXEXTRACT(J37,""1 \s*(\w+)"")))"),"")</f>
        <v/>
      </c>
      <c r="G37" s="4">
        <v>522.0</v>
      </c>
      <c r="H37" s="7">
        <f t="shared" si="2"/>
        <v>0.2241112828</v>
      </c>
      <c r="J37" s="5" t="s">
        <v>179</v>
      </c>
      <c r="K37" s="4">
        <v>232920.0</v>
      </c>
      <c r="L37" s="4">
        <v>43181.0</v>
      </c>
    </row>
    <row r="38">
      <c r="A38" s="9" t="s">
        <v>180</v>
      </c>
      <c r="B38" s="10" t="s">
        <v>181</v>
      </c>
      <c r="C38" s="10" t="s">
        <v>182</v>
      </c>
      <c r="D38" s="21"/>
      <c r="E38" s="11" t="str">
        <f>IFERROR(__xludf.DUMMYFUNCTION("IFNA(IFNA(REGEXEXTRACT(J38,""0.0 \s*(\w+)""),REGEXEXTRACT(J38,""0 \s*(\w+)"")))"),"224218")</f>
        <v>224218</v>
      </c>
      <c r="F38" s="11" t="str">
        <f>IFERROR(__xludf.DUMMYFUNCTION("IFNA(IFNA(REGEXEXTRACT(J38,""1.0 \s*(\w+)""),REGEXEXTRACT(J38,""1 \s*(\w+)"")))"),"8702")</f>
        <v>8702</v>
      </c>
      <c r="G38" s="11" t="str">
        <f>IFERROR(__xludf.DUMMYFUNCTION("IFNA(IFNA(REGEXEXTRACT(J38,""NaN \s*(\w+)""),REGEXEXTRACT(J38,""None \s*(\w+)"")))"),"")</f>
        <v/>
      </c>
      <c r="H38" s="12">
        <f t="shared" si="2"/>
        <v>0</v>
      </c>
      <c r="I38" s="9" t="s">
        <v>183</v>
      </c>
      <c r="J38" s="10" t="s">
        <v>184</v>
      </c>
      <c r="K38" s="9">
        <v>232920.0</v>
      </c>
      <c r="L38" s="9">
        <v>43181.0</v>
      </c>
      <c r="M38" s="11"/>
      <c r="N38" s="11"/>
      <c r="O38" s="11"/>
      <c r="P38" s="11"/>
      <c r="Q38" s="11"/>
      <c r="R38" s="11"/>
      <c r="S38" s="11"/>
      <c r="T38" s="11"/>
      <c r="U38" s="11"/>
      <c r="V38" s="11"/>
      <c r="W38" s="11"/>
      <c r="X38" s="11"/>
      <c r="Y38" s="11"/>
      <c r="Z38" s="11"/>
      <c r="AA38" s="11"/>
      <c r="AB38" s="11"/>
      <c r="AC38" s="11"/>
    </row>
    <row r="39">
      <c r="A39" s="4" t="s">
        <v>185</v>
      </c>
      <c r="B39" s="5" t="s">
        <v>186</v>
      </c>
      <c r="C39" s="5" t="s">
        <v>187</v>
      </c>
      <c r="D39" s="20"/>
      <c r="H39" s="7"/>
      <c r="J39" s="5"/>
      <c r="K39" s="4"/>
      <c r="L39" s="4"/>
    </row>
    <row r="40">
      <c r="A40" s="4" t="s">
        <v>188</v>
      </c>
      <c r="B40" s="20" t="s">
        <v>189</v>
      </c>
      <c r="C40" s="5" t="s">
        <v>190</v>
      </c>
      <c r="D40" s="20"/>
      <c r="H40" s="7"/>
      <c r="J40" s="5"/>
      <c r="K40" s="4"/>
      <c r="L40" s="4"/>
    </row>
    <row r="41">
      <c r="A41" s="4" t="s">
        <v>191</v>
      </c>
      <c r="B41" s="20" t="s">
        <v>192</v>
      </c>
      <c r="C41" s="5" t="s">
        <v>193</v>
      </c>
      <c r="D41" s="20"/>
      <c r="H41" s="7"/>
      <c r="J41" s="5"/>
      <c r="K41" s="4"/>
      <c r="L41" s="4"/>
    </row>
    <row r="42">
      <c r="A42" s="4" t="s">
        <v>194</v>
      </c>
      <c r="B42" s="5" t="s">
        <v>195</v>
      </c>
      <c r="C42" s="5" t="s">
        <v>196</v>
      </c>
      <c r="D42" s="20" t="s">
        <v>171</v>
      </c>
      <c r="E42" s="6" t="str">
        <f>IFERROR(__xludf.DUMMYFUNCTION("IFNA(IFNA(REGEXEXTRACT(J42,""0.0 \s*(\w+)""),REGEXEXTRACT(J42,""0 \s*(\w+)"")))"),"")</f>
        <v/>
      </c>
      <c r="F42" s="6" t="str">
        <f>IFERROR(__xludf.DUMMYFUNCTION("IFNA(IFNA(REGEXEXTRACT(J42,""1.0 \s*(\w+)""),REGEXEXTRACT(J42,""1 \s*(\w+)"")))"),"")</f>
        <v/>
      </c>
      <c r="G42" s="6" t="str">
        <f>IFERROR(__xludf.DUMMYFUNCTION("IFNA(IFNA(REGEXEXTRACT(J42,""NaN \s*(\w+)""),REGEXEXTRACT(J42,""None \s*(\w+)"")))"),"")</f>
        <v/>
      </c>
      <c r="H42" s="7">
        <f t="shared" ref="H42:H59" si="3">IFNA((G42/K42)*100)</f>
        <v>0</v>
      </c>
      <c r="J42" s="5" t="s">
        <v>197</v>
      </c>
      <c r="K42" s="4">
        <v>232920.0</v>
      </c>
      <c r="L42" s="4">
        <v>43181.0</v>
      </c>
    </row>
    <row r="43">
      <c r="A43" s="9" t="s">
        <v>198</v>
      </c>
      <c r="B43" s="10" t="s">
        <v>199</v>
      </c>
      <c r="C43" s="10" t="s">
        <v>200</v>
      </c>
      <c r="D43" s="21"/>
      <c r="E43" s="11" t="str">
        <f>IFERROR(__xludf.DUMMYFUNCTION("IFNA(IFNA(REGEXEXTRACT(J43,""0.0 \s*(\w+)""),REGEXEXTRACT(J43,""0 \s*(\w+)"")))"),"26093")</f>
        <v>26093</v>
      </c>
      <c r="F43" s="11" t="str">
        <f>IFERROR(__xludf.DUMMYFUNCTION("IFNA(IFNA(REGEXEXTRACT(J43,""1.0 \s*(\w+)""),REGEXEXTRACT(J43,""1 \s*(\w+)"")))"),"")</f>
        <v/>
      </c>
      <c r="G43" s="11" t="str">
        <f>IFERROR(__xludf.DUMMYFUNCTION("IFNA(IFNA(REGEXEXTRACT(J43,""NaN \s*(\w+)""),REGEXEXTRACT(J43,""None \s*(\w+)"")))"),"206827")</f>
        <v>206827</v>
      </c>
      <c r="H43" s="12">
        <f t="shared" si="3"/>
        <v>88.79744118</v>
      </c>
      <c r="I43" s="9" t="s">
        <v>201</v>
      </c>
      <c r="J43" s="10" t="s">
        <v>202</v>
      </c>
      <c r="K43" s="9">
        <v>232920.0</v>
      </c>
      <c r="L43" s="9">
        <v>43181.0</v>
      </c>
      <c r="M43" s="11"/>
      <c r="N43" s="11"/>
      <c r="O43" s="11"/>
      <c r="P43" s="11"/>
      <c r="Q43" s="11"/>
      <c r="R43" s="11"/>
      <c r="S43" s="11"/>
      <c r="T43" s="11"/>
      <c r="U43" s="11"/>
      <c r="V43" s="11"/>
      <c r="W43" s="11"/>
      <c r="X43" s="11"/>
      <c r="Y43" s="11"/>
      <c r="Z43" s="11"/>
      <c r="AA43" s="11"/>
      <c r="AB43" s="11"/>
      <c r="AC43" s="11"/>
    </row>
    <row r="44">
      <c r="A44" s="4" t="s">
        <v>203</v>
      </c>
      <c r="B44" s="5" t="s">
        <v>204</v>
      </c>
      <c r="C44" s="5" t="s">
        <v>205</v>
      </c>
      <c r="D44" s="5" t="s">
        <v>206</v>
      </c>
      <c r="E44" s="6" t="str">
        <f>IFERROR(__xludf.DUMMYFUNCTION("IFNA(IFNA(REGEXEXTRACT(J44,""0.0 \s*(\w+)""),REGEXEXTRACT(J44,""0 \s*(\w+)"")))"),"42081")</f>
        <v>42081</v>
      </c>
      <c r="F44" s="6" t="str">
        <f>IFERROR(__xludf.DUMMYFUNCTION("IFNA(IFNA(REGEXEXTRACT(J44,""1.0 \s*(\w+)""),REGEXEXTRACT(J44,""1 \s*(\w+)"")))"),"520")</f>
        <v>520</v>
      </c>
      <c r="G44" s="6" t="str">
        <f>IFERROR(__xludf.DUMMYFUNCTION("IFNA(IFNA(REGEXEXTRACT(J44,""NaN \s*(\w+)""),REGEXEXTRACT(J44,""None \s*(\w+)"")))"),"530")</f>
        <v>530</v>
      </c>
      <c r="H44" s="7">
        <f t="shared" si="3"/>
        <v>0.2275459385</v>
      </c>
      <c r="J44" s="5" t="s">
        <v>207</v>
      </c>
      <c r="K44" s="4">
        <v>232920.0</v>
      </c>
      <c r="L44" s="4">
        <v>43181.0</v>
      </c>
    </row>
    <row r="45">
      <c r="A45" s="4" t="s">
        <v>208</v>
      </c>
      <c r="B45" s="5" t="s">
        <v>209</v>
      </c>
      <c r="C45" s="5" t="s">
        <v>210</v>
      </c>
      <c r="D45" s="5" t="s">
        <v>211</v>
      </c>
      <c r="E45" s="6" t="str">
        <f>IFERROR(__xludf.DUMMYFUNCTION("IFNA(IFNA(REGEXEXTRACT(J45,""0.0 \s*(\w+)""),REGEXEXTRACT(J45,""0 \s*(\w+)"")))"),"1476")</f>
        <v>1476</v>
      </c>
      <c r="F45" s="6" t="str">
        <f>IFERROR(__xludf.DUMMYFUNCTION("IFNA(IFNA(REGEXEXTRACT(J45,""1.0 \s*(\w+)""),REGEXEXTRACT(J45,""1 \s*(\w+)"")))"),"37540")</f>
        <v>37540</v>
      </c>
      <c r="G45" s="6" t="str">
        <f>IFERROR(__xludf.DUMMYFUNCTION("IFNA(IFNA(REGEXEXTRACT(J45,""NaN \s*(\w+)""),REGEXEXTRACT(J45,""None \s*(\w+)"")))"),"4165")</f>
        <v>4165</v>
      </c>
      <c r="H45" s="7">
        <f t="shared" si="3"/>
        <v>1.788167611</v>
      </c>
      <c r="J45" s="5" t="s">
        <v>212</v>
      </c>
      <c r="K45" s="4">
        <v>232920.0</v>
      </c>
      <c r="L45" s="4">
        <v>43181.0</v>
      </c>
    </row>
    <row r="46">
      <c r="A46" s="4" t="s">
        <v>213</v>
      </c>
      <c r="B46" s="5" t="s">
        <v>214</v>
      </c>
      <c r="C46" s="5" t="s">
        <v>215</v>
      </c>
      <c r="D46" s="5" t="s">
        <v>216</v>
      </c>
      <c r="E46" s="6" t="str">
        <f>IFERROR(__xludf.DUMMYFUNCTION("IFNA(IFNA(REGEXEXTRACT(J46,""0.0 \s*(\w+)""),REGEXEXTRACT(J46,""0 \s*(\w+)"")))"),"2563")</f>
        <v>2563</v>
      </c>
      <c r="F46" s="6" t="str">
        <f>IFERROR(__xludf.DUMMYFUNCTION("IFNA(IFNA(REGEXEXTRACT(J46,""1.0 \s*(\w+)""),REGEXEXTRACT(J46,""1 \s*(\w+)"")))"),"38791")</f>
        <v>38791</v>
      </c>
      <c r="G46" s="6" t="str">
        <f>IFERROR(__xludf.DUMMYFUNCTION("IFNA(IFNA(REGEXEXTRACT(J46,""NaN \s*(\w+)""),REGEXEXTRACT(J46,""None \s*(\w+)"")))"),"1827")</f>
        <v>1827</v>
      </c>
      <c r="H46" s="7">
        <f t="shared" si="3"/>
        <v>0.78438949</v>
      </c>
      <c r="J46" s="5" t="s">
        <v>217</v>
      </c>
      <c r="K46" s="4">
        <v>232920.0</v>
      </c>
      <c r="L46" s="4">
        <v>43181.0</v>
      </c>
    </row>
    <row r="47">
      <c r="A47" s="4" t="s">
        <v>218</v>
      </c>
      <c r="B47" s="5" t="s">
        <v>219</v>
      </c>
      <c r="C47" s="5" t="s">
        <v>220</v>
      </c>
      <c r="D47" s="5" t="s">
        <v>221</v>
      </c>
      <c r="E47" s="6" t="str">
        <f>IFERROR(__xludf.DUMMYFUNCTION("IFNA(IFNA(REGEXEXTRACT(J47,""0.0 \s*(\w+)""),REGEXEXTRACT(J47,""0 \s*(\w+)"")))"),"19381")</f>
        <v>19381</v>
      </c>
      <c r="F47" s="6" t="str">
        <f>IFERROR(__xludf.DUMMYFUNCTION("IFNA(IFNA(REGEXEXTRACT(J47,""1.0 \s*(\w+)""),REGEXEXTRACT(J47,""1 \s*(\w+)"")))"),"23800")</f>
        <v>23800</v>
      </c>
      <c r="G47" s="6" t="str">
        <f>IFERROR(__xludf.DUMMYFUNCTION("IFNA(IFNA(REGEXEXTRACT(J47,""NaN \s*(\w+)""),REGEXEXTRACT(J47,""None \s*(\w+)"")))"),"")</f>
        <v/>
      </c>
      <c r="H47" s="7">
        <f t="shared" si="3"/>
        <v>0</v>
      </c>
      <c r="J47" s="5" t="s">
        <v>222</v>
      </c>
      <c r="K47" s="4">
        <v>232920.0</v>
      </c>
      <c r="L47" s="4">
        <v>43181.0</v>
      </c>
    </row>
    <row r="48">
      <c r="A48" s="4" t="s">
        <v>223</v>
      </c>
      <c r="B48" s="5" t="s">
        <v>224</v>
      </c>
      <c r="C48" s="5" t="s">
        <v>225</v>
      </c>
      <c r="D48" s="5" t="s">
        <v>226</v>
      </c>
      <c r="E48" s="6" t="str">
        <f>IFERROR(__xludf.DUMMYFUNCTION("IFNA(IFNA(REGEXEXTRACT(J48,""0.0 \s*(\w+)""),REGEXEXTRACT(J48,""0 \s*(\w+)"")))"),"2111")</f>
        <v>2111</v>
      </c>
      <c r="F48" s="6" t="str">
        <f>IFERROR(__xludf.DUMMYFUNCTION("IFNA(IFNA(REGEXEXTRACT(J48,""1.0 \s*(\w+)""),REGEXEXTRACT(J48,""1 \s*(\w+)"")))"),"38320")</f>
        <v>38320</v>
      </c>
      <c r="G48" s="6" t="str">
        <f>IFERROR(__xludf.DUMMYFUNCTION("IFNA(IFNA(REGEXEXTRACT(J48,""NaN \s*(\w+)""),REGEXEXTRACT(J48,""None \s*(\w+)"")))"),"2750")</f>
        <v>2750</v>
      </c>
      <c r="H48" s="7">
        <f t="shared" si="3"/>
        <v>1.180662889</v>
      </c>
      <c r="J48" s="5" t="s">
        <v>227</v>
      </c>
      <c r="K48" s="4">
        <v>232920.0</v>
      </c>
      <c r="L48" s="4">
        <v>43181.0</v>
      </c>
    </row>
    <row r="49">
      <c r="A49" s="22" t="s">
        <v>228</v>
      </c>
      <c r="B49" s="23" t="s">
        <v>229</v>
      </c>
      <c r="C49" s="23" t="s">
        <v>230</v>
      </c>
      <c r="D49" s="23" t="s">
        <v>231</v>
      </c>
      <c r="E49" s="24" t="str">
        <f>IFERROR(__xludf.DUMMYFUNCTION("IFNA(IFNA(REGEXEXTRACT(J49,""0.0 \s*(\w+)""),REGEXEXTRACT(J49,""0 \s*(\w+)"")))"),"445")</f>
        <v>445</v>
      </c>
      <c r="F49" s="24" t="str">
        <f>IFERROR(__xludf.DUMMYFUNCTION("IFNA(IFNA(REGEXEXTRACT(J49,""1.0 \s*(\w+)""),REGEXEXTRACT(J49,""1 \s*(\w+)"")))"),"31737")</f>
        <v>31737</v>
      </c>
      <c r="G49" s="24" t="str">
        <f>IFERROR(__xludf.DUMMYFUNCTION("IFNA(IFNA(REGEXEXTRACT(J49,""NaN \s*(\w+)""),REGEXEXTRACT(J49,""None \s*(\w+)"")))"),"10999")</f>
        <v>10999</v>
      </c>
      <c r="H49" s="25" t="str">
        <f t="shared" si="3"/>
        <v>#DIV/0!</v>
      </c>
      <c r="I49" s="22" t="s">
        <v>232</v>
      </c>
      <c r="J49" s="23" t="s">
        <v>233</v>
      </c>
      <c r="K49" s="22"/>
      <c r="L49" s="22">
        <v>43181.0</v>
      </c>
      <c r="M49" s="24"/>
      <c r="N49" s="24"/>
      <c r="O49" s="24"/>
      <c r="P49" s="24"/>
      <c r="Q49" s="24"/>
      <c r="R49" s="24"/>
      <c r="S49" s="24"/>
      <c r="T49" s="24"/>
      <c r="U49" s="24"/>
      <c r="V49" s="24"/>
      <c r="W49" s="24"/>
      <c r="X49" s="24"/>
      <c r="Y49" s="24"/>
      <c r="Z49" s="24"/>
      <c r="AA49" s="24"/>
      <c r="AB49" s="24"/>
      <c r="AC49" s="24"/>
    </row>
    <row r="50">
      <c r="A50" s="4" t="s">
        <v>234</v>
      </c>
      <c r="B50" s="4" t="s">
        <v>235</v>
      </c>
      <c r="C50" s="5" t="s">
        <v>236</v>
      </c>
      <c r="D50" s="5" t="s">
        <v>237</v>
      </c>
      <c r="E50" s="6" t="str">
        <f>IFERROR(__xludf.DUMMYFUNCTION("IFNA(IFNA(REGEXEXTRACT(J50,""0.0 \s*(\w+)""),REGEXEXTRACT(J50,""0 \s*(\w+)"")))"),"")</f>
        <v/>
      </c>
      <c r="F50" s="6" t="str">
        <f>IFERROR(__xludf.DUMMYFUNCTION("IFNA(IFNA(REGEXEXTRACT(J50,""1.0 \s*(\w+)""),REGEXEXTRACT(J50,""1 \s*(\w+)"")))"),"")</f>
        <v/>
      </c>
      <c r="G50" s="6" t="str">
        <f>IFERROR(__xludf.DUMMYFUNCTION("IFNA(IFNA(REGEXEXTRACT(J50,""NaN \s*(\w+)""),REGEXEXTRACT(J50,""None \s*(\w+)"")))"),"307")</f>
        <v>307</v>
      </c>
      <c r="H50" s="7">
        <f t="shared" si="3"/>
        <v>0.1318049116</v>
      </c>
      <c r="I50" s="4" t="s">
        <v>238</v>
      </c>
      <c r="J50" s="5" t="s">
        <v>239</v>
      </c>
      <c r="K50" s="4">
        <v>232920.0</v>
      </c>
      <c r="L50" s="4">
        <v>43181.0</v>
      </c>
    </row>
    <row r="51">
      <c r="A51" s="4" t="s">
        <v>240</v>
      </c>
      <c r="B51" s="5" t="s">
        <v>241</v>
      </c>
      <c r="C51" s="5" t="s">
        <v>242</v>
      </c>
      <c r="D51" s="5" t="s">
        <v>243</v>
      </c>
      <c r="E51" s="6" t="str">
        <f>IFERROR(__xludf.DUMMYFUNCTION("IFNA(IFNA(REGEXEXTRACT(J51,""0.0 \s*(\w+)""),REGEXEXTRACT(J51,""0 \s*(\w+)"")))"),"19853")</f>
        <v>19853</v>
      </c>
      <c r="F51" s="6" t="str">
        <f>IFERROR(__xludf.DUMMYFUNCTION("IFNA(IFNA(REGEXEXTRACT(J51,""1.0 \s*(\w+)""),REGEXEXTRACT(J51,""1 \s*(\w+)"")))"),"16758")</f>
        <v>16758</v>
      </c>
      <c r="G51" s="6" t="str">
        <f>IFERROR(__xludf.DUMMYFUNCTION("IFNA(IFNA(REGEXEXTRACT(J51,""NaN \s*(\w+)""),REGEXEXTRACT(J51,""None \s*(\w+)"")))"),"6570")</f>
        <v>6570</v>
      </c>
      <c r="H51" s="7">
        <f t="shared" si="3"/>
        <v>2.820710974</v>
      </c>
      <c r="J51" s="5" t="s">
        <v>244</v>
      </c>
      <c r="K51" s="4">
        <v>232920.0</v>
      </c>
      <c r="L51" s="4">
        <v>43181.0</v>
      </c>
    </row>
    <row r="52">
      <c r="A52" s="4" t="s">
        <v>245</v>
      </c>
      <c r="B52" s="5" t="s">
        <v>246</v>
      </c>
      <c r="C52" s="5" t="s">
        <v>247</v>
      </c>
      <c r="D52" s="5" t="s">
        <v>248</v>
      </c>
      <c r="E52" s="6" t="str">
        <f>IFERROR(__xludf.DUMMYFUNCTION("IFNA(IFNA(REGEXEXTRACT(J52,""0.0 \s*(\w+)""),REGEXEXTRACT(J52,""0 \s*(\w+)"")))"),"22589")</f>
        <v>22589</v>
      </c>
      <c r="F52" s="6" t="str">
        <f>IFERROR(__xludf.DUMMYFUNCTION("IFNA(IFNA(REGEXEXTRACT(J52,""1.0 \s*(\w+)""),REGEXEXTRACT(J52,""1 \s*(\w+)"")))"),"14022")</f>
        <v>14022</v>
      </c>
      <c r="G52" s="6" t="str">
        <f>IFERROR(__xludf.DUMMYFUNCTION("IFNA(IFNA(REGEXEXTRACT(J52,""NaN \s*(\w+)""),REGEXEXTRACT(J52,""None \s*(\w+)"")))"),"6570")</f>
        <v>6570</v>
      </c>
      <c r="H52" s="7">
        <f t="shared" si="3"/>
        <v>2.820710974</v>
      </c>
      <c r="J52" s="5" t="s">
        <v>249</v>
      </c>
      <c r="K52" s="4">
        <v>232920.0</v>
      </c>
      <c r="L52" s="4">
        <v>43181.0</v>
      </c>
    </row>
    <row r="53">
      <c r="A53" s="4" t="s">
        <v>250</v>
      </c>
      <c r="B53" s="5" t="s">
        <v>251</v>
      </c>
      <c r="C53" s="5" t="s">
        <v>252</v>
      </c>
      <c r="D53" s="5" t="s">
        <v>253</v>
      </c>
      <c r="E53" s="4">
        <v>21992.0</v>
      </c>
      <c r="F53" s="4">
        <v>18624.0</v>
      </c>
      <c r="G53" s="4">
        <v>2565.0</v>
      </c>
      <c r="H53" s="7">
        <f t="shared" si="3"/>
        <v>1.101236476</v>
      </c>
      <c r="J53" s="5" t="s">
        <v>254</v>
      </c>
      <c r="K53" s="4">
        <v>232920.0</v>
      </c>
      <c r="L53" s="4">
        <v>43181.0</v>
      </c>
    </row>
    <row r="54">
      <c r="A54" s="4" t="s">
        <v>255</v>
      </c>
      <c r="B54" s="5" t="s">
        <v>256</v>
      </c>
      <c r="C54" s="5" t="s">
        <v>257</v>
      </c>
      <c r="D54" s="5" t="s">
        <v>258</v>
      </c>
      <c r="E54" s="4">
        <v>25130.0</v>
      </c>
      <c r="F54" s="4">
        <v>18051.0</v>
      </c>
      <c r="G54" s="6" t="str">
        <f>IFERROR(__xludf.DUMMYFUNCTION("IFNA(IFNA(REGEXEXTRACT(J54,""NaN \s*(\w+)""),REGEXEXTRACT(J54,""None \s*(\w+)"")))"),"")</f>
        <v/>
      </c>
      <c r="H54" s="7">
        <f t="shared" si="3"/>
        <v>0</v>
      </c>
      <c r="J54" s="5" t="s">
        <v>259</v>
      </c>
      <c r="K54" s="4">
        <v>232920.0</v>
      </c>
      <c r="L54" s="4">
        <v>43181.0</v>
      </c>
    </row>
    <row r="55">
      <c r="A55" s="4" t="s">
        <v>260</v>
      </c>
      <c r="B55" s="20" t="s">
        <v>261</v>
      </c>
      <c r="C55" s="5" t="s">
        <v>262</v>
      </c>
      <c r="D55" s="5" t="s">
        <v>263</v>
      </c>
      <c r="E55" s="4">
        <v>11727.0</v>
      </c>
      <c r="F55" s="4">
        <v>31454.0</v>
      </c>
      <c r="G55" s="6" t="str">
        <f>IFERROR(__xludf.DUMMYFUNCTION("IFNA(IFNA(REGEXEXTRACT(J55,""NaN \s*(\w+)""),REGEXEXTRACT(J55,""None \s*(\w+)"")))"),"")</f>
        <v/>
      </c>
      <c r="H55" s="7">
        <f t="shared" si="3"/>
        <v>0</v>
      </c>
      <c r="J55" s="5" t="s">
        <v>264</v>
      </c>
      <c r="K55" s="4">
        <v>232920.0</v>
      </c>
      <c r="L55" s="4">
        <v>43181.0</v>
      </c>
    </row>
    <row r="56">
      <c r="A56" s="4" t="s">
        <v>265</v>
      </c>
      <c r="B56" s="5" t="s">
        <v>266</v>
      </c>
      <c r="C56" s="5" t="s">
        <v>267</v>
      </c>
      <c r="D56" s="5" t="s">
        <v>268</v>
      </c>
      <c r="E56" s="4">
        <v>13430.0</v>
      </c>
      <c r="F56" s="4">
        <v>29715.0</v>
      </c>
      <c r="G56" s="4">
        <v>36.0</v>
      </c>
      <c r="H56" s="7">
        <f t="shared" si="3"/>
        <v>0.01545595054</v>
      </c>
      <c r="J56" s="5" t="s">
        <v>269</v>
      </c>
      <c r="K56" s="4">
        <v>232920.0</v>
      </c>
      <c r="L56" s="4">
        <v>43181.0</v>
      </c>
    </row>
    <row r="57">
      <c r="A57" s="22" t="s">
        <v>270</v>
      </c>
      <c r="B57" s="23" t="s">
        <v>271</v>
      </c>
      <c r="C57" s="23" t="s">
        <v>272</v>
      </c>
      <c r="D57" s="23" t="s">
        <v>206</v>
      </c>
      <c r="E57" s="24" t="str">
        <f>IFERROR(__xludf.DUMMYFUNCTION("IFNA(IFNA(REGEXEXTRACT(J57,""0.0 \s*(\w+)""),REGEXEXTRACT(J57,""0 \s*(\w+)"")))"),"")</f>
        <v/>
      </c>
      <c r="F57" s="24" t="str">
        <f>IFERROR(__xludf.DUMMYFUNCTION("IFNA(IFNA(REGEXEXTRACT(J57,""1.0 \s*(\w+)""),REGEXEXTRACT(J57,""1 \s*(\w+)"")))"),"")</f>
        <v/>
      </c>
      <c r="G57" s="24" t="str">
        <f>IFERROR(__xludf.DUMMYFUNCTION("IFNA(IFNA(REGEXEXTRACT(J57,""NaN \s*(\w+)""),REGEXEXTRACT(J57,""None \s*(\w+)"")))"),"54")</f>
        <v>54</v>
      </c>
      <c r="H57" s="25">
        <f t="shared" si="3"/>
        <v>0.02318392581</v>
      </c>
      <c r="I57" s="22" t="s">
        <v>273</v>
      </c>
      <c r="J57" s="23" t="s">
        <v>274</v>
      </c>
      <c r="K57" s="22">
        <v>232920.0</v>
      </c>
      <c r="L57" s="22">
        <v>43181.0</v>
      </c>
      <c r="M57" s="24"/>
      <c r="N57" s="24"/>
      <c r="O57" s="24"/>
      <c r="P57" s="24"/>
      <c r="Q57" s="24"/>
      <c r="R57" s="24"/>
      <c r="S57" s="24"/>
      <c r="T57" s="24"/>
      <c r="U57" s="24"/>
      <c r="V57" s="24"/>
      <c r="W57" s="24"/>
      <c r="X57" s="24"/>
      <c r="Y57" s="24"/>
      <c r="Z57" s="24"/>
      <c r="AA57" s="24"/>
      <c r="AB57" s="24"/>
      <c r="AC57" s="24"/>
    </row>
    <row r="58">
      <c r="A58" s="4" t="s">
        <v>275</v>
      </c>
      <c r="B58" s="5" t="s">
        <v>276</v>
      </c>
      <c r="C58" s="5" t="s">
        <v>277</v>
      </c>
      <c r="D58" s="5" t="s">
        <v>278</v>
      </c>
      <c r="E58" s="6" t="str">
        <f>IFERROR(__xludf.DUMMYFUNCTION("IFNA(IFNA(REGEXEXTRACT(J58,""0.0 \s*(\w+)""),REGEXEXTRACT(J58,""0 \s*(\w+)"")))"),"")</f>
        <v/>
      </c>
      <c r="F58" s="6" t="str">
        <f>IFERROR(__xludf.DUMMYFUNCTION("IFNA(IFNA(REGEXEXTRACT(J58,""1.0 \s*(\w+)""),REGEXEXTRACT(J58,""1 \s*(\w+)"")))"),"")</f>
        <v/>
      </c>
      <c r="G58" s="6" t="str">
        <f>IFERROR(__xludf.DUMMYFUNCTION("IFNA(IFNA(REGEXEXTRACT(J58,""NaN \s*(\w+)""),REGEXEXTRACT(J58,""None \s*(\w+)"")))"),"")</f>
        <v/>
      </c>
      <c r="H58" s="26">
        <f t="shared" si="3"/>
        <v>0</v>
      </c>
      <c r="I58" s="4" t="s">
        <v>201</v>
      </c>
      <c r="J58" s="19"/>
      <c r="K58" s="4">
        <v>232920.0</v>
      </c>
      <c r="L58" s="4">
        <v>43181.0</v>
      </c>
    </row>
    <row r="59">
      <c r="A59" s="9" t="s">
        <v>279</v>
      </c>
      <c r="B59" s="10" t="s">
        <v>280</v>
      </c>
      <c r="C59" s="10" t="s">
        <v>281</v>
      </c>
      <c r="D59" s="21"/>
      <c r="E59" s="11" t="str">
        <f>IFERROR(__xludf.DUMMYFUNCTION("IFNA(IFNA(REGEXEXTRACT(J59,""0.0 \s*(\w+)""),REGEXEXTRACT(J59,""0 \s*(\w+)"")))"),"")</f>
        <v/>
      </c>
      <c r="F59" s="11" t="str">
        <f>IFERROR(__xludf.DUMMYFUNCTION("IFNA(IFNA(REGEXEXTRACT(J59,""1.0 \s*(\w+)""),REGEXEXTRACT(J59,""1 \s*(\w+)"")))"),"")</f>
        <v/>
      </c>
      <c r="G59" s="11" t="str">
        <f>IFERROR(__xludf.DUMMYFUNCTION("IFNA(IFNA(REGEXEXTRACT(J59,""NaN \s*(\w+)""),REGEXEXTRACT(J59,""None \s*(\w+)"")))"),"")</f>
        <v/>
      </c>
      <c r="H59" s="12">
        <f t="shared" si="3"/>
        <v>0</v>
      </c>
      <c r="I59" s="27" t="s">
        <v>282</v>
      </c>
      <c r="J59" s="21"/>
      <c r="K59" s="9">
        <v>232920.0</v>
      </c>
      <c r="L59" s="9">
        <v>43181.0</v>
      </c>
      <c r="M59" s="11"/>
      <c r="N59" s="11"/>
      <c r="O59" s="11"/>
      <c r="P59" s="11"/>
      <c r="Q59" s="11"/>
      <c r="R59" s="11"/>
      <c r="S59" s="11"/>
      <c r="T59" s="11"/>
      <c r="U59" s="11"/>
      <c r="V59" s="11"/>
      <c r="W59" s="11"/>
      <c r="X59" s="11"/>
      <c r="Y59" s="11"/>
      <c r="Z59" s="11"/>
      <c r="AA59" s="11"/>
      <c r="AB59" s="11"/>
      <c r="AC59" s="11"/>
    </row>
    <row r="60">
      <c r="A60" s="4" t="s">
        <v>283</v>
      </c>
      <c r="B60" s="5" t="s">
        <v>284</v>
      </c>
      <c r="C60" s="5" t="s">
        <v>285</v>
      </c>
      <c r="D60" s="5" t="s">
        <v>286</v>
      </c>
      <c r="H60" s="26"/>
      <c r="I60" s="4"/>
      <c r="J60" s="19"/>
      <c r="K60" s="4"/>
      <c r="L60" s="4"/>
    </row>
    <row r="61">
      <c r="A61" s="4" t="s">
        <v>287</v>
      </c>
      <c r="B61" s="5" t="s">
        <v>288</v>
      </c>
      <c r="C61" s="5" t="s">
        <v>285</v>
      </c>
      <c r="D61" s="5" t="s">
        <v>286</v>
      </c>
      <c r="H61" s="26"/>
      <c r="I61" s="4"/>
      <c r="J61" s="19"/>
      <c r="K61" s="4"/>
      <c r="L61" s="4"/>
    </row>
    <row r="62">
      <c r="A62" s="9" t="s">
        <v>289</v>
      </c>
      <c r="B62" s="10"/>
      <c r="C62" s="10"/>
      <c r="D62" s="21"/>
      <c r="E62" s="11" t="str">
        <f>IFERROR(__xludf.DUMMYFUNCTION("IFNA(IFNA(REGEXEXTRACT(J62,""0.0 \s*(\w+)""),REGEXEXTRACT(J62,""0 \s*(\w+)"")))"),"")</f>
        <v/>
      </c>
      <c r="F62" s="11" t="str">
        <f>IFERROR(__xludf.DUMMYFUNCTION("IFNA(IFNA(REGEXEXTRACT(J62,""1.0 \s*(\w+)""),REGEXEXTRACT(J62,""1 \s*(\w+)"")))"),"")</f>
        <v/>
      </c>
      <c r="G62" s="11" t="str">
        <f>IFERROR(__xludf.DUMMYFUNCTION("IFNA(IFNA(REGEXEXTRACT(J62,""NaN \s*(\w+)""),REGEXEXTRACT(J62,""None \s*(\w+)"")))"),"")</f>
        <v/>
      </c>
      <c r="H62" s="12">
        <f t="shared" ref="H62:H92" si="4">IFNA((G62/K62)*100)</f>
        <v>0</v>
      </c>
      <c r="I62" s="9" t="s">
        <v>282</v>
      </c>
      <c r="J62" s="21"/>
      <c r="K62" s="9">
        <v>232920.0</v>
      </c>
      <c r="L62" s="9">
        <v>43181.0</v>
      </c>
      <c r="M62" s="11"/>
      <c r="N62" s="11"/>
      <c r="O62" s="11"/>
      <c r="P62" s="11"/>
      <c r="Q62" s="11"/>
      <c r="R62" s="11"/>
      <c r="S62" s="11"/>
      <c r="T62" s="11"/>
      <c r="U62" s="11"/>
      <c r="V62" s="11"/>
      <c r="W62" s="11"/>
      <c r="X62" s="11"/>
      <c r="Y62" s="11"/>
      <c r="Z62" s="11"/>
      <c r="AA62" s="11"/>
      <c r="AB62" s="11"/>
      <c r="AC62" s="11"/>
    </row>
    <row r="63">
      <c r="A63" s="22" t="s">
        <v>290</v>
      </c>
      <c r="B63" s="23" t="s">
        <v>291</v>
      </c>
      <c r="C63" s="23" t="s">
        <v>292</v>
      </c>
      <c r="D63" s="28"/>
      <c r="E63" s="24" t="str">
        <f>IFERROR(__xludf.DUMMYFUNCTION("IFNA(IFNA(REGEXEXTRACT(J63,""0.0 \s*(\w+)""),REGEXEXTRACT(J63,""0 \s*(\w+)"")))"),"2749")</f>
        <v>2749</v>
      </c>
      <c r="F63" s="24" t="str">
        <f>IFERROR(__xludf.DUMMYFUNCTION("IFNA(IFNA(REGEXEXTRACT(J63,""1.0 \s*(\w+)""),REGEXEXTRACT(J63,""1 \s*(\w+)"")))"),"3778")</f>
        <v>3778</v>
      </c>
      <c r="G63" s="24" t="str">
        <f>IFERROR(__xludf.DUMMYFUNCTION("IFNA(IFNA(REGEXEXTRACT(J63,""NaN \s*(\w+)""),REGEXEXTRACT(J63,""None \s*(\w+)"")))"),"36654")</f>
        <v>36654</v>
      </c>
      <c r="H63" s="25">
        <f t="shared" si="4"/>
        <v>15.73673364</v>
      </c>
      <c r="I63" s="22" t="s">
        <v>293</v>
      </c>
      <c r="J63" s="23" t="s">
        <v>294</v>
      </c>
      <c r="K63" s="22">
        <v>232920.0</v>
      </c>
      <c r="L63" s="22">
        <v>43181.0</v>
      </c>
      <c r="M63" s="24"/>
      <c r="N63" s="24"/>
      <c r="O63" s="24"/>
      <c r="P63" s="24"/>
      <c r="Q63" s="24"/>
      <c r="R63" s="24"/>
      <c r="S63" s="24"/>
      <c r="T63" s="24"/>
      <c r="U63" s="24"/>
      <c r="V63" s="24"/>
      <c r="W63" s="24"/>
      <c r="X63" s="24"/>
      <c r="Y63" s="24"/>
      <c r="Z63" s="24"/>
      <c r="AA63" s="24"/>
      <c r="AB63" s="24"/>
      <c r="AC63" s="24"/>
    </row>
    <row r="64">
      <c r="A64" s="4" t="s">
        <v>295</v>
      </c>
      <c r="B64" s="5" t="s">
        <v>296</v>
      </c>
      <c r="C64" s="5" t="s">
        <v>297</v>
      </c>
      <c r="D64" s="5" t="s">
        <v>298</v>
      </c>
      <c r="E64" s="6" t="str">
        <f>IFERROR(__xludf.DUMMYFUNCTION("IFNA(IFNA(REGEXEXTRACT(J64,""0.0 \s*(\w+)""),REGEXEXTRACT(J64,""0 \s*(\w+)"")))"),"25448")</f>
        <v>25448</v>
      </c>
      <c r="F64" s="6" t="str">
        <f>IFERROR(__xludf.DUMMYFUNCTION("IFNA(IFNA(REGEXEXTRACT(J64,""1.0 \s*(\w+)""),REGEXEXTRACT(J64,""1 \s*(\w+)"")))"),"16050")</f>
        <v>16050</v>
      </c>
      <c r="G64" s="6" t="str">
        <f>IFERROR(__xludf.DUMMYFUNCTION("IFNA(IFNA(REGEXEXTRACT(J64,""NaN \s*(\w+)""),REGEXEXTRACT(J64,""None \s*(\w+)"")))"),"1683")</f>
        <v>1683</v>
      </c>
      <c r="H64" s="7">
        <f t="shared" si="4"/>
        <v>0.7225656878</v>
      </c>
      <c r="I64" s="4"/>
      <c r="J64" s="5" t="s">
        <v>299</v>
      </c>
      <c r="K64" s="4">
        <v>232920.0</v>
      </c>
      <c r="L64" s="4">
        <v>43181.0</v>
      </c>
    </row>
    <row r="65">
      <c r="A65" s="4" t="s">
        <v>300</v>
      </c>
      <c r="B65" s="5" t="s">
        <v>301</v>
      </c>
      <c r="C65" s="5" t="s">
        <v>297</v>
      </c>
      <c r="D65" s="5" t="s">
        <v>302</v>
      </c>
      <c r="E65" s="6" t="str">
        <f>IFERROR(__xludf.DUMMYFUNCTION("IFNA(IFNA(REGEXEXTRACT(J65,""0.0 \s*(\w+)""),REGEXEXTRACT(J65,""0 \s*(\w+)"")))"),"33654")</f>
        <v>33654</v>
      </c>
      <c r="F65" s="6" t="str">
        <f>IFERROR(__xludf.DUMMYFUNCTION("IFNA(IFNA(REGEXEXTRACT(J65,""1.0 \s*(\w+)""),REGEXEXTRACT(J65,""1 \s*(\w+)"")))"),"7844")</f>
        <v>7844</v>
      </c>
      <c r="G65" s="6" t="str">
        <f>IFERROR(__xludf.DUMMYFUNCTION("IFNA(IFNA(REGEXEXTRACT(J65,""NaN \s*(\w+)""),REGEXEXTRACT(J65,""None \s*(\w+)"")))"),"1683")</f>
        <v>1683</v>
      </c>
      <c r="H65" s="7">
        <f t="shared" si="4"/>
        <v>0.7225656878</v>
      </c>
      <c r="I65" s="4"/>
      <c r="J65" s="5" t="s">
        <v>303</v>
      </c>
      <c r="K65" s="4">
        <v>232920.0</v>
      </c>
      <c r="L65" s="4">
        <v>43181.0</v>
      </c>
    </row>
    <row r="66">
      <c r="A66" s="4" t="s">
        <v>304</v>
      </c>
      <c r="B66" s="5" t="s">
        <v>305</v>
      </c>
      <c r="C66" s="5" t="s">
        <v>306</v>
      </c>
      <c r="D66" s="5" t="s">
        <v>307</v>
      </c>
      <c r="E66" s="6" t="str">
        <f>IFERROR(__xludf.DUMMYFUNCTION("IFNA(IFNA(REGEXEXTRACT(J66,""0.0 \s*(\w+)""),REGEXEXTRACT(J66,""0 \s*(\w+)"")))"),"34150")</f>
        <v>34150</v>
      </c>
      <c r="F66" s="6" t="str">
        <f>IFERROR(__xludf.DUMMYFUNCTION("IFNA(IFNA(REGEXEXTRACT(J66,""1.0 \s*(\w+)""),REGEXEXTRACT(J66,""1 \s*(\w+)"")))"),"7801")</f>
        <v>7801</v>
      </c>
      <c r="G66" s="6" t="str">
        <f>IFERROR(__xludf.DUMMYFUNCTION("IFNA(IFNA(REGEXEXTRACT(J66,""NaN \s*(\w+)""),REGEXEXTRACT(J66,""None \s*(\w+)"")))"),"1230")</f>
        <v>1230</v>
      </c>
      <c r="H66" s="7">
        <f t="shared" si="4"/>
        <v>0.5280783101</v>
      </c>
      <c r="I66" s="4"/>
      <c r="J66" s="5" t="s">
        <v>308</v>
      </c>
      <c r="K66" s="4">
        <v>232920.0</v>
      </c>
      <c r="L66" s="4">
        <v>43181.0</v>
      </c>
    </row>
    <row r="67">
      <c r="A67" s="4" t="s">
        <v>309</v>
      </c>
      <c r="B67" s="5" t="s">
        <v>310</v>
      </c>
      <c r="C67" s="5" t="s">
        <v>306</v>
      </c>
      <c r="D67" s="5" t="s">
        <v>311</v>
      </c>
      <c r="E67" s="6" t="str">
        <f>IFERROR(__xludf.DUMMYFUNCTION("IFNA(IFNA(REGEXEXTRACT(J67,""0.0 \s*(\w+)""),REGEXEXTRACT(J67,""0 \s*(\w+)"")))"),"38710")</f>
        <v>38710</v>
      </c>
      <c r="F67" s="6" t="str">
        <f>IFERROR(__xludf.DUMMYFUNCTION("IFNA(IFNA(REGEXEXTRACT(J67,""1.0 \s*(\w+)""),REGEXEXTRACT(J67,""1 \s*(\w+)"")))"),"3241")</f>
        <v>3241</v>
      </c>
      <c r="G67" s="6" t="str">
        <f>IFERROR(__xludf.DUMMYFUNCTION("IFNA(IFNA(REGEXEXTRACT(J67,""NaN \s*(\w+)""),REGEXEXTRACT(J67,""None \s*(\w+)"")))"),"1230")</f>
        <v>1230</v>
      </c>
      <c r="H67" s="7">
        <f t="shared" si="4"/>
        <v>0.5280783101</v>
      </c>
      <c r="I67" s="4"/>
      <c r="J67" s="5" t="s">
        <v>312</v>
      </c>
      <c r="K67" s="4">
        <v>232920.0</v>
      </c>
      <c r="L67" s="4">
        <v>43181.0</v>
      </c>
    </row>
    <row r="68">
      <c r="A68" s="4" t="s">
        <v>313</v>
      </c>
      <c r="B68" s="5" t="s">
        <v>314</v>
      </c>
      <c r="C68" s="5" t="s">
        <v>315</v>
      </c>
      <c r="D68" s="5" t="s">
        <v>316</v>
      </c>
      <c r="E68" s="6" t="str">
        <f>IFERROR(__xludf.DUMMYFUNCTION("IFNA(IFNA(REGEXEXTRACT(J68,""0.0 \s*(\w+)""),REGEXEXTRACT(J68,""0 \s*(\w+)"")))"),"28973")</f>
        <v>28973</v>
      </c>
      <c r="F68" s="6" t="str">
        <f>IFERROR(__xludf.DUMMYFUNCTION("IFNA(IFNA(REGEXEXTRACT(J68,""1.0 \s*(\w+)""),REGEXEXTRACT(J68,""1 \s*(\w+)"")))"),"12630")</f>
        <v>12630</v>
      </c>
      <c r="G68" s="6" t="str">
        <f>IFERROR(__xludf.DUMMYFUNCTION("IFNA(IFNA(REGEXEXTRACT(J68,""NaN \s*(\w+)""),REGEXEXTRACT(J68,""None \s*(\w+)"")))"),"1578")</f>
        <v>1578</v>
      </c>
      <c r="H68" s="7">
        <f t="shared" si="4"/>
        <v>0.677485832</v>
      </c>
      <c r="I68" s="4"/>
      <c r="J68" s="5" t="s">
        <v>317</v>
      </c>
      <c r="K68" s="4">
        <v>232920.0</v>
      </c>
      <c r="L68" s="4">
        <v>43181.0</v>
      </c>
    </row>
    <row r="69">
      <c r="A69" s="4" t="s">
        <v>318</v>
      </c>
      <c r="B69" s="5" t="s">
        <v>319</v>
      </c>
      <c r="C69" s="5" t="s">
        <v>315</v>
      </c>
      <c r="D69" s="5" t="s">
        <v>320</v>
      </c>
      <c r="E69" s="6" t="str">
        <f>IFERROR(__xludf.DUMMYFUNCTION("IFNA(IFNA(REGEXEXTRACT(J69,""0.0 \s*(\w+)""),REGEXEXTRACT(J69,""0 \s*(\w+)"")))"),"37059")</f>
        <v>37059</v>
      </c>
      <c r="F69" s="6" t="str">
        <f>IFERROR(__xludf.DUMMYFUNCTION("IFNA(IFNA(REGEXEXTRACT(J69,""1.0 \s*(\w+)""),REGEXEXTRACT(J69,""1 \s*(\w+)"")))"),"4544")</f>
        <v>4544</v>
      </c>
      <c r="G69" s="6" t="str">
        <f>IFERROR(__xludf.DUMMYFUNCTION("IFNA(IFNA(REGEXEXTRACT(J69,""NaN \s*(\w+)""),REGEXEXTRACT(J69,""None \s*(\w+)"")))"),"1578")</f>
        <v>1578</v>
      </c>
      <c r="H69" s="7">
        <f t="shared" si="4"/>
        <v>0.677485832</v>
      </c>
      <c r="I69" s="4"/>
      <c r="J69" s="5" t="s">
        <v>321</v>
      </c>
      <c r="K69" s="4">
        <v>232920.0</v>
      </c>
      <c r="L69" s="4">
        <v>43181.0</v>
      </c>
    </row>
    <row r="70">
      <c r="A70" s="4" t="s">
        <v>322</v>
      </c>
      <c r="B70" s="5" t="s">
        <v>323</v>
      </c>
      <c r="C70" s="5" t="s">
        <v>324</v>
      </c>
      <c r="D70" s="5" t="s">
        <v>325</v>
      </c>
      <c r="E70" s="6" t="str">
        <f>IFERROR(__xludf.DUMMYFUNCTION("IFNA(IFNA(REGEXEXTRACT(J70,""0.0 \s*(\w+)""),REGEXEXTRACT(J70,""0 \s*(\w+)"")))"),"40290")</f>
        <v>40290</v>
      </c>
      <c r="F70" s="6" t="str">
        <f>IFERROR(__xludf.DUMMYFUNCTION("IFNA(IFNA(REGEXEXTRACT(J70,""1.0 \s*(\w+)""),REGEXEXTRACT(J70,""1 \s*(\w+)"")))"),"2761")</f>
        <v>2761</v>
      </c>
      <c r="G70" s="6" t="str">
        <f>IFERROR(__xludf.DUMMYFUNCTION("IFNA(IFNA(REGEXEXTRACT(J70,""NaN \s*(\w+)""),REGEXEXTRACT(J70,""None \s*(\w+)"")))"),"130")</f>
        <v>130</v>
      </c>
      <c r="H70" s="7">
        <f t="shared" si="4"/>
        <v>0.05581315473</v>
      </c>
      <c r="J70" s="5" t="s">
        <v>326</v>
      </c>
      <c r="K70" s="4">
        <v>232920.0</v>
      </c>
      <c r="L70" s="4">
        <v>43181.0</v>
      </c>
    </row>
    <row r="71">
      <c r="A71" s="4" t="s">
        <v>327</v>
      </c>
      <c r="B71" s="5" t="s">
        <v>328</v>
      </c>
      <c r="C71" s="5" t="s">
        <v>329</v>
      </c>
      <c r="D71" s="5" t="s">
        <v>330</v>
      </c>
      <c r="E71" s="6" t="str">
        <f>IFERROR(__xludf.DUMMYFUNCTION("IFNA(IFNA(REGEXEXTRACT(J71,""0.0 \s*(\w+)""),REGEXEXTRACT(J71,""0 \s*(\w+)"")))"),"7795")</f>
        <v>7795</v>
      </c>
      <c r="F71" s="6" t="str">
        <f>IFERROR(__xludf.DUMMYFUNCTION("IFNA(IFNA(REGEXEXTRACT(J71,""1.0 \s*(\w+)""),REGEXEXTRACT(J71,""1 \s*(\w+)"")))"),"35220")</f>
        <v>35220</v>
      </c>
      <c r="G71" s="6" t="str">
        <f>IFERROR(__xludf.DUMMYFUNCTION("IFNA(IFNA(REGEXEXTRACT(J71,""NaN \s*(\w+)""),REGEXEXTRACT(J71,""None \s*(\w+)"")))"),"166")</f>
        <v>166</v>
      </c>
      <c r="H71" s="7">
        <f t="shared" si="4"/>
        <v>0.07126910527</v>
      </c>
      <c r="J71" s="5" t="s">
        <v>331</v>
      </c>
      <c r="K71" s="4">
        <v>232920.0</v>
      </c>
      <c r="L71" s="4">
        <v>43181.0</v>
      </c>
    </row>
    <row r="72">
      <c r="A72" s="4" t="s">
        <v>332</v>
      </c>
      <c r="B72" s="5" t="s">
        <v>333</v>
      </c>
      <c r="C72" s="5" t="s">
        <v>334</v>
      </c>
      <c r="D72" s="5" t="s">
        <v>335</v>
      </c>
      <c r="E72" s="6" t="str">
        <f>IFERROR(__xludf.DUMMYFUNCTION("IFNA(IFNA(REGEXEXTRACT(J72,""0.0 \s*(\w+)""),REGEXEXTRACT(J72,""0 \s*(\w+)"")))"),"35220")</f>
        <v>35220</v>
      </c>
      <c r="F72" s="6" t="str">
        <f>IFERROR(__xludf.DUMMYFUNCTION("IFNA(IFNA(REGEXEXTRACT(J72,""1.0 \s*(\w+)""),REGEXEXTRACT(J72,""1 \s*(\w+)"")))"),"7865")</f>
        <v>7865</v>
      </c>
      <c r="G72" s="6" t="str">
        <f>IFERROR(__xludf.DUMMYFUNCTION("IFNA(IFNA(REGEXEXTRACT(J72,""NaN \s*(\w+)""),REGEXEXTRACT(J72,""None \s*(\w+)"")))"),"96")</f>
        <v>96</v>
      </c>
      <c r="H72" s="7">
        <f t="shared" si="4"/>
        <v>0.04121586811</v>
      </c>
      <c r="J72" s="5" t="s">
        <v>336</v>
      </c>
      <c r="K72" s="4">
        <v>232920.0</v>
      </c>
      <c r="L72" s="4">
        <v>43181.0</v>
      </c>
    </row>
    <row r="73">
      <c r="A73" s="4" t="s">
        <v>337</v>
      </c>
      <c r="B73" s="5" t="s">
        <v>338</v>
      </c>
      <c r="C73" s="5" t="s">
        <v>339</v>
      </c>
      <c r="D73" s="5" t="s">
        <v>340</v>
      </c>
      <c r="E73" s="6" t="str">
        <f>IFERROR(__xludf.DUMMYFUNCTION("IFNA(IFNA(REGEXEXTRACT(J73,""0.0 \s*(\w+)""),REGEXEXTRACT(J73,""0 \s*(\w+)"")))"),"2181")</f>
        <v>2181</v>
      </c>
      <c r="F73" s="6" t="str">
        <f>IFERROR(__xludf.DUMMYFUNCTION("IFNA(IFNA(REGEXEXTRACT(J73,""1.0 \s*(\w+)""),REGEXEXTRACT(J73,""1 \s*(\w+)"")))"),"40975")</f>
        <v>40975</v>
      </c>
      <c r="G73" s="6" t="str">
        <f>IFERROR(__xludf.DUMMYFUNCTION("IFNA(IFNA(REGEXEXTRACT(J73,""NaN \s*(\w+)""),REGEXEXTRACT(J73,""None \s*(\w+)"")))"),"25")</f>
        <v>25</v>
      </c>
      <c r="H73" s="7">
        <f t="shared" si="4"/>
        <v>0.01073329899</v>
      </c>
      <c r="J73" s="5" t="s">
        <v>341</v>
      </c>
      <c r="K73" s="4">
        <v>232920.0</v>
      </c>
      <c r="L73" s="4">
        <v>43181.0</v>
      </c>
    </row>
    <row r="74">
      <c r="A74" s="4" t="s">
        <v>342</v>
      </c>
      <c r="B74" s="5" t="s">
        <v>343</v>
      </c>
      <c r="C74" s="5" t="s">
        <v>339</v>
      </c>
      <c r="D74" s="5" t="s">
        <v>344</v>
      </c>
      <c r="E74" s="6" t="str">
        <f>IFERROR(__xludf.DUMMYFUNCTION("IFNA(IFNA(REGEXEXTRACT(J74,""0.0 \s*(\w+)""),REGEXEXTRACT(J74,""0 \s*(\w+)"")))"),"4725")</f>
        <v>4725</v>
      </c>
      <c r="F74" s="6" t="str">
        <f>IFERROR(__xludf.DUMMYFUNCTION("IFNA(IFNA(REGEXEXTRACT(J74,""1.0 \s*(\w+)""),REGEXEXTRACT(J74,""1 \s*(\w+)"")))"),"36250")</f>
        <v>36250</v>
      </c>
      <c r="G74" s="6" t="str">
        <f>IFERROR(__xludf.DUMMYFUNCTION("IFNA(IFNA(REGEXEXTRACT(J74,""NaN \s*(\w+)""),REGEXEXTRACT(J74,""None \s*(\w+)"")))"),"2206")</f>
        <v>2206</v>
      </c>
      <c r="H74" s="7">
        <f t="shared" si="4"/>
        <v>0.9471063026</v>
      </c>
      <c r="J74" s="5" t="s">
        <v>345</v>
      </c>
      <c r="K74" s="4">
        <v>232920.0</v>
      </c>
      <c r="L74" s="4">
        <v>43181.0</v>
      </c>
    </row>
    <row r="75">
      <c r="A75" s="4" t="s">
        <v>346</v>
      </c>
      <c r="B75" s="5" t="s">
        <v>338</v>
      </c>
      <c r="C75" s="5" t="s">
        <v>347</v>
      </c>
      <c r="D75" s="5" t="s">
        <v>348</v>
      </c>
      <c r="E75" s="6" t="str">
        <f>IFERROR(__xludf.DUMMYFUNCTION("IFNA(IFNA(REGEXEXTRACT(J75,""0.0 \s*(\w+)""),REGEXEXTRACT(J75,""0 \s*(\w+)"")))"),"6736")</f>
        <v>6736</v>
      </c>
      <c r="F75" s="6" t="str">
        <f>IFERROR(__xludf.DUMMYFUNCTION("IFNA(IFNA(REGEXEXTRACT(J75,""1.0 \s*(\w+)""),REGEXEXTRACT(J75,""1 \s*(\w+)"")))"),"36405")</f>
        <v>36405</v>
      </c>
      <c r="G75" s="6" t="str">
        <f>IFERROR(__xludf.DUMMYFUNCTION("IFNA(IFNA(REGEXEXTRACT(J75,""NaN \s*(\w+)""),REGEXEXTRACT(J75,""None \s*(\w+)"")))"),"40")</f>
        <v>40</v>
      </c>
      <c r="H75" s="7">
        <f t="shared" si="4"/>
        <v>0.01717327838</v>
      </c>
      <c r="J75" s="5" t="s">
        <v>349</v>
      </c>
      <c r="K75" s="4">
        <v>232920.0</v>
      </c>
      <c r="L75" s="4">
        <v>43181.0</v>
      </c>
    </row>
    <row r="76">
      <c r="A76" s="4" t="s">
        <v>350</v>
      </c>
      <c r="B76" s="5" t="s">
        <v>351</v>
      </c>
      <c r="C76" s="5" t="s">
        <v>347</v>
      </c>
      <c r="D76" s="5" t="s">
        <v>352</v>
      </c>
      <c r="E76" s="6" t="str">
        <f>IFERROR(__xludf.DUMMYFUNCTION("IFNA(IFNA(REGEXEXTRACT(J76,""0.0 \s*(\w+)""),REGEXEXTRACT(J76,""0 \s*(\w+)"")))"),"14109")</f>
        <v>14109</v>
      </c>
      <c r="F76" s="6" t="str">
        <f>IFERROR(__xludf.DUMMYFUNCTION("IFNA(IFNA(REGEXEXTRACT(J76,""1.0 \s*(\w+)""),REGEXEXTRACT(J76,""1 \s*(\w+)"")))"),"96141")</f>
        <v>96141</v>
      </c>
      <c r="G76" s="6" t="str">
        <f>IFERROR(__xludf.DUMMYFUNCTION("IFNA(IFNA(REGEXEXTRACT(J76,""NaN \s*(\w+)""),REGEXEXTRACT(J76,""None \s*(\w+)"")))"),"122670")</f>
        <v>122670</v>
      </c>
      <c r="H76" s="7">
        <f t="shared" si="4"/>
        <v>52.66615147</v>
      </c>
      <c r="J76" s="5" t="s">
        <v>353</v>
      </c>
      <c r="K76" s="4">
        <v>232920.0</v>
      </c>
      <c r="L76" s="4">
        <v>43181.0</v>
      </c>
    </row>
    <row r="77">
      <c r="A77" s="22" t="s">
        <v>354</v>
      </c>
      <c r="B77" s="23" t="s">
        <v>355</v>
      </c>
      <c r="C77" s="23" t="s">
        <v>356</v>
      </c>
      <c r="D77" s="23" t="s">
        <v>357</v>
      </c>
      <c r="E77" s="24" t="str">
        <f>IFERROR(__xludf.DUMMYFUNCTION("IFNA(IFNA(REGEXEXTRACT(J77,""0.0 \s*(\w+)""),REGEXEXTRACT(J77,""0 \s*(\w+)"")))"),"12")</f>
        <v>12</v>
      </c>
      <c r="F77" s="24" t="str">
        <f>IFERROR(__xludf.DUMMYFUNCTION("IFNA(IFNA(REGEXEXTRACT(J77,""1.0 \s*(\w+)""),REGEXEXTRACT(J77,""1 \s*(\w+)"")))"),"12")</f>
        <v>12</v>
      </c>
      <c r="G77" s="24" t="str">
        <f>IFERROR(__xludf.DUMMYFUNCTION("IFNA(IFNA(REGEXEXTRACT(J77,""NaN \s*(\w+)""),REGEXEXTRACT(J77,""None \s*(\w+)"")))"),"7995")</f>
        <v>7995</v>
      </c>
      <c r="H77" s="25">
        <f t="shared" si="4"/>
        <v>3.432509016</v>
      </c>
      <c r="I77" s="22" t="s">
        <v>358</v>
      </c>
      <c r="J77" s="23" t="s">
        <v>359</v>
      </c>
      <c r="K77" s="22">
        <v>232920.0</v>
      </c>
      <c r="L77" s="22">
        <v>43181.0</v>
      </c>
      <c r="M77" s="24"/>
      <c r="N77" s="24"/>
      <c r="O77" s="24"/>
      <c r="P77" s="24"/>
      <c r="Q77" s="24"/>
      <c r="R77" s="24"/>
      <c r="S77" s="24"/>
      <c r="T77" s="24"/>
      <c r="U77" s="24"/>
      <c r="V77" s="24"/>
      <c r="W77" s="24"/>
      <c r="X77" s="24"/>
      <c r="Y77" s="24"/>
      <c r="Z77" s="24"/>
      <c r="AA77" s="24"/>
      <c r="AB77" s="24"/>
      <c r="AC77" s="24"/>
    </row>
    <row r="78">
      <c r="A78" s="4" t="s">
        <v>360</v>
      </c>
      <c r="B78" s="5" t="s">
        <v>338</v>
      </c>
      <c r="C78" s="5" t="s">
        <v>361</v>
      </c>
      <c r="D78" s="5" t="s">
        <v>362</v>
      </c>
      <c r="E78" s="6" t="str">
        <f>IFERROR(__xludf.DUMMYFUNCTION("IFNA(IFNA(REGEXEXTRACT(J78,""0.0 \s*(\w+)""),REGEXEXTRACT(J78,""0 \s*(\w+)"")))"),"2995")</f>
        <v>2995</v>
      </c>
      <c r="F78" s="6" t="str">
        <f>IFERROR(__xludf.DUMMYFUNCTION("IFNA(IFNA(REGEXEXTRACT(J78,""1.0 \s*(\w+)""),REGEXEXTRACT(J78,""1 \s*(\w+)"")))"),"40075")</f>
        <v>40075</v>
      </c>
      <c r="G78" s="6" t="str">
        <f>IFERROR(__xludf.DUMMYFUNCTION("IFNA(IFNA(REGEXEXTRACT(J78,""NaN \s*(\w+)""),REGEXEXTRACT(J78,""None \s*(\w+)"")))"),"111")</f>
        <v>111</v>
      </c>
      <c r="H78" s="7">
        <f t="shared" si="4"/>
        <v>0.0476558475</v>
      </c>
      <c r="J78" s="5" t="s">
        <v>363</v>
      </c>
      <c r="K78" s="4">
        <v>232920.0</v>
      </c>
      <c r="L78" s="4">
        <v>43181.0</v>
      </c>
    </row>
    <row r="79">
      <c r="A79" s="4" t="s">
        <v>364</v>
      </c>
      <c r="B79" s="5" t="s">
        <v>351</v>
      </c>
      <c r="C79" s="5" t="s">
        <v>361</v>
      </c>
      <c r="D79" s="5" t="s">
        <v>365</v>
      </c>
      <c r="E79" s="6" t="str">
        <f>IFERROR(__xludf.DUMMYFUNCTION("IFNA(IFNA(REGEXEXTRACT(J79,""0.0 \s*(\w+)""),REGEXEXTRACT(J79,""0 \s*(\w+)"")))"),"4508")</f>
        <v>4508</v>
      </c>
      <c r="F79" s="6" t="str">
        <f>IFERROR(__xludf.DUMMYFUNCTION("IFNA(IFNA(REGEXEXTRACT(J79,""1.0 \s*(\w+)""),REGEXEXTRACT(J79,""1 \s*(\w+)"")))"),"35567")</f>
        <v>35567</v>
      </c>
      <c r="G79" s="6" t="str">
        <f>IFERROR(__xludf.DUMMYFUNCTION("IFNA(IFNA(REGEXEXTRACT(J79,""NaN \s*(\w+)""),REGEXEXTRACT(J79,""None \s*(\w+)"")))"),"3106")</f>
        <v>3106</v>
      </c>
      <c r="H79" s="7">
        <f t="shared" si="4"/>
        <v>1.333505066</v>
      </c>
      <c r="J79" s="5" t="s">
        <v>366</v>
      </c>
      <c r="K79" s="4">
        <v>232920.0</v>
      </c>
      <c r="L79" s="4">
        <v>43181.0</v>
      </c>
    </row>
    <row r="80">
      <c r="A80" s="4" t="s">
        <v>367</v>
      </c>
      <c r="B80" s="5" t="s">
        <v>338</v>
      </c>
      <c r="C80" s="5" t="s">
        <v>368</v>
      </c>
      <c r="D80" s="5" t="s">
        <v>369</v>
      </c>
      <c r="E80" s="6" t="str">
        <f>IFERROR(__xludf.DUMMYFUNCTION("IFNA(IFNA(REGEXEXTRACT(J80,""0.0 \s*(\w+)""),REGEXEXTRACT(J80,""0 \s*(\w+)"")))"),"28")</f>
        <v>28</v>
      </c>
      <c r="F80" s="6" t="str">
        <f>IFERROR(__xludf.DUMMYFUNCTION("IFNA(IFNA(REGEXEXTRACT(J80,""1.0 \s*(\w+)""),REGEXEXTRACT(J80,""1 \s*(\w+)"")))"),"28")</f>
        <v>28</v>
      </c>
      <c r="G80" s="6" t="str">
        <f>IFERROR(__xludf.DUMMYFUNCTION("IFNA(IFNA(REGEXEXTRACT(J80,""NaN \s*(\w+)""),REGEXEXTRACT(J80,""None \s*(\w+)"")))"),"5509")</f>
        <v>5509</v>
      </c>
      <c r="H80" s="7">
        <f t="shared" si="4"/>
        <v>2.365189765</v>
      </c>
      <c r="J80" s="5" t="s">
        <v>370</v>
      </c>
      <c r="K80" s="4">
        <v>232920.0</v>
      </c>
      <c r="L80" s="4">
        <v>43181.0</v>
      </c>
    </row>
    <row r="81">
      <c r="A81" s="4" t="s">
        <v>371</v>
      </c>
      <c r="B81" s="5" t="s">
        <v>338</v>
      </c>
      <c r="C81" s="5" t="s">
        <v>372</v>
      </c>
      <c r="D81" s="5" t="s">
        <v>373</v>
      </c>
      <c r="E81" s="6" t="str">
        <f>IFERROR(__xludf.DUMMYFUNCTION("IFNA(IFNA(REGEXEXTRACT(J81,""0.0 \s*(\w+)""),REGEXEXTRACT(J81,""0 \s*(\w+)"")))"),"4716")</f>
        <v>4716</v>
      </c>
      <c r="F81" s="6" t="str">
        <f>IFERROR(__xludf.DUMMYFUNCTION("IFNA(IFNA(REGEXEXTRACT(J81,""1.0 \s*(\w+)""),REGEXEXTRACT(J81,""1 \s*(\w+)"")))"),"38196")</f>
        <v>38196</v>
      </c>
      <c r="G81" s="6" t="str">
        <f>IFERROR(__xludf.DUMMYFUNCTION("IFNA(IFNA(REGEXEXTRACT(J81,""NaN \s*(\w+)""),REGEXEXTRACT(J81,""None \s*(\w+)"")))"),"269")</f>
        <v>269</v>
      </c>
      <c r="H81" s="7">
        <f t="shared" si="4"/>
        <v>0.1154902971</v>
      </c>
      <c r="J81" s="5" t="s">
        <v>374</v>
      </c>
      <c r="K81" s="4">
        <v>232920.0</v>
      </c>
      <c r="L81" s="4">
        <v>43181.0</v>
      </c>
    </row>
    <row r="82">
      <c r="A82" s="20" t="s">
        <v>375</v>
      </c>
      <c r="B82" s="5" t="s">
        <v>351</v>
      </c>
      <c r="C82" s="5" t="s">
        <v>372</v>
      </c>
      <c r="D82" s="5" t="s">
        <v>376</v>
      </c>
      <c r="E82" s="6" t="str">
        <f>IFERROR(__xludf.DUMMYFUNCTION("IFNA(IFNA(REGEXEXTRACT(J82,""0.0 \s*(\w+)""),REGEXEXTRACT(J82,""0 \s*(\w+)"")))"),"3904")</f>
        <v>3904</v>
      </c>
      <c r="F82" s="6" t="str">
        <f>IFERROR(__xludf.DUMMYFUNCTION("IFNA(IFNA(REGEXEXTRACT(J82,""1.0 \s*(\w+)""),REGEXEXTRACT(J82,""1 \s*(\w+)"")))"),"34292")</f>
        <v>34292</v>
      </c>
      <c r="G82" s="6" t="str">
        <f>IFERROR(__xludf.DUMMYFUNCTION("IFNA(IFNA(REGEXEXTRACT(J82,""NaN \s*(\w+)""),REGEXEXTRACT(J82,""None \s*(\w+)"")))"),"4985")</f>
        <v>4985</v>
      </c>
      <c r="H82" s="7">
        <f t="shared" si="4"/>
        <v>2.140219818</v>
      </c>
      <c r="J82" s="5" t="s">
        <v>377</v>
      </c>
      <c r="K82" s="4">
        <v>232920.0</v>
      </c>
      <c r="L82" s="4">
        <v>43181.0</v>
      </c>
    </row>
    <row r="83">
      <c r="A83" s="20" t="s">
        <v>378</v>
      </c>
      <c r="B83" s="5" t="s">
        <v>379</v>
      </c>
      <c r="C83" s="5" t="s">
        <v>380</v>
      </c>
      <c r="D83" s="5" t="s">
        <v>369</v>
      </c>
      <c r="E83" s="6" t="str">
        <f>IFERROR(__xludf.DUMMYFUNCTION("IFNA(IFNA(REGEXEXTRACT(J83,""0.0 \s*(\w+)""),REGEXEXTRACT(J83,""0 \s*(\w+)"")))"),"41")</f>
        <v>41</v>
      </c>
      <c r="F83" s="6" t="str">
        <f>IFERROR(__xludf.DUMMYFUNCTION("IFNA(IFNA(REGEXEXTRACT(J83,""1.0 \s*(\w+)""),REGEXEXTRACT(J83,""1 \s*(\w+)"")))"),"41")</f>
        <v>41</v>
      </c>
      <c r="G83" s="6" t="str">
        <f>IFERROR(__xludf.DUMMYFUNCTION("IFNA(IFNA(REGEXEXTRACT(J83,""NaN \s*(\w+)""),REGEXEXTRACT(J83,""None \s*(\w+)"")))"),"7652")</f>
        <v>7652</v>
      </c>
      <c r="H83" s="7">
        <f t="shared" si="4"/>
        <v>3.285248154</v>
      </c>
      <c r="J83" s="5" t="s">
        <v>381</v>
      </c>
      <c r="K83" s="4">
        <v>232920.0</v>
      </c>
      <c r="L83" s="4">
        <v>43181.0</v>
      </c>
    </row>
    <row r="84">
      <c r="A84" s="4" t="s">
        <v>382</v>
      </c>
      <c r="B84" s="5" t="s">
        <v>338</v>
      </c>
      <c r="C84" s="5" t="s">
        <v>383</v>
      </c>
      <c r="D84" s="5" t="s">
        <v>384</v>
      </c>
      <c r="E84" s="6" t="str">
        <f>IFERROR(__xludf.DUMMYFUNCTION("IFNA(IFNA(REGEXEXTRACT(J84,""0.0 \s*(\w+)""),REGEXEXTRACT(J84,""0 \s*(\w+)"")))"),"13459")</f>
        <v>13459</v>
      </c>
      <c r="F84" s="6" t="str">
        <f>IFERROR(__xludf.DUMMYFUNCTION("IFNA(IFNA(REGEXEXTRACT(J84,""1.0 \s*(\w+)""),REGEXEXTRACT(J84,""1 \s*(\w+)"")))"),"29342")</f>
        <v>29342</v>
      </c>
      <c r="G84" s="6" t="str">
        <f>IFERROR(__xludf.DUMMYFUNCTION("IFNA(IFNA(REGEXEXTRACT(J84,""NaN \s*(\w+)""),REGEXEXTRACT(J84,""None \s*(\w+)"")))"),"380")</f>
        <v>380</v>
      </c>
      <c r="H84" s="7">
        <f t="shared" si="4"/>
        <v>0.1631461446</v>
      </c>
      <c r="J84" s="5" t="s">
        <v>385</v>
      </c>
      <c r="K84" s="4">
        <v>232920.0</v>
      </c>
      <c r="L84" s="4">
        <v>43181.0</v>
      </c>
    </row>
    <row r="85">
      <c r="A85" s="20" t="s">
        <v>386</v>
      </c>
      <c r="B85" s="5" t="s">
        <v>351</v>
      </c>
      <c r="C85" s="5" t="s">
        <v>383</v>
      </c>
      <c r="D85" s="5" t="s">
        <v>387</v>
      </c>
      <c r="E85" s="6" t="str">
        <f>IFERROR(__xludf.DUMMYFUNCTION("IFNA(IFNA(REGEXEXTRACT(J85,""0.0 \s*(\w+)""),REGEXEXTRACT(J85,""0 \s*(\w+)"")))"),"3487")</f>
        <v>3487</v>
      </c>
      <c r="F85" s="6" t="str">
        <f>IFERROR(__xludf.DUMMYFUNCTION("IFNA(IFNA(REGEXEXTRACT(J85,""1.0 \s*(\w+)""),REGEXEXTRACT(J85,""1 \s*(\w+)"")))"),"25855")</f>
        <v>25855</v>
      </c>
      <c r="G85" s="6" t="str">
        <f>IFERROR(__xludf.DUMMYFUNCTION("IFNA(IFNA(REGEXEXTRACT(J85,""NaN \s*(\w+)""),REGEXEXTRACT(J85,""None \s*(\w+)"")))"),"13839")</f>
        <v>13839</v>
      </c>
      <c r="H85" s="7">
        <f t="shared" si="4"/>
        <v>5.941524987</v>
      </c>
      <c r="J85" s="5" t="s">
        <v>388</v>
      </c>
      <c r="K85" s="4">
        <v>232920.0</v>
      </c>
      <c r="L85" s="4">
        <v>43181.0</v>
      </c>
    </row>
    <row r="86">
      <c r="A86" s="20" t="s">
        <v>389</v>
      </c>
      <c r="B86" s="5" t="s">
        <v>379</v>
      </c>
      <c r="C86" s="5" t="s">
        <v>390</v>
      </c>
      <c r="D86" s="5" t="s">
        <v>369</v>
      </c>
      <c r="E86" s="6" t="str">
        <f>IFERROR(__xludf.DUMMYFUNCTION("IFNA(IFNA(REGEXEXTRACT(J86,""0.0 \s*(\w+)""),REGEXEXTRACT(J86,""0 \s*(\w+)"")))"),"60")</f>
        <v>60</v>
      </c>
      <c r="F86" s="6" t="str">
        <f>IFERROR(__xludf.DUMMYFUNCTION("IFNA(IFNA(REGEXEXTRACT(J86,""1.0 \s*(\w+)""),REGEXEXTRACT(J86,""1 \s*(\w+)"")))"),"60")</f>
        <v>60</v>
      </c>
      <c r="G86" s="6" t="str">
        <f>IFERROR(__xludf.DUMMYFUNCTION("IFNA(IFNA(REGEXEXTRACT(J86,""NaN \s*(\w+)""),REGEXEXTRACT(J86,""None \s*(\w+)"")))"),"6589")</f>
        <v>6589</v>
      </c>
      <c r="H86" s="7">
        <f t="shared" si="4"/>
        <v>2.828868281</v>
      </c>
      <c r="I86" s="4" t="s">
        <v>391</v>
      </c>
      <c r="J86" s="5" t="s">
        <v>392</v>
      </c>
      <c r="K86" s="4">
        <v>232920.0</v>
      </c>
      <c r="L86" s="4">
        <v>43181.0</v>
      </c>
    </row>
    <row r="87">
      <c r="A87" s="4" t="s">
        <v>393</v>
      </c>
      <c r="B87" s="5" t="s">
        <v>338</v>
      </c>
      <c r="C87" s="5" t="s">
        <v>394</v>
      </c>
      <c r="D87" s="5" t="s">
        <v>395</v>
      </c>
      <c r="E87" s="6" t="str">
        <f>IFERROR(__xludf.DUMMYFUNCTION("IFNA(IFNA(REGEXEXTRACT(J87,""0.0 \s*(\w+)""),REGEXEXTRACT(J87,""0 \s*(\w+)"")))"),"23018")</f>
        <v>23018</v>
      </c>
      <c r="F87" s="6" t="str">
        <f>IFERROR(__xludf.DUMMYFUNCTION("IFNA(IFNA(REGEXEXTRACT(J87,""1.0 \s*(\w+)""),REGEXEXTRACT(J87,""1 \s*(\w+)"")))"),"19707")</f>
        <v>19707</v>
      </c>
      <c r="G87" s="6" t="str">
        <f>IFERROR(__xludf.DUMMYFUNCTION("IFNA(IFNA(REGEXEXTRACT(J87,""NaN \s*(\w+)""),REGEXEXTRACT(J87,""None \s*(\w+)"")))"),"456")</f>
        <v>456</v>
      </c>
      <c r="H87" s="7">
        <f t="shared" si="4"/>
        <v>0.1957753735</v>
      </c>
      <c r="J87" s="5" t="s">
        <v>396</v>
      </c>
      <c r="K87" s="4">
        <v>232920.0</v>
      </c>
      <c r="L87" s="4">
        <v>43181.0</v>
      </c>
    </row>
    <row r="88">
      <c r="A88" s="4" t="s">
        <v>397</v>
      </c>
      <c r="B88" s="5" t="s">
        <v>351</v>
      </c>
      <c r="C88" s="5" t="s">
        <v>394</v>
      </c>
      <c r="D88" s="5" t="s">
        <v>398</v>
      </c>
      <c r="E88" s="6" t="str">
        <f>IFERROR(__xludf.DUMMYFUNCTION("IFNA(IFNA(REGEXEXTRACT(J88,""0.0 \s*(\w+)""),REGEXEXTRACT(J88,""0 \s*(\w+)"")))"),"2337")</f>
        <v>2337</v>
      </c>
      <c r="F88" s="6" t="str">
        <f>IFERROR(__xludf.DUMMYFUNCTION("IFNA(IFNA(REGEXEXTRACT(J88,""1.0 \s*(\w+)""),REGEXEXTRACT(J88,""1 \s*(\w+)"")))"),"17370")</f>
        <v>17370</v>
      </c>
      <c r="G88" s="6" t="str">
        <f>IFERROR(__xludf.DUMMYFUNCTION("IFNA(IFNA(REGEXEXTRACT(J88,""NaN \s*(\w+)""),REGEXEXTRACT(J88,""None \s*(\w+)"")))"),"23474")</f>
        <v>23474</v>
      </c>
      <c r="H88" s="7">
        <f t="shared" si="4"/>
        <v>10.07813842</v>
      </c>
      <c r="J88" s="5" t="s">
        <v>399</v>
      </c>
      <c r="K88" s="4">
        <v>232920.0</v>
      </c>
      <c r="L88" s="4">
        <v>43181.0</v>
      </c>
    </row>
    <row r="89">
      <c r="A89" s="4" t="s">
        <v>400</v>
      </c>
      <c r="B89" s="5" t="s">
        <v>379</v>
      </c>
      <c r="C89" s="5" t="s">
        <v>401</v>
      </c>
      <c r="D89" s="5" t="s">
        <v>369</v>
      </c>
      <c r="E89" s="6" t="str">
        <f>IFERROR(__xludf.DUMMYFUNCTION("IFNA(IFNA(REGEXEXTRACT(J89,""0.0 \s*(\w+)""),REGEXEXTRACT(J89,""0 \s*(\w+)"")))"),"108")</f>
        <v>108</v>
      </c>
      <c r="F89" s="6" t="str">
        <f>IFERROR(__xludf.DUMMYFUNCTION("IFNA(IFNA(REGEXEXTRACT(J89,""1.0 \s*(\w+)""),REGEXEXTRACT(J89,""1 \s*(\w+)"")))"),"108")</f>
        <v>108</v>
      </c>
      <c r="G89" s="6" t="str">
        <f>IFERROR(__xludf.DUMMYFUNCTION("IFNA(IFNA(REGEXEXTRACT(J89,""NaN \s*(\w+)""),REGEXEXTRACT(J89,""None \s*(\w+)"")))"),"25914")</f>
        <v>25914</v>
      </c>
      <c r="H89" s="7">
        <f t="shared" si="4"/>
        <v>11.1257084</v>
      </c>
      <c r="J89" s="5" t="s">
        <v>402</v>
      </c>
      <c r="K89" s="4">
        <v>232920.0</v>
      </c>
      <c r="L89" s="4">
        <v>43181.0</v>
      </c>
    </row>
    <row r="90">
      <c r="A90" s="4" t="s">
        <v>403</v>
      </c>
      <c r="B90" s="5" t="s">
        <v>379</v>
      </c>
      <c r="C90" s="5" t="s">
        <v>404</v>
      </c>
      <c r="D90" s="5" t="s">
        <v>405</v>
      </c>
      <c r="E90" s="6" t="str">
        <f>IFERROR(__xludf.DUMMYFUNCTION("IFNA(IFNA(REGEXEXTRACT(J90,""0.0 \s*(\w+)""),REGEXEXTRACT(J90,""0 \s*(\w+)"")))"),"305")</f>
        <v>305</v>
      </c>
      <c r="F90" s="6" t="str">
        <f>IFERROR(__xludf.DUMMYFUNCTION("IFNA(IFNA(REGEXEXTRACT(J90,""1.0 \s*(\w+)""),REGEXEXTRACT(J90,""1 \s*(\w+)"")))"),"305")</f>
        <v>305</v>
      </c>
      <c r="G90" s="6" t="str">
        <f>IFERROR(__xludf.DUMMYFUNCTION("IFNA(IFNA(REGEXEXTRACT(J90,""NaN \s*(\w+)""),REGEXEXTRACT(J90,""None \s*(\w+)"")))"),"36345")</f>
        <v>36345</v>
      </c>
      <c r="H90" s="7">
        <f t="shared" si="4"/>
        <v>15.60407007</v>
      </c>
      <c r="J90" s="5" t="s">
        <v>406</v>
      </c>
      <c r="K90" s="4">
        <v>232920.0</v>
      </c>
      <c r="L90" s="4">
        <v>43181.0</v>
      </c>
    </row>
    <row r="91">
      <c r="A91" s="4" t="s">
        <v>407</v>
      </c>
      <c r="B91" s="5" t="s">
        <v>379</v>
      </c>
      <c r="C91" s="5" t="s">
        <v>408</v>
      </c>
      <c r="D91" s="5" t="s">
        <v>405</v>
      </c>
      <c r="E91" s="6" t="str">
        <f>IFERROR(__xludf.DUMMYFUNCTION("IFNA(IFNA(REGEXEXTRACT(J91,""0.0 \s*(\w+)""),REGEXEXTRACT(J91,""0 \s*(\w+)"")))"),"326")</f>
        <v>326</v>
      </c>
      <c r="F91" s="6" t="str">
        <f>IFERROR(__xludf.DUMMYFUNCTION("IFNA(IFNA(REGEXEXTRACT(J91,""1.0 \s*(\w+)""),REGEXEXTRACT(J91,""1 \s*(\w+)"")))"),"326")</f>
        <v>326</v>
      </c>
      <c r="G91" s="6" t="str">
        <f>IFERROR(__xludf.DUMMYFUNCTION("IFNA(IFNA(REGEXEXTRACT(J91,""NaN \s*(\w+)""),REGEXEXTRACT(J91,""None \s*(\w+)"")))"),"29833")</f>
        <v>29833</v>
      </c>
      <c r="H91" s="7">
        <f t="shared" si="4"/>
        <v>12.80826035</v>
      </c>
      <c r="I91" s="4" t="s">
        <v>409</v>
      </c>
      <c r="J91" s="5" t="s">
        <v>410</v>
      </c>
      <c r="K91" s="4">
        <v>232920.0</v>
      </c>
      <c r="L91" s="4">
        <v>43181.0</v>
      </c>
    </row>
    <row r="92">
      <c r="A92" s="4" t="s">
        <v>411</v>
      </c>
      <c r="B92" s="5" t="s">
        <v>338</v>
      </c>
      <c r="C92" s="5" t="s">
        <v>412</v>
      </c>
      <c r="D92" s="5" t="s">
        <v>413</v>
      </c>
      <c r="E92" s="4">
        <v>0.0</v>
      </c>
      <c r="F92" s="6" t="str">
        <f>IFERROR(__xludf.DUMMYFUNCTION("IFNA(IFNA(REGEXEXTRACT(J92,""1.0 \s*(\w+)""),REGEXEXTRACT(J92,""1 \s*(\w+)"")))"),"1859")</f>
        <v>1859</v>
      </c>
      <c r="G92" s="6" t="str">
        <f>IFERROR(__xludf.DUMMYFUNCTION("IFNA(IFNA(REGEXEXTRACT(J92,""NaN \s*(\w+)""),REGEXEXTRACT(J92,""None \s*(\w+)"")))"),"41322")</f>
        <v>41322</v>
      </c>
      <c r="H92" s="7">
        <f t="shared" si="4"/>
        <v>17.74085523</v>
      </c>
      <c r="J92" s="5" t="s">
        <v>414</v>
      </c>
      <c r="K92" s="4">
        <v>232920.0</v>
      </c>
      <c r="L92" s="4">
        <v>43181.0</v>
      </c>
    </row>
    <row r="93">
      <c r="B93" s="5"/>
      <c r="C93" s="5"/>
      <c r="D93" s="19"/>
      <c r="E93" s="6" t="str">
        <f>IFERROR(__xludf.DUMMYFUNCTION("IFNA(IFNA(REGEXEXTRACT(J93,""0.0 \s*(\w+)""),REGEXEXTRACT(J93,""0 \s*(\w+)"")))"),"")</f>
        <v/>
      </c>
      <c r="F93" s="6" t="str">
        <f>IFERROR(__xludf.DUMMYFUNCTION("IFNA(IFNA(REGEXEXTRACT(J93,""1.0 \s*(\w+)""),REGEXEXTRACT(J93,""1 \s*(\w+)"")))"),"")</f>
        <v/>
      </c>
      <c r="G93" s="6" t="str">
        <f>IFERROR(__xludf.DUMMYFUNCTION("IFNA(IFNA(REGEXEXTRACT(J93,""NaN \s*(\w+)""),REGEXEXTRACT(J93,""None \s*(\w+)"")))"),"")</f>
        <v/>
      </c>
      <c r="H93" s="7"/>
      <c r="J93" s="19"/>
    </row>
    <row r="94">
      <c r="B94" s="19"/>
      <c r="C94" s="19"/>
      <c r="D94" s="19"/>
      <c r="E94" s="6" t="str">
        <f>IFERROR(__xludf.DUMMYFUNCTION("IFNA(IFNA(REGEXEXTRACT(J94,""0.0 \s*(\w+)""),REGEXEXTRACT(J94,""0 \s*(\w+)"")))"),"")</f>
        <v/>
      </c>
      <c r="F94" s="6" t="str">
        <f>IFERROR(__xludf.DUMMYFUNCTION("IFNA(IFNA(REGEXEXTRACT(J94,""1.0 \s*(\w+)""),REGEXEXTRACT(J94,""1 \s*(\w+)"")))"),"")</f>
        <v/>
      </c>
      <c r="G94" s="6" t="str">
        <f>IFERROR(__xludf.DUMMYFUNCTION("IFNA(IFNA(REGEXEXTRACT(J94,""NaN \s*(\w+)""),REGEXEXTRACT(J94,""None \s*(\w+)"")))"),"")</f>
        <v/>
      </c>
      <c r="H94" s="7"/>
      <c r="J94" s="19"/>
    </row>
    <row r="95">
      <c r="B95" s="19"/>
      <c r="C95" s="19"/>
      <c r="D95" s="19"/>
      <c r="E95" s="6" t="str">
        <f>IFERROR(__xludf.DUMMYFUNCTION("IFNA(IFNA(REGEXEXTRACT(J95,""0.0 \s*(\w+)""),REGEXEXTRACT(J95,""0 \s*(\w+)"")))"),"")</f>
        <v/>
      </c>
      <c r="F95" s="6" t="str">
        <f>IFERROR(__xludf.DUMMYFUNCTION("IFNA(IFNA(REGEXEXTRACT(J95,""1.0 \s*(\w+)""),REGEXEXTRACT(J95,""1 \s*(\w+)"")))"),"")</f>
        <v/>
      </c>
      <c r="G95" s="6" t="str">
        <f>IFERROR(__xludf.DUMMYFUNCTION("IFNA(IFNA(REGEXEXTRACT(J95,""NaN \s*(\w+)""),REGEXEXTRACT(J95,""None \s*(\w+)"")))"),"")</f>
        <v/>
      </c>
      <c r="H95" s="7"/>
      <c r="J95" s="19"/>
    </row>
    <row r="96">
      <c r="B96" s="19"/>
      <c r="C96" s="19"/>
      <c r="D96" s="19"/>
      <c r="E96" s="6" t="str">
        <f>IFERROR(__xludf.DUMMYFUNCTION("IFNA(IFNA(REGEXEXTRACT(J96,""0.0 \s*(\w+)""),REGEXEXTRACT(J96,""0 \s*(\w+)"")))"),"")</f>
        <v/>
      </c>
      <c r="F96" s="6" t="str">
        <f>IFERROR(__xludf.DUMMYFUNCTION("IFNA(IFNA(REGEXEXTRACT(J96,""1.0 \s*(\w+)""),REGEXEXTRACT(J96,""1 \s*(\w+)"")))"),"")</f>
        <v/>
      </c>
      <c r="G96" s="6" t="str">
        <f>IFERROR(__xludf.DUMMYFUNCTION("IFNA(IFNA(REGEXEXTRACT(J96,""NaN \s*(\w+)""),REGEXEXTRACT(J96,""None \s*(\w+)"")))"),"")</f>
        <v/>
      </c>
      <c r="H96" s="7"/>
      <c r="J96" s="19"/>
    </row>
    <row r="97">
      <c r="B97" s="19"/>
      <c r="C97" s="19"/>
      <c r="D97" s="19"/>
      <c r="E97" s="6" t="str">
        <f>IFERROR(__xludf.DUMMYFUNCTION("IFNA(IFNA(REGEXEXTRACT(J97,""0.0 \s*(\w+)""),REGEXEXTRACT(J97,""0 \s*(\w+)"")))"),"")</f>
        <v/>
      </c>
      <c r="F97" s="6" t="str">
        <f>IFERROR(__xludf.DUMMYFUNCTION("IFNA(IFNA(REGEXEXTRACT(J97,""1.0 \s*(\w+)""),REGEXEXTRACT(J97,""1 \s*(\w+)"")))"),"")</f>
        <v/>
      </c>
      <c r="G97" s="6" t="str">
        <f>IFERROR(__xludf.DUMMYFUNCTION("IFNA(IFNA(REGEXEXTRACT(J97,""NaN \s*(\w+)""),REGEXEXTRACT(J97,""None \s*(\w+)"")))"),"")</f>
        <v/>
      </c>
      <c r="H97" s="7"/>
      <c r="J97" s="19"/>
    </row>
    <row r="98">
      <c r="B98" s="19"/>
      <c r="C98" s="19"/>
      <c r="D98" s="19"/>
      <c r="E98" s="6" t="str">
        <f>IFERROR(__xludf.DUMMYFUNCTION("IFNA(IFNA(REGEXEXTRACT(J98,""0.0 \s*(\w+)""),REGEXEXTRACT(J98,""0 \s*(\w+)"")))"),"")</f>
        <v/>
      </c>
      <c r="F98" s="6" t="str">
        <f>IFERROR(__xludf.DUMMYFUNCTION("IFNA(IFNA(REGEXEXTRACT(J98,""1.0 \s*(\w+)""),REGEXEXTRACT(J98,""1 \s*(\w+)"")))"),"")</f>
        <v/>
      </c>
      <c r="G98" s="6" t="str">
        <f>IFERROR(__xludf.DUMMYFUNCTION("IFNA(IFNA(REGEXEXTRACT(J98,""NaN \s*(\w+)""),REGEXEXTRACT(J98,""None \s*(\w+)"")))"),"")</f>
        <v/>
      </c>
      <c r="H98" s="7"/>
      <c r="J98" s="19"/>
    </row>
    <row r="99">
      <c r="B99" s="19"/>
      <c r="C99" s="19"/>
      <c r="D99" s="19"/>
      <c r="E99" s="6" t="str">
        <f>IFERROR(__xludf.DUMMYFUNCTION("IFNA(IFNA(REGEXEXTRACT(J99,""0.0 \s*(\w+)""),REGEXEXTRACT(J99,""0 \s*(\w+)"")))"),"")</f>
        <v/>
      </c>
      <c r="F99" s="6" t="str">
        <f>IFERROR(__xludf.DUMMYFUNCTION("IFNA(IFNA(REGEXEXTRACT(J99,""1.0 \s*(\w+)""),REGEXEXTRACT(J99,""1 \s*(\w+)"")))"),"")</f>
        <v/>
      </c>
      <c r="G99" s="6" t="str">
        <f>IFERROR(__xludf.DUMMYFUNCTION("IFNA(IFNA(REGEXEXTRACT(J99,""NaN \s*(\w+)""),REGEXEXTRACT(J99,""None \s*(\w+)"")))"),"")</f>
        <v/>
      </c>
      <c r="H99" s="7"/>
      <c r="J99" s="19"/>
    </row>
    <row r="100">
      <c r="B100" s="19"/>
      <c r="C100" s="19"/>
      <c r="D100" s="19"/>
      <c r="E100" s="6" t="str">
        <f>IFERROR(__xludf.DUMMYFUNCTION("IFNA(IFNA(REGEXEXTRACT(J100,""0.0 \s*(\w+)""),REGEXEXTRACT(J100,""0 \s*(\w+)"")))"),"")</f>
        <v/>
      </c>
      <c r="F100" s="6" t="str">
        <f>IFERROR(__xludf.DUMMYFUNCTION("IFNA(IFNA(REGEXEXTRACT(J100,""1.0 \s*(\w+)""),REGEXEXTRACT(J100,""1 \s*(\w+)"")))"),"")</f>
        <v/>
      </c>
      <c r="G100" s="6" t="str">
        <f>IFERROR(__xludf.DUMMYFUNCTION("IFNA(IFNA(REGEXEXTRACT(J100,""NaN \s*(\w+)""),REGEXEXTRACT(J100,""None \s*(\w+)"")))"),"")</f>
        <v/>
      </c>
      <c r="H100" s="7"/>
      <c r="J100" s="19"/>
    </row>
    <row r="101">
      <c r="B101" s="19"/>
      <c r="C101" s="19"/>
      <c r="D101" s="19"/>
      <c r="E101" s="6" t="str">
        <f>IFERROR(__xludf.DUMMYFUNCTION("IFNA(IFNA(REGEXEXTRACT(J101,""0.0 \s*(\w+)""),REGEXEXTRACT(J101,""0 \s*(\w+)"")))"),"")</f>
        <v/>
      </c>
      <c r="F101" s="6" t="str">
        <f>IFERROR(__xludf.DUMMYFUNCTION("IFNA(IFNA(REGEXEXTRACT(J101,""1.0 \s*(\w+)""),REGEXEXTRACT(J101,""1 \s*(\w+)"")))"),"")</f>
        <v/>
      </c>
      <c r="G101" s="6" t="str">
        <f>IFERROR(__xludf.DUMMYFUNCTION("IFNA(IFNA(REGEXEXTRACT(J101,""NaN \s*(\w+)""),REGEXEXTRACT(J101,""None \s*(\w+)"")))"),"")</f>
        <v/>
      </c>
      <c r="H101" s="7"/>
      <c r="J101" s="19"/>
    </row>
    <row r="102">
      <c r="B102" s="19"/>
      <c r="C102" s="19"/>
      <c r="D102" s="19"/>
      <c r="E102" s="6" t="str">
        <f>IFERROR(__xludf.DUMMYFUNCTION("IFNA(IFNA(REGEXEXTRACT(J102,""0.0 \s*(\w+)""),REGEXEXTRACT(J102,""0 \s*(\w+)"")))"),"")</f>
        <v/>
      </c>
      <c r="F102" s="6" t="str">
        <f>IFERROR(__xludf.DUMMYFUNCTION("IFNA(IFNA(REGEXEXTRACT(J102,""1.0 \s*(\w+)""),REGEXEXTRACT(J102,""1 \s*(\w+)"")))"),"")</f>
        <v/>
      </c>
      <c r="G102" s="6" t="str">
        <f>IFERROR(__xludf.DUMMYFUNCTION("IFNA(IFNA(REGEXEXTRACT(J102,""NaN \s*(\w+)""),REGEXEXTRACT(J102,""None \s*(\w+)"")))"),"")</f>
        <v/>
      </c>
      <c r="H102" s="7"/>
      <c r="J102" s="19"/>
    </row>
    <row r="103">
      <c r="B103" s="19"/>
      <c r="C103" s="19"/>
      <c r="D103" s="19"/>
      <c r="E103" s="6" t="str">
        <f>IFERROR(__xludf.DUMMYFUNCTION("IFNA(IFNA(REGEXEXTRACT(J103,""0.0 \s*(\w+)""),REGEXEXTRACT(J103,""0 \s*(\w+)"")))"),"")</f>
        <v/>
      </c>
      <c r="F103" s="6" t="str">
        <f>IFERROR(__xludf.DUMMYFUNCTION("IFNA(IFNA(REGEXEXTRACT(J103,""1.0 \s*(\w+)""),REGEXEXTRACT(J103,""1 \s*(\w+)"")))"),"")</f>
        <v/>
      </c>
      <c r="G103" s="6" t="str">
        <f>IFERROR(__xludf.DUMMYFUNCTION("IFNA(IFNA(REGEXEXTRACT(J103,""NaN \s*(\w+)""),REGEXEXTRACT(J103,""None \s*(\w+)"")))"),"")</f>
        <v/>
      </c>
      <c r="H103" s="7"/>
      <c r="J103" s="19"/>
    </row>
    <row r="104">
      <c r="B104" s="19"/>
      <c r="C104" s="19"/>
      <c r="D104" s="19"/>
      <c r="E104" s="6" t="str">
        <f>IFERROR(__xludf.DUMMYFUNCTION("IFNA(IFNA(REGEXEXTRACT(J104,""0.0 \s*(\w+)""),REGEXEXTRACT(J104,""0 \s*(\w+)"")))"),"")</f>
        <v/>
      </c>
      <c r="F104" s="6" t="str">
        <f>IFERROR(__xludf.DUMMYFUNCTION("IFNA(IFNA(REGEXEXTRACT(J104,""1.0 \s*(\w+)""),REGEXEXTRACT(J104,""1 \s*(\w+)"")))"),"")</f>
        <v/>
      </c>
      <c r="G104" s="6" t="str">
        <f>IFERROR(__xludf.DUMMYFUNCTION("IFNA(IFNA(REGEXEXTRACT(J104,""NaN \s*(\w+)""),REGEXEXTRACT(J104,""None \s*(\w+)"")))"),"")</f>
        <v/>
      </c>
      <c r="H104" s="7"/>
      <c r="J104" s="19"/>
    </row>
    <row r="105">
      <c r="B105" s="19"/>
      <c r="C105" s="19"/>
      <c r="D105" s="19"/>
      <c r="E105" s="6" t="str">
        <f>IFERROR(__xludf.DUMMYFUNCTION("IFNA(IFNA(REGEXEXTRACT(J105,""0.0 \s*(\w+)""),REGEXEXTRACT(J105,""0 \s*(\w+)"")))"),"")</f>
        <v/>
      </c>
      <c r="F105" s="6" t="str">
        <f>IFERROR(__xludf.DUMMYFUNCTION("IFNA(IFNA(REGEXEXTRACT(J105,""1.0 \s*(\w+)""),REGEXEXTRACT(J105,""1 \s*(\w+)"")))"),"")</f>
        <v/>
      </c>
      <c r="G105" s="6" t="str">
        <f>IFERROR(__xludf.DUMMYFUNCTION("IFNA(IFNA(REGEXEXTRACT(J105,""NaN \s*(\w+)""),REGEXEXTRACT(J105,""None \s*(\w+)"")))"),"")</f>
        <v/>
      </c>
      <c r="H105" s="7"/>
      <c r="J105" s="19"/>
    </row>
    <row r="106">
      <c r="B106" s="19"/>
      <c r="C106" s="19"/>
      <c r="D106" s="19"/>
      <c r="E106" s="6" t="str">
        <f>IFERROR(__xludf.DUMMYFUNCTION("IFNA(IFNA(REGEXEXTRACT(J106,""0.0 \s*(\w+)""),REGEXEXTRACT(J106,""0 \s*(\w+)"")))"),"")</f>
        <v/>
      </c>
      <c r="F106" s="6" t="str">
        <f>IFERROR(__xludf.DUMMYFUNCTION("IFNA(IFNA(REGEXEXTRACT(J106,""1.0 \s*(\w+)""),REGEXEXTRACT(J106,""1 \s*(\w+)"")))"),"")</f>
        <v/>
      </c>
      <c r="G106" s="6" t="str">
        <f>IFERROR(__xludf.DUMMYFUNCTION("IFNA(IFNA(REGEXEXTRACT(J106,""NaN \s*(\w+)""),REGEXEXTRACT(J106,""None \s*(\w+)"")))"),"")</f>
        <v/>
      </c>
      <c r="H106" s="7"/>
      <c r="J106" s="19"/>
    </row>
    <row r="107">
      <c r="B107" s="19"/>
      <c r="C107" s="19"/>
      <c r="D107" s="19"/>
      <c r="E107" s="6" t="str">
        <f>IFERROR(__xludf.DUMMYFUNCTION("IFNA(IFNA(REGEXEXTRACT(J107,""0.0 \s*(\w+)""),REGEXEXTRACT(J107,""0 \s*(\w+)"")))"),"")</f>
        <v/>
      </c>
      <c r="F107" s="6" t="str">
        <f>IFERROR(__xludf.DUMMYFUNCTION("IFNA(IFNA(REGEXEXTRACT(J107,""1.0 \s*(\w+)""),REGEXEXTRACT(J107,""1 \s*(\w+)"")))"),"")</f>
        <v/>
      </c>
      <c r="G107" s="6" t="str">
        <f>IFERROR(__xludf.DUMMYFUNCTION("IFNA(IFNA(REGEXEXTRACT(J107,""NaN \s*(\w+)""),REGEXEXTRACT(J107,""None \s*(\w+)"")))"),"")</f>
        <v/>
      </c>
      <c r="H107" s="7"/>
      <c r="J107" s="19"/>
    </row>
    <row r="108">
      <c r="B108" s="19"/>
      <c r="C108" s="19"/>
      <c r="D108" s="19"/>
      <c r="E108" s="6" t="str">
        <f>IFERROR(__xludf.DUMMYFUNCTION("IFNA(IFNA(REGEXEXTRACT(J108,""0.0 \s*(\w+)""),REGEXEXTRACT(J108,""0 \s*(\w+)"")))"),"")</f>
        <v/>
      </c>
      <c r="F108" s="6" t="str">
        <f>IFERROR(__xludf.DUMMYFUNCTION("IFNA(IFNA(REGEXEXTRACT(J108,""1.0 \s*(\w+)""),REGEXEXTRACT(J108,""1 \s*(\w+)"")))"),"")</f>
        <v/>
      </c>
      <c r="G108" s="6" t="str">
        <f>IFERROR(__xludf.DUMMYFUNCTION("IFNA(IFNA(REGEXEXTRACT(J108,""NaN \s*(\w+)""),REGEXEXTRACT(J108,""None \s*(\w+)"")))"),"")</f>
        <v/>
      </c>
      <c r="H108" s="7"/>
      <c r="J108" s="19"/>
    </row>
    <row r="109">
      <c r="B109" s="19"/>
      <c r="C109" s="19"/>
      <c r="D109" s="19"/>
      <c r="E109" s="6" t="str">
        <f>IFERROR(__xludf.DUMMYFUNCTION("IFNA(IFNA(REGEXEXTRACT(J109,""0.0 \s*(\w+)""),REGEXEXTRACT(J109,""0 \s*(\w+)"")))"),"")</f>
        <v/>
      </c>
      <c r="F109" s="6" t="str">
        <f>IFERROR(__xludf.DUMMYFUNCTION("IFNA(IFNA(REGEXEXTRACT(J109,""1.0 \s*(\w+)""),REGEXEXTRACT(J109,""1 \s*(\w+)"")))"),"")</f>
        <v/>
      </c>
      <c r="G109" s="6" t="str">
        <f>IFERROR(__xludf.DUMMYFUNCTION("IFNA(IFNA(REGEXEXTRACT(J109,""NaN \s*(\w+)""),REGEXEXTRACT(J109,""None \s*(\w+)"")))"),"")</f>
        <v/>
      </c>
      <c r="H109" s="7"/>
      <c r="J109" s="19"/>
    </row>
    <row r="110">
      <c r="B110" s="19"/>
      <c r="C110" s="19"/>
      <c r="D110" s="19"/>
      <c r="E110" s="6" t="str">
        <f>IFERROR(__xludf.DUMMYFUNCTION("IFNA(IFNA(REGEXEXTRACT(J110,""0.0 \s*(\w+)""),REGEXEXTRACT(J110,""0 \s*(\w+)"")))"),"")</f>
        <v/>
      </c>
      <c r="F110" s="6" t="str">
        <f>IFERROR(__xludf.DUMMYFUNCTION("IFNA(IFNA(REGEXEXTRACT(J110,""1.0 \s*(\w+)""),REGEXEXTRACT(J110,""1 \s*(\w+)"")))"),"")</f>
        <v/>
      </c>
      <c r="G110" s="6" t="str">
        <f>IFERROR(__xludf.DUMMYFUNCTION("IFNA(IFNA(REGEXEXTRACT(J110,""NaN \s*(\w+)""),REGEXEXTRACT(J110,""None \s*(\w+)"")))"),"")</f>
        <v/>
      </c>
      <c r="H110" s="7"/>
      <c r="J110" s="19"/>
    </row>
    <row r="111">
      <c r="B111" s="19"/>
      <c r="C111" s="19"/>
      <c r="D111" s="19"/>
      <c r="E111" s="6" t="str">
        <f>IFERROR(__xludf.DUMMYFUNCTION("IFNA(IFNA(REGEXEXTRACT(J111,""0.0 \s*(\w+)""),REGEXEXTRACT(J111,""0 \s*(\w+)"")))"),"")</f>
        <v/>
      </c>
      <c r="F111" s="6" t="str">
        <f>IFERROR(__xludf.DUMMYFUNCTION("IFNA(IFNA(REGEXEXTRACT(J111,""1.0 \s*(\w+)""),REGEXEXTRACT(J111,""1 \s*(\w+)"")))"),"")</f>
        <v/>
      </c>
      <c r="G111" s="6" t="str">
        <f>IFERROR(__xludf.DUMMYFUNCTION("IFNA(IFNA(REGEXEXTRACT(J111,""NaN \s*(\w+)""),REGEXEXTRACT(J111,""None \s*(\w+)"")))"),"")</f>
        <v/>
      </c>
      <c r="H111" s="7"/>
      <c r="J111" s="19"/>
    </row>
    <row r="112">
      <c r="B112" s="19"/>
      <c r="C112" s="19"/>
      <c r="D112" s="19"/>
      <c r="E112" s="6" t="str">
        <f>IFERROR(__xludf.DUMMYFUNCTION("IFNA(IFNA(REGEXEXTRACT(J112,""0.0 \s*(\w+)""),REGEXEXTRACT(J112,""0 \s*(\w+)"")))"),"")</f>
        <v/>
      </c>
      <c r="F112" s="6" t="str">
        <f>IFERROR(__xludf.DUMMYFUNCTION("IFNA(IFNA(REGEXEXTRACT(J112,""1.0 \s*(\w+)""),REGEXEXTRACT(J112,""1 \s*(\w+)"")))"),"")</f>
        <v/>
      </c>
      <c r="G112" s="6" t="str">
        <f>IFERROR(__xludf.DUMMYFUNCTION("IFNA(IFNA(REGEXEXTRACT(J112,""NaN \s*(\w+)""),REGEXEXTRACT(J112,""None \s*(\w+)"")))"),"")</f>
        <v/>
      </c>
      <c r="H112" s="7"/>
      <c r="J112" s="19"/>
    </row>
    <row r="113">
      <c r="B113" s="19"/>
      <c r="C113" s="19"/>
      <c r="D113" s="19"/>
      <c r="E113" s="6" t="str">
        <f>IFERROR(__xludf.DUMMYFUNCTION("IFNA(IFNA(REGEXEXTRACT(J113,""0.0 \s*(\w+)""),REGEXEXTRACT(J113,""0 \s*(\w+)"")))"),"")</f>
        <v/>
      </c>
      <c r="F113" s="6" t="str">
        <f>IFERROR(__xludf.DUMMYFUNCTION("IFNA(IFNA(REGEXEXTRACT(J113,""1.0 \s*(\w+)""),REGEXEXTRACT(J113,""1 \s*(\w+)"")))"),"")</f>
        <v/>
      </c>
      <c r="G113" s="6" t="str">
        <f>IFERROR(__xludf.DUMMYFUNCTION("IFNA(IFNA(REGEXEXTRACT(J113,""NaN \s*(\w+)""),REGEXEXTRACT(J113,""None \s*(\w+)"")))"),"")</f>
        <v/>
      </c>
      <c r="H113" s="7"/>
      <c r="J113" s="19"/>
    </row>
    <row r="114">
      <c r="B114" s="19"/>
      <c r="C114" s="19"/>
      <c r="D114" s="19"/>
      <c r="E114" s="6" t="str">
        <f>IFERROR(__xludf.DUMMYFUNCTION("IFNA(IFNA(REGEXEXTRACT(J114,""0.0 \s*(\w+)""),REGEXEXTRACT(J114,""0 \s*(\w+)"")))"),"")</f>
        <v/>
      </c>
      <c r="F114" s="6" t="str">
        <f>IFERROR(__xludf.DUMMYFUNCTION("IFNA(IFNA(REGEXEXTRACT(J114,""1.0 \s*(\w+)""),REGEXEXTRACT(J114,""1 \s*(\w+)"")))"),"")</f>
        <v/>
      </c>
      <c r="G114" s="6" t="str">
        <f>IFERROR(__xludf.DUMMYFUNCTION("IFNA(IFNA(REGEXEXTRACT(J114,""NaN \s*(\w+)""),REGEXEXTRACT(J114,""None \s*(\w+)"")))"),"")</f>
        <v/>
      </c>
      <c r="H114" s="7"/>
      <c r="J114" s="19"/>
    </row>
    <row r="115">
      <c r="B115" s="19"/>
      <c r="C115" s="19"/>
      <c r="D115" s="19"/>
      <c r="E115" s="6" t="str">
        <f>IFERROR(__xludf.DUMMYFUNCTION("IFNA(IFNA(REGEXEXTRACT(J115,""0.0 \s*(\w+)""),REGEXEXTRACT(J115,""0 \s*(\w+)"")))"),"")</f>
        <v/>
      </c>
      <c r="F115" s="6" t="str">
        <f>IFERROR(__xludf.DUMMYFUNCTION("IFNA(IFNA(REGEXEXTRACT(J115,""1.0 \s*(\w+)""),REGEXEXTRACT(J115,""1 \s*(\w+)"")))"),"")</f>
        <v/>
      </c>
      <c r="G115" s="6" t="str">
        <f>IFERROR(__xludf.DUMMYFUNCTION("IFNA(IFNA(REGEXEXTRACT(J115,""NaN \s*(\w+)""),REGEXEXTRACT(J115,""None \s*(\w+)"")))"),"")</f>
        <v/>
      </c>
      <c r="H115" s="7"/>
      <c r="J115" s="19"/>
    </row>
    <row r="116">
      <c r="B116" s="19"/>
      <c r="C116" s="19"/>
      <c r="D116" s="19"/>
      <c r="E116" s="6" t="str">
        <f>IFERROR(__xludf.DUMMYFUNCTION("IFNA(IFNA(REGEXEXTRACT(J116,""0.0 \s*(\w+)""),REGEXEXTRACT(J116,""0 \s*(\w+)"")))"),"")</f>
        <v/>
      </c>
      <c r="F116" s="6" t="str">
        <f>IFERROR(__xludf.DUMMYFUNCTION("IFNA(IFNA(REGEXEXTRACT(J116,""1.0 \s*(\w+)""),REGEXEXTRACT(J116,""1 \s*(\w+)"")))"),"")</f>
        <v/>
      </c>
      <c r="G116" s="6" t="str">
        <f>IFERROR(__xludf.DUMMYFUNCTION("IFNA(IFNA(REGEXEXTRACT(J116,""NaN \s*(\w+)""),REGEXEXTRACT(J116,""None \s*(\w+)"")))"),"")</f>
        <v/>
      </c>
      <c r="H116" s="7"/>
      <c r="J116" s="19"/>
    </row>
    <row r="117">
      <c r="B117" s="19"/>
      <c r="C117" s="19"/>
      <c r="D117" s="19"/>
      <c r="E117" s="6" t="str">
        <f>IFERROR(__xludf.DUMMYFUNCTION("IFNA(IFNA(REGEXEXTRACT(J117,""0.0 \s*(\w+)""),REGEXEXTRACT(J117,""0 \s*(\w+)"")))"),"")</f>
        <v/>
      </c>
      <c r="F117" s="6" t="str">
        <f>IFERROR(__xludf.DUMMYFUNCTION("IFNA(IFNA(REGEXEXTRACT(J117,""1.0 \s*(\w+)""),REGEXEXTRACT(J117,""1 \s*(\w+)"")))"),"")</f>
        <v/>
      </c>
      <c r="G117" s="6" t="str">
        <f>IFERROR(__xludf.DUMMYFUNCTION("IFNA(IFNA(REGEXEXTRACT(J117,""NaN \s*(\w+)""),REGEXEXTRACT(J117,""None \s*(\w+)"")))"),"")</f>
        <v/>
      </c>
      <c r="H117" s="7"/>
      <c r="J117" s="19"/>
    </row>
    <row r="118">
      <c r="B118" s="19"/>
      <c r="C118" s="19"/>
      <c r="D118" s="19"/>
      <c r="E118" s="6" t="str">
        <f>IFERROR(__xludf.DUMMYFUNCTION("IFNA(IFNA(REGEXEXTRACT(J118,""0.0 \s*(\w+)""),REGEXEXTRACT(J118,""0 \s*(\w+)"")))"),"")</f>
        <v/>
      </c>
      <c r="F118" s="6" t="str">
        <f>IFERROR(__xludf.DUMMYFUNCTION("IFNA(IFNA(REGEXEXTRACT(J118,""1.0 \s*(\w+)""),REGEXEXTRACT(J118,""1 \s*(\w+)"")))"),"")</f>
        <v/>
      </c>
      <c r="G118" s="6" t="str">
        <f>IFERROR(__xludf.DUMMYFUNCTION("IFNA(IFNA(REGEXEXTRACT(J118,""NaN \s*(\w+)""),REGEXEXTRACT(J118,""None \s*(\w+)"")))"),"")</f>
        <v/>
      </c>
      <c r="H118" s="7"/>
      <c r="J118" s="19"/>
    </row>
    <row r="119">
      <c r="B119" s="19"/>
      <c r="C119" s="19"/>
      <c r="D119" s="19"/>
      <c r="E119" s="6" t="str">
        <f>IFERROR(__xludf.DUMMYFUNCTION("IFNA(IFNA(REGEXEXTRACT(J119,""0.0 \s*(\w+)""),REGEXEXTRACT(J119,""0 \s*(\w+)"")))"),"")</f>
        <v/>
      </c>
      <c r="F119" s="6" t="str">
        <f>IFERROR(__xludf.DUMMYFUNCTION("IFNA(IFNA(REGEXEXTRACT(J119,""1.0 \s*(\w+)""),REGEXEXTRACT(J119,""1 \s*(\w+)"")))"),"")</f>
        <v/>
      </c>
      <c r="G119" s="6" t="str">
        <f>IFERROR(__xludf.DUMMYFUNCTION("IFNA(IFNA(REGEXEXTRACT(J119,""NaN \s*(\w+)""),REGEXEXTRACT(J119,""None \s*(\w+)"")))"),"")</f>
        <v/>
      </c>
      <c r="H119" s="7"/>
      <c r="J119" s="19"/>
    </row>
    <row r="120">
      <c r="B120" s="19"/>
      <c r="C120" s="19"/>
      <c r="D120" s="19"/>
      <c r="E120" s="6" t="str">
        <f>IFERROR(__xludf.DUMMYFUNCTION("IFNA(IFNA(REGEXEXTRACT(J120,""0.0 \s*(\w+)""),REGEXEXTRACT(J120,""0 \s*(\w+)"")))"),"")</f>
        <v/>
      </c>
      <c r="F120" s="6" t="str">
        <f>IFERROR(__xludf.DUMMYFUNCTION("IFNA(IFNA(REGEXEXTRACT(J120,""1.0 \s*(\w+)""),REGEXEXTRACT(J120,""1 \s*(\w+)"")))"),"")</f>
        <v/>
      </c>
      <c r="G120" s="6" t="str">
        <f>IFERROR(__xludf.DUMMYFUNCTION("IFNA(IFNA(REGEXEXTRACT(J120,""NaN \s*(\w+)""),REGEXEXTRACT(J120,""None \s*(\w+)"")))"),"")</f>
        <v/>
      </c>
      <c r="H120" s="7"/>
      <c r="J120" s="19"/>
    </row>
    <row r="121">
      <c r="B121" s="19"/>
      <c r="C121" s="19"/>
      <c r="D121" s="19"/>
      <c r="E121" s="6" t="str">
        <f>IFERROR(__xludf.DUMMYFUNCTION("IFNA(IFNA(REGEXEXTRACT(J121,""0.0 \s*(\w+)""),REGEXEXTRACT(J121,""0 \s*(\w+)"")))"),"")</f>
        <v/>
      </c>
      <c r="F121" s="6" t="str">
        <f>IFERROR(__xludf.DUMMYFUNCTION("IFNA(IFNA(REGEXEXTRACT(J121,""1.0 \s*(\w+)""),REGEXEXTRACT(J121,""1 \s*(\w+)"")))"),"")</f>
        <v/>
      </c>
      <c r="G121" s="6" t="str">
        <f>IFERROR(__xludf.DUMMYFUNCTION("IFNA(IFNA(REGEXEXTRACT(J121,""NaN \s*(\w+)""),REGEXEXTRACT(J121,""None \s*(\w+)"")))"),"")</f>
        <v/>
      </c>
      <c r="H121" s="7"/>
      <c r="J121" s="19"/>
    </row>
    <row r="122">
      <c r="B122" s="19"/>
      <c r="C122" s="19"/>
      <c r="D122" s="19"/>
      <c r="E122" s="6" t="str">
        <f>IFERROR(__xludf.DUMMYFUNCTION("IFNA(IFNA(REGEXEXTRACT(J122,""0.0 \s*(\w+)""),REGEXEXTRACT(J122,""0 \s*(\w+)"")))"),"")</f>
        <v/>
      </c>
      <c r="F122" s="6" t="str">
        <f>IFERROR(__xludf.DUMMYFUNCTION("IFNA(IFNA(REGEXEXTRACT(J122,""1.0 \s*(\w+)""),REGEXEXTRACT(J122,""1 \s*(\w+)"")))"),"")</f>
        <v/>
      </c>
      <c r="G122" s="6" t="str">
        <f>IFERROR(__xludf.DUMMYFUNCTION("IFNA(IFNA(REGEXEXTRACT(J122,""NaN \s*(\w+)""),REGEXEXTRACT(J122,""None \s*(\w+)"")))"),"")</f>
        <v/>
      </c>
      <c r="H122" s="7"/>
      <c r="J122" s="19"/>
    </row>
    <row r="123">
      <c r="B123" s="19"/>
      <c r="C123" s="19"/>
      <c r="D123" s="19"/>
      <c r="E123" s="6" t="str">
        <f>IFERROR(__xludf.DUMMYFUNCTION("IFNA(IFNA(REGEXEXTRACT(J123,""0.0 \s*(\w+)""),REGEXEXTRACT(J123,""0 \s*(\w+)"")))"),"")</f>
        <v/>
      </c>
      <c r="F123" s="6" t="str">
        <f>IFERROR(__xludf.DUMMYFUNCTION("IFNA(IFNA(REGEXEXTRACT(J123,""1.0 \s*(\w+)""),REGEXEXTRACT(J123,""1 \s*(\w+)"")))"),"")</f>
        <v/>
      </c>
      <c r="G123" s="6" t="str">
        <f>IFERROR(__xludf.DUMMYFUNCTION("IFNA(IFNA(REGEXEXTRACT(J123,""NaN \s*(\w+)""),REGEXEXTRACT(J123,""None \s*(\w+)"")))"),"")</f>
        <v/>
      </c>
      <c r="H123" s="7"/>
      <c r="J123" s="19"/>
    </row>
    <row r="124">
      <c r="B124" s="19"/>
      <c r="C124" s="19"/>
      <c r="D124" s="19"/>
      <c r="E124" s="6" t="str">
        <f>IFERROR(__xludf.DUMMYFUNCTION("IFNA(IFNA(REGEXEXTRACT(J124,""0.0 \s*(\w+)""),REGEXEXTRACT(J124,""0 \s*(\w+)"")))"),"")</f>
        <v/>
      </c>
      <c r="F124" s="6" t="str">
        <f>IFERROR(__xludf.DUMMYFUNCTION("IFNA(IFNA(REGEXEXTRACT(J124,""1.0 \s*(\w+)""),REGEXEXTRACT(J124,""1 \s*(\w+)"")))"),"")</f>
        <v/>
      </c>
      <c r="G124" s="6" t="str">
        <f>IFERROR(__xludf.DUMMYFUNCTION("IFNA(IFNA(REGEXEXTRACT(J124,""NaN \s*(\w+)""),REGEXEXTRACT(J124,""None \s*(\w+)"")))"),"")</f>
        <v/>
      </c>
      <c r="H124" s="7"/>
      <c r="J124" s="19"/>
    </row>
    <row r="125">
      <c r="B125" s="19"/>
      <c r="C125" s="19"/>
      <c r="D125" s="19"/>
      <c r="E125" s="6" t="str">
        <f>IFERROR(__xludf.DUMMYFUNCTION("IFNA(IFNA(REGEXEXTRACT(J125,""0.0 \s*(\w+)""),REGEXEXTRACT(J125,""0 \s*(\w+)"")))"),"")</f>
        <v/>
      </c>
      <c r="F125" s="6" t="str">
        <f>IFERROR(__xludf.DUMMYFUNCTION("IFNA(IFNA(REGEXEXTRACT(J125,""1.0 \s*(\w+)""),REGEXEXTRACT(J125,""1 \s*(\w+)"")))"),"")</f>
        <v/>
      </c>
      <c r="G125" s="6" t="str">
        <f>IFERROR(__xludf.DUMMYFUNCTION("IFNA(IFNA(REGEXEXTRACT(J125,""NaN \s*(\w+)""),REGEXEXTRACT(J125,""None \s*(\w+)"")))"),"")</f>
        <v/>
      </c>
      <c r="H125" s="7"/>
      <c r="J125" s="19"/>
    </row>
    <row r="126">
      <c r="B126" s="19"/>
      <c r="C126" s="19"/>
      <c r="D126" s="19"/>
      <c r="E126" s="6" t="str">
        <f>IFERROR(__xludf.DUMMYFUNCTION("IFNA(IFNA(REGEXEXTRACT(J126,""0.0 \s*(\w+)""),REGEXEXTRACT(J126,""0 \s*(\w+)"")))"),"")</f>
        <v/>
      </c>
      <c r="F126" s="6" t="str">
        <f>IFERROR(__xludf.DUMMYFUNCTION("IFNA(IFNA(REGEXEXTRACT(J126,""1.0 \s*(\w+)""),REGEXEXTRACT(J126,""1 \s*(\w+)"")))"),"")</f>
        <v/>
      </c>
      <c r="G126" s="6" t="str">
        <f>IFERROR(__xludf.DUMMYFUNCTION("IFNA(IFNA(REGEXEXTRACT(J126,""NaN \s*(\w+)""),REGEXEXTRACT(J126,""None \s*(\w+)"")))"),"")</f>
        <v/>
      </c>
      <c r="H126" s="7"/>
      <c r="J126" s="19"/>
    </row>
    <row r="127">
      <c r="B127" s="19"/>
      <c r="C127" s="19"/>
      <c r="D127" s="19"/>
      <c r="E127" s="6" t="str">
        <f>IFERROR(__xludf.DUMMYFUNCTION("IFNA(IFNA(REGEXEXTRACT(J127,""0.0 \s*(\w+)""),REGEXEXTRACT(J127,""0 \s*(\w+)"")))"),"")</f>
        <v/>
      </c>
      <c r="F127" s="6" t="str">
        <f>IFERROR(__xludf.DUMMYFUNCTION("IFNA(IFNA(REGEXEXTRACT(J127,""1.0 \s*(\w+)""),REGEXEXTRACT(J127,""1 \s*(\w+)"")))"),"")</f>
        <v/>
      </c>
      <c r="G127" s="6" t="str">
        <f>IFERROR(__xludf.DUMMYFUNCTION("IFNA(IFNA(REGEXEXTRACT(J127,""NaN \s*(\w+)""),REGEXEXTRACT(J127,""None \s*(\w+)"")))"),"")</f>
        <v/>
      </c>
      <c r="H127" s="7"/>
      <c r="J127" s="19"/>
    </row>
    <row r="128">
      <c r="B128" s="19"/>
      <c r="C128" s="19"/>
      <c r="D128" s="19"/>
      <c r="E128" s="6" t="str">
        <f>IFERROR(__xludf.DUMMYFUNCTION("IFNA(IFNA(REGEXEXTRACT(J128,""0.0 \s*(\w+)""),REGEXEXTRACT(J128,""0 \s*(\w+)"")))"),"")</f>
        <v/>
      </c>
      <c r="F128" s="6" t="str">
        <f>IFERROR(__xludf.DUMMYFUNCTION("IFNA(IFNA(REGEXEXTRACT(J128,""1.0 \s*(\w+)""),REGEXEXTRACT(J128,""1 \s*(\w+)"")))"),"")</f>
        <v/>
      </c>
      <c r="G128" s="6" t="str">
        <f>IFERROR(__xludf.DUMMYFUNCTION("IFNA(IFNA(REGEXEXTRACT(J128,""NaN \s*(\w+)""),REGEXEXTRACT(J128,""None \s*(\w+)"")))"),"")</f>
        <v/>
      </c>
      <c r="H128" s="7"/>
      <c r="J128" s="19"/>
    </row>
    <row r="129">
      <c r="B129" s="19"/>
      <c r="C129" s="19"/>
      <c r="D129" s="19"/>
      <c r="E129" s="6" t="str">
        <f>IFERROR(__xludf.DUMMYFUNCTION("IFNA(IFNA(REGEXEXTRACT(J129,""0.0 \s*(\w+)""),REGEXEXTRACT(J129,""0 \s*(\w+)"")))"),"")</f>
        <v/>
      </c>
      <c r="F129" s="6" t="str">
        <f>IFERROR(__xludf.DUMMYFUNCTION("IFNA(IFNA(REGEXEXTRACT(J129,""1.0 \s*(\w+)""),REGEXEXTRACT(J129,""1 \s*(\w+)"")))"),"")</f>
        <v/>
      </c>
      <c r="G129" s="6" t="str">
        <f>IFERROR(__xludf.DUMMYFUNCTION("IFNA(IFNA(REGEXEXTRACT(J129,""NaN \s*(\w+)""),REGEXEXTRACT(J129,""None \s*(\w+)"")))"),"")</f>
        <v/>
      </c>
      <c r="H129" s="7"/>
      <c r="J129" s="19"/>
    </row>
    <row r="130">
      <c r="B130" s="19"/>
      <c r="C130" s="19"/>
      <c r="D130" s="19"/>
      <c r="E130" s="6" t="str">
        <f>IFERROR(__xludf.DUMMYFUNCTION("IFNA(IFNA(REGEXEXTRACT(J130,""0.0 \s*(\w+)""),REGEXEXTRACT(J130,""0 \s*(\w+)"")))"),"")</f>
        <v/>
      </c>
      <c r="F130" s="6" t="str">
        <f>IFERROR(__xludf.DUMMYFUNCTION("IFNA(IFNA(REGEXEXTRACT(J130,""1.0 \s*(\w+)""),REGEXEXTRACT(J130,""1 \s*(\w+)"")))"),"")</f>
        <v/>
      </c>
      <c r="G130" s="6" t="str">
        <f>IFERROR(__xludf.DUMMYFUNCTION("IFNA(IFNA(REGEXEXTRACT(J130,""NaN \s*(\w+)""),REGEXEXTRACT(J130,""None \s*(\w+)"")))"),"")</f>
        <v/>
      </c>
      <c r="H130" s="7"/>
      <c r="J130" s="19"/>
    </row>
    <row r="131">
      <c r="B131" s="19"/>
      <c r="C131" s="19"/>
      <c r="D131" s="19"/>
      <c r="E131" s="6" t="str">
        <f>IFERROR(__xludf.DUMMYFUNCTION("IFNA(IFNA(REGEXEXTRACT(J131,""0.0 \s*(\w+)""),REGEXEXTRACT(J131,""0 \s*(\w+)"")))"),"")</f>
        <v/>
      </c>
      <c r="F131" s="6" t="str">
        <f>IFERROR(__xludf.DUMMYFUNCTION("IFNA(IFNA(REGEXEXTRACT(J131,""1.0 \s*(\w+)""),REGEXEXTRACT(J131,""1 \s*(\w+)"")))"),"")</f>
        <v/>
      </c>
      <c r="G131" s="6" t="str">
        <f>IFERROR(__xludf.DUMMYFUNCTION("IFNA(IFNA(REGEXEXTRACT(J131,""NaN \s*(\w+)""),REGEXEXTRACT(J131,""None \s*(\w+)"")))"),"")</f>
        <v/>
      </c>
      <c r="H131" s="7"/>
      <c r="J131" s="19"/>
    </row>
    <row r="132">
      <c r="B132" s="19"/>
      <c r="C132" s="19"/>
      <c r="D132" s="19"/>
      <c r="E132" s="6" t="str">
        <f>IFERROR(__xludf.DUMMYFUNCTION("IFNA(IFNA(REGEXEXTRACT(J132,""0.0 \s*(\w+)""),REGEXEXTRACT(J132,""0 \s*(\w+)"")))"),"")</f>
        <v/>
      </c>
      <c r="F132" s="6" t="str">
        <f>IFERROR(__xludf.DUMMYFUNCTION("IFNA(IFNA(REGEXEXTRACT(J132,""1.0 \s*(\w+)""),REGEXEXTRACT(J132,""1 \s*(\w+)"")))"),"")</f>
        <v/>
      </c>
      <c r="G132" s="6" t="str">
        <f>IFERROR(__xludf.DUMMYFUNCTION("IFNA(IFNA(REGEXEXTRACT(J132,""NaN \s*(\w+)""),REGEXEXTRACT(J132,""None \s*(\w+)"")))"),"")</f>
        <v/>
      </c>
      <c r="H132" s="7"/>
      <c r="J132" s="19"/>
    </row>
    <row r="133">
      <c r="B133" s="19"/>
      <c r="C133" s="19"/>
      <c r="D133" s="19"/>
      <c r="E133" s="6" t="str">
        <f>IFERROR(__xludf.DUMMYFUNCTION("IFNA(IFNA(REGEXEXTRACT(J133,""0.0 \s*(\w+)""),REGEXEXTRACT(J133,""0 \s*(\w+)"")))"),"")</f>
        <v/>
      </c>
      <c r="F133" s="6" t="str">
        <f>IFERROR(__xludf.DUMMYFUNCTION("IFNA(IFNA(REGEXEXTRACT(J133,""1.0 \s*(\w+)""),REGEXEXTRACT(J133,""1 \s*(\w+)"")))"),"")</f>
        <v/>
      </c>
      <c r="G133" s="6" t="str">
        <f>IFERROR(__xludf.DUMMYFUNCTION("IFNA(IFNA(REGEXEXTRACT(J133,""NaN \s*(\w+)""),REGEXEXTRACT(J133,""None \s*(\w+)"")))"),"")</f>
        <v/>
      </c>
      <c r="H133" s="7"/>
      <c r="J133" s="19"/>
    </row>
    <row r="134">
      <c r="B134" s="19"/>
      <c r="C134" s="19"/>
      <c r="D134" s="19"/>
      <c r="E134" s="6" t="str">
        <f>IFERROR(__xludf.DUMMYFUNCTION("IFNA(IFNA(REGEXEXTRACT(J134,""0.0 \s*(\w+)""),REGEXEXTRACT(J134,""0 \s*(\w+)"")))"),"")</f>
        <v/>
      </c>
      <c r="F134" s="6" t="str">
        <f>IFERROR(__xludf.DUMMYFUNCTION("IFNA(IFNA(REGEXEXTRACT(J134,""1.0 \s*(\w+)""),REGEXEXTRACT(J134,""1 \s*(\w+)"")))"),"")</f>
        <v/>
      </c>
      <c r="G134" s="6" t="str">
        <f>IFERROR(__xludf.DUMMYFUNCTION("IFNA(IFNA(REGEXEXTRACT(J134,""NaN \s*(\w+)""),REGEXEXTRACT(J134,""None \s*(\w+)"")))"),"")</f>
        <v/>
      </c>
      <c r="H134" s="7"/>
      <c r="J134" s="19"/>
    </row>
    <row r="135">
      <c r="B135" s="19"/>
      <c r="C135" s="19"/>
      <c r="D135" s="19"/>
      <c r="E135" s="6" t="str">
        <f>IFERROR(__xludf.DUMMYFUNCTION("IFNA(IFNA(REGEXEXTRACT(J135,""0.0 \s*(\w+)""),REGEXEXTRACT(J135,""0 \s*(\w+)"")))"),"")</f>
        <v/>
      </c>
      <c r="F135" s="6" t="str">
        <f>IFERROR(__xludf.DUMMYFUNCTION("IFNA(IFNA(REGEXEXTRACT(J135,""1.0 \s*(\w+)""),REGEXEXTRACT(J135,""1 \s*(\w+)"")))"),"")</f>
        <v/>
      </c>
      <c r="G135" s="6" t="str">
        <f>IFERROR(__xludf.DUMMYFUNCTION("IFNA(IFNA(REGEXEXTRACT(J135,""NaN \s*(\w+)""),REGEXEXTRACT(J135,""None \s*(\w+)"")))"),"")</f>
        <v/>
      </c>
      <c r="H135" s="7"/>
      <c r="J135" s="19"/>
    </row>
    <row r="136">
      <c r="B136" s="19"/>
      <c r="C136" s="19"/>
      <c r="D136" s="19"/>
      <c r="E136" s="6" t="str">
        <f>IFERROR(__xludf.DUMMYFUNCTION("IFNA(IFNA(REGEXEXTRACT(J136,""0.0 \s*(\w+)""),REGEXEXTRACT(J136,""0 \s*(\w+)"")))"),"")</f>
        <v/>
      </c>
      <c r="F136" s="6" t="str">
        <f>IFERROR(__xludf.DUMMYFUNCTION("IFNA(IFNA(REGEXEXTRACT(J136,""1.0 \s*(\w+)""),REGEXEXTRACT(J136,""1 \s*(\w+)"")))"),"")</f>
        <v/>
      </c>
      <c r="G136" s="6" t="str">
        <f>IFERROR(__xludf.DUMMYFUNCTION("IFNA(IFNA(REGEXEXTRACT(J136,""NaN \s*(\w+)""),REGEXEXTRACT(J136,""None \s*(\w+)"")))"),"")</f>
        <v/>
      </c>
      <c r="H136" s="7"/>
      <c r="J136" s="19"/>
    </row>
    <row r="137">
      <c r="B137" s="19"/>
      <c r="C137" s="19"/>
      <c r="D137" s="19"/>
      <c r="E137" s="6" t="str">
        <f>IFERROR(__xludf.DUMMYFUNCTION("IFNA(IFNA(REGEXEXTRACT(J137,""0.0 \s*(\w+)""),REGEXEXTRACT(J137,""0 \s*(\w+)"")))"),"")</f>
        <v/>
      </c>
      <c r="F137" s="6" t="str">
        <f>IFERROR(__xludf.DUMMYFUNCTION("IFNA(IFNA(REGEXEXTRACT(J137,""1.0 \s*(\w+)""),REGEXEXTRACT(J137,""1 \s*(\w+)"")))"),"")</f>
        <v/>
      </c>
      <c r="G137" s="6" t="str">
        <f>IFERROR(__xludf.DUMMYFUNCTION("IFNA(IFNA(REGEXEXTRACT(J137,""NaN \s*(\w+)""),REGEXEXTRACT(J137,""None \s*(\w+)"")))"),"")</f>
        <v/>
      </c>
      <c r="H137" s="7"/>
      <c r="J137" s="19"/>
    </row>
    <row r="138">
      <c r="B138" s="19"/>
      <c r="C138" s="19"/>
      <c r="D138" s="19"/>
      <c r="E138" s="6" t="str">
        <f>IFERROR(__xludf.DUMMYFUNCTION("IFNA(IFNA(REGEXEXTRACT(J138,""0.0 \s*(\w+)""),REGEXEXTRACT(J138,""0 \s*(\w+)"")))"),"")</f>
        <v/>
      </c>
      <c r="F138" s="6" t="str">
        <f>IFERROR(__xludf.DUMMYFUNCTION("IFNA(IFNA(REGEXEXTRACT(J138,""1.0 \s*(\w+)""),REGEXEXTRACT(J138,""1 \s*(\w+)"")))"),"")</f>
        <v/>
      </c>
      <c r="G138" s="6" t="str">
        <f>IFERROR(__xludf.DUMMYFUNCTION("IFNA(IFNA(REGEXEXTRACT(J138,""NaN \s*(\w+)""),REGEXEXTRACT(J138,""None \s*(\w+)"")))"),"")</f>
        <v/>
      </c>
      <c r="H138" s="7"/>
      <c r="J138" s="19"/>
    </row>
    <row r="139">
      <c r="B139" s="19"/>
      <c r="C139" s="19"/>
      <c r="D139" s="19"/>
      <c r="E139" s="6" t="str">
        <f>IFERROR(__xludf.DUMMYFUNCTION("IFNA(IFNA(REGEXEXTRACT(J139,""0.0 \s*(\w+)""),REGEXEXTRACT(J139,""0 \s*(\w+)"")))"),"")</f>
        <v/>
      </c>
      <c r="F139" s="6" t="str">
        <f>IFERROR(__xludf.DUMMYFUNCTION("IFNA(IFNA(REGEXEXTRACT(J139,""1.0 \s*(\w+)""),REGEXEXTRACT(J139,""1 \s*(\w+)"")))"),"")</f>
        <v/>
      </c>
      <c r="G139" s="6" t="str">
        <f>IFERROR(__xludf.DUMMYFUNCTION("IFNA(IFNA(REGEXEXTRACT(J139,""NaN \s*(\w+)""),REGEXEXTRACT(J139,""None \s*(\w+)"")))"),"")</f>
        <v/>
      </c>
      <c r="H139" s="7"/>
      <c r="J139" s="19"/>
    </row>
    <row r="140">
      <c r="B140" s="19"/>
      <c r="C140" s="19"/>
      <c r="D140" s="19"/>
      <c r="E140" s="6" t="str">
        <f>IFERROR(__xludf.DUMMYFUNCTION("IFNA(IFNA(REGEXEXTRACT(J140,""0.0 \s*(\w+)""),REGEXEXTRACT(J140,""0 \s*(\w+)"")))"),"")</f>
        <v/>
      </c>
      <c r="F140" s="6" t="str">
        <f>IFERROR(__xludf.DUMMYFUNCTION("IFNA(IFNA(REGEXEXTRACT(J140,""1.0 \s*(\w+)""),REGEXEXTRACT(J140,""1 \s*(\w+)"")))"),"")</f>
        <v/>
      </c>
      <c r="G140" s="6" t="str">
        <f>IFERROR(__xludf.DUMMYFUNCTION("IFNA(IFNA(REGEXEXTRACT(J140,""NaN \s*(\w+)""),REGEXEXTRACT(J140,""None \s*(\w+)"")))"),"")</f>
        <v/>
      </c>
      <c r="H140" s="7"/>
      <c r="J140" s="19"/>
    </row>
    <row r="141">
      <c r="B141" s="19"/>
      <c r="C141" s="19"/>
      <c r="D141" s="19"/>
      <c r="E141" s="6" t="str">
        <f>IFERROR(__xludf.DUMMYFUNCTION("IFNA(IFNA(REGEXEXTRACT(J141,""0.0 \s*(\w+)""),REGEXEXTRACT(J141,""0 \s*(\w+)"")))"),"")</f>
        <v/>
      </c>
      <c r="F141" s="6" t="str">
        <f>IFERROR(__xludf.DUMMYFUNCTION("IFNA(IFNA(REGEXEXTRACT(J141,""1.0 \s*(\w+)""),REGEXEXTRACT(J141,""1 \s*(\w+)"")))"),"")</f>
        <v/>
      </c>
      <c r="G141" s="6" t="str">
        <f>IFERROR(__xludf.DUMMYFUNCTION("IFNA(IFNA(REGEXEXTRACT(J141,""NaN \s*(\w+)""),REGEXEXTRACT(J141,""None \s*(\w+)"")))"),"")</f>
        <v/>
      </c>
      <c r="H141" s="7"/>
      <c r="J141" s="19"/>
    </row>
    <row r="142">
      <c r="B142" s="19"/>
      <c r="C142" s="19"/>
      <c r="D142" s="19"/>
      <c r="E142" s="6" t="str">
        <f>IFERROR(__xludf.DUMMYFUNCTION("IFNA(IFNA(REGEXEXTRACT(J142,""0.0 \s*(\w+)""),REGEXEXTRACT(J142,""0 \s*(\w+)"")))"),"")</f>
        <v/>
      </c>
      <c r="F142" s="6" t="str">
        <f>IFERROR(__xludf.DUMMYFUNCTION("IFNA(IFNA(REGEXEXTRACT(J142,""1.0 \s*(\w+)""),REGEXEXTRACT(J142,""1 \s*(\w+)"")))"),"")</f>
        <v/>
      </c>
      <c r="G142" s="6" t="str">
        <f>IFERROR(__xludf.DUMMYFUNCTION("IFNA(IFNA(REGEXEXTRACT(J142,""NaN \s*(\w+)""),REGEXEXTRACT(J142,""None \s*(\w+)"")))"),"")</f>
        <v/>
      </c>
      <c r="H142" s="7"/>
      <c r="J142" s="19"/>
    </row>
    <row r="143">
      <c r="B143" s="19"/>
      <c r="C143" s="19"/>
      <c r="D143" s="19"/>
      <c r="E143" s="6" t="str">
        <f>IFERROR(__xludf.DUMMYFUNCTION("IFNA(IFNA(REGEXEXTRACT(J143,""0.0 \s*(\w+)""),REGEXEXTRACT(J143,""0 \s*(\w+)"")))"),"")</f>
        <v/>
      </c>
      <c r="F143" s="6" t="str">
        <f>IFERROR(__xludf.DUMMYFUNCTION("IFNA(IFNA(REGEXEXTRACT(J143,""1.0 \s*(\w+)""),REGEXEXTRACT(J143,""1 \s*(\w+)"")))"),"")</f>
        <v/>
      </c>
      <c r="G143" s="6" t="str">
        <f>IFERROR(__xludf.DUMMYFUNCTION("IFNA(IFNA(REGEXEXTRACT(J143,""NaN \s*(\w+)""),REGEXEXTRACT(J143,""None \s*(\w+)"")))"),"")</f>
        <v/>
      </c>
      <c r="H143" s="7"/>
      <c r="J143" s="19"/>
    </row>
    <row r="144">
      <c r="B144" s="19"/>
      <c r="C144" s="19"/>
      <c r="D144" s="19"/>
      <c r="E144" s="6" t="str">
        <f>IFERROR(__xludf.DUMMYFUNCTION("IFNA(IFNA(REGEXEXTRACT(J144,""0.0 \s*(\w+)""),REGEXEXTRACT(J144,""0 \s*(\w+)"")))"),"")</f>
        <v/>
      </c>
      <c r="F144" s="6" t="str">
        <f>IFERROR(__xludf.DUMMYFUNCTION("IFNA(IFNA(REGEXEXTRACT(J144,""1.0 \s*(\w+)""),REGEXEXTRACT(J144,""1 \s*(\w+)"")))"),"")</f>
        <v/>
      </c>
      <c r="G144" s="6" t="str">
        <f>IFERROR(__xludf.DUMMYFUNCTION("IFNA(IFNA(REGEXEXTRACT(J144,""NaN \s*(\w+)""),REGEXEXTRACT(J144,""None \s*(\w+)"")))"),"")</f>
        <v/>
      </c>
      <c r="H144" s="7"/>
      <c r="J144" s="19"/>
    </row>
    <row r="145">
      <c r="B145" s="19"/>
      <c r="C145" s="19"/>
      <c r="D145" s="19"/>
      <c r="E145" s="6" t="str">
        <f>IFERROR(__xludf.DUMMYFUNCTION("IFNA(IFNA(REGEXEXTRACT(J145,""0.0 \s*(\w+)""),REGEXEXTRACT(J145,""0 \s*(\w+)"")))"),"")</f>
        <v/>
      </c>
      <c r="F145" s="6" t="str">
        <f>IFERROR(__xludf.DUMMYFUNCTION("IFNA(IFNA(REGEXEXTRACT(J145,""1.0 \s*(\w+)""),REGEXEXTRACT(J145,""1 \s*(\w+)"")))"),"")</f>
        <v/>
      </c>
      <c r="G145" s="6" t="str">
        <f>IFERROR(__xludf.DUMMYFUNCTION("IFNA(IFNA(REGEXEXTRACT(J145,""NaN \s*(\w+)""),REGEXEXTRACT(J145,""None \s*(\w+)"")))"),"")</f>
        <v/>
      </c>
      <c r="H145" s="7"/>
      <c r="J145" s="19"/>
    </row>
    <row r="146">
      <c r="B146" s="19"/>
      <c r="C146" s="19"/>
      <c r="D146" s="19"/>
      <c r="E146" s="6" t="str">
        <f>IFERROR(__xludf.DUMMYFUNCTION("IFNA(IFNA(REGEXEXTRACT(J146,""0.0 \s*(\w+)""),REGEXEXTRACT(J146,""0 \s*(\w+)"")))"),"")</f>
        <v/>
      </c>
      <c r="F146" s="6" t="str">
        <f>IFERROR(__xludf.DUMMYFUNCTION("IFNA(IFNA(REGEXEXTRACT(J146,""1.0 \s*(\w+)""),REGEXEXTRACT(J146,""1 \s*(\w+)"")))"),"")</f>
        <v/>
      </c>
      <c r="G146" s="6" t="str">
        <f>IFERROR(__xludf.DUMMYFUNCTION("IFNA(IFNA(REGEXEXTRACT(J146,""NaN \s*(\w+)""),REGEXEXTRACT(J146,""None \s*(\w+)"")))"),"")</f>
        <v/>
      </c>
      <c r="H146" s="7"/>
      <c r="J146" s="19"/>
    </row>
    <row r="147">
      <c r="B147" s="19"/>
      <c r="C147" s="19"/>
      <c r="D147" s="19"/>
      <c r="E147" s="6" t="str">
        <f>IFERROR(__xludf.DUMMYFUNCTION("IFNA(IFNA(REGEXEXTRACT(J147,""0.0 \s*(\w+)""),REGEXEXTRACT(J147,""0 \s*(\w+)"")))"),"")</f>
        <v/>
      </c>
      <c r="F147" s="6" t="str">
        <f>IFERROR(__xludf.DUMMYFUNCTION("IFNA(IFNA(REGEXEXTRACT(J147,""1.0 \s*(\w+)""),REGEXEXTRACT(J147,""1 \s*(\w+)"")))"),"")</f>
        <v/>
      </c>
      <c r="G147" s="6" t="str">
        <f>IFERROR(__xludf.DUMMYFUNCTION("IFNA(IFNA(REGEXEXTRACT(J147,""NaN \s*(\w+)""),REGEXEXTRACT(J147,""None \s*(\w+)"")))"),"")</f>
        <v/>
      </c>
      <c r="H147" s="7"/>
      <c r="J147" s="19"/>
    </row>
    <row r="148">
      <c r="B148" s="19"/>
      <c r="C148" s="19"/>
      <c r="D148" s="19"/>
      <c r="E148" s="6" t="str">
        <f>IFERROR(__xludf.DUMMYFUNCTION("IFNA(IFNA(REGEXEXTRACT(J148,""0.0 \s*(\w+)""),REGEXEXTRACT(J148,""0 \s*(\w+)"")))"),"")</f>
        <v/>
      </c>
      <c r="F148" s="6" t="str">
        <f>IFERROR(__xludf.DUMMYFUNCTION("IFNA(IFNA(REGEXEXTRACT(J148,""1.0 \s*(\w+)""),REGEXEXTRACT(J148,""1 \s*(\w+)"")))"),"")</f>
        <v/>
      </c>
      <c r="G148" s="6" t="str">
        <f>IFERROR(__xludf.DUMMYFUNCTION("IFNA(IFNA(REGEXEXTRACT(J148,""NaN \s*(\w+)""),REGEXEXTRACT(J148,""None \s*(\w+)"")))"),"")</f>
        <v/>
      </c>
      <c r="H148" s="7"/>
      <c r="J148" s="19"/>
    </row>
    <row r="149">
      <c r="B149" s="19"/>
      <c r="C149" s="19"/>
      <c r="D149" s="19"/>
      <c r="E149" s="6" t="str">
        <f>IFERROR(__xludf.DUMMYFUNCTION("IFNA(IFNA(REGEXEXTRACT(J149,""0.0 \s*(\w+)""),REGEXEXTRACT(J149,""0 \s*(\w+)"")))"),"")</f>
        <v/>
      </c>
      <c r="F149" s="6" t="str">
        <f>IFERROR(__xludf.DUMMYFUNCTION("IFNA(IFNA(REGEXEXTRACT(J149,""1.0 \s*(\w+)""),REGEXEXTRACT(J149,""1 \s*(\w+)"")))"),"")</f>
        <v/>
      </c>
      <c r="G149" s="6" t="str">
        <f>IFERROR(__xludf.DUMMYFUNCTION("IFNA(IFNA(REGEXEXTRACT(J149,""NaN \s*(\w+)""),REGEXEXTRACT(J149,""None \s*(\w+)"")))"),"")</f>
        <v/>
      </c>
      <c r="H149" s="7"/>
      <c r="J149" s="19"/>
    </row>
    <row r="150">
      <c r="B150" s="19"/>
      <c r="C150" s="19"/>
      <c r="D150" s="19"/>
      <c r="E150" s="6" t="str">
        <f>IFERROR(__xludf.DUMMYFUNCTION("IFNA(IFNA(REGEXEXTRACT(J150,""0.0 \s*(\w+)""),REGEXEXTRACT(J150,""0 \s*(\w+)"")))"),"")</f>
        <v/>
      </c>
      <c r="F150" s="6" t="str">
        <f>IFERROR(__xludf.DUMMYFUNCTION("IFNA(IFNA(REGEXEXTRACT(J150,""1.0 \s*(\w+)""),REGEXEXTRACT(J150,""1 \s*(\w+)"")))"),"")</f>
        <v/>
      </c>
      <c r="G150" s="6" t="str">
        <f>IFERROR(__xludf.DUMMYFUNCTION("IFNA(IFNA(REGEXEXTRACT(J150,""NaN \s*(\w+)""),REGEXEXTRACT(J150,""None \s*(\w+)"")))"),"")</f>
        <v/>
      </c>
      <c r="H150" s="7"/>
      <c r="J150" s="19"/>
    </row>
    <row r="151">
      <c r="B151" s="19"/>
      <c r="C151" s="19"/>
      <c r="D151" s="19"/>
      <c r="E151" s="6" t="str">
        <f>IFERROR(__xludf.DUMMYFUNCTION("IFNA(IFNA(REGEXEXTRACT(J151,""0.0 \s*(\w+)""),REGEXEXTRACT(J151,""0 \s*(\w+)"")))"),"")</f>
        <v/>
      </c>
      <c r="F151" s="6" t="str">
        <f>IFERROR(__xludf.DUMMYFUNCTION("IFNA(IFNA(REGEXEXTRACT(J151,""1.0 \s*(\w+)""),REGEXEXTRACT(J151,""1 \s*(\w+)"")))"),"")</f>
        <v/>
      </c>
      <c r="G151" s="6" t="str">
        <f>IFERROR(__xludf.DUMMYFUNCTION("IFNA(IFNA(REGEXEXTRACT(J151,""NaN \s*(\w+)""),REGEXEXTRACT(J151,""None \s*(\w+)"")))"),"")</f>
        <v/>
      </c>
      <c r="H151" s="7"/>
      <c r="J151" s="19"/>
    </row>
    <row r="152">
      <c r="B152" s="19"/>
      <c r="C152" s="19"/>
      <c r="D152" s="19"/>
      <c r="E152" s="6" t="str">
        <f>IFERROR(__xludf.DUMMYFUNCTION("IFNA(IFNA(REGEXEXTRACT(J152,""0.0 \s*(\w+)""),REGEXEXTRACT(J152,""0 \s*(\w+)"")))"),"")</f>
        <v/>
      </c>
      <c r="F152" s="6" t="str">
        <f>IFERROR(__xludf.DUMMYFUNCTION("IFNA(IFNA(REGEXEXTRACT(J152,""1.0 \s*(\w+)""),REGEXEXTRACT(J152,""1 \s*(\w+)"")))"),"")</f>
        <v/>
      </c>
      <c r="G152" s="6" t="str">
        <f>IFERROR(__xludf.DUMMYFUNCTION("IFNA(IFNA(REGEXEXTRACT(J152,""NaN \s*(\w+)""),REGEXEXTRACT(J152,""None \s*(\w+)"")))"),"")</f>
        <v/>
      </c>
      <c r="H152" s="7"/>
      <c r="J152" s="19"/>
    </row>
    <row r="153">
      <c r="B153" s="19"/>
      <c r="C153" s="19"/>
      <c r="D153" s="19"/>
      <c r="E153" s="6" t="str">
        <f>IFERROR(__xludf.DUMMYFUNCTION("IFNA(IFNA(REGEXEXTRACT(J153,""0.0 \s*(\w+)""),REGEXEXTRACT(J153,""0 \s*(\w+)"")))"),"")</f>
        <v/>
      </c>
      <c r="F153" s="6" t="str">
        <f>IFERROR(__xludf.DUMMYFUNCTION("IFNA(IFNA(REGEXEXTRACT(J153,""1.0 \s*(\w+)""),REGEXEXTRACT(J153,""1 \s*(\w+)"")))"),"")</f>
        <v/>
      </c>
      <c r="G153" s="6" t="str">
        <f>IFERROR(__xludf.DUMMYFUNCTION("IFNA(IFNA(REGEXEXTRACT(J153,""NaN \s*(\w+)""),REGEXEXTRACT(J153,""None \s*(\w+)"")))"),"")</f>
        <v/>
      </c>
      <c r="H153" s="7"/>
      <c r="J153" s="19"/>
    </row>
    <row r="154">
      <c r="B154" s="19"/>
      <c r="C154" s="19"/>
      <c r="D154" s="19"/>
      <c r="E154" s="6" t="str">
        <f>IFERROR(__xludf.DUMMYFUNCTION("IFNA(IFNA(REGEXEXTRACT(J154,""0.0 \s*(\w+)""),REGEXEXTRACT(J154,""0 \s*(\w+)"")))"),"")</f>
        <v/>
      </c>
      <c r="F154" s="6" t="str">
        <f>IFERROR(__xludf.DUMMYFUNCTION("IFNA(IFNA(REGEXEXTRACT(J154,""1.0 \s*(\w+)""),REGEXEXTRACT(J154,""1 \s*(\w+)"")))"),"")</f>
        <v/>
      </c>
      <c r="G154" s="6" t="str">
        <f>IFERROR(__xludf.DUMMYFUNCTION("IFNA(IFNA(REGEXEXTRACT(J154,""NaN \s*(\w+)""),REGEXEXTRACT(J154,""None \s*(\w+)"")))"),"")</f>
        <v/>
      </c>
      <c r="H154" s="7"/>
      <c r="J154" s="19"/>
    </row>
    <row r="155">
      <c r="B155" s="19"/>
      <c r="C155" s="19"/>
      <c r="D155" s="19"/>
      <c r="E155" s="6" t="str">
        <f>IFERROR(__xludf.DUMMYFUNCTION("IFNA(IFNA(REGEXEXTRACT(J155,""0.0 \s*(\w+)""),REGEXEXTRACT(J155,""0 \s*(\w+)"")))"),"")</f>
        <v/>
      </c>
      <c r="F155" s="6" t="str">
        <f>IFERROR(__xludf.DUMMYFUNCTION("IFNA(IFNA(REGEXEXTRACT(J155,""1.0 \s*(\w+)""),REGEXEXTRACT(J155,""1 \s*(\w+)"")))"),"")</f>
        <v/>
      </c>
      <c r="G155" s="6" t="str">
        <f>IFERROR(__xludf.DUMMYFUNCTION("IFNA(IFNA(REGEXEXTRACT(J155,""NaN \s*(\w+)""),REGEXEXTRACT(J155,""None \s*(\w+)"")))"),"")</f>
        <v/>
      </c>
      <c r="H155" s="7"/>
      <c r="J155" s="19"/>
    </row>
    <row r="156">
      <c r="B156" s="19"/>
      <c r="C156" s="19"/>
      <c r="D156" s="19"/>
      <c r="E156" s="6" t="str">
        <f>IFERROR(__xludf.DUMMYFUNCTION("IFNA(IFNA(REGEXEXTRACT(J156,""0.0 \s*(\w+)""),REGEXEXTRACT(J156,""0 \s*(\w+)"")))"),"")</f>
        <v/>
      </c>
      <c r="F156" s="6" t="str">
        <f>IFERROR(__xludf.DUMMYFUNCTION("IFNA(IFNA(REGEXEXTRACT(J156,""1.0 \s*(\w+)""),REGEXEXTRACT(J156,""1 \s*(\w+)"")))"),"")</f>
        <v/>
      </c>
      <c r="G156" s="6" t="str">
        <f>IFERROR(__xludf.DUMMYFUNCTION("IFNA(IFNA(REGEXEXTRACT(J156,""NaN \s*(\w+)""),REGEXEXTRACT(J156,""None \s*(\w+)"")))"),"")</f>
        <v/>
      </c>
      <c r="H156" s="7"/>
      <c r="J156" s="19"/>
    </row>
    <row r="157">
      <c r="B157" s="19"/>
      <c r="C157" s="19"/>
      <c r="D157" s="19"/>
      <c r="E157" s="6" t="str">
        <f>IFERROR(__xludf.DUMMYFUNCTION("IFNA(IFNA(REGEXEXTRACT(J157,""0.0 \s*(\w+)""),REGEXEXTRACT(J157,""0 \s*(\w+)"")))"),"")</f>
        <v/>
      </c>
      <c r="F157" s="6" t="str">
        <f>IFERROR(__xludf.DUMMYFUNCTION("IFNA(IFNA(REGEXEXTRACT(J157,""1.0 \s*(\w+)""),REGEXEXTRACT(J157,""1 \s*(\w+)"")))"),"")</f>
        <v/>
      </c>
      <c r="G157" s="6" t="str">
        <f>IFERROR(__xludf.DUMMYFUNCTION("IFNA(IFNA(REGEXEXTRACT(J157,""NaN \s*(\w+)""),REGEXEXTRACT(J157,""None \s*(\w+)"")))"),"")</f>
        <v/>
      </c>
      <c r="H157" s="7"/>
      <c r="J157" s="19"/>
    </row>
    <row r="158">
      <c r="B158" s="19"/>
      <c r="C158" s="19"/>
      <c r="D158" s="19"/>
      <c r="E158" s="6" t="str">
        <f>IFERROR(__xludf.DUMMYFUNCTION("IFNA(IFNA(REGEXEXTRACT(J158,""0.0 \s*(\w+)""),REGEXEXTRACT(J158,""0 \s*(\w+)"")))"),"")</f>
        <v/>
      </c>
      <c r="F158" s="6" t="str">
        <f>IFERROR(__xludf.DUMMYFUNCTION("IFNA(IFNA(REGEXEXTRACT(J158,""1.0 \s*(\w+)""),REGEXEXTRACT(J158,""1 \s*(\w+)"")))"),"")</f>
        <v/>
      </c>
      <c r="G158" s="6" t="str">
        <f>IFERROR(__xludf.DUMMYFUNCTION("IFNA(IFNA(REGEXEXTRACT(J158,""NaN \s*(\w+)""),REGEXEXTRACT(J158,""None \s*(\w+)"")))"),"")</f>
        <v/>
      </c>
      <c r="H158" s="7"/>
      <c r="J158" s="19"/>
    </row>
    <row r="159">
      <c r="B159" s="19"/>
      <c r="C159" s="19"/>
      <c r="D159" s="19"/>
      <c r="E159" s="6" t="str">
        <f>IFERROR(__xludf.DUMMYFUNCTION("IFNA(IFNA(REGEXEXTRACT(J159,""0.0 \s*(\w+)""),REGEXEXTRACT(J159,""0 \s*(\w+)"")))"),"")</f>
        <v/>
      </c>
      <c r="F159" s="6" t="str">
        <f>IFERROR(__xludf.DUMMYFUNCTION("IFNA(IFNA(REGEXEXTRACT(J159,""1.0 \s*(\w+)""),REGEXEXTRACT(J159,""1 \s*(\w+)"")))"),"")</f>
        <v/>
      </c>
      <c r="G159" s="6" t="str">
        <f>IFERROR(__xludf.DUMMYFUNCTION("IFNA(IFNA(REGEXEXTRACT(J159,""NaN \s*(\w+)""),REGEXEXTRACT(J159,""None \s*(\w+)"")))"),"")</f>
        <v/>
      </c>
      <c r="H159" s="7"/>
      <c r="J159" s="19"/>
    </row>
    <row r="160">
      <c r="B160" s="19"/>
      <c r="C160" s="19"/>
      <c r="D160" s="19"/>
      <c r="E160" s="6" t="str">
        <f>IFERROR(__xludf.DUMMYFUNCTION("IFNA(IFNA(REGEXEXTRACT(J160,""0.0 \s*(\w+)""),REGEXEXTRACT(J160,""0 \s*(\w+)"")))"),"")</f>
        <v/>
      </c>
      <c r="F160" s="6" t="str">
        <f>IFERROR(__xludf.DUMMYFUNCTION("IFNA(IFNA(REGEXEXTRACT(J160,""1.0 \s*(\w+)""),REGEXEXTRACT(J160,""1 \s*(\w+)"")))"),"")</f>
        <v/>
      </c>
      <c r="G160" s="6" t="str">
        <f>IFERROR(__xludf.DUMMYFUNCTION("IFNA(IFNA(REGEXEXTRACT(J160,""NaN \s*(\w+)""),REGEXEXTRACT(J160,""None \s*(\w+)"")))"),"")</f>
        <v/>
      </c>
      <c r="H160" s="7"/>
      <c r="J160" s="19"/>
    </row>
    <row r="161">
      <c r="B161" s="19"/>
      <c r="C161" s="19"/>
      <c r="D161" s="19"/>
      <c r="E161" s="6" t="str">
        <f>IFERROR(__xludf.DUMMYFUNCTION("IFNA(IFNA(REGEXEXTRACT(J161,""0.0 \s*(\w+)""),REGEXEXTRACT(J161,""0 \s*(\w+)"")))"),"")</f>
        <v/>
      </c>
      <c r="F161" s="6" t="str">
        <f>IFERROR(__xludf.DUMMYFUNCTION("IFNA(IFNA(REGEXEXTRACT(J161,""1.0 \s*(\w+)""),REGEXEXTRACT(J161,""1 \s*(\w+)"")))"),"")</f>
        <v/>
      </c>
      <c r="G161" s="6" t="str">
        <f>IFERROR(__xludf.DUMMYFUNCTION("IFNA(IFNA(REGEXEXTRACT(J161,""NaN \s*(\w+)""),REGEXEXTRACT(J161,""None \s*(\w+)"")))"),"")</f>
        <v/>
      </c>
      <c r="H161" s="7"/>
      <c r="J161" s="19"/>
    </row>
    <row r="162">
      <c r="B162" s="19"/>
      <c r="C162" s="19"/>
      <c r="D162" s="19"/>
      <c r="E162" s="6" t="str">
        <f>IFERROR(__xludf.DUMMYFUNCTION("IFNA(IFNA(REGEXEXTRACT(J162,""0.0 \s*(\w+)""),REGEXEXTRACT(J162,""0 \s*(\w+)"")))"),"")</f>
        <v/>
      </c>
      <c r="F162" s="6" t="str">
        <f>IFERROR(__xludf.DUMMYFUNCTION("IFNA(IFNA(REGEXEXTRACT(J162,""1.0 \s*(\w+)""),REGEXEXTRACT(J162,""1 \s*(\w+)"")))"),"")</f>
        <v/>
      </c>
      <c r="G162" s="6" t="str">
        <f>IFERROR(__xludf.DUMMYFUNCTION("IFNA(IFNA(REGEXEXTRACT(J162,""NaN \s*(\w+)""),REGEXEXTRACT(J162,""None \s*(\w+)"")))"),"")</f>
        <v/>
      </c>
      <c r="H162" s="7"/>
      <c r="J162" s="19"/>
    </row>
    <row r="163">
      <c r="B163" s="19"/>
      <c r="C163" s="19"/>
      <c r="D163" s="19"/>
      <c r="E163" s="6" t="str">
        <f>IFERROR(__xludf.DUMMYFUNCTION("IFNA(IFNA(REGEXEXTRACT(J163,""0.0 \s*(\w+)""),REGEXEXTRACT(J163,""0 \s*(\w+)"")))"),"")</f>
        <v/>
      </c>
      <c r="F163" s="6" t="str">
        <f>IFERROR(__xludf.DUMMYFUNCTION("IFNA(IFNA(REGEXEXTRACT(J163,""1.0 \s*(\w+)""),REGEXEXTRACT(J163,""1 \s*(\w+)"")))"),"")</f>
        <v/>
      </c>
      <c r="G163" s="6" t="str">
        <f>IFERROR(__xludf.DUMMYFUNCTION("IFNA(IFNA(REGEXEXTRACT(J163,""NaN \s*(\w+)""),REGEXEXTRACT(J163,""None \s*(\w+)"")))"),"")</f>
        <v/>
      </c>
      <c r="H163" s="7"/>
      <c r="J163" s="19"/>
    </row>
    <row r="164">
      <c r="B164" s="19"/>
      <c r="C164" s="19"/>
      <c r="D164" s="19"/>
      <c r="E164" s="6" t="str">
        <f>IFERROR(__xludf.DUMMYFUNCTION("IFNA(IFNA(REGEXEXTRACT(J164,""0.0 \s*(\w+)""),REGEXEXTRACT(J164,""0 \s*(\w+)"")))"),"")</f>
        <v/>
      </c>
      <c r="F164" s="6" t="str">
        <f>IFERROR(__xludf.DUMMYFUNCTION("IFNA(IFNA(REGEXEXTRACT(J164,""1.0 \s*(\w+)""),REGEXEXTRACT(J164,""1 \s*(\w+)"")))"),"")</f>
        <v/>
      </c>
      <c r="G164" s="6" t="str">
        <f>IFERROR(__xludf.DUMMYFUNCTION("IFNA(IFNA(REGEXEXTRACT(J164,""NaN \s*(\w+)""),REGEXEXTRACT(J164,""None \s*(\w+)"")))"),"")</f>
        <v/>
      </c>
      <c r="H164" s="7"/>
      <c r="J164" s="19"/>
    </row>
    <row r="165">
      <c r="B165" s="19"/>
      <c r="C165" s="19"/>
      <c r="D165" s="19"/>
      <c r="E165" s="6" t="str">
        <f>IFERROR(__xludf.DUMMYFUNCTION("IFNA(IFNA(REGEXEXTRACT(J165,""0.0 \s*(\w+)""),REGEXEXTRACT(J165,""0 \s*(\w+)"")))"),"")</f>
        <v/>
      </c>
      <c r="F165" s="6" t="str">
        <f>IFERROR(__xludf.DUMMYFUNCTION("IFNA(IFNA(REGEXEXTRACT(J165,""1.0 \s*(\w+)""),REGEXEXTRACT(J165,""1 \s*(\w+)"")))"),"")</f>
        <v/>
      </c>
      <c r="G165" s="6" t="str">
        <f>IFERROR(__xludf.DUMMYFUNCTION("IFNA(IFNA(REGEXEXTRACT(J165,""NaN \s*(\w+)""),REGEXEXTRACT(J165,""None \s*(\w+)"")))"),"")</f>
        <v/>
      </c>
      <c r="H165" s="7"/>
      <c r="J165" s="19"/>
    </row>
    <row r="166">
      <c r="B166" s="19"/>
      <c r="C166" s="19"/>
      <c r="D166" s="19"/>
      <c r="E166" s="6" t="str">
        <f>IFERROR(__xludf.DUMMYFUNCTION("IFNA(IFNA(REGEXEXTRACT(J166,""0.0 \s*(\w+)""),REGEXEXTRACT(J166,""0 \s*(\w+)"")))"),"")</f>
        <v/>
      </c>
      <c r="F166" s="6" t="str">
        <f>IFERROR(__xludf.DUMMYFUNCTION("IFNA(IFNA(REGEXEXTRACT(J166,""1.0 \s*(\w+)""),REGEXEXTRACT(J166,""1 \s*(\w+)"")))"),"")</f>
        <v/>
      </c>
      <c r="G166" s="6" t="str">
        <f>IFERROR(__xludf.DUMMYFUNCTION("IFNA(IFNA(REGEXEXTRACT(J166,""NaN \s*(\w+)""),REGEXEXTRACT(J166,""None \s*(\w+)"")))"),"")</f>
        <v/>
      </c>
      <c r="H166" s="7"/>
      <c r="J166" s="19"/>
    </row>
    <row r="167">
      <c r="B167" s="19"/>
      <c r="C167" s="19"/>
      <c r="D167" s="19"/>
      <c r="E167" s="6" t="str">
        <f>IFERROR(__xludf.DUMMYFUNCTION("IFNA(IFNA(REGEXEXTRACT(J167,""0.0 \s*(\w+)""),REGEXEXTRACT(J167,""0 \s*(\w+)"")))"),"")</f>
        <v/>
      </c>
      <c r="F167" s="6" t="str">
        <f>IFERROR(__xludf.DUMMYFUNCTION("IFNA(IFNA(REGEXEXTRACT(J167,""1.0 \s*(\w+)""),REGEXEXTRACT(J167,""1 \s*(\w+)"")))"),"")</f>
        <v/>
      </c>
      <c r="G167" s="6" t="str">
        <f>IFERROR(__xludf.DUMMYFUNCTION("IFNA(IFNA(REGEXEXTRACT(J167,""NaN \s*(\w+)""),REGEXEXTRACT(J167,""None \s*(\w+)"")))"),"")</f>
        <v/>
      </c>
      <c r="H167" s="7"/>
      <c r="J167" s="19"/>
    </row>
    <row r="168">
      <c r="B168" s="19"/>
      <c r="C168" s="19"/>
      <c r="D168" s="19"/>
      <c r="E168" s="6" t="str">
        <f>IFERROR(__xludf.DUMMYFUNCTION("IFNA(IFNA(REGEXEXTRACT(J168,""0.0 \s*(\w+)""),REGEXEXTRACT(J168,""0 \s*(\w+)"")))"),"")</f>
        <v/>
      </c>
      <c r="F168" s="6" t="str">
        <f>IFERROR(__xludf.DUMMYFUNCTION("IFNA(IFNA(REGEXEXTRACT(J168,""1.0 \s*(\w+)""),REGEXEXTRACT(J168,""1 \s*(\w+)"")))"),"")</f>
        <v/>
      </c>
      <c r="G168" s="6" t="str">
        <f>IFERROR(__xludf.DUMMYFUNCTION("IFNA(IFNA(REGEXEXTRACT(J168,""NaN \s*(\w+)""),REGEXEXTRACT(J168,""None \s*(\w+)"")))"),"")</f>
        <v/>
      </c>
      <c r="H168" s="7"/>
      <c r="J168" s="19"/>
    </row>
    <row r="169">
      <c r="B169" s="19"/>
      <c r="C169" s="19"/>
      <c r="D169" s="19"/>
      <c r="E169" s="6" t="str">
        <f>IFERROR(__xludf.DUMMYFUNCTION("IFNA(IFNA(REGEXEXTRACT(J169,""0.0 \s*(\w+)""),REGEXEXTRACT(J169,""0 \s*(\w+)"")))"),"")</f>
        <v/>
      </c>
      <c r="F169" s="6" t="str">
        <f>IFERROR(__xludf.DUMMYFUNCTION("IFNA(IFNA(REGEXEXTRACT(J169,""1.0 \s*(\w+)""),REGEXEXTRACT(J169,""1 \s*(\w+)"")))"),"")</f>
        <v/>
      </c>
      <c r="G169" s="6" t="str">
        <f>IFERROR(__xludf.DUMMYFUNCTION("IFNA(IFNA(REGEXEXTRACT(J169,""NaN \s*(\w+)""),REGEXEXTRACT(J169,""None \s*(\w+)"")))"),"")</f>
        <v/>
      </c>
      <c r="H169" s="7"/>
      <c r="J169" s="19"/>
    </row>
    <row r="170">
      <c r="B170" s="19"/>
      <c r="C170" s="19"/>
      <c r="D170" s="19"/>
      <c r="E170" s="6" t="str">
        <f>IFERROR(__xludf.DUMMYFUNCTION("IFNA(IFNA(REGEXEXTRACT(J170,""0.0 \s*(\w+)""),REGEXEXTRACT(J170,""0 \s*(\w+)"")))"),"")</f>
        <v/>
      </c>
      <c r="F170" s="6" t="str">
        <f>IFERROR(__xludf.DUMMYFUNCTION("IFNA(IFNA(REGEXEXTRACT(J170,""1.0 \s*(\w+)""),REGEXEXTRACT(J170,""1 \s*(\w+)"")))"),"")</f>
        <v/>
      </c>
      <c r="G170" s="6" t="str">
        <f>IFERROR(__xludf.DUMMYFUNCTION("IFNA(IFNA(REGEXEXTRACT(J170,""NaN \s*(\w+)""),REGEXEXTRACT(J170,""None \s*(\w+)"")))"),"")</f>
        <v/>
      </c>
      <c r="H170" s="7"/>
      <c r="J170" s="19"/>
    </row>
    <row r="171">
      <c r="B171" s="19"/>
      <c r="C171" s="19"/>
      <c r="D171" s="19"/>
      <c r="E171" s="6" t="str">
        <f>IFERROR(__xludf.DUMMYFUNCTION("IFNA(IFNA(REGEXEXTRACT(J171,""0.0 \s*(\w+)""),REGEXEXTRACT(J171,""0 \s*(\w+)"")))"),"")</f>
        <v/>
      </c>
      <c r="F171" s="6" t="str">
        <f>IFERROR(__xludf.DUMMYFUNCTION("IFNA(IFNA(REGEXEXTRACT(J171,""1.0 \s*(\w+)""),REGEXEXTRACT(J171,""1 \s*(\w+)"")))"),"")</f>
        <v/>
      </c>
      <c r="G171" s="6" t="str">
        <f>IFERROR(__xludf.DUMMYFUNCTION("IFNA(IFNA(REGEXEXTRACT(J171,""NaN \s*(\w+)""),REGEXEXTRACT(J171,""None \s*(\w+)"")))"),"")</f>
        <v/>
      </c>
      <c r="H171" s="7"/>
      <c r="J171" s="19"/>
    </row>
    <row r="172">
      <c r="B172" s="19"/>
      <c r="C172" s="19"/>
      <c r="D172" s="19"/>
      <c r="E172" s="6" t="str">
        <f>IFERROR(__xludf.DUMMYFUNCTION("IFNA(IFNA(REGEXEXTRACT(J172,""0.0 \s*(\w+)""),REGEXEXTRACT(J172,""0 \s*(\w+)"")))"),"")</f>
        <v/>
      </c>
      <c r="F172" s="6" t="str">
        <f>IFERROR(__xludf.DUMMYFUNCTION("IFNA(IFNA(REGEXEXTRACT(J172,""1.0 \s*(\w+)""),REGEXEXTRACT(J172,""1 \s*(\w+)"")))"),"")</f>
        <v/>
      </c>
      <c r="G172" s="6" t="str">
        <f>IFERROR(__xludf.DUMMYFUNCTION("IFNA(IFNA(REGEXEXTRACT(J172,""NaN \s*(\w+)""),REGEXEXTRACT(J172,""None \s*(\w+)"")))"),"")</f>
        <v/>
      </c>
      <c r="H172" s="7"/>
      <c r="J172" s="19"/>
    </row>
    <row r="173">
      <c r="B173" s="19"/>
      <c r="C173" s="19"/>
      <c r="D173" s="19"/>
      <c r="E173" s="6" t="str">
        <f>IFERROR(__xludf.DUMMYFUNCTION("IFNA(IFNA(REGEXEXTRACT(J173,""0.0 \s*(\w+)""),REGEXEXTRACT(J173,""0 \s*(\w+)"")))"),"")</f>
        <v/>
      </c>
      <c r="F173" s="6" t="str">
        <f>IFERROR(__xludf.DUMMYFUNCTION("IFNA(IFNA(REGEXEXTRACT(J173,""1.0 \s*(\w+)""),REGEXEXTRACT(J173,""1 \s*(\w+)"")))"),"")</f>
        <v/>
      </c>
      <c r="G173" s="6" t="str">
        <f>IFERROR(__xludf.DUMMYFUNCTION("IFNA(IFNA(REGEXEXTRACT(J173,""NaN \s*(\w+)""),REGEXEXTRACT(J173,""None \s*(\w+)"")))"),"")</f>
        <v/>
      </c>
      <c r="H173" s="7"/>
      <c r="J173" s="19"/>
    </row>
    <row r="174">
      <c r="B174" s="19"/>
      <c r="C174" s="19"/>
      <c r="D174" s="19"/>
      <c r="E174" s="6" t="str">
        <f>IFERROR(__xludf.DUMMYFUNCTION("IFNA(IFNA(REGEXEXTRACT(J174,""0.0 \s*(\w+)""),REGEXEXTRACT(J174,""0 \s*(\w+)"")))"),"")</f>
        <v/>
      </c>
      <c r="F174" s="6" t="str">
        <f>IFERROR(__xludf.DUMMYFUNCTION("IFNA(IFNA(REGEXEXTRACT(J174,""1.0 \s*(\w+)""),REGEXEXTRACT(J174,""1 \s*(\w+)"")))"),"")</f>
        <v/>
      </c>
      <c r="G174" s="6" t="str">
        <f>IFERROR(__xludf.DUMMYFUNCTION("IFNA(IFNA(REGEXEXTRACT(J174,""NaN \s*(\w+)""),REGEXEXTRACT(J174,""None \s*(\w+)"")))"),"")</f>
        <v/>
      </c>
      <c r="H174" s="7"/>
      <c r="J174" s="19"/>
    </row>
    <row r="175">
      <c r="B175" s="19"/>
      <c r="C175" s="19"/>
      <c r="D175" s="19"/>
      <c r="E175" s="6" t="str">
        <f>IFERROR(__xludf.DUMMYFUNCTION("IFNA(IFNA(REGEXEXTRACT(J175,""0.0 \s*(\w+)""),REGEXEXTRACT(J175,""0 \s*(\w+)"")))"),"")</f>
        <v/>
      </c>
      <c r="F175" s="6" t="str">
        <f>IFERROR(__xludf.DUMMYFUNCTION("IFNA(IFNA(REGEXEXTRACT(J175,""1.0 \s*(\w+)""),REGEXEXTRACT(J175,""1 \s*(\w+)"")))"),"")</f>
        <v/>
      </c>
      <c r="G175" s="6" t="str">
        <f>IFERROR(__xludf.DUMMYFUNCTION("IFNA(IFNA(REGEXEXTRACT(J175,""NaN \s*(\w+)""),REGEXEXTRACT(J175,""None \s*(\w+)"")))"),"")</f>
        <v/>
      </c>
      <c r="H175" s="7"/>
      <c r="J175" s="19"/>
    </row>
    <row r="176">
      <c r="B176" s="19"/>
      <c r="C176" s="19"/>
      <c r="D176" s="19"/>
      <c r="E176" s="6" t="str">
        <f>IFERROR(__xludf.DUMMYFUNCTION("IFNA(IFNA(REGEXEXTRACT(J176,""0.0 \s*(\w+)""),REGEXEXTRACT(J176,""0 \s*(\w+)"")))"),"")</f>
        <v/>
      </c>
      <c r="F176" s="6" t="str">
        <f>IFERROR(__xludf.DUMMYFUNCTION("IFNA(IFNA(REGEXEXTRACT(J176,""1.0 \s*(\w+)""),REGEXEXTRACT(J176,""1 \s*(\w+)"")))"),"")</f>
        <v/>
      </c>
      <c r="G176" s="6" t="str">
        <f>IFERROR(__xludf.DUMMYFUNCTION("IFNA(IFNA(REGEXEXTRACT(J176,""NaN \s*(\w+)""),REGEXEXTRACT(J176,""None \s*(\w+)"")))"),"")</f>
        <v/>
      </c>
      <c r="H176" s="7"/>
      <c r="J176" s="19"/>
    </row>
    <row r="177">
      <c r="B177" s="19"/>
      <c r="C177" s="19"/>
      <c r="D177" s="19"/>
      <c r="E177" s="6" t="str">
        <f>IFERROR(__xludf.DUMMYFUNCTION("IFNA(IFNA(REGEXEXTRACT(J177,""0.0 \s*(\w+)""),REGEXEXTRACT(J177,""0 \s*(\w+)"")))"),"")</f>
        <v/>
      </c>
      <c r="F177" s="6" t="str">
        <f>IFERROR(__xludf.DUMMYFUNCTION("IFNA(IFNA(REGEXEXTRACT(J177,""1.0 \s*(\w+)""),REGEXEXTRACT(J177,""1 \s*(\w+)"")))"),"")</f>
        <v/>
      </c>
      <c r="G177" s="6" t="str">
        <f>IFERROR(__xludf.DUMMYFUNCTION("IFNA(IFNA(REGEXEXTRACT(J177,""NaN \s*(\w+)""),REGEXEXTRACT(J177,""None \s*(\w+)"")))"),"")</f>
        <v/>
      </c>
      <c r="H177" s="7"/>
      <c r="J177" s="19"/>
    </row>
    <row r="178">
      <c r="B178" s="19"/>
      <c r="C178" s="19"/>
      <c r="D178" s="19"/>
      <c r="E178" s="6" t="str">
        <f>IFERROR(__xludf.DUMMYFUNCTION("IFNA(IFNA(REGEXEXTRACT(J178,""0.0 \s*(\w+)""),REGEXEXTRACT(J178,""0 \s*(\w+)"")))"),"")</f>
        <v/>
      </c>
      <c r="F178" s="6" t="str">
        <f>IFERROR(__xludf.DUMMYFUNCTION("IFNA(IFNA(REGEXEXTRACT(J178,""1.0 \s*(\w+)""),REGEXEXTRACT(J178,""1 \s*(\w+)"")))"),"")</f>
        <v/>
      </c>
      <c r="G178" s="6" t="str">
        <f>IFERROR(__xludf.DUMMYFUNCTION("IFNA(IFNA(REGEXEXTRACT(J178,""NaN \s*(\w+)""),REGEXEXTRACT(J178,""None \s*(\w+)"")))"),"")</f>
        <v/>
      </c>
      <c r="H178" s="7"/>
      <c r="J178" s="19"/>
    </row>
    <row r="179">
      <c r="B179" s="19"/>
      <c r="C179" s="19"/>
      <c r="D179" s="19"/>
      <c r="E179" s="6" t="str">
        <f>IFERROR(__xludf.DUMMYFUNCTION("IFNA(IFNA(REGEXEXTRACT(J179,""0.0 \s*(\w+)""),REGEXEXTRACT(J179,""0 \s*(\w+)"")))"),"")</f>
        <v/>
      </c>
      <c r="F179" s="6" t="str">
        <f>IFERROR(__xludf.DUMMYFUNCTION("IFNA(IFNA(REGEXEXTRACT(J179,""1.0 \s*(\w+)""),REGEXEXTRACT(J179,""1 \s*(\w+)"")))"),"")</f>
        <v/>
      </c>
      <c r="G179" s="6" t="str">
        <f>IFERROR(__xludf.DUMMYFUNCTION("IFNA(IFNA(REGEXEXTRACT(J179,""NaN \s*(\w+)""),REGEXEXTRACT(J179,""None \s*(\w+)"")))"),"")</f>
        <v/>
      </c>
      <c r="H179" s="7"/>
      <c r="J179" s="19"/>
    </row>
    <row r="180">
      <c r="B180" s="19"/>
      <c r="C180" s="19"/>
      <c r="D180" s="19"/>
      <c r="E180" s="6" t="str">
        <f>IFERROR(__xludf.DUMMYFUNCTION("IFNA(IFNA(REGEXEXTRACT(J180,""0.0 \s*(\w+)""),REGEXEXTRACT(J180,""0 \s*(\w+)"")))"),"")</f>
        <v/>
      </c>
      <c r="F180" s="6" t="str">
        <f>IFERROR(__xludf.DUMMYFUNCTION("IFNA(IFNA(REGEXEXTRACT(J180,""1.0 \s*(\w+)""),REGEXEXTRACT(J180,""1 \s*(\w+)"")))"),"")</f>
        <v/>
      </c>
      <c r="G180" s="6" t="str">
        <f>IFERROR(__xludf.DUMMYFUNCTION("IFNA(IFNA(REGEXEXTRACT(J180,""NaN \s*(\w+)""),REGEXEXTRACT(J180,""None \s*(\w+)"")))"),"")</f>
        <v/>
      </c>
      <c r="H180" s="7"/>
      <c r="J180" s="19"/>
    </row>
    <row r="181">
      <c r="B181" s="19"/>
      <c r="C181" s="19"/>
      <c r="D181" s="19"/>
      <c r="E181" s="6" t="str">
        <f>IFERROR(__xludf.DUMMYFUNCTION("IFNA(IFNA(REGEXEXTRACT(J181,""0.0 \s*(\w+)""),REGEXEXTRACT(J181,""0 \s*(\w+)"")))"),"")</f>
        <v/>
      </c>
      <c r="F181" s="6" t="str">
        <f>IFERROR(__xludf.DUMMYFUNCTION("IFNA(IFNA(REGEXEXTRACT(J181,""1.0 \s*(\w+)""),REGEXEXTRACT(J181,""1 \s*(\w+)"")))"),"")</f>
        <v/>
      </c>
      <c r="G181" s="6" t="str">
        <f>IFERROR(__xludf.DUMMYFUNCTION("IFNA(IFNA(REGEXEXTRACT(J181,""NaN \s*(\w+)""),REGEXEXTRACT(J181,""None \s*(\w+)"")))"),"")</f>
        <v/>
      </c>
      <c r="H181" s="7"/>
      <c r="J181" s="19"/>
    </row>
    <row r="182">
      <c r="B182" s="19"/>
      <c r="C182" s="19"/>
      <c r="D182" s="19"/>
      <c r="E182" s="6" t="str">
        <f>IFERROR(__xludf.DUMMYFUNCTION("IFNA(IFNA(REGEXEXTRACT(J182,""0.0 \s*(\w+)""),REGEXEXTRACT(J182,""0 \s*(\w+)"")))"),"")</f>
        <v/>
      </c>
      <c r="F182" s="6" t="str">
        <f>IFERROR(__xludf.DUMMYFUNCTION("IFNA(IFNA(REGEXEXTRACT(J182,""1.0 \s*(\w+)""),REGEXEXTRACT(J182,""1 \s*(\w+)"")))"),"")</f>
        <v/>
      </c>
      <c r="G182" s="6" t="str">
        <f>IFERROR(__xludf.DUMMYFUNCTION("IFNA(IFNA(REGEXEXTRACT(J182,""NaN \s*(\w+)""),REGEXEXTRACT(J182,""None \s*(\w+)"")))"),"")</f>
        <v/>
      </c>
      <c r="H182" s="7"/>
      <c r="J182" s="19"/>
    </row>
    <row r="183">
      <c r="B183" s="19"/>
      <c r="C183" s="19"/>
      <c r="D183" s="19"/>
      <c r="E183" s="6" t="str">
        <f>IFERROR(__xludf.DUMMYFUNCTION("IFNA(IFNA(REGEXEXTRACT(J183,""0.0 \s*(\w+)""),REGEXEXTRACT(J183,""0 \s*(\w+)"")))"),"")</f>
        <v/>
      </c>
      <c r="F183" s="6" t="str">
        <f>IFERROR(__xludf.DUMMYFUNCTION("IFNA(IFNA(REGEXEXTRACT(J183,""1.0 \s*(\w+)""),REGEXEXTRACT(J183,""1 \s*(\w+)"")))"),"")</f>
        <v/>
      </c>
      <c r="G183" s="6" t="str">
        <f>IFERROR(__xludf.DUMMYFUNCTION("IFNA(IFNA(REGEXEXTRACT(J183,""NaN \s*(\w+)""),REGEXEXTRACT(J183,""None \s*(\w+)"")))"),"")</f>
        <v/>
      </c>
      <c r="H183" s="7"/>
      <c r="J183" s="19"/>
    </row>
    <row r="184">
      <c r="B184" s="19"/>
      <c r="C184" s="19"/>
      <c r="D184" s="19"/>
      <c r="E184" s="6" t="str">
        <f>IFERROR(__xludf.DUMMYFUNCTION("IFNA(IFNA(REGEXEXTRACT(J184,""0.0 \s*(\w+)""),REGEXEXTRACT(J184,""0 \s*(\w+)"")))"),"")</f>
        <v/>
      </c>
      <c r="F184" s="6" t="str">
        <f>IFERROR(__xludf.DUMMYFUNCTION("IFNA(IFNA(REGEXEXTRACT(J184,""1.0 \s*(\w+)""),REGEXEXTRACT(J184,""1 \s*(\w+)"")))"),"")</f>
        <v/>
      </c>
      <c r="G184" s="6" t="str">
        <f>IFERROR(__xludf.DUMMYFUNCTION("IFNA(IFNA(REGEXEXTRACT(J184,""NaN \s*(\w+)""),REGEXEXTRACT(J184,""None \s*(\w+)"")))"),"")</f>
        <v/>
      </c>
      <c r="H184" s="7"/>
      <c r="J184" s="19"/>
    </row>
    <row r="185">
      <c r="B185" s="19"/>
      <c r="C185" s="19"/>
      <c r="D185" s="19"/>
      <c r="E185" s="6" t="str">
        <f>IFERROR(__xludf.DUMMYFUNCTION("IFNA(IFNA(REGEXEXTRACT(J185,""0.0 \s*(\w+)""),REGEXEXTRACT(J185,""0 \s*(\w+)"")))"),"")</f>
        <v/>
      </c>
      <c r="F185" s="6" t="str">
        <f>IFERROR(__xludf.DUMMYFUNCTION("IFNA(IFNA(REGEXEXTRACT(J185,""1.0 \s*(\w+)""),REGEXEXTRACT(J185,""1 \s*(\w+)"")))"),"")</f>
        <v/>
      </c>
      <c r="G185" s="6" t="str">
        <f>IFERROR(__xludf.DUMMYFUNCTION("IFNA(IFNA(REGEXEXTRACT(J185,""NaN \s*(\w+)""),REGEXEXTRACT(J185,""None \s*(\w+)"")))"),"")</f>
        <v/>
      </c>
      <c r="H185" s="7"/>
      <c r="J185" s="19"/>
    </row>
    <row r="186">
      <c r="B186" s="19"/>
      <c r="C186" s="19"/>
      <c r="D186" s="19"/>
      <c r="E186" s="6" t="str">
        <f>IFERROR(__xludf.DUMMYFUNCTION("IFNA(IFNA(REGEXEXTRACT(J186,""0.0 \s*(\w+)""),REGEXEXTRACT(J186,""0 \s*(\w+)"")))"),"")</f>
        <v/>
      </c>
      <c r="F186" s="6" t="str">
        <f>IFERROR(__xludf.DUMMYFUNCTION("IFNA(IFNA(REGEXEXTRACT(J186,""1.0 \s*(\w+)""),REGEXEXTRACT(J186,""1 \s*(\w+)"")))"),"")</f>
        <v/>
      </c>
      <c r="G186" s="6" t="str">
        <f>IFERROR(__xludf.DUMMYFUNCTION("IFNA(IFNA(REGEXEXTRACT(J186,""NaN \s*(\w+)""),REGEXEXTRACT(J186,""None \s*(\w+)"")))"),"")</f>
        <v/>
      </c>
      <c r="H186" s="7"/>
      <c r="J186" s="19"/>
    </row>
    <row r="187">
      <c r="B187" s="19"/>
      <c r="C187" s="19"/>
      <c r="D187" s="19"/>
      <c r="E187" s="6" t="str">
        <f>IFERROR(__xludf.DUMMYFUNCTION("IFNA(IFNA(REGEXEXTRACT(J187,""0.0 \s*(\w+)""),REGEXEXTRACT(J187,""0 \s*(\w+)"")))"),"")</f>
        <v/>
      </c>
      <c r="F187" s="6" t="str">
        <f>IFERROR(__xludf.DUMMYFUNCTION("IFNA(IFNA(REGEXEXTRACT(J187,""1.0 \s*(\w+)""),REGEXEXTRACT(J187,""1 \s*(\w+)"")))"),"")</f>
        <v/>
      </c>
      <c r="G187" s="6" t="str">
        <f>IFERROR(__xludf.DUMMYFUNCTION("IFNA(IFNA(REGEXEXTRACT(J187,""NaN \s*(\w+)""),REGEXEXTRACT(J187,""None \s*(\w+)"")))"),"")</f>
        <v/>
      </c>
      <c r="H187" s="7"/>
      <c r="J187" s="19"/>
    </row>
    <row r="188">
      <c r="B188" s="19"/>
      <c r="C188" s="19"/>
      <c r="D188" s="19"/>
      <c r="E188" s="6" t="str">
        <f>IFERROR(__xludf.DUMMYFUNCTION("IFNA(IFNA(REGEXEXTRACT(J188,""0.0 \s*(\w+)""),REGEXEXTRACT(J188,""0 \s*(\w+)"")))"),"")</f>
        <v/>
      </c>
      <c r="F188" s="6" t="str">
        <f>IFERROR(__xludf.DUMMYFUNCTION("IFNA(IFNA(REGEXEXTRACT(J188,""1.0 \s*(\w+)""),REGEXEXTRACT(J188,""1 \s*(\w+)"")))"),"")</f>
        <v/>
      </c>
      <c r="G188" s="6" t="str">
        <f>IFERROR(__xludf.DUMMYFUNCTION("IFNA(IFNA(REGEXEXTRACT(J188,""NaN \s*(\w+)""),REGEXEXTRACT(J188,""None \s*(\w+)"")))"),"")</f>
        <v/>
      </c>
      <c r="H188" s="7"/>
      <c r="J188" s="19"/>
    </row>
    <row r="189">
      <c r="B189" s="19"/>
      <c r="C189" s="19"/>
      <c r="D189" s="19"/>
      <c r="E189" s="6" t="str">
        <f>IFERROR(__xludf.DUMMYFUNCTION("IFNA(IFNA(REGEXEXTRACT(J189,""0.0 \s*(\w+)""),REGEXEXTRACT(J189,""0 \s*(\w+)"")))"),"")</f>
        <v/>
      </c>
      <c r="F189" s="6" t="str">
        <f>IFERROR(__xludf.DUMMYFUNCTION("IFNA(IFNA(REGEXEXTRACT(J189,""1.0 \s*(\w+)""),REGEXEXTRACT(J189,""1 \s*(\w+)"")))"),"")</f>
        <v/>
      </c>
      <c r="G189" s="6" t="str">
        <f>IFERROR(__xludf.DUMMYFUNCTION("IFNA(IFNA(REGEXEXTRACT(J189,""NaN \s*(\w+)""),REGEXEXTRACT(J189,""None \s*(\w+)"")))"),"")</f>
        <v/>
      </c>
      <c r="H189" s="7"/>
      <c r="J189" s="19"/>
    </row>
    <row r="190">
      <c r="B190" s="19"/>
      <c r="C190" s="19"/>
      <c r="D190" s="19"/>
      <c r="E190" s="6" t="str">
        <f>IFERROR(__xludf.DUMMYFUNCTION("IFNA(IFNA(REGEXEXTRACT(J190,""0.0 \s*(\w+)""),REGEXEXTRACT(J190,""0 \s*(\w+)"")))"),"")</f>
        <v/>
      </c>
      <c r="F190" s="6" t="str">
        <f>IFERROR(__xludf.DUMMYFUNCTION("IFNA(IFNA(REGEXEXTRACT(J190,""1.0 \s*(\w+)""),REGEXEXTRACT(J190,""1 \s*(\w+)"")))"),"")</f>
        <v/>
      </c>
      <c r="G190" s="6" t="str">
        <f>IFERROR(__xludf.DUMMYFUNCTION("IFNA(IFNA(REGEXEXTRACT(J190,""NaN \s*(\w+)""),REGEXEXTRACT(J190,""None \s*(\w+)"")))"),"")</f>
        <v/>
      </c>
      <c r="H190" s="7"/>
      <c r="J190" s="19"/>
    </row>
    <row r="191">
      <c r="B191" s="19"/>
      <c r="C191" s="19"/>
      <c r="D191" s="19"/>
      <c r="E191" s="6" t="str">
        <f>IFERROR(__xludf.DUMMYFUNCTION("IFNA(IFNA(REGEXEXTRACT(J191,""0.0 \s*(\w+)""),REGEXEXTRACT(J191,""0 \s*(\w+)"")))"),"")</f>
        <v/>
      </c>
      <c r="F191" s="6" t="str">
        <f>IFERROR(__xludf.DUMMYFUNCTION("IFNA(IFNA(REGEXEXTRACT(J191,""1.0 \s*(\w+)""),REGEXEXTRACT(J191,""1 \s*(\w+)"")))"),"")</f>
        <v/>
      </c>
      <c r="G191" s="6" t="str">
        <f>IFERROR(__xludf.DUMMYFUNCTION("IFNA(IFNA(REGEXEXTRACT(J191,""NaN \s*(\w+)""),REGEXEXTRACT(J191,""None \s*(\w+)"")))"),"")</f>
        <v/>
      </c>
      <c r="H191" s="7"/>
      <c r="J191" s="19"/>
    </row>
    <row r="192">
      <c r="B192" s="19"/>
      <c r="C192" s="19"/>
      <c r="D192" s="19"/>
      <c r="E192" s="6" t="str">
        <f>IFERROR(__xludf.DUMMYFUNCTION("IFNA(IFNA(REGEXEXTRACT(J192,""0.0 \s*(\w+)""),REGEXEXTRACT(J192,""0 \s*(\w+)"")))"),"")</f>
        <v/>
      </c>
      <c r="F192" s="6" t="str">
        <f>IFERROR(__xludf.DUMMYFUNCTION("IFNA(IFNA(REGEXEXTRACT(J192,""1.0 \s*(\w+)""),REGEXEXTRACT(J192,""1 \s*(\w+)"")))"),"")</f>
        <v/>
      </c>
      <c r="G192" s="6" t="str">
        <f>IFERROR(__xludf.DUMMYFUNCTION("IFNA(IFNA(REGEXEXTRACT(J192,""NaN \s*(\w+)""),REGEXEXTRACT(J192,""None \s*(\w+)"")))"),"")</f>
        <v/>
      </c>
      <c r="H192" s="7"/>
      <c r="J192" s="19"/>
    </row>
    <row r="193">
      <c r="B193" s="19"/>
      <c r="C193" s="19"/>
      <c r="D193" s="19"/>
      <c r="E193" s="6" t="str">
        <f>IFERROR(__xludf.DUMMYFUNCTION("IFNA(IFNA(REGEXEXTRACT(J193,""0.0 \s*(\w+)""),REGEXEXTRACT(J193,""0 \s*(\w+)"")))"),"")</f>
        <v/>
      </c>
      <c r="F193" s="6" t="str">
        <f>IFERROR(__xludf.DUMMYFUNCTION("IFNA(IFNA(REGEXEXTRACT(J193,""1.0 \s*(\w+)""),REGEXEXTRACT(J193,""1 \s*(\w+)"")))"),"")</f>
        <v/>
      </c>
      <c r="G193" s="6" t="str">
        <f>IFERROR(__xludf.DUMMYFUNCTION("IFNA(IFNA(REGEXEXTRACT(J193,""NaN \s*(\w+)""),REGEXEXTRACT(J193,""None \s*(\w+)"")))"),"")</f>
        <v/>
      </c>
      <c r="H193" s="7"/>
      <c r="J193" s="19"/>
    </row>
    <row r="194">
      <c r="B194" s="19"/>
      <c r="C194" s="19"/>
      <c r="D194" s="19"/>
      <c r="E194" s="6" t="str">
        <f>IFERROR(__xludf.DUMMYFUNCTION("IFNA(IFNA(REGEXEXTRACT(J194,""0.0 \s*(\w+)""),REGEXEXTRACT(J194,""0 \s*(\w+)"")))"),"")</f>
        <v/>
      </c>
      <c r="F194" s="6" t="str">
        <f>IFERROR(__xludf.DUMMYFUNCTION("IFNA(IFNA(REGEXEXTRACT(J194,""1.0 \s*(\w+)""),REGEXEXTRACT(J194,""1 \s*(\w+)"")))"),"")</f>
        <v/>
      </c>
      <c r="G194" s="6" t="str">
        <f>IFERROR(__xludf.DUMMYFUNCTION("IFNA(IFNA(REGEXEXTRACT(J194,""NaN \s*(\w+)""),REGEXEXTRACT(J194,""None \s*(\w+)"")))"),"")</f>
        <v/>
      </c>
      <c r="H194" s="7"/>
      <c r="J194" s="19"/>
    </row>
    <row r="195">
      <c r="B195" s="19"/>
      <c r="C195" s="19"/>
      <c r="D195" s="19"/>
      <c r="E195" s="6" t="str">
        <f>IFERROR(__xludf.DUMMYFUNCTION("IFNA(IFNA(REGEXEXTRACT(J195,""0.0 \s*(\w+)""),REGEXEXTRACT(J195,""0 \s*(\w+)"")))"),"")</f>
        <v/>
      </c>
      <c r="F195" s="6" t="str">
        <f>IFERROR(__xludf.DUMMYFUNCTION("IFNA(IFNA(REGEXEXTRACT(J195,""1.0 \s*(\w+)""),REGEXEXTRACT(J195,""1 \s*(\w+)"")))"),"")</f>
        <v/>
      </c>
      <c r="G195" s="6" t="str">
        <f>IFERROR(__xludf.DUMMYFUNCTION("IFNA(IFNA(REGEXEXTRACT(J195,""NaN \s*(\w+)""),REGEXEXTRACT(J195,""None \s*(\w+)"")))"),"")</f>
        <v/>
      </c>
      <c r="H195" s="7"/>
      <c r="J195" s="19"/>
    </row>
    <row r="196">
      <c r="B196" s="19"/>
      <c r="C196" s="19"/>
      <c r="D196" s="19"/>
      <c r="E196" s="6" t="str">
        <f>IFERROR(__xludf.DUMMYFUNCTION("IFNA(IFNA(REGEXEXTRACT(J196,""0.0 \s*(\w+)""),REGEXEXTRACT(J196,""0 \s*(\w+)"")))"),"")</f>
        <v/>
      </c>
      <c r="F196" s="6" t="str">
        <f>IFERROR(__xludf.DUMMYFUNCTION("IFNA(IFNA(REGEXEXTRACT(J196,""1.0 \s*(\w+)""),REGEXEXTRACT(J196,""1 \s*(\w+)"")))"),"")</f>
        <v/>
      </c>
      <c r="G196" s="6" t="str">
        <f>IFERROR(__xludf.DUMMYFUNCTION("IFNA(IFNA(REGEXEXTRACT(J196,""NaN \s*(\w+)""),REGEXEXTRACT(J196,""None \s*(\w+)"")))"),"")</f>
        <v/>
      </c>
      <c r="H196" s="7"/>
      <c r="J196" s="19"/>
    </row>
    <row r="197">
      <c r="B197" s="19"/>
      <c r="C197" s="19"/>
      <c r="D197" s="19"/>
      <c r="E197" s="6" t="str">
        <f>IFERROR(__xludf.DUMMYFUNCTION("IFNA(IFNA(REGEXEXTRACT(J197,""0.0 \s*(\w+)""),REGEXEXTRACT(J197,""0 \s*(\w+)"")))"),"")</f>
        <v/>
      </c>
      <c r="F197" s="6" t="str">
        <f>IFERROR(__xludf.DUMMYFUNCTION("IFNA(IFNA(REGEXEXTRACT(J197,""1.0 \s*(\w+)""),REGEXEXTRACT(J197,""1 \s*(\w+)"")))"),"")</f>
        <v/>
      </c>
      <c r="G197" s="6" t="str">
        <f>IFERROR(__xludf.DUMMYFUNCTION("IFNA(IFNA(REGEXEXTRACT(J197,""NaN \s*(\w+)""),REGEXEXTRACT(J197,""None \s*(\w+)"")))"),"")</f>
        <v/>
      </c>
      <c r="H197" s="7"/>
      <c r="J197" s="19"/>
    </row>
    <row r="198">
      <c r="B198" s="19"/>
      <c r="C198" s="19"/>
      <c r="D198" s="19"/>
      <c r="E198" s="6" t="str">
        <f>IFERROR(__xludf.DUMMYFUNCTION("IFNA(IFNA(REGEXEXTRACT(J198,""0.0 \s*(\w+)""),REGEXEXTRACT(J198,""0 \s*(\w+)"")))"),"")</f>
        <v/>
      </c>
      <c r="F198" s="6" t="str">
        <f>IFERROR(__xludf.DUMMYFUNCTION("IFNA(IFNA(REGEXEXTRACT(J198,""1.0 \s*(\w+)""),REGEXEXTRACT(J198,""1 \s*(\w+)"")))"),"")</f>
        <v/>
      </c>
      <c r="G198" s="6" t="str">
        <f>IFERROR(__xludf.DUMMYFUNCTION("IFNA(IFNA(REGEXEXTRACT(J198,""NaN \s*(\w+)""),REGEXEXTRACT(J198,""None \s*(\w+)"")))"),"")</f>
        <v/>
      </c>
      <c r="H198" s="7"/>
      <c r="J198" s="19"/>
    </row>
    <row r="199">
      <c r="B199" s="19"/>
      <c r="C199" s="19"/>
      <c r="D199" s="19"/>
      <c r="E199" s="6" t="str">
        <f>IFERROR(__xludf.DUMMYFUNCTION("IFNA(IFNA(REGEXEXTRACT(J199,""0.0 \s*(\w+)""),REGEXEXTRACT(J199,""0 \s*(\w+)"")))"),"")</f>
        <v/>
      </c>
      <c r="F199" s="6" t="str">
        <f>IFERROR(__xludf.DUMMYFUNCTION("IFNA(IFNA(REGEXEXTRACT(J199,""1.0 \s*(\w+)""),REGEXEXTRACT(J199,""1 \s*(\w+)"")))"),"")</f>
        <v/>
      </c>
      <c r="G199" s="6" t="str">
        <f>IFERROR(__xludf.DUMMYFUNCTION("IFNA(IFNA(REGEXEXTRACT(J199,""NaN \s*(\w+)""),REGEXEXTRACT(J199,""None \s*(\w+)"")))"),"")</f>
        <v/>
      </c>
      <c r="H199" s="7"/>
      <c r="J199" s="19"/>
    </row>
    <row r="200">
      <c r="B200" s="19"/>
      <c r="C200" s="19"/>
      <c r="D200" s="19"/>
      <c r="E200" s="6" t="str">
        <f>IFERROR(__xludf.DUMMYFUNCTION("IFNA(IFNA(REGEXEXTRACT(J200,""0.0 \s*(\w+)""),REGEXEXTRACT(J200,""0 \s*(\w+)"")))"),"")</f>
        <v/>
      </c>
      <c r="F200" s="6" t="str">
        <f>IFERROR(__xludf.DUMMYFUNCTION("IFNA(IFNA(REGEXEXTRACT(J200,""1.0 \s*(\w+)""),REGEXEXTRACT(J200,""1 \s*(\w+)"")))"),"")</f>
        <v/>
      </c>
      <c r="G200" s="6" t="str">
        <f>IFERROR(__xludf.DUMMYFUNCTION("IFNA(IFNA(REGEXEXTRACT(J200,""NaN \s*(\w+)""),REGEXEXTRACT(J200,""None \s*(\w+)"")))"),"")</f>
        <v/>
      </c>
      <c r="H200" s="7"/>
      <c r="J200" s="19"/>
    </row>
    <row r="201">
      <c r="B201" s="19"/>
      <c r="C201" s="19"/>
      <c r="D201" s="19"/>
      <c r="E201" s="6" t="str">
        <f>IFERROR(__xludf.DUMMYFUNCTION("IFNA(IFNA(REGEXEXTRACT(J201,""0.0 \s*(\w+)""),REGEXEXTRACT(J201,""0 \s*(\w+)"")))"),"")</f>
        <v/>
      </c>
      <c r="F201" s="6" t="str">
        <f>IFERROR(__xludf.DUMMYFUNCTION("IFNA(IFNA(REGEXEXTRACT(J201,""1.0 \s*(\w+)""),REGEXEXTRACT(J201,""1 \s*(\w+)"")))"),"")</f>
        <v/>
      </c>
      <c r="G201" s="6" t="str">
        <f>IFERROR(__xludf.DUMMYFUNCTION("IFNA(IFNA(REGEXEXTRACT(J201,""NaN \s*(\w+)""),REGEXEXTRACT(J201,""None \s*(\w+)"")))"),"")</f>
        <v/>
      </c>
      <c r="H201" s="7"/>
      <c r="J201" s="19"/>
    </row>
    <row r="202">
      <c r="B202" s="19"/>
      <c r="C202" s="19"/>
      <c r="D202" s="19"/>
      <c r="E202" s="6" t="str">
        <f>IFERROR(__xludf.DUMMYFUNCTION("IFNA(IFNA(REGEXEXTRACT(J202,""0.0 \s*(\w+)""),REGEXEXTRACT(J202,""0 \s*(\w+)"")))"),"")</f>
        <v/>
      </c>
      <c r="F202" s="6" t="str">
        <f>IFERROR(__xludf.DUMMYFUNCTION("IFNA(IFNA(REGEXEXTRACT(J202,""1.0 \s*(\w+)""),REGEXEXTRACT(J202,""1 \s*(\w+)"")))"),"")</f>
        <v/>
      </c>
      <c r="G202" s="6" t="str">
        <f>IFERROR(__xludf.DUMMYFUNCTION("IFNA(IFNA(REGEXEXTRACT(J202,""NaN \s*(\w+)""),REGEXEXTRACT(J202,""None \s*(\w+)"")))"),"")</f>
        <v/>
      </c>
      <c r="H202" s="7"/>
      <c r="J202" s="19"/>
    </row>
    <row r="203">
      <c r="B203" s="19"/>
      <c r="C203" s="19"/>
      <c r="D203" s="19"/>
      <c r="E203" s="6" t="str">
        <f>IFERROR(__xludf.DUMMYFUNCTION("IFNA(IFNA(REGEXEXTRACT(J203,""0.0 \s*(\w+)""),REGEXEXTRACT(J203,""0 \s*(\w+)"")))"),"")</f>
        <v/>
      </c>
      <c r="F203" s="6" t="str">
        <f>IFERROR(__xludf.DUMMYFUNCTION("IFNA(IFNA(REGEXEXTRACT(J203,""1.0 \s*(\w+)""),REGEXEXTRACT(J203,""1 \s*(\w+)"")))"),"")</f>
        <v/>
      </c>
      <c r="G203" s="6" t="str">
        <f>IFERROR(__xludf.DUMMYFUNCTION("IFNA(IFNA(REGEXEXTRACT(J203,""NaN \s*(\w+)""),REGEXEXTRACT(J203,""None \s*(\w+)"")))"),"")</f>
        <v/>
      </c>
      <c r="H203" s="7"/>
      <c r="J203" s="19"/>
    </row>
    <row r="204">
      <c r="B204" s="19"/>
      <c r="C204" s="19"/>
      <c r="D204" s="19"/>
      <c r="E204" s="6" t="str">
        <f>IFERROR(__xludf.DUMMYFUNCTION("IFNA(IFNA(REGEXEXTRACT(J204,""0.0 \s*(\w+)""),REGEXEXTRACT(J204,""0 \s*(\w+)"")))"),"")</f>
        <v/>
      </c>
      <c r="F204" s="6" t="str">
        <f>IFERROR(__xludf.DUMMYFUNCTION("IFNA(IFNA(REGEXEXTRACT(J204,""1.0 \s*(\w+)""),REGEXEXTRACT(J204,""1 \s*(\w+)"")))"),"")</f>
        <v/>
      </c>
      <c r="G204" s="6" t="str">
        <f>IFERROR(__xludf.DUMMYFUNCTION("IFNA(IFNA(REGEXEXTRACT(J204,""NaN \s*(\w+)""),REGEXEXTRACT(J204,""None \s*(\w+)"")))"),"")</f>
        <v/>
      </c>
      <c r="H204" s="7"/>
      <c r="J204" s="19"/>
    </row>
    <row r="205">
      <c r="B205" s="19"/>
      <c r="C205" s="19"/>
      <c r="D205" s="19"/>
      <c r="E205" s="6" t="str">
        <f>IFERROR(__xludf.DUMMYFUNCTION("IFNA(IFNA(REGEXEXTRACT(J205,""0.0 \s*(\w+)""),REGEXEXTRACT(J205,""0 \s*(\w+)"")))"),"")</f>
        <v/>
      </c>
      <c r="F205" s="6" t="str">
        <f>IFERROR(__xludf.DUMMYFUNCTION("IFNA(IFNA(REGEXEXTRACT(J205,""1.0 \s*(\w+)""),REGEXEXTRACT(J205,""1 \s*(\w+)"")))"),"")</f>
        <v/>
      </c>
      <c r="G205" s="6" t="str">
        <f>IFERROR(__xludf.DUMMYFUNCTION("IFNA(IFNA(REGEXEXTRACT(J205,""NaN \s*(\w+)""),REGEXEXTRACT(J205,""None \s*(\w+)"")))"),"")</f>
        <v/>
      </c>
      <c r="H205" s="7"/>
      <c r="J205" s="19"/>
    </row>
    <row r="206">
      <c r="B206" s="19"/>
      <c r="C206" s="19"/>
      <c r="D206" s="19"/>
      <c r="E206" s="6" t="str">
        <f>IFERROR(__xludf.DUMMYFUNCTION("IFNA(IFNA(REGEXEXTRACT(J206,""0.0 \s*(\w+)""),REGEXEXTRACT(J206,""0 \s*(\w+)"")))"),"")</f>
        <v/>
      </c>
      <c r="F206" s="6" t="str">
        <f>IFERROR(__xludf.DUMMYFUNCTION("IFNA(IFNA(REGEXEXTRACT(J206,""1.0 \s*(\w+)""),REGEXEXTRACT(J206,""1 \s*(\w+)"")))"),"")</f>
        <v/>
      </c>
      <c r="G206" s="6" t="str">
        <f>IFERROR(__xludf.DUMMYFUNCTION("IFNA(IFNA(REGEXEXTRACT(J206,""NaN \s*(\w+)""),REGEXEXTRACT(J206,""None \s*(\w+)"")))"),"")</f>
        <v/>
      </c>
      <c r="H206" s="7"/>
      <c r="J206" s="19"/>
    </row>
    <row r="207">
      <c r="B207" s="19"/>
      <c r="C207" s="19"/>
      <c r="D207" s="19"/>
      <c r="E207" s="6" t="str">
        <f>IFERROR(__xludf.DUMMYFUNCTION("IFNA(IFNA(REGEXEXTRACT(J207,""0.0 \s*(\w+)""),REGEXEXTRACT(J207,""0 \s*(\w+)"")))"),"")</f>
        <v/>
      </c>
      <c r="F207" s="6" t="str">
        <f>IFERROR(__xludf.DUMMYFUNCTION("IFNA(IFNA(REGEXEXTRACT(J207,""1.0 \s*(\w+)""),REGEXEXTRACT(J207,""1 \s*(\w+)"")))"),"")</f>
        <v/>
      </c>
      <c r="G207" s="6" t="str">
        <f>IFERROR(__xludf.DUMMYFUNCTION("IFNA(IFNA(REGEXEXTRACT(J207,""NaN \s*(\w+)""),REGEXEXTRACT(J207,""None \s*(\w+)"")))"),"")</f>
        <v/>
      </c>
      <c r="H207" s="7"/>
      <c r="J207" s="19"/>
    </row>
    <row r="208">
      <c r="B208" s="19"/>
      <c r="C208" s="19"/>
      <c r="D208" s="19"/>
      <c r="E208" s="6" t="str">
        <f>IFERROR(__xludf.DUMMYFUNCTION("IFNA(IFNA(REGEXEXTRACT(J208,""0.0 \s*(\w+)""),REGEXEXTRACT(J208,""0 \s*(\w+)"")))"),"")</f>
        <v/>
      </c>
      <c r="F208" s="6" t="str">
        <f>IFERROR(__xludf.DUMMYFUNCTION("IFNA(IFNA(REGEXEXTRACT(J208,""1.0 \s*(\w+)""),REGEXEXTRACT(J208,""1 \s*(\w+)"")))"),"")</f>
        <v/>
      </c>
      <c r="G208" s="6" t="str">
        <f>IFERROR(__xludf.DUMMYFUNCTION("IFNA(IFNA(REGEXEXTRACT(J208,""NaN \s*(\w+)""),REGEXEXTRACT(J208,""None \s*(\w+)"")))"),"")</f>
        <v/>
      </c>
      <c r="H208" s="7"/>
      <c r="J208" s="19"/>
    </row>
    <row r="209">
      <c r="B209" s="19"/>
      <c r="C209" s="19"/>
      <c r="D209" s="19"/>
      <c r="E209" s="6" t="str">
        <f>IFERROR(__xludf.DUMMYFUNCTION("IFNA(IFNA(REGEXEXTRACT(J209,""0.0 \s*(\w+)""),REGEXEXTRACT(J209,""0 \s*(\w+)"")))"),"")</f>
        <v/>
      </c>
      <c r="F209" s="6" t="str">
        <f>IFERROR(__xludf.DUMMYFUNCTION("IFNA(IFNA(REGEXEXTRACT(J209,""1.0 \s*(\w+)""),REGEXEXTRACT(J209,""1 \s*(\w+)"")))"),"")</f>
        <v/>
      </c>
      <c r="G209" s="6" t="str">
        <f>IFERROR(__xludf.DUMMYFUNCTION("IFNA(IFNA(REGEXEXTRACT(J209,""NaN \s*(\w+)""),REGEXEXTRACT(J209,""None \s*(\w+)"")))"),"")</f>
        <v/>
      </c>
      <c r="H209" s="7"/>
      <c r="J209" s="19"/>
    </row>
    <row r="210">
      <c r="B210" s="19"/>
      <c r="C210" s="19"/>
      <c r="D210" s="19"/>
      <c r="E210" s="6" t="str">
        <f>IFERROR(__xludf.DUMMYFUNCTION("IFNA(IFNA(REGEXEXTRACT(J210,""0.0 \s*(\w+)""),REGEXEXTRACT(J210,""0 \s*(\w+)"")))"),"")</f>
        <v/>
      </c>
      <c r="F210" s="6" t="str">
        <f>IFERROR(__xludf.DUMMYFUNCTION("IFNA(IFNA(REGEXEXTRACT(J210,""1.0 \s*(\w+)""),REGEXEXTRACT(J210,""1 \s*(\w+)"")))"),"")</f>
        <v/>
      </c>
      <c r="G210" s="6" t="str">
        <f>IFERROR(__xludf.DUMMYFUNCTION("IFNA(IFNA(REGEXEXTRACT(J210,""NaN \s*(\w+)""),REGEXEXTRACT(J210,""None \s*(\w+)"")))"),"")</f>
        <v/>
      </c>
      <c r="H210" s="7"/>
      <c r="J210" s="19"/>
    </row>
    <row r="211">
      <c r="B211" s="19"/>
      <c r="C211" s="19"/>
      <c r="D211" s="19"/>
      <c r="E211" s="6" t="str">
        <f>IFERROR(__xludf.DUMMYFUNCTION("IFNA(IFNA(REGEXEXTRACT(J211,""0.0 \s*(\w+)""),REGEXEXTRACT(J211,""0 \s*(\w+)"")))"),"")</f>
        <v/>
      </c>
      <c r="F211" s="6" t="str">
        <f>IFERROR(__xludf.DUMMYFUNCTION("IFNA(IFNA(REGEXEXTRACT(J211,""1.0 \s*(\w+)""),REGEXEXTRACT(J211,""1 \s*(\w+)"")))"),"")</f>
        <v/>
      </c>
      <c r="G211" s="6" t="str">
        <f>IFERROR(__xludf.DUMMYFUNCTION("IFNA(IFNA(REGEXEXTRACT(J211,""NaN \s*(\w+)""),REGEXEXTRACT(J211,""None \s*(\w+)"")))"),"")</f>
        <v/>
      </c>
      <c r="H211" s="7"/>
      <c r="J211" s="19"/>
    </row>
    <row r="212">
      <c r="B212" s="19"/>
      <c r="C212" s="19"/>
      <c r="D212" s="19"/>
      <c r="E212" s="6" t="str">
        <f>IFERROR(__xludf.DUMMYFUNCTION("IFNA(IFNA(REGEXEXTRACT(J212,""0.0 \s*(\w+)""),REGEXEXTRACT(J212,""0 \s*(\w+)"")))"),"")</f>
        <v/>
      </c>
      <c r="F212" s="6" t="str">
        <f>IFERROR(__xludf.DUMMYFUNCTION("IFNA(IFNA(REGEXEXTRACT(J212,""1.0 \s*(\w+)""),REGEXEXTRACT(J212,""1 \s*(\w+)"")))"),"")</f>
        <v/>
      </c>
      <c r="G212" s="6" t="str">
        <f>IFERROR(__xludf.DUMMYFUNCTION("IFNA(IFNA(REGEXEXTRACT(J212,""NaN \s*(\w+)""),REGEXEXTRACT(J212,""None \s*(\w+)"")))"),"")</f>
        <v/>
      </c>
      <c r="H212" s="7"/>
      <c r="J212" s="19"/>
    </row>
    <row r="213">
      <c r="B213" s="19"/>
      <c r="C213" s="19"/>
      <c r="D213" s="19"/>
      <c r="E213" s="6" t="str">
        <f>IFERROR(__xludf.DUMMYFUNCTION("IFNA(IFNA(REGEXEXTRACT(J213,""0.0 \s*(\w+)""),REGEXEXTRACT(J213,""0 \s*(\w+)"")))"),"")</f>
        <v/>
      </c>
      <c r="F213" s="6" t="str">
        <f>IFERROR(__xludf.DUMMYFUNCTION("IFNA(IFNA(REGEXEXTRACT(J213,""1.0 \s*(\w+)""),REGEXEXTRACT(J213,""1 \s*(\w+)"")))"),"")</f>
        <v/>
      </c>
      <c r="G213" s="6" t="str">
        <f>IFERROR(__xludf.DUMMYFUNCTION("IFNA(IFNA(REGEXEXTRACT(J213,""NaN \s*(\w+)""),REGEXEXTRACT(J213,""None \s*(\w+)"")))"),"")</f>
        <v/>
      </c>
      <c r="H213" s="7"/>
      <c r="J213" s="19"/>
    </row>
    <row r="214">
      <c r="B214" s="19"/>
      <c r="C214" s="19"/>
      <c r="D214" s="19"/>
      <c r="E214" s="6" t="str">
        <f>IFERROR(__xludf.DUMMYFUNCTION("IFNA(IFNA(REGEXEXTRACT(J214,""0.0 \s*(\w+)""),REGEXEXTRACT(J214,""0 \s*(\w+)"")))"),"")</f>
        <v/>
      </c>
      <c r="F214" s="6" t="str">
        <f>IFERROR(__xludf.DUMMYFUNCTION("IFNA(IFNA(REGEXEXTRACT(J214,""1.0 \s*(\w+)""),REGEXEXTRACT(J214,""1 \s*(\w+)"")))"),"")</f>
        <v/>
      </c>
      <c r="G214" s="6" t="str">
        <f>IFERROR(__xludf.DUMMYFUNCTION("IFNA(IFNA(REGEXEXTRACT(J214,""NaN \s*(\w+)""),REGEXEXTRACT(J214,""None \s*(\w+)"")))"),"")</f>
        <v/>
      </c>
      <c r="H214" s="7"/>
      <c r="J214" s="19"/>
    </row>
    <row r="215">
      <c r="B215" s="19"/>
      <c r="C215" s="19"/>
      <c r="D215" s="19"/>
      <c r="E215" s="6" t="str">
        <f>IFERROR(__xludf.DUMMYFUNCTION("IFNA(IFNA(REGEXEXTRACT(J215,""0.0 \s*(\w+)""),REGEXEXTRACT(J215,""0 \s*(\w+)"")))"),"")</f>
        <v/>
      </c>
      <c r="F215" s="6" t="str">
        <f>IFERROR(__xludf.DUMMYFUNCTION("IFNA(IFNA(REGEXEXTRACT(J215,""1.0 \s*(\w+)""),REGEXEXTRACT(J215,""1 \s*(\w+)"")))"),"")</f>
        <v/>
      </c>
      <c r="G215" s="6" t="str">
        <f>IFERROR(__xludf.DUMMYFUNCTION("IFNA(IFNA(REGEXEXTRACT(J215,""NaN \s*(\w+)""),REGEXEXTRACT(J215,""None \s*(\w+)"")))"),"")</f>
        <v/>
      </c>
      <c r="H215" s="7"/>
      <c r="J215" s="19"/>
    </row>
    <row r="216">
      <c r="B216" s="19"/>
      <c r="C216" s="19"/>
      <c r="D216" s="19"/>
      <c r="E216" s="6" t="str">
        <f>IFERROR(__xludf.DUMMYFUNCTION("IFNA(IFNA(REGEXEXTRACT(J216,""0.0 \s*(\w+)""),REGEXEXTRACT(J216,""0 \s*(\w+)"")))"),"")</f>
        <v/>
      </c>
      <c r="F216" s="6" t="str">
        <f>IFERROR(__xludf.DUMMYFUNCTION("IFNA(IFNA(REGEXEXTRACT(J216,""1.0 \s*(\w+)""),REGEXEXTRACT(J216,""1 \s*(\w+)"")))"),"")</f>
        <v/>
      </c>
      <c r="G216" s="6" t="str">
        <f>IFERROR(__xludf.DUMMYFUNCTION("IFNA(IFNA(REGEXEXTRACT(J216,""NaN \s*(\w+)""),REGEXEXTRACT(J216,""None \s*(\w+)"")))"),"")</f>
        <v/>
      </c>
      <c r="H216" s="7"/>
      <c r="J216" s="19"/>
    </row>
    <row r="217">
      <c r="B217" s="19"/>
      <c r="C217" s="19"/>
      <c r="D217" s="19"/>
      <c r="E217" s="6" t="str">
        <f>IFERROR(__xludf.DUMMYFUNCTION("IFNA(IFNA(REGEXEXTRACT(J217,""0.0 \s*(\w+)""),REGEXEXTRACT(J217,""0 \s*(\w+)"")))"),"")</f>
        <v/>
      </c>
      <c r="F217" s="6" t="str">
        <f>IFERROR(__xludf.DUMMYFUNCTION("IFNA(IFNA(REGEXEXTRACT(J217,""1.0 \s*(\w+)""),REGEXEXTRACT(J217,""1 \s*(\w+)"")))"),"")</f>
        <v/>
      </c>
      <c r="G217" s="6" t="str">
        <f>IFERROR(__xludf.DUMMYFUNCTION("IFNA(IFNA(REGEXEXTRACT(J217,""NaN \s*(\w+)""),REGEXEXTRACT(J217,""None \s*(\w+)"")))"),"")</f>
        <v/>
      </c>
      <c r="H217" s="7"/>
      <c r="J217" s="19"/>
    </row>
    <row r="218">
      <c r="B218" s="19"/>
      <c r="C218" s="19"/>
      <c r="D218" s="19"/>
      <c r="E218" s="6" t="str">
        <f>IFERROR(__xludf.DUMMYFUNCTION("IFNA(IFNA(REGEXEXTRACT(J218,""0.0 \s*(\w+)""),REGEXEXTRACT(J218,""0 \s*(\w+)"")))"),"")</f>
        <v/>
      </c>
      <c r="F218" s="6" t="str">
        <f>IFERROR(__xludf.DUMMYFUNCTION("IFNA(IFNA(REGEXEXTRACT(J218,""1.0 \s*(\w+)""),REGEXEXTRACT(J218,""1 \s*(\w+)"")))"),"")</f>
        <v/>
      </c>
      <c r="G218" s="6" t="str">
        <f>IFERROR(__xludf.DUMMYFUNCTION("IFNA(IFNA(REGEXEXTRACT(J218,""NaN \s*(\w+)""),REGEXEXTRACT(J218,""None \s*(\w+)"")))"),"")</f>
        <v/>
      </c>
      <c r="H218" s="7"/>
      <c r="J218" s="19"/>
    </row>
    <row r="219">
      <c r="B219" s="19"/>
      <c r="C219" s="19"/>
      <c r="D219" s="19"/>
      <c r="E219" s="6" t="str">
        <f>IFERROR(__xludf.DUMMYFUNCTION("IFNA(IFNA(REGEXEXTRACT(J219,""0.0 \s*(\w+)""),REGEXEXTRACT(J219,""0 \s*(\w+)"")))"),"")</f>
        <v/>
      </c>
      <c r="F219" s="6" t="str">
        <f>IFERROR(__xludf.DUMMYFUNCTION("IFNA(IFNA(REGEXEXTRACT(J219,""1.0 \s*(\w+)""),REGEXEXTRACT(J219,""1 \s*(\w+)"")))"),"")</f>
        <v/>
      </c>
      <c r="G219" s="6" t="str">
        <f>IFERROR(__xludf.DUMMYFUNCTION("IFNA(IFNA(REGEXEXTRACT(J219,""NaN \s*(\w+)""),REGEXEXTRACT(J219,""None \s*(\w+)"")))"),"")</f>
        <v/>
      </c>
      <c r="H219" s="7"/>
      <c r="J219" s="19"/>
    </row>
    <row r="220">
      <c r="B220" s="19"/>
      <c r="C220" s="19"/>
      <c r="D220" s="19"/>
      <c r="E220" s="6" t="str">
        <f>IFERROR(__xludf.DUMMYFUNCTION("IFNA(IFNA(REGEXEXTRACT(J220,""0.0 \s*(\w+)""),REGEXEXTRACT(J220,""0 \s*(\w+)"")))"),"")</f>
        <v/>
      </c>
      <c r="F220" s="6" t="str">
        <f>IFERROR(__xludf.DUMMYFUNCTION("IFNA(IFNA(REGEXEXTRACT(J220,""1.0 \s*(\w+)""),REGEXEXTRACT(J220,""1 \s*(\w+)"")))"),"")</f>
        <v/>
      </c>
      <c r="G220" s="6" t="str">
        <f>IFERROR(__xludf.DUMMYFUNCTION("IFNA(IFNA(REGEXEXTRACT(J220,""NaN \s*(\w+)""),REGEXEXTRACT(J220,""None \s*(\w+)"")))"),"")</f>
        <v/>
      </c>
      <c r="H220" s="7"/>
      <c r="J220" s="19"/>
    </row>
    <row r="221">
      <c r="B221" s="19"/>
      <c r="C221" s="19"/>
      <c r="D221" s="19"/>
      <c r="E221" s="6" t="str">
        <f>IFERROR(__xludf.DUMMYFUNCTION("IFNA(IFNA(REGEXEXTRACT(J221,""0.0 \s*(\w+)""),REGEXEXTRACT(J221,""0 \s*(\w+)"")))"),"")</f>
        <v/>
      </c>
      <c r="F221" s="6" t="str">
        <f>IFERROR(__xludf.DUMMYFUNCTION("IFNA(IFNA(REGEXEXTRACT(J221,""1.0 \s*(\w+)""),REGEXEXTRACT(J221,""1 \s*(\w+)"")))"),"")</f>
        <v/>
      </c>
      <c r="G221" s="6" t="str">
        <f>IFERROR(__xludf.DUMMYFUNCTION("IFNA(IFNA(REGEXEXTRACT(J221,""NaN \s*(\w+)""),REGEXEXTRACT(J221,""None \s*(\w+)"")))"),"")</f>
        <v/>
      </c>
      <c r="H221" s="7"/>
      <c r="J221" s="19"/>
    </row>
    <row r="222">
      <c r="B222" s="19"/>
      <c r="C222" s="19"/>
      <c r="D222" s="19"/>
      <c r="E222" s="6" t="str">
        <f>IFERROR(__xludf.DUMMYFUNCTION("IFNA(IFNA(REGEXEXTRACT(J222,""0.0 \s*(\w+)""),REGEXEXTRACT(J222,""0 \s*(\w+)"")))"),"")</f>
        <v/>
      </c>
      <c r="F222" s="6" t="str">
        <f>IFERROR(__xludf.DUMMYFUNCTION("IFNA(IFNA(REGEXEXTRACT(J222,""1.0 \s*(\w+)""),REGEXEXTRACT(J222,""1 \s*(\w+)"")))"),"")</f>
        <v/>
      </c>
      <c r="G222" s="6" t="str">
        <f>IFERROR(__xludf.DUMMYFUNCTION("IFNA(IFNA(REGEXEXTRACT(J222,""NaN \s*(\w+)""),REGEXEXTRACT(J222,""None \s*(\w+)"")))"),"")</f>
        <v/>
      </c>
      <c r="H222" s="7"/>
      <c r="J222" s="19"/>
    </row>
    <row r="223">
      <c r="B223" s="19"/>
      <c r="C223" s="19"/>
      <c r="D223" s="19"/>
      <c r="E223" s="6" t="str">
        <f>IFERROR(__xludf.DUMMYFUNCTION("IFNA(IFNA(REGEXEXTRACT(J223,""0.0 \s*(\w+)""),REGEXEXTRACT(J223,""0 \s*(\w+)"")))"),"")</f>
        <v/>
      </c>
      <c r="F223" s="6" t="str">
        <f>IFERROR(__xludf.DUMMYFUNCTION("IFNA(IFNA(REGEXEXTRACT(J223,""1.0 \s*(\w+)""),REGEXEXTRACT(J223,""1 \s*(\w+)"")))"),"")</f>
        <v/>
      </c>
      <c r="G223" s="6" t="str">
        <f>IFERROR(__xludf.DUMMYFUNCTION("IFNA(IFNA(REGEXEXTRACT(J223,""NaN \s*(\w+)""),REGEXEXTRACT(J223,""None \s*(\w+)"")))"),"")</f>
        <v/>
      </c>
      <c r="H223" s="7"/>
      <c r="J223" s="19"/>
    </row>
    <row r="224">
      <c r="B224" s="19"/>
      <c r="C224" s="19"/>
      <c r="D224" s="19"/>
      <c r="E224" s="6" t="str">
        <f>IFERROR(__xludf.DUMMYFUNCTION("IFNA(IFNA(REGEXEXTRACT(J224,""0.0 \s*(\w+)""),REGEXEXTRACT(J224,""0 \s*(\w+)"")))"),"")</f>
        <v/>
      </c>
      <c r="F224" s="6" t="str">
        <f>IFERROR(__xludf.DUMMYFUNCTION("IFNA(IFNA(REGEXEXTRACT(J224,""1.0 \s*(\w+)""),REGEXEXTRACT(J224,""1 \s*(\w+)"")))"),"")</f>
        <v/>
      </c>
      <c r="G224" s="6" t="str">
        <f>IFERROR(__xludf.DUMMYFUNCTION("IFNA(IFNA(REGEXEXTRACT(J224,""NaN \s*(\w+)""),REGEXEXTRACT(J224,""None \s*(\w+)"")))"),"")</f>
        <v/>
      </c>
      <c r="H224" s="7"/>
      <c r="J224" s="19"/>
    </row>
    <row r="225">
      <c r="B225" s="19"/>
      <c r="C225" s="19"/>
      <c r="D225" s="19"/>
      <c r="E225" s="6" t="str">
        <f>IFERROR(__xludf.DUMMYFUNCTION("IFNA(IFNA(REGEXEXTRACT(J225,""0.0 \s*(\w+)""),REGEXEXTRACT(J225,""0 \s*(\w+)"")))"),"")</f>
        <v/>
      </c>
      <c r="F225" s="6" t="str">
        <f>IFERROR(__xludf.DUMMYFUNCTION("IFNA(IFNA(REGEXEXTRACT(J225,""1.0 \s*(\w+)""),REGEXEXTRACT(J225,""1 \s*(\w+)"")))"),"")</f>
        <v/>
      </c>
      <c r="G225" s="6" t="str">
        <f>IFERROR(__xludf.DUMMYFUNCTION("IFNA(IFNA(REGEXEXTRACT(J225,""NaN \s*(\w+)""),REGEXEXTRACT(J225,""None \s*(\w+)"")))"),"")</f>
        <v/>
      </c>
      <c r="H225" s="7"/>
      <c r="J225" s="19"/>
    </row>
    <row r="226">
      <c r="B226" s="19"/>
      <c r="C226" s="19"/>
      <c r="D226" s="19"/>
      <c r="E226" s="6" t="str">
        <f>IFERROR(__xludf.DUMMYFUNCTION("IFNA(IFNA(REGEXEXTRACT(J226,""0.0 \s*(\w+)""),REGEXEXTRACT(J226,""0 \s*(\w+)"")))"),"")</f>
        <v/>
      </c>
      <c r="F226" s="6" t="str">
        <f>IFERROR(__xludf.DUMMYFUNCTION("IFNA(IFNA(REGEXEXTRACT(J226,""1.0 \s*(\w+)""),REGEXEXTRACT(J226,""1 \s*(\w+)"")))"),"")</f>
        <v/>
      </c>
      <c r="G226" s="6" t="str">
        <f>IFERROR(__xludf.DUMMYFUNCTION("IFNA(IFNA(REGEXEXTRACT(J226,""NaN \s*(\w+)""),REGEXEXTRACT(J226,""None \s*(\w+)"")))"),"")</f>
        <v/>
      </c>
      <c r="H226" s="7"/>
      <c r="J226" s="19"/>
    </row>
    <row r="227">
      <c r="B227" s="19"/>
      <c r="C227" s="19"/>
      <c r="D227" s="19"/>
      <c r="E227" s="6" t="str">
        <f>IFERROR(__xludf.DUMMYFUNCTION("IFNA(IFNA(REGEXEXTRACT(J227,""0.0 \s*(\w+)""),REGEXEXTRACT(J227,""0 \s*(\w+)"")))"),"")</f>
        <v/>
      </c>
      <c r="F227" s="6" t="str">
        <f>IFERROR(__xludf.DUMMYFUNCTION("IFNA(IFNA(REGEXEXTRACT(J227,""1.0 \s*(\w+)""),REGEXEXTRACT(J227,""1 \s*(\w+)"")))"),"")</f>
        <v/>
      </c>
      <c r="G227" s="6" t="str">
        <f>IFERROR(__xludf.DUMMYFUNCTION("IFNA(IFNA(REGEXEXTRACT(J227,""NaN \s*(\w+)""),REGEXEXTRACT(J227,""None \s*(\w+)"")))"),"")</f>
        <v/>
      </c>
      <c r="H227" s="7"/>
      <c r="J227" s="19"/>
    </row>
    <row r="228">
      <c r="B228" s="19"/>
      <c r="C228" s="19"/>
      <c r="D228" s="19"/>
      <c r="E228" s="6" t="str">
        <f>IFERROR(__xludf.DUMMYFUNCTION("IFNA(IFNA(REGEXEXTRACT(J228,""0.0 \s*(\w+)""),REGEXEXTRACT(J228,""0 \s*(\w+)"")))"),"")</f>
        <v/>
      </c>
      <c r="F228" s="6" t="str">
        <f>IFERROR(__xludf.DUMMYFUNCTION("IFNA(IFNA(REGEXEXTRACT(J228,""1.0 \s*(\w+)""),REGEXEXTRACT(J228,""1 \s*(\w+)"")))"),"")</f>
        <v/>
      </c>
      <c r="G228" s="6" t="str">
        <f>IFERROR(__xludf.DUMMYFUNCTION("IFNA(IFNA(REGEXEXTRACT(J228,""NaN \s*(\w+)""),REGEXEXTRACT(J228,""None \s*(\w+)"")))"),"")</f>
        <v/>
      </c>
      <c r="H228" s="7"/>
      <c r="J228" s="19"/>
    </row>
    <row r="229">
      <c r="B229" s="19"/>
      <c r="C229" s="19"/>
      <c r="D229" s="19"/>
      <c r="E229" s="6" t="str">
        <f>IFERROR(__xludf.DUMMYFUNCTION("IFNA(IFNA(REGEXEXTRACT(J229,""0.0 \s*(\w+)""),REGEXEXTRACT(J229,""0 \s*(\w+)"")))"),"")</f>
        <v/>
      </c>
      <c r="F229" s="6" t="str">
        <f>IFERROR(__xludf.DUMMYFUNCTION("IFNA(IFNA(REGEXEXTRACT(J229,""1.0 \s*(\w+)""),REGEXEXTRACT(J229,""1 \s*(\w+)"")))"),"")</f>
        <v/>
      </c>
      <c r="G229" s="6" t="str">
        <f>IFERROR(__xludf.DUMMYFUNCTION("IFNA(IFNA(REGEXEXTRACT(J229,""NaN \s*(\w+)""),REGEXEXTRACT(J229,""None \s*(\w+)"")))"),"")</f>
        <v/>
      </c>
      <c r="H229" s="7"/>
      <c r="J229" s="19"/>
    </row>
    <row r="230">
      <c r="B230" s="19"/>
      <c r="C230" s="19"/>
      <c r="D230" s="19"/>
      <c r="E230" s="6" t="str">
        <f>IFERROR(__xludf.DUMMYFUNCTION("IFNA(IFNA(REGEXEXTRACT(J230,""0.0 \s*(\w+)""),REGEXEXTRACT(J230,""0 \s*(\w+)"")))"),"")</f>
        <v/>
      </c>
      <c r="F230" s="6" t="str">
        <f>IFERROR(__xludf.DUMMYFUNCTION("IFNA(IFNA(REGEXEXTRACT(J230,""1.0 \s*(\w+)""),REGEXEXTRACT(J230,""1 \s*(\w+)"")))"),"")</f>
        <v/>
      </c>
      <c r="G230" s="6" t="str">
        <f>IFERROR(__xludf.DUMMYFUNCTION("IFNA(IFNA(REGEXEXTRACT(J230,""NaN \s*(\w+)""),REGEXEXTRACT(J230,""None \s*(\w+)"")))"),"")</f>
        <v/>
      </c>
      <c r="H230" s="7"/>
      <c r="J230" s="19"/>
    </row>
    <row r="231">
      <c r="B231" s="19"/>
      <c r="C231" s="19"/>
      <c r="D231" s="19"/>
      <c r="E231" s="6" t="str">
        <f>IFERROR(__xludf.DUMMYFUNCTION("IFNA(IFNA(REGEXEXTRACT(J231,""0.0 \s*(\w+)""),REGEXEXTRACT(J231,""0 \s*(\w+)"")))"),"")</f>
        <v/>
      </c>
      <c r="F231" s="6" t="str">
        <f>IFERROR(__xludf.DUMMYFUNCTION("IFNA(IFNA(REGEXEXTRACT(J231,""1.0 \s*(\w+)""),REGEXEXTRACT(J231,""1 \s*(\w+)"")))"),"")</f>
        <v/>
      </c>
      <c r="G231" s="6" t="str">
        <f>IFERROR(__xludf.DUMMYFUNCTION("IFNA(IFNA(REGEXEXTRACT(J231,""NaN \s*(\w+)""),REGEXEXTRACT(J231,""None \s*(\w+)"")))"),"")</f>
        <v/>
      </c>
      <c r="H231" s="7"/>
      <c r="J231" s="19"/>
    </row>
    <row r="232">
      <c r="B232" s="19"/>
      <c r="C232" s="19"/>
      <c r="D232" s="19"/>
      <c r="E232" s="6" t="str">
        <f>IFERROR(__xludf.DUMMYFUNCTION("IFNA(IFNA(REGEXEXTRACT(J232,""0.0 \s*(\w+)""),REGEXEXTRACT(J232,""0 \s*(\w+)"")))"),"")</f>
        <v/>
      </c>
      <c r="F232" s="6" t="str">
        <f>IFERROR(__xludf.DUMMYFUNCTION("IFNA(IFNA(REGEXEXTRACT(J232,""1.0 \s*(\w+)""),REGEXEXTRACT(J232,""1 \s*(\w+)"")))"),"")</f>
        <v/>
      </c>
      <c r="G232" s="6" t="str">
        <f>IFERROR(__xludf.DUMMYFUNCTION("IFNA(IFNA(REGEXEXTRACT(J232,""NaN \s*(\w+)""),REGEXEXTRACT(J232,""None \s*(\w+)"")))"),"")</f>
        <v/>
      </c>
      <c r="H232" s="7"/>
      <c r="J232" s="19"/>
    </row>
    <row r="233">
      <c r="B233" s="19"/>
      <c r="C233" s="19"/>
      <c r="D233" s="19"/>
      <c r="E233" s="6" t="str">
        <f>IFERROR(__xludf.DUMMYFUNCTION("IFNA(IFNA(REGEXEXTRACT(J233,""0.0 \s*(\w+)""),REGEXEXTRACT(J233,""0 \s*(\w+)"")))"),"")</f>
        <v/>
      </c>
      <c r="F233" s="6" t="str">
        <f>IFERROR(__xludf.DUMMYFUNCTION("IFNA(IFNA(REGEXEXTRACT(J233,""1.0 \s*(\w+)""),REGEXEXTRACT(J233,""1 \s*(\w+)"")))"),"")</f>
        <v/>
      </c>
      <c r="G233" s="6" t="str">
        <f>IFERROR(__xludf.DUMMYFUNCTION("IFNA(IFNA(REGEXEXTRACT(J233,""NaN \s*(\w+)""),REGEXEXTRACT(J233,""None \s*(\w+)"")))"),"")</f>
        <v/>
      </c>
      <c r="H233" s="7"/>
      <c r="J233" s="19"/>
    </row>
    <row r="234">
      <c r="B234" s="19"/>
      <c r="C234" s="19"/>
      <c r="D234" s="19"/>
      <c r="E234" s="6" t="str">
        <f>IFERROR(__xludf.DUMMYFUNCTION("IFNA(IFNA(REGEXEXTRACT(J234,""0.0 \s*(\w+)""),REGEXEXTRACT(J234,""0 \s*(\w+)"")))"),"")</f>
        <v/>
      </c>
      <c r="F234" s="6" t="str">
        <f>IFERROR(__xludf.DUMMYFUNCTION("IFNA(IFNA(REGEXEXTRACT(J234,""1.0 \s*(\w+)""),REGEXEXTRACT(J234,""1 \s*(\w+)"")))"),"")</f>
        <v/>
      </c>
      <c r="G234" s="6" t="str">
        <f>IFERROR(__xludf.DUMMYFUNCTION("IFNA(IFNA(REGEXEXTRACT(J234,""NaN \s*(\w+)""),REGEXEXTRACT(J234,""None \s*(\w+)"")))"),"")</f>
        <v/>
      </c>
      <c r="H234" s="7"/>
      <c r="J234" s="19"/>
    </row>
    <row r="235">
      <c r="B235" s="19"/>
      <c r="C235" s="19"/>
      <c r="D235" s="19"/>
      <c r="E235" s="6" t="str">
        <f>IFERROR(__xludf.DUMMYFUNCTION("IFNA(IFNA(REGEXEXTRACT(J235,""0.0 \s*(\w+)""),REGEXEXTRACT(J235,""0 \s*(\w+)"")))"),"")</f>
        <v/>
      </c>
      <c r="F235" s="6" t="str">
        <f>IFERROR(__xludf.DUMMYFUNCTION("IFNA(IFNA(REGEXEXTRACT(J235,""1.0 \s*(\w+)""),REGEXEXTRACT(J235,""1 \s*(\w+)"")))"),"")</f>
        <v/>
      </c>
      <c r="G235" s="6" t="str">
        <f>IFERROR(__xludf.DUMMYFUNCTION("IFNA(IFNA(REGEXEXTRACT(J235,""NaN \s*(\w+)""),REGEXEXTRACT(J235,""None \s*(\w+)"")))"),"")</f>
        <v/>
      </c>
      <c r="H235" s="7"/>
      <c r="J235" s="19"/>
    </row>
    <row r="236">
      <c r="B236" s="19"/>
      <c r="C236" s="19"/>
      <c r="D236" s="19"/>
      <c r="E236" s="6" t="str">
        <f>IFERROR(__xludf.DUMMYFUNCTION("IFNA(IFNA(REGEXEXTRACT(J236,""0.0 \s*(\w+)""),REGEXEXTRACT(J236,""0 \s*(\w+)"")))"),"")</f>
        <v/>
      </c>
      <c r="F236" s="6" t="str">
        <f>IFERROR(__xludf.DUMMYFUNCTION("IFNA(IFNA(REGEXEXTRACT(J236,""1.0 \s*(\w+)""),REGEXEXTRACT(J236,""1 \s*(\w+)"")))"),"")</f>
        <v/>
      </c>
      <c r="G236" s="6" t="str">
        <f>IFERROR(__xludf.DUMMYFUNCTION("IFNA(IFNA(REGEXEXTRACT(J236,""NaN \s*(\w+)""),REGEXEXTRACT(J236,""None \s*(\w+)"")))"),"")</f>
        <v/>
      </c>
      <c r="H236" s="7"/>
      <c r="J236" s="19"/>
    </row>
    <row r="237">
      <c r="B237" s="19"/>
      <c r="C237" s="19"/>
      <c r="D237" s="19"/>
      <c r="E237" s="6" t="str">
        <f>IFERROR(__xludf.DUMMYFUNCTION("IFNA(IFNA(REGEXEXTRACT(J237,""0.0 \s*(\w+)""),REGEXEXTRACT(J237,""0 \s*(\w+)"")))"),"")</f>
        <v/>
      </c>
      <c r="F237" s="6" t="str">
        <f>IFERROR(__xludf.DUMMYFUNCTION("IFNA(IFNA(REGEXEXTRACT(J237,""1.0 \s*(\w+)""),REGEXEXTRACT(J237,""1 \s*(\w+)"")))"),"")</f>
        <v/>
      </c>
      <c r="G237" s="6" t="str">
        <f>IFERROR(__xludf.DUMMYFUNCTION("IFNA(IFNA(REGEXEXTRACT(J237,""NaN \s*(\w+)""),REGEXEXTRACT(J237,""None \s*(\w+)"")))"),"")</f>
        <v/>
      </c>
      <c r="H237" s="7"/>
      <c r="J237" s="19"/>
    </row>
    <row r="238">
      <c r="B238" s="19"/>
      <c r="C238" s="19"/>
      <c r="D238" s="19"/>
      <c r="E238" s="6" t="str">
        <f>IFERROR(__xludf.DUMMYFUNCTION("IFNA(IFNA(REGEXEXTRACT(J238,""0.0 \s*(\w+)""),REGEXEXTRACT(J238,""0 \s*(\w+)"")))"),"")</f>
        <v/>
      </c>
      <c r="F238" s="6" t="str">
        <f>IFERROR(__xludf.DUMMYFUNCTION("IFNA(IFNA(REGEXEXTRACT(J238,""1.0 \s*(\w+)""),REGEXEXTRACT(J238,""1 \s*(\w+)"")))"),"")</f>
        <v/>
      </c>
      <c r="G238" s="6" t="str">
        <f>IFERROR(__xludf.DUMMYFUNCTION("IFNA(IFNA(REGEXEXTRACT(J238,""NaN \s*(\w+)""),REGEXEXTRACT(J238,""None \s*(\w+)"")))"),"")</f>
        <v/>
      </c>
      <c r="H238" s="7"/>
      <c r="J238" s="19"/>
    </row>
    <row r="239">
      <c r="B239" s="19"/>
      <c r="C239" s="19"/>
      <c r="D239" s="19"/>
      <c r="E239" s="6" t="str">
        <f>IFERROR(__xludf.DUMMYFUNCTION("IFNA(IFNA(REGEXEXTRACT(J239,""0.0 \s*(\w+)""),REGEXEXTRACT(J239,""0 \s*(\w+)"")))"),"")</f>
        <v/>
      </c>
      <c r="F239" s="6" t="str">
        <f>IFERROR(__xludf.DUMMYFUNCTION("IFNA(IFNA(REGEXEXTRACT(J239,""1.0 \s*(\w+)""),REGEXEXTRACT(J239,""1 \s*(\w+)"")))"),"")</f>
        <v/>
      </c>
      <c r="G239" s="6" t="str">
        <f>IFERROR(__xludf.DUMMYFUNCTION("IFNA(IFNA(REGEXEXTRACT(J239,""NaN \s*(\w+)""),REGEXEXTRACT(J239,""None \s*(\w+)"")))"),"")</f>
        <v/>
      </c>
      <c r="H239" s="7"/>
      <c r="J239" s="19"/>
    </row>
    <row r="240">
      <c r="B240" s="19"/>
      <c r="C240" s="19"/>
      <c r="D240" s="19"/>
      <c r="E240" s="6" t="str">
        <f>IFERROR(__xludf.DUMMYFUNCTION("IFNA(IFNA(REGEXEXTRACT(J240,""0.0 \s*(\w+)""),REGEXEXTRACT(J240,""0 \s*(\w+)"")))"),"")</f>
        <v/>
      </c>
      <c r="F240" s="6" t="str">
        <f>IFERROR(__xludf.DUMMYFUNCTION("IFNA(IFNA(REGEXEXTRACT(J240,""1.0 \s*(\w+)""),REGEXEXTRACT(J240,""1 \s*(\w+)"")))"),"")</f>
        <v/>
      </c>
      <c r="G240" s="6" t="str">
        <f>IFERROR(__xludf.DUMMYFUNCTION("IFNA(IFNA(REGEXEXTRACT(J240,""NaN \s*(\w+)""),REGEXEXTRACT(J240,""None \s*(\w+)"")))"),"")</f>
        <v/>
      </c>
      <c r="H240" s="7"/>
      <c r="J240" s="19"/>
    </row>
    <row r="241">
      <c r="B241" s="19"/>
      <c r="C241" s="19"/>
      <c r="D241" s="19"/>
      <c r="E241" s="6" t="str">
        <f>IFERROR(__xludf.DUMMYFUNCTION("IFNA(IFNA(REGEXEXTRACT(J241,""0.0 \s*(\w+)""),REGEXEXTRACT(J241,""0 \s*(\w+)"")))"),"")</f>
        <v/>
      </c>
      <c r="F241" s="6" t="str">
        <f>IFERROR(__xludf.DUMMYFUNCTION("IFNA(IFNA(REGEXEXTRACT(J241,""1.0 \s*(\w+)""),REGEXEXTRACT(J241,""1 \s*(\w+)"")))"),"")</f>
        <v/>
      </c>
      <c r="G241" s="6" t="str">
        <f>IFERROR(__xludf.DUMMYFUNCTION("IFNA(IFNA(REGEXEXTRACT(J241,""NaN \s*(\w+)""),REGEXEXTRACT(J241,""None \s*(\w+)"")))"),"")</f>
        <v/>
      </c>
      <c r="H241" s="7"/>
      <c r="J241" s="19"/>
    </row>
    <row r="242">
      <c r="B242" s="19"/>
      <c r="C242" s="19"/>
      <c r="D242" s="19"/>
      <c r="E242" s="6" t="str">
        <f>IFERROR(__xludf.DUMMYFUNCTION("IFNA(IFNA(REGEXEXTRACT(J242,""0.0 \s*(\w+)""),REGEXEXTRACT(J242,""0 \s*(\w+)"")))"),"")</f>
        <v/>
      </c>
      <c r="F242" s="6" t="str">
        <f>IFERROR(__xludf.DUMMYFUNCTION("IFNA(IFNA(REGEXEXTRACT(J242,""1.0 \s*(\w+)""),REGEXEXTRACT(J242,""1 \s*(\w+)"")))"),"")</f>
        <v/>
      </c>
      <c r="G242" s="6" t="str">
        <f>IFERROR(__xludf.DUMMYFUNCTION("IFNA(IFNA(REGEXEXTRACT(J242,""NaN \s*(\w+)""),REGEXEXTRACT(J242,""None \s*(\w+)"")))"),"")</f>
        <v/>
      </c>
      <c r="H242" s="7"/>
      <c r="J242" s="19"/>
    </row>
    <row r="243">
      <c r="B243" s="19"/>
      <c r="C243" s="19"/>
      <c r="D243" s="19"/>
      <c r="E243" s="6" t="str">
        <f>IFERROR(__xludf.DUMMYFUNCTION("IFNA(IFNA(REGEXEXTRACT(J243,""0.0 \s*(\w+)""),REGEXEXTRACT(J243,""0 \s*(\w+)"")))"),"")</f>
        <v/>
      </c>
      <c r="F243" s="6" t="str">
        <f>IFERROR(__xludf.DUMMYFUNCTION("IFNA(IFNA(REGEXEXTRACT(J243,""1.0 \s*(\w+)""),REGEXEXTRACT(J243,""1 \s*(\w+)"")))"),"")</f>
        <v/>
      </c>
      <c r="G243" s="6" t="str">
        <f>IFERROR(__xludf.DUMMYFUNCTION("IFNA(IFNA(REGEXEXTRACT(J243,""NaN \s*(\w+)""),REGEXEXTRACT(J243,""None \s*(\w+)"")))"),"")</f>
        <v/>
      </c>
      <c r="H243" s="7"/>
      <c r="J243" s="19"/>
    </row>
    <row r="244">
      <c r="B244" s="19"/>
      <c r="C244" s="19"/>
      <c r="D244" s="19"/>
      <c r="E244" s="6" t="str">
        <f>IFERROR(__xludf.DUMMYFUNCTION("IFNA(IFNA(REGEXEXTRACT(J244,""0.0 \s*(\w+)""),REGEXEXTRACT(J244,""0 \s*(\w+)"")))"),"")</f>
        <v/>
      </c>
      <c r="F244" s="6" t="str">
        <f>IFERROR(__xludf.DUMMYFUNCTION("IFNA(IFNA(REGEXEXTRACT(J244,""1.0 \s*(\w+)""),REGEXEXTRACT(J244,""1 \s*(\w+)"")))"),"")</f>
        <v/>
      </c>
      <c r="G244" s="6" t="str">
        <f>IFERROR(__xludf.DUMMYFUNCTION("IFNA(IFNA(REGEXEXTRACT(J244,""NaN \s*(\w+)""),REGEXEXTRACT(J244,""None \s*(\w+)"")))"),"")</f>
        <v/>
      </c>
      <c r="H244" s="7"/>
      <c r="J244" s="19"/>
    </row>
    <row r="245">
      <c r="B245" s="19"/>
      <c r="C245" s="19"/>
      <c r="D245" s="19"/>
      <c r="E245" s="6" t="str">
        <f>IFERROR(__xludf.DUMMYFUNCTION("IFNA(IFNA(REGEXEXTRACT(J245,""0.0 \s*(\w+)""),REGEXEXTRACT(J245,""0 \s*(\w+)"")))"),"")</f>
        <v/>
      </c>
      <c r="F245" s="6" t="str">
        <f>IFERROR(__xludf.DUMMYFUNCTION("IFNA(IFNA(REGEXEXTRACT(J245,""1.0 \s*(\w+)""),REGEXEXTRACT(J245,""1 \s*(\w+)"")))"),"")</f>
        <v/>
      </c>
      <c r="G245" s="6" t="str">
        <f>IFERROR(__xludf.DUMMYFUNCTION("IFNA(IFNA(REGEXEXTRACT(J245,""NaN \s*(\w+)""),REGEXEXTRACT(J245,""None \s*(\w+)"")))"),"")</f>
        <v/>
      </c>
      <c r="H245" s="7"/>
      <c r="J245" s="19"/>
    </row>
    <row r="246">
      <c r="B246" s="19"/>
      <c r="C246" s="19"/>
      <c r="D246" s="19"/>
      <c r="E246" s="6" t="str">
        <f>IFERROR(__xludf.DUMMYFUNCTION("IFNA(IFNA(REGEXEXTRACT(J246,""0.0 \s*(\w+)""),REGEXEXTRACT(J246,""0 \s*(\w+)"")))"),"")</f>
        <v/>
      </c>
      <c r="F246" s="6" t="str">
        <f>IFERROR(__xludf.DUMMYFUNCTION("IFNA(IFNA(REGEXEXTRACT(J246,""1.0 \s*(\w+)""),REGEXEXTRACT(J246,""1 \s*(\w+)"")))"),"")</f>
        <v/>
      </c>
      <c r="G246" s="6" t="str">
        <f>IFERROR(__xludf.DUMMYFUNCTION("IFNA(IFNA(REGEXEXTRACT(J246,""NaN \s*(\w+)""),REGEXEXTRACT(J246,""None \s*(\w+)"")))"),"")</f>
        <v/>
      </c>
      <c r="H246" s="7"/>
      <c r="J246" s="19"/>
    </row>
    <row r="247">
      <c r="B247" s="19"/>
      <c r="C247" s="19"/>
      <c r="D247" s="19"/>
      <c r="E247" s="6" t="str">
        <f>IFERROR(__xludf.DUMMYFUNCTION("IFNA(IFNA(REGEXEXTRACT(J247,""0.0 \s*(\w+)""),REGEXEXTRACT(J247,""0 \s*(\w+)"")))"),"")</f>
        <v/>
      </c>
      <c r="F247" s="6" t="str">
        <f>IFERROR(__xludf.DUMMYFUNCTION("IFNA(IFNA(REGEXEXTRACT(J247,""1.0 \s*(\w+)""),REGEXEXTRACT(J247,""1 \s*(\w+)"")))"),"")</f>
        <v/>
      </c>
      <c r="G247" s="6" t="str">
        <f>IFERROR(__xludf.DUMMYFUNCTION("IFNA(IFNA(REGEXEXTRACT(J247,""NaN \s*(\w+)""),REGEXEXTRACT(J247,""None \s*(\w+)"")))"),"")</f>
        <v/>
      </c>
      <c r="H247" s="7"/>
      <c r="J247" s="19"/>
    </row>
    <row r="248">
      <c r="B248" s="19"/>
      <c r="C248" s="19"/>
      <c r="D248" s="19"/>
      <c r="E248" s="6" t="str">
        <f>IFERROR(__xludf.DUMMYFUNCTION("IFNA(IFNA(REGEXEXTRACT(J248,""0.0 \s*(\w+)""),REGEXEXTRACT(J248,""0 \s*(\w+)"")))"),"")</f>
        <v/>
      </c>
      <c r="F248" s="6" t="str">
        <f>IFERROR(__xludf.DUMMYFUNCTION("IFNA(IFNA(REGEXEXTRACT(J248,""1.0 \s*(\w+)""),REGEXEXTRACT(J248,""1 \s*(\w+)"")))"),"")</f>
        <v/>
      </c>
      <c r="G248" s="6" t="str">
        <f>IFERROR(__xludf.DUMMYFUNCTION("IFNA(IFNA(REGEXEXTRACT(J248,""NaN \s*(\w+)""),REGEXEXTRACT(J248,""None \s*(\w+)"")))"),"")</f>
        <v/>
      </c>
      <c r="H248" s="7"/>
      <c r="J248" s="19"/>
    </row>
    <row r="249">
      <c r="B249" s="19"/>
      <c r="C249" s="19"/>
      <c r="D249" s="19"/>
      <c r="E249" s="6" t="str">
        <f>IFERROR(__xludf.DUMMYFUNCTION("IFNA(IFNA(REGEXEXTRACT(J249,""0.0 \s*(\w+)""),REGEXEXTRACT(J249,""0 \s*(\w+)"")))"),"")</f>
        <v/>
      </c>
      <c r="F249" s="6" t="str">
        <f>IFERROR(__xludf.DUMMYFUNCTION("IFNA(IFNA(REGEXEXTRACT(J249,""1.0 \s*(\w+)""),REGEXEXTRACT(J249,""1 \s*(\w+)"")))"),"")</f>
        <v/>
      </c>
      <c r="G249" s="6" t="str">
        <f>IFERROR(__xludf.DUMMYFUNCTION("IFNA(IFNA(REGEXEXTRACT(J249,""NaN \s*(\w+)""),REGEXEXTRACT(J249,""None \s*(\w+)"")))"),"")</f>
        <v/>
      </c>
      <c r="H249" s="7"/>
      <c r="J249" s="19"/>
    </row>
    <row r="250">
      <c r="B250" s="19"/>
      <c r="C250" s="19"/>
      <c r="D250" s="19"/>
      <c r="E250" s="6" t="str">
        <f>IFERROR(__xludf.DUMMYFUNCTION("IFNA(IFNA(REGEXEXTRACT(J250,""0.0 \s*(\w+)""),REGEXEXTRACT(J250,""0 \s*(\w+)"")))"),"")</f>
        <v/>
      </c>
      <c r="F250" s="6" t="str">
        <f>IFERROR(__xludf.DUMMYFUNCTION("IFNA(IFNA(REGEXEXTRACT(J250,""1.0 \s*(\w+)""),REGEXEXTRACT(J250,""1 \s*(\w+)"")))"),"")</f>
        <v/>
      </c>
      <c r="G250" s="6" t="str">
        <f>IFERROR(__xludf.DUMMYFUNCTION("IFNA(IFNA(REGEXEXTRACT(J250,""NaN \s*(\w+)""),REGEXEXTRACT(J250,""None \s*(\w+)"")))"),"")</f>
        <v/>
      </c>
      <c r="H250" s="7"/>
      <c r="J250" s="19"/>
    </row>
    <row r="251">
      <c r="B251" s="19"/>
      <c r="C251" s="19"/>
      <c r="D251" s="19"/>
      <c r="E251" s="6" t="str">
        <f>IFERROR(__xludf.DUMMYFUNCTION("IFNA(IFNA(REGEXEXTRACT(J251,""0.0 \s*(\w+)""),REGEXEXTRACT(J251,""0 \s*(\w+)"")))"),"")</f>
        <v/>
      </c>
      <c r="F251" s="6" t="str">
        <f>IFERROR(__xludf.DUMMYFUNCTION("IFNA(IFNA(REGEXEXTRACT(J251,""1.0 \s*(\w+)""),REGEXEXTRACT(J251,""1 \s*(\w+)"")))"),"")</f>
        <v/>
      </c>
      <c r="G251" s="6" t="str">
        <f>IFERROR(__xludf.DUMMYFUNCTION("IFNA(IFNA(REGEXEXTRACT(J251,""NaN \s*(\w+)""),REGEXEXTRACT(J251,""None \s*(\w+)"")))"),"")</f>
        <v/>
      </c>
      <c r="H251" s="7"/>
      <c r="J251" s="19"/>
    </row>
    <row r="252">
      <c r="B252" s="19"/>
      <c r="C252" s="19"/>
      <c r="D252" s="19"/>
      <c r="E252" s="6" t="str">
        <f>IFERROR(__xludf.DUMMYFUNCTION("IFNA(IFNA(REGEXEXTRACT(J252,""0.0 \s*(\w+)""),REGEXEXTRACT(J252,""0 \s*(\w+)"")))"),"")</f>
        <v/>
      </c>
      <c r="F252" s="6" t="str">
        <f>IFERROR(__xludf.DUMMYFUNCTION("IFNA(IFNA(REGEXEXTRACT(J252,""1.0 \s*(\w+)""),REGEXEXTRACT(J252,""1 \s*(\w+)"")))"),"")</f>
        <v/>
      </c>
      <c r="G252" s="6" t="str">
        <f>IFERROR(__xludf.DUMMYFUNCTION("IFNA(IFNA(REGEXEXTRACT(J252,""NaN \s*(\w+)""),REGEXEXTRACT(J252,""None \s*(\w+)"")))"),"")</f>
        <v/>
      </c>
      <c r="H252" s="7"/>
      <c r="J252" s="19"/>
    </row>
    <row r="253">
      <c r="B253" s="19"/>
      <c r="C253" s="19"/>
      <c r="D253" s="19"/>
      <c r="E253" s="6" t="str">
        <f>IFERROR(__xludf.DUMMYFUNCTION("IFNA(IFNA(REGEXEXTRACT(J253,""0.0 \s*(\w+)""),REGEXEXTRACT(J253,""0 \s*(\w+)"")))"),"")</f>
        <v/>
      </c>
      <c r="F253" s="6" t="str">
        <f>IFERROR(__xludf.DUMMYFUNCTION("IFNA(IFNA(REGEXEXTRACT(J253,""1.0 \s*(\w+)""),REGEXEXTRACT(J253,""1 \s*(\w+)"")))"),"")</f>
        <v/>
      </c>
      <c r="G253" s="6" t="str">
        <f>IFERROR(__xludf.DUMMYFUNCTION("IFNA(IFNA(REGEXEXTRACT(J253,""NaN \s*(\w+)""),REGEXEXTRACT(J253,""None \s*(\w+)"")))"),"")</f>
        <v/>
      </c>
      <c r="H253" s="7"/>
      <c r="J253" s="19"/>
    </row>
    <row r="254">
      <c r="B254" s="19"/>
      <c r="C254" s="19"/>
      <c r="D254" s="19"/>
      <c r="E254" s="6" t="str">
        <f>IFERROR(__xludf.DUMMYFUNCTION("IFNA(IFNA(REGEXEXTRACT(J254,""0.0 \s*(\w+)""),REGEXEXTRACT(J254,""0 \s*(\w+)"")))"),"")</f>
        <v/>
      </c>
      <c r="F254" s="6" t="str">
        <f>IFERROR(__xludf.DUMMYFUNCTION("IFNA(IFNA(REGEXEXTRACT(J254,""1.0 \s*(\w+)""),REGEXEXTRACT(J254,""1 \s*(\w+)"")))"),"")</f>
        <v/>
      </c>
      <c r="G254" s="6" t="str">
        <f>IFERROR(__xludf.DUMMYFUNCTION("IFNA(IFNA(REGEXEXTRACT(J254,""NaN \s*(\w+)""),REGEXEXTRACT(J254,""None \s*(\w+)"")))"),"")</f>
        <v/>
      </c>
      <c r="H254" s="7"/>
      <c r="J254" s="19"/>
    </row>
    <row r="255">
      <c r="B255" s="19"/>
      <c r="C255" s="19"/>
      <c r="D255" s="19"/>
      <c r="E255" s="6" t="str">
        <f>IFERROR(__xludf.DUMMYFUNCTION("IFNA(IFNA(REGEXEXTRACT(J255,""0.0 \s*(\w+)""),REGEXEXTRACT(J255,""0 \s*(\w+)"")))"),"")</f>
        <v/>
      </c>
      <c r="F255" s="6" t="str">
        <f>IFERROR(__xludf.DUMMYFUNCTION("IFNA(IFNA(REGEXEXTRACT(J255,""1.0 \s*(\w+)""),REGEXEXTRACT(J255,""1 \s*(\w+)"")))"),"")</f>
        <v/>
      </c>
      <c r="G255" s="6" t="str">
        <f>IFERROR(__xludf.DUMMYFUNCTION("IFNA(IFNA(REGEXEXTRACT(J255,""NaN \s*(\w+)""),REGEXEXTRACT(J255,""None \s*(\w+)"")))"),"")</f>
        <v/>
      </c>
      <c r="H255" s="7"/>
      <c r="J255" s="19"/>
    </row>
    <row r="256">
      <c r="B256" s="19"/>
      <c r="C256" s="19"/>
      <c r="D256" s="19"/>
      <c r="E256" s="6" t="str">
        <f>IFERROR(__xludf.DUMMYFUNCTION("IFNA(IFNA(REGEXEXTRACT(J256,""0.0 \s*(\w+)""),REGEXEXTRACT(J256,""0 \s*(\w+)"")))"),"")</f>
        <v/>
      </c>
      <c r="F256" s="6" t="str">
        <f>IFERROR(__xludf.DUMMYFUNCTION("IFNA(IFNA(REGEXEXTRACT(J256,""1.0 \s*(\w+)""),REGEXEXTRACT(J256,""1 \s*(\w+)"")))"),"")</f>
        <v/>
      </c>
      <c r="G256" s="6" t="str">
        <f>IFERROR(__xludf.DUMMYFUNCTION("IFNA(IFNA(REGEXEXTRACT(J256,""NaN \s*(\w+)""),REGEXEXTRACT(J256,""None \s*(\w+)"")))"),"")</f>
        <v/>
      </c>
      <c r="H256" s="7"/>
      <c r="J256" s="19"/>
    </row>
    <row r="257">
      <c r="B257" s="19"/>
      <c r="C257" s="19"/>
      <c r="D257" s="19"/>
      <c r="E257" s="6" t="str">
        <f>IFERROR(__xludf.DUMMYFUNCTION("IFNA(IFNA(REGEXEXTRACT(J257,""0.0 \s*(\w+)""),REGEXEXTRACT(J257,""0 \s*(\w+)"")))"),"")</f>
        <v/>
      </c>
      <c r="F257" s="6" t="str">
        <f>IFERROR(__xludf.DUMMYFUNCTION("IFNA(IFNA(REGEXEXTRACT(J257,""1.0 \s*(\w+)""),REGEXEXTRACT(J257,""1 \s*(\w+)"")))"),"")</f>
        <v/>
      </c>
      <c r="G257" s="6" t="str">
        <f>IFERROR(__xludf.DUMMYFUNCTION("IFNA(IFNA(REGEXEXTRACT(J257,""NaN \s*(\w+)""),REGEXEXTRACT(J257,""None \s*(\w+)"")))"),"")</f>
        <v/>
      </c>
      <c r="H257" s="7"/>
      <c r="J257" s="19"/>
    </row>
    <row r="258">
      <c r="B258" s="19"/>
      <c r="C258" s="19"/>
      <c r="D258" s="19"/>
      <c r="E258" s="6" t="str">
        <f>IFERROR(__xludf.DUMMYFUNCTION("IFNA(IFNA(REGEXEXTRACT(J258,""0.0 \s*(\w+)""),REGEXEXTRACT(J258,""0 \s*(\w+)"")))"),"")</f>
        <v/>
      </c>
      <c r="F258" s="6" t="str">
        <f>IFERROR(__xludf.DUMMYFUNCTION("IFNA(IFNA(REGEXEXTRACT(J258,""1.0 \s*(\w+)""),REGEXEXTRACT(J258,""1 \s*(\w+)"")))"),"")</f>
        <v/>
      </c>
      <c r="G258" s="6" t="str">
        <f>IFERROR(__xludf.DUMMYFUNCTION("IFNA(IFNA(REGEXEXTRACT(J258,""NaN \s*(\w+)""),REGEXEXTRACT(J258,""None \s*(\w+)"")))"),"")</f>
        <v/>
      </c>
      <c r="H258" s="7"/>
      <c r="J258" s="19"/>
    </row>
    <row r="259">
      <c r="B259" s="19"/>
      <c r="C259" s="19"/>
      <c r="D259" s="19"/>
      <c r="E259" s="6" t="str">
        <f>IFERROR(__xludf.DUMMYFUNCTION("IFNA(IFNA(REGEXEXTRACT(J259,""0.0 \s*(\w+)""),REGEXEXTRACT(J259,""0 \s*(\w+)"")))"),"")</f>
        <v/>
      </c>
      <c r="F259" s="6" t="str">
        <f>IFERROR(__xludf.DUMMYFUNCTION("IFNA(IFNA(REGEXEXTRACT(J259,""1.0 \s*(\w+)""),REGEXEXTRACT(J259,""1 \s*(\w+)"")))"),"")</f>
        <v/>
      </c>
      <c r="G259" s="6" t="str">
        <f>IFERROR(__xludf.DUMMYFUNCTION("IFNA(IFNA(REGEXEXTRACT(J259,""NaN \s*(\w+)""),REGEXEXTRACT(J259,""None \s*(\w+)"")))"),"")</f>
        <v/>
      </c>
      <c r="H259" s="7"/>
      <c r="J259" s="19"/>
    </row>
    <row r="260">
      <c r="B260" s="19"/>
      <c r="C260" s="19"/>
      <c r="D260" s="19"/>
      <c r="E260" s="6" t="str">
        <f>IFERROR(__xludf.DUMMYFUNCTION("IFNA(IFNA(REGEXEXTRACT(J260,""0.0 \s*(\w+)""),REGEXEXTRACT(J260,""0 \s*(\w+)"")))"),"")</f>
        <v/>
      </c>
      <c r="F260" s="6" t="str">
        <f>IFERROR(__xludf.DUMMYFUNCTION("IFNA(IFNA(REGEXEXTRACT(J260,""1.0 \s*(\w+)""),REGEXEXTRACT(J260,""1 \s*(\w+)"")))"),"")</f>
        <v/>
      </c>
      <c r="G260" s="6" t="str">
        <f>IFERROR(__xludf.DUMMYFUNCTION("IFNA(IFNA(REGEXEXTRACT(J260,""NaN \s*(\w+)""),REGEXEXTRACT(J260,""None \s*(\w+)"")))"),"")</f>
        <v/>
      </c>
      <c r="H260" s="7"/>
      <c r="J260" s="19"/>
    </row>
    <row r="261">
      <c r="B261" s="19"/>
      <c r="C261" s="19"/>
      <c r="D261" s="19"/>
      <c r="E261" s="6" t="str">
        <f>IFERROR(__xludf.DUMMYFUNCTION("IFNA(IFNA(REGEXEXTRACT(J261,""0.0 \s*(\w+)""),REGEXEXTRACT(J261,""0 \s*(\w+)"")))"),"")</f>
        <v/>
      </c>
      <c r="F261" s="6" t="str">
        <f>IFERROR(__xludf.DUMMYFUNCTION("IFNA(IFNA(REGEXEXTRACT(J261,""1.0 \s*(\w+)""),REGEXEXTRACT(J261,""1 \s*(\w+)"")))"),"")</f>
        <v/>
      </c>
      <c r="G261" s="6" t="str">
        <f>IFERROR(__xludf.DUMMYFUNCTION("IFNA(IFNA(REGEXEXTRACT(J261,""NaN \s*(\w+)""),REGEXEXTRACT(J261,""None \s*(\w+)"")))"),"")</f>
        <v/>
      </c>
      <c r="H261" s="7"/>
      <c r="J261" s="19"/>
    </row>
    <row r="262">
      <c r="B262" s="19"/>
      <c r="C262" s="19"/>
      <c r="D262" s="19"/>
      <c r="E262" s="6" t="str">
        <f>IFERROR(__xludf.DUMMYFUNCTION("IFNA(IFNA(REGEXEXTRACT(J262,""0.0 \s*(\w+)""),REGEXEXTRACT(J262,""0 \s*(\w+)"")))"),"")</f>
        <v/>
      </c>
      <c r="F262" s="6" t="str">
        <f>IFERROR(__xludf.DUMMYFUNCTION("IFNA(IFNA(REGEXEXTRACT(J262,""1.0 \s*(\w+)""),REGEXEXTRACT(J262,""1 \s*(\w+)"")))"),"")</f>
        <v/>
      </c>
      <c r="G262" s="6" t="str">
        <f>IFERROR(__xludf.DUMMYFUNCTION("IFNA(IFNA(REGEXEXTRACT(J262,""NaN \s*(\w+)""),REGEXEXTRACT(J262,""None \s*(\w+)"")))"),"")</f>
        <v/>
      </c>
      <c r="H262" s="7"/>
      <c r="J262" s="19"/>
    </row>
    <row r="263">
      <c r="B263" s="19"/>
      <c r="C263" s="19"/>
      <c r="D263" s="19"/>
      <c r="E263" s="6" t="str">
        <f>IFERROR(__xludf.DUMMYFUNCTION("IFNA(IFNA(REGEXEXTRACT(J263,""0.0 \s*(\w+)""),REGEXEXTRACT(J263,""0 \s*(\w+)"")))"),"")</f>
        <v/>
      </c>
      <c r="F263" s="6" t="str">
        <f>IFERROR(__xludf.DUMMYFUNCTION("IFNA(IFNA(REGEXEXTRACT(J263,""1.0 \s*(\w+)""),REGEXEXTRACT(J263,""1 \s*(\w+)"")))"),"")</f>
        <v/>
      </c>
      <c r="G263" s="6" t="str">
        <f>IFERROR(__xludf.DUMMYFUNCTION("IFNA(IFNA(REGEXEXTRACT(J263,""NaN \s*(\w+)""),REGEXEXTRACT(J263,""None \s*(\w+)"")))"),"")</f>
        <v/>
      </c>
      <c r="H263" s="7"/>
      <c r="J263" s="19"/>
    </row>
    <row r="264">
      <c r="B264" s="19"/>
      <c r="C264" s="19"/>
      <c r="D264" s="19"/>
      <c r="E264" s="6" t="str">
        <f>IFERROR(__xludf.DUMMYFUNCTION("IFNA(IFNA(REGEXEXTRACT(J264,""0.0 \s*(\w+)""),REGEXEXTRACT(J264,""0 \s*(\w+)"")))"),"")</f>
        <v/>
      </c>
      <c r="F264" s="6" t="str">
        <f>IFERROR(__xludf.DUMMYFUNCTION("IFNA(IFNA(REGEXEXTRACT(J264,""1.0 \s*(\w+)""),REGEXEXTRACT(J264,""1 \s*(\w+)"")))"),"")</f>
        <v/>
      </c>
      <c r="G264" s="6" t="str">
        <f>IFERROR(__xludf.DUMMYFUNCTION("IFNA(IFNA(REGEXEXTRACT(J264,""NaN \s*(\w+)""),REGEXEXTRACT(J264,""None \s*(\w+)"")))"),"")</f>
        <v/>
      </c>
      <c r="H264" s="7"/>
      <c r="J264" s="19"/>
    </row>
    <row r="265">
      <c r="B265" s="19"/>
      <c r="C265" s="19"/>
      <c r="D265" s="19"/>
      <c r="E265" s="6" t="str">
        <f>IFERROR(__xludf.DUMMYFUNCTION("IFNA(IFNA(REGEXEXTRACT(J265,""0.0 \s*(\w+)""),REGEXEXTRACT(J265,""0 \s*(\w+)"")))"),"")</f>
        <v/>
      </c>
      <c r="F265" s="6" t="str">
        <f>IFERROR(__xludf.DUMMYFUNCTION("IFNA(IFNA(REGEXEXTRACT(J265,""1.0 \s*(\w+)""),REGEXEXTRACT(J265,""1 \s*(\w+)"")))"),"")</f>
        <v/>
      </c>
      <c r="G265" s="6" t="str">
        <f>IFERROR(__xludf.DUMMYFUNCTION("IFNA(IFNA(REGEXEXTRACT(J265,""NaN \s*(\w+)""),REGEXEXTRACT(J265,""None \s*(\w+)"")))"),"")</f>
        <v/>
      </c>
      <c r="H265" s="7"/>
      <c r="J265" s="19"/>
    </row>
    <row r="266">
      <c r="B266" s="19"/>
      <c r="C266" s="19"/>
      <c r="D266" s="19"/>
      <c r="E266" s="6" t="str">
        <f>IFERROR(__xludf.DUMMYFUNCTION("IFNA(IFNA(REGEXEXTRACT(J266,""0.0 \s*(\w+)""),REGEXEXTRACT(J266,""0 \s*(\w+)"")))"),"")</f>
        <v/>
      </c>
      <c r="F266" s="6" t="str">
        <f>IFERROR(__xludf.DUMMYFUNCTION("IFNA(IFNA(REGEXEXTRACT(J266,""1.0 \s*(\w+)""),REGEXEXTRACT(J266,""1 \s*(\w+)"")))"),"")</f>
        <v/>
      </c>
      <c r="G266" s="6" t="str">
        <f>IFERROR(__xludf.DUMMYFUNCTION("IFNA(IFNA(REGEXEXTRACT(J266,""NaN \s*(\w+)""),REGEXEXTRACT(J266,""None \s*(\w+)"")))"),"")</f>
        <v/>
      </c>
      <c r="H266" s="7"/>
      <c r="J266" s="19"/>
    </row>
    <row r="267">
      <c r="B267" s="19"/>
      <c r="C267" s="19"/>
      <c r="D267" s="19"/>
      <c r="E267" s="6" t="str">
        <f>IFERROR(__xludf.DUMMYFUNCTION("IFNA(IFNA(REGEXEXTRACT(J267,""0.0 \s*(\w+)""),REGEXEXTRACT(J267,""0 \s*(\w+)"")))"),"")</f>
        <v/>
      </c>
      <c r="F267" s="6" t="str">
        <f>IFERROR(__xludf.DUMMYFUNCTION("IFNA(IFNA(REGEXEXTRACT(J267,""1.0 \s*(\w+)""),REGEXEXTRACT(J267,""1 \s*(\w+)"")))"),"")</f>
        <v/>
      </c>
      <c r="G267" s="6" t="str">
        <f>IFERROR(__xludf.DUMMYFUNCTION("IFNA(IFNA(REGEXEXTRACT(J267,""NaN \s*(\w+)""),REGEXEXTRACT(J267,""None \s*(\w+)"")))"),"")</f>
        <v/>
      </c>
      <c r="H267" s="7"/>
      <c r="J267" s="19"/>
    </row>
    <row r="268">
      <c r="B268" s="19"/>
      <c r="C268" s="19"/>
      <c r="D268" s="19"/>
      <c r="E268" s="6" t="str">
        <f>IFERROR(__xludf.DUMMYFUNCTION("IFNA(IFNA(REGEXEXTRACT(J268,""0.0 \s*(\w+)""),REGEXEXTRACT(J268,""0 \s*(\w+)"")))"),"")</f>
        <v/>
      </c>
      <c r="F268" s="6" t="str">
        <f>IFERROR(__xludf.DUMMYFUNCTION("IFNA(IFNA(REGEXEXTRACT(J268,""1.0 \s*(\w+)""),REGEXEXTRACT(J268,""1 \s*(\w+)"")))"),"")</f>
        <v/>
      </c>
      <c r="G268" s="6" t="str">
        <f>IFERROR(__xludf.DUMMYFUNCTION("IFNA(IFNA(REGEXEXTRACT(J268,""NaN \s*(\w+)""),REGEXEXTRACT(J268,""None \s*(\w+)"")))"),"")</f>
        <v/>
      </c>
      <c r="H268" s="7"/>
      <c r="J268" s="19"/>
    </row>
    <row r="269">
      <c r="B269" s="19"/>
      <c r="C269" s="19"/>
      <c r="D269" s="19"/>
      <c r="E269" s="6" t="str">
        <f>IFERROR(__xludf.DUMMYFUNCTION("IFNA(IFNA(REGEXEXTRACT(J269,""0.0 \s*(\w+)""),REGEXEXTRACT(J269,""0 \s*(\w+)"")))"),"")</f>
        <v/>
      </c>
      <c r="F269" s="6" t="str">
        <f>IFERROR(__xludf.DUMMYFUNCTION("IFNA(IFNA(REGEXEXTRACT(J269,""1.0 \s*(\w+)""),REGEXEXTRACT(J269,""1 \s*(\w+)"")))"),"")</f>
        <v/>
      </c>
      <c r="G269" s="6" t="str">
        <f>IFERROR(__xludf.DUMMYFUNCTION("IFNA(IFNA(REGEXEXTRACT(J269,""NaN \s*(\w+)""),REGEXEXTRACT(J269,""None \s*(\w+)"")))"),"")</f>
        <v/>
      </c>
      <c r="H269" s="7"/>
      <c r="J269" s="19"/>
    </row>
    <row r="270">
      <c r="B270" s="19"/>
      <c r="C270" s="19"/>
      <c r="D270" s="19"/>
      <c r="E270" s="6" t="str">
        <f>IFERROR(__xludf.DUMMYFUNCTION("IFNA(IFNA(REGEXEXTRACT(J270,""0.0 \s*(\w+)""),REGEXEXTRACT(J270,""0 \s*(\w+)"")))"),"")</f>
        <v/>
      </c>
      <c r="F270" s="6" t="str">
        <f>IFERROR(__xludf.DUMMYFUNCTION("IFNA(IFNA(REGEXEXTRACT(J270,""1.0 \s*(\w+)""),REGEXEXTRACT(J270,""1 \s*(\w+)"")))"),"")</f>
        <v/>
      </c>
      <c r="G270" s="6" t="str">
        <f>IFERROR(__xludf.DUMMYFUNCTION("IFNA(IFNA(REGEXEXTRACT(J270,""NaN \s*(\w+)""),REGEXEXTRACT(J270,""None \s*(\w+)"")))"),"")</f>
        <v/>
      </c>
      <c r="H270" s="7"/>
      <c r="J270" s="19"/>
    </row>
    <row r="271">
      <c r="B271" s="19"/>
      <c r="C271" s="19"/>
      <c r="D271" s="19"/>
      <c r="E271" s="6" t="str">
        <f>IFERROR(__xludf.DUMMYFUNCTION("IFNA(IFNA(REGEXEXTRACT(J271,""0.0 \s*(\w+)""),REGEXEXTRACT(J271,""0 \s*(\w+)"")))"),"")</f>
        <v/>
      </c>
      <c r="F271" s="6" t="str">
        <f>IFERROR(__xludf.DUMMYFUNCTION("IFNA(IFNA(REGEXEXTRACT(J271,""1.0 \s*(\w+)""),REGEXEXTRACT(J271,""1 \s*(\w+)"")))"),"")</f>
        <v/>
      </c>
      <c r="G271" s="6" t="str">
        <f>IFERROR(__xludf.DUMMYFUNCTION("IFNA(IFNA(REGEXEXTRACT(J271,""NaN \s*(\w+)""),REGEXEXTRACT(J271,""None \s*(\w+)"")))"),"")</f>
        <v/>
      </c>
      <c r="H271" s="7"/>
      <c r="J271" s="19"/>
    </row>
    <row r="272">
      <c r="B272" s="19"/>
      <c r="C272" s="19"/>
      <c r="D272" s="19"/>
      <c r="E272" s="6" t="str">
        <f>IFERROR(__xludf.DUMMYFUNCTION("IFNA(IFNA(REGEXEXTRACT(J272,""0.0 \s*(\w+)""),REGEXEXTRACT(J272,""0 \s*(\w+)"")))"),"")</f>
        <v/>
      </c>
      <c r="F272" s="6" t="str">
        <f>IFERROR(__xludf.DUMMYFUNCTION("IFNA(IFNA(REGEXEXTRACT(J272,""1.0 \s*(\w+)""),REGEXEXTRACT(J272,""1 \s*(\w+)"")))"),"")</f>
        <v/>
      </c>
      <c r="G272" s="6" t="str">
        <f>IFERROR(__xludf.DUMMYFUNCTION("IFNA(IFNA(REGEXEXTRACT(J272,""NaN \s*(\w+)""),REGEXEXTRACT(J272,""None \s*(\w+)"")))"),"")</f>
        <v/>
      </c>
      <c r="H272" s="7"/>
      <c r="J272" s="19"/>
    </row>
    <row r="273">
      <c r="B273" s="19"/>
      <c r="C273" s="19"/>
      <c r="D273" s="19"/>
      <c r="E273" s="6" t="str">
        <f>IFERROR(__xludf.DUMMYFUNCTION("IFNA(IFNA(REGEXEXTRACT(J273,""0.0 \s*(\w+)""),REGEXEXTRACT(J273,""0 \s*(\w+)"")))"),"")</f>
        <v/>
      </c>
      <c r="F273" s="6" t="str">
        <f>IFERROR(__xludf.DUMMYFUNCTION("IFNA(IFNA(REGEXEXTRACT(J273,""1.0 \s*(\w+)""),REGEXEXTRACT(J273,""1 \s*(\w+)"")))"),"")</f>
        <v/>
      </c>
      <c r="G273" s="6" t="str">
        <f>IFERROR(__xludf.DUMMYFUNCTION("IFNA(IFNA(REGEXEXTRACT(J273,""NaN \s*(\w+)""),REGEXEXTRACT(J273,""None \s*(\w+)"")))"),"")</f>
        <v/>
      </c>
      <c r="H273" s="7"/>
      <c r="J273" s="19"/>
    </row>
    <row r="274">
      <c r="B274" s="19"/>
      <c r="C274" s="19"/>
      <c r="D274" s="19"/>
      <c r="E274" s="6" t="str">
        <f>IFERROR(__xludf.DUMMYFUNCTION("IFNA(IFNA(REGEXEXTRACT(J274,""0.0 \s*(\w+)""),REGEXEXTRACT(J274,""0 \s*(\w+)"")))"),"")</f>
        <v/>
      </c>
      <c r="F274" s="6" t="str">
        <f>IFERROR(__xludf.DUMMYFUNCTION("IFNA(IFNA(REGEXEXTRACT(J274,""1.0 \s*(\w+)""),REGEXEXTRACT(J274,""1 \s*(\w+)"")))"),"")</f>
        <v/>
      </c>
      <c r="G274" s="6" t="str">
        <f>IFERROR(__xludf.DUMMYFUNCTION("IFNA(IFNA(REGEXEXTRACT(J274,""NaN \s*(\w+)""),REGEXEXTRACT(J274,""None \s*(\w+)"")))"),"")</f>
        <v/>
      </c>
      <c r="H274" s="7"/>
      <c r="J274" s="19"/>
    </row>
    <row r="275">
      <c r="B275" s="19"/>
      <c r="C275" s="19"/>
      <c r="D275" s="19"/>
      <c r="E275" s="6" t="str">
        <f>IFERROR(__xludf.DUMMYFUNCTION("IFNA(IFNA(REGEXEXTRACT(J275,""0.0 \s*(\w+)""),REGEXEXTRACT(J275,""0 \s*(\w+)"")))"),"")</f>
        <v/>
      </c>
      <c r="F275" s="6" t="str">
        <f>IFERROR(__xludf.DUMMYFUNCTION("IFNA(IFNA(REGEXEXTRACT(J275,""1.0 \s*(\w+)""),REGEXEXTRACT(J275,""1 \s*(\w+)"")))"),"")</f>
        <v/>
      </c>
      <c r="G275" s="6" t="str">
        <f>IFERROR(__xludf.DUMMYFUNCTION("IFNA(IFNA(REGEXEXTRACT(J275,""NaN \s*(\w+)""),REGEXEXTRACT(J275,""None \s*(\w+)"")))"),"")</f>
        <v/>
      </c>
      <c r="H275" s="7"/>
      <c r="J275" s="19"/>
    </row>
    <row r="276">
      <c r="B276" s="19"/>
      <c r="C276" s="19"/>
      <c r="D276" s="19"/>
      <c r="E276" s="6" t="str">
        <f>IFERROR(__xludf.DUMMYFUNCTION("IFNA(IFNA(REGEXEXTRACT(J276,""0.0 \s*(\w+)""),REGEXEXTRACT(J276,""0 \s*(\w+)"")))"),"")</f>
        <v/>
      </c>
      <c r="F276" s="6" t="str">
        <f>IFERROR(__xludf.DUMMYFUNCTION("IFNA(IFNA(REGEXEXTRACT(J276,""1.0 \s*(\w+)""),REGEXEXTRACT(J276,""1 \s*(\w+)"")))"),"")</f>
        <v/>
      </c>
      <c r="G276" s="6" t="str">
        <f>IFERROR(__xludf.DUMMYFUNCTION("IFNA(IFNA(REGEXEXTRACT(J276,""NaN \s*(\w+)""),REGEXEXTRACT(J276,""None \s*(\w+)"")))"),"")</f>
        <v/>
      </c>
      <c r="H276" s="7"/>
      <c r="J276" s="19"/>
    </row>
    <row r="277">
      <c r="B277" s="19"/>
      <c r="C277" s="19"/>
      <c r="D277" s="19"/>
      <c r="E277" s="6" t="str">
        <f>IFERROR(__xludf.DUMMYFUNCTION("IFNA(IFNA(REGEXEXTRACT(J277,""0.0 \s*(\w+)""),REGEXEXTRACT(J277,""0 \s*(\w+)"")))"),"")</f>
        <v/>
      </c>
      <c r="F277" s="6" t="str">
        <f>IFERROR(__xludf.DUMMYFUNCTION("IFNA(IFNA(REGEXEXTRACT(J277,""1.0 \s*(\w+)""),REGEXEXTRACT(J277,""1 \s*(\w+)"")))"),"")</f>
        <v/>
      </c>
      <c r="G277" s="6" t="str">
        <f>IFERROR(__xludf.DUMMYFUNCTION("IFNA(IFNA(REGEXEXTRACT(J277,""NaN \s*(\w+)""),REGEXEXTRACT(J277,""None \s*(\w+)"")))"),"")</f>
        <v/>
      </c>
      <c r="H277" s="7"/>
      <c r="J277" s="19"/>
    </row>
    <row r="278">
      <c r="B278" s="19"/>
      <c r="C278" s="19"/>
      <c r="D278" s="19"/>
      <c r="E278" s="6" t="str">
        <f>IFERROR(__xludf.DUMMYFUNCTION("IFNA(IFNA(REGEXEXTRACT(J278,""0.0 \s*(\w+)""),REGEXEXTRACT(J278,""0 \s*(\w+)"")))"),"")</f>
        <v/>
      </c>
      <c r="F278" s="6" t="str">
        <f>IFERROR(__xludf.DUMMYFUNCTION("IFNA(IFNA(REGEXEXTRACT(J278,""1.0 \s*(\w+)""),REGEXEXTRACT(J278,""1 \s*(\w+)"")))"),"")</f>
        <v/>
      </c>
      <c r="G278" s="6" t="str">
        <f>IFERROR(__xludf.DUMMYFUNCTION("IFNA(IFNA(REGEXEXTRACT(J278,""NaN \s*(\w+)""),REGEXEXTRACT(J278,""None \s*(\w+)"")))"),"")</f>
        <v/>
      </c>
      <c r="H278" s="7"/>
      <c r="J278" s="19"/>
    </row>
    <row r="279">
      <c r="B279" s="19"/>
      <c r="C279" s="19"/>
      <c r="D279" s="19"/>
      <c r="E279" s="6" t="str">
        <f>IFERROR(__xludf.DUMMYFUNCTION("IFNA(IFNA(REGEXEXTRACT(J279,""0.0 \s*(\w+)""),REGEXEXTRACT(J279,""0 \s*(\w+)"")))"),"")</f>
        <v/>
      </c>
      <c r="F279" s="6" t="str">
        <f>IFERROR(__xludf.DUMMYFUNCTION("IFNA(IFNA(REGEXEXTRACT(J279,""1.0 \s*(\w+)""),REGEXEXTRACT(J279,""1 \s*(\w+)"")))"),"")</f>
        <v/>
      </c>
      <c r="G279" s="6" t="str">
        <f>IFERROR(__xludf.DUMMYFUNCTION("IFNA(IFNA(REGEXEXTRACT(J279,""NaN \s*(\w+)""),REGEXEXTRACT(J279,""None \s*(\w+)"")))"),"")</f>
        <v/>
      </c>
      <c r="H279" s="7"/>
      <c r="J279" s="19"/>
    </row>
    <row r="280">
      <c r="B280" s="19"/>
      <c r="C280" s="19"/>
      <c r="D280" s="19"/>
      <c r="E280" s="6" t="str">
        <f>IFERROR(__xludf.DUMMYFUNCTION("IFNA(IFNA(REGEXEXTRACT(J280,""0.0 \s*(\w+)""),REGEXEXTRACT(J280,""0 \s*(\w+)"")))"),"")</f>
        <v/>
      </c>
      <c r="F280" s="6" t="str">
        <f>IFERROR(__xludf.DUMMYFUNCTION("IFNA(IFNA(REGEXEXTRACT(J280,""1.0 \s*(\w+)""),REGEXEXTRACT(J280,""1 \s*(\w+)"")))"),"")</f>
        <v/>
      </c>
      <c r="G280" s="6" t="str">
        <f>IFERROR(__xludf.DUMMYFUNCTION("IFNA(IFNA(REGEXEXTRACT(J280,""NaN \s*(\w+)""),REGEXEXTRACT(J280,""None \s*(\w+)"")))"),"")</f>
        <v/>
      </c>
      <c r="H280" s="7"/>
      <c r="J280" s="19"/>
    </row>
    <row r="281">
      <c r="B281" s="19"/>
      <c r="C281" s="19"/>
      <c r="D281" s="19"/>
      <c r="E281" s="6" t="str">
        <f>IFERROR(__xludf.DUMMYFUNCTION("IFNA(IFNA(REGEXEXTRACT(J281,""0.0 \s*(\w+)""),REGEXEXTRACT(J281,""0 \s*(\w+)"")))"),"")</f>
        <v/>
      </c>
      <c r="F281" s="6" t="str">
        <f>IFERROR(__xludf.DUMMYFUNCTION("IFNA(IFNA(REGEXEXTRACT(J281,""1.0 \s*(\w+)""),REGEXEXTRACT(J281,""1 \s*(\w+)"")))"),"")</f>
        <v/>
      </c>
      <c r="G281" s="6" t="str">
        <f>IFERROR(__xludf.DUMMYFUNCTION("IFNA(IFNA(REGEXEXTRACT(J281,""NaN \s*(\w+)""),REGEXEXTRACT(J281,""None \s*(\w+)"")))"),"")</f>
        <v/>
      </c>
      <c r="H281" s="7"/>
      <c r="J281" s="19"/>
    </row>
    <row r="282">
      <c r="B282" s="19"/>
      <c r="C282" s="19"/>
      <c r="D282" s="19"/>
      <c r="E282" s="6" t="str">
        <f>IFERROR(__xludf.DUMMYFUNCTION("IFNA(IFNA(REGEXEXTRACT(J282,""0.0 \s*(\w+)""),REGEXEXTRACT(J282,""0 \s*(\w+)"")))"),"")</f>
        <v/>
      </c>
      <c r="F282" s="6" t="str">
        <f>IFERROR(__xludf.DUMMYFUNCTION("IFNA(IFNA(REGEXEXTRACT(J282,""1.0 \s*(\w+)""),REGEXEXTRACT(J282,""1 \s*(\w+)"")))"),"")</f>
        <v/>
      </c>
      <c r="G282" s="6" t="str">
        <f>IFERROR(__xludf.DUMMYFUNCTION("IFNA(IFNA(REGEXEXTRACT(J282,""NaN \s*(\w+)""),REGEXEXTRACT(J282,""None \s*(\w+)"")))"),"")</f>
        <v/>
      </c>
      <c r="H282" s="7"/>
      <c r="J282" s="19"/>
    </row>
    <row r="283">
      <c r="B283" s="19"/>
      <c r="C283" s="19"/>
      <c r="D283" s="19"/>
      <c r="E283" s="6" t="str">
        <f>IFERROR(__xludf.DUMMYFUNCTION("IFNA(IFNA(REGEXEXTRACT(J283,""0.0 \s*(\w+)""),REGEXEXTRACT(J283,""0 \s*(\w+)"")))"),"")</f>
        <v/>
      </c>
      <c r="F283" s="6" t="str">
        <f>IFERROR(__xludf.DUMMYFUNCTION("IFNA(IFNA(REGEXEXTRACT(J283,""1.0 \s*(\w+)""),REGEXEXTRACT(J283,""1 \s*(\w+)"")))"),"")</f>
        <v/>
      </c>
      <c r="G283" s="6" t="str">
        <f>IFERROR(__xludf.DUMMYFUNCTION("IFNA(IFNA(REGEXEXTRACT(J283,""NaN \s*(\w+)""),REGEXEXTRACT(J283,""None \s*(\w+)"")))"),"")</f>
        <v/>
      </c>
      <c r="H283" s="7"/>
      <c r="J283" s="19"/>
    </row>
    <row r="284">
      <c r="B284" s="19"/>
      <c r="C284" s="19"/>
      <c r="D284" s="19"/>
      <c r="E284" s="6" t="str">
        <f>IFERROR(__xludf.DUMMYFUNCTION("IFNA(IFNA(REGEXEXTRACT(J284,""0.0 \s*(\w+)""),REGEXEXTRACT(J284,""0 \s*(\w+)"")))"),"")</f>
        <v/>
      </c>
      <c r="F284" s="6" t="str">
        <f>IFERROR(__xludf.DUMMYFUNCTION("IFNA(IFNA(REGEXEXTRACT(J284,""1.0 \s*(\w+)""),REGEXEXTRACT(J284,""1 \s*(\w+)"")))"),"")</f>
        <v/>
      </c>
      <c r="G284" s="6" t="str">
        <f>IFERROR(__xludf.DUMMYFUNCTION("IFNA(IFNA(REGEXEXTRACT(J284,""NaN \s*(\w+)""),REGEXEXTRACT(J284,""None \s*(\w+)"")))"),"")</f>
        <v/>
      </c>
      <c r="H284" s="7"/>
      <c r="J284" s="19"/>
    </row>
    <row r="285">
      <c r="B285" s="19"/>
      <c r="C285" s="19"/>
      <c r="D285" s="19"/>
      <c r="E285" s="6" t="str">
        <f>IFERROR(__xludf.DUMMYFUNCTION("IFNA(IFNA(REGEXEXTRACT(J285,""0.0 \s*(\w+)""),REGEXEXTRACT(J285,""0 \s*(\w+)"")))"),"")</f>
        <v/>
      </c>
      <c r="F285" s="6" t="str">
        <f>IFERROR(__xludf.DUMMYFUNCTION("IFNA(IFNA(REGEXEXTRACT(J285,""1.0 \s*(\w+)""),REGEXEXTRACT(J285,""1 \s*(\w+)"")))"),"")</f>
        <v/>
      </c>
      <c r="G285" s="6" t="str">
        <f>IFERROR(__xludf.DUMMYFUNCTION("IFNA(IFNA(REGEXEXTRACT(J285,""NaN \s*(\w+)""),REGEXEXTRACT(J285,""None \s*(\w+)"")))"),"")</f>
        <v/>
      </c>
      <c r="H285" s="7"/>
      <c r="J285" s="19"/>
    </row>
    <row r="286">
      <c r="B286" s="19"/>
      <c r="C286" s="19"/>
      <c r="D286" s="19"/>
      <c r="E286" s="6" t="str">
        <f>IFERROR(__xludf.DUMMYFUNCTION("IFNA(IFNA(REGEXEXTRACT(J286,""0.0 \s*(\w+)""),REGEXEXTRACT(J286,""0 \s*(\w+)"")))"),"")</f>
        <v/>
      </c>
      <c r="F286" s="6" t="str">
        <f>IFERROR(__xludf.DUMMYFUNCTION("IFNA(IFNA(REGEXEXTRACT(J286,""1.0 \s*(\w+)""),REGEXEXTRACT(J286,""1 \s*(\w+)"")))"),"")</f>
        <v/>
      </c>
      <c r="G286" s="6" t="str">
        <f>IFERROR(__xludf.DUMMYFUNCTION("IFNA(IFNA(REGEXEXTRACT(J286,""NaN \s*(\w+)""),REGEXEXTRACT(J286,""None \s*(\w+)"")))"),"")</f>
        <v/>
      </c>
      <c r="H286" s="7"/>
      <c r="J286" s="19"/>
    </row>
    <row r="287">
      <c r="B287" s="19"/>
      <c r="C287" s="19"/>
      <c r="D287" s="19"/>
      <c r="E287" s="6" t="str">
        <f>IFERROR(__xludf.DUMMYFUNCTION("IFNA(IFNA(REGEXEXTRACT(J287,""0.0 \s*(\w+)""),REGEXEXTRACT(J287,""0 \s*(\w+)"")))"),"")</f>
        <v/>
      </c>
      <c r="F287" s="6" t="str">
        <f>IFERROR(__xludf.DUMMYFUNCTION("IFNA(IFNA(REGEXEXTRACT(J287,""1.0 \s*(\w+)""),REGEXEXTRACT(J287,""1 \s*(\w+)"")))"),"")</f>
        <v/>
      </c>
      <c r="G287" s="6" t="str">
        <f>IFERROR(__xludf.DUMMYFUNCTION("IFNA(IFNA(REGEXEXTRACT(J287,""NaN \s*(\w+)""),REGEXEXTRACT(J287,""None \s*(\w+)"")))"),"")</f>
        <v/>
      </c>
      <c r="H287" s="7"/>
      <c r="J287" s="19"/>
    </row>
    <row r="288">
      <c r="B288" s="19"/>
      <c r="C288" s="19"/>
      <c r="D288" s="19"/>
      <c r="E288" s="6" t="str">
        <f>IFERROR(__xludf.DUMMYFUNCTION("IFNA(IFNA(REGEXEXTRACT(J288,""0.0 \s*(\w+)""),REGEXEXTRACT(J288,""0 \s*(\w+)"")))"),"")</f>
        <v/>
      </c>
      <c r="F288" s="6" t="str">
        <f>IFERROR(__xludf.DUMMYFUNCTION("IFNA(IFNA(REGEXEXTRACT(J288,""1.0 \s*(\w+)""),REGEXEXTRACT(J288,""1 \s*(\w+)"")))"),"")</f>
        <v/>
      </c>
      <c r="G288" s="6" t="str">
        <f>IFERROR(__xludf.DUMMYFUNCTION("IFNA(IFNA(REGEXEXTRACT(J288,""NaN \s*(\w+)""),REGEXEXTRACT(J288,""None \s*(\w+)"")))"),"")</f>
        <v/>
      </c>
      <c r="H288" s="7"/>
      <c r="J288" s="19"/>
    </row>
    <row r="289">
      <c r="B289" s="19"/>
      <c r="C289" s="19"/>
      <c r="D289" s="19"/>
      <c r="E289" s="6" t="str">
        <f>IFERROR(__xludf.DUMMYFUNCTION("IFNA(IFNA(REGEXEXTRACT(J289,""0.0 \s*(\w+)""),REGEXEXTRACT(J289,""0 \s*(\w+)"")))"),"")</f>
        <v/>
      </c>
      <c r="F289" s="6" t="str">
        <f>IFERROR(__xludf.DUMMYFUNCTION("IFNA(IFNA(REGEXEXTRACT(J289,""1.0 \s*(\w+)""),REGEXEXTRACT(J289,""1 \s*(\w+)"")))"),"")</f>
        <v/>
      </c>
      <c r="G289" s="6" t="str">
        <f>IFERROR(__xludf.DUMMYFUNCTION("IFNA(IFNA(REGEXEXTRACT(J289,""NaN \s*(\w+)""),REGEXEXTRACT(J289,""None \s*(\w+)"")))"),"")</f>
        <v/>
      </c>
      <c r="H289" s="7"/>
      <c r="J289" s="19"/>
    </row>
    <row r="290">
      <c r="B290" s="19"/>
      <c r="C290" s="19"/>
      <c r="D290" s="19"/>
      <c r="E290" s="6" t="str">
        <f>IFERROR(__xludf.DUMMYFUNCTION("IFNA(IFNA(REGEXEXTRACT(J290,""0.0 \s*(\w+)""),REGEXEXTRACT(J290,""0 \s*(\w+)"")))"),"")</f>
        <v/>
      </c>
      <c r="F290" s="6" t="str">
        <f>IFERROR(__xludf.DUMMYFUNCTION("IFNA(IFNA(REGEXEXTRACT(J290,""1.0 \s*(\w+)""),REGEXEXTRACT(J290,""1 \s*(\w+)"")))"),"")</f>
        <v/>
      </c>
      <c r="G290" s="6" t="str">
        <f>IFERROR(__xludf.DUMMYFUNCTION("IFNA(IFNA(REGEXEXTRACT(J290,""NaN \s*(\w+)""),REGEXEXTRACT(J290,""None \s*(\w+)"")))"),"")</f>
        <v/>
      </c>
      <c r="H290" s="7"/>
      <c r="J290" s="19"/>
    </row>
    <row r="291">
      <c r="B291" s="19"/>
      <c r="C291" s="19"/>
      <c r="D291" s="19"/>
      <c r="E291" s="6" t="str">
        <f>IFERROR(__xludf.DUMMYFUNCTION("IFNA(IFNA(REGEXEXTRACT(J291,""0.0 \s*(\w+)""),REGEXEXTRACT(J291,""0 \s*(\w+)"")))"),"")</f>
        <v/>
      </c>
      <c r="F291" s="6" t="str">
        <f>IFERROR(__xludf.DUMMYFUNCTION("IFNA(IFNA(REGEXEXTRACT(J291,""1.0 \s*(\w+)""),REGEXEXTRACT(J291,""1 \s*(\w+)"")))"),"")</f>
        <v/>
      </c>
      <c r="G291" s="6" t="str">
        <f>IFERROR(__xludf.DUMMYFUNCTION("IFNA(IFNA(REGEXEXTRACT(J291,""NaN \s*(\w+)""),REGEXEXTRACT(J291,""None \s*(\w+)"")))"),"")</f>
        <v/>
      </c>
      <c r="H291" s="7"/>
      <c r="J291" s="19"/>
    </row>
    <row r="292">
      <c r="B292" s="19"/>
      <c r="C292" s="19"/>
      <c r="D292" s="19"/>
      <c r="E292" s="6" t="str">
        <f>IFERROR(__xludf.DUMMYFUNCTION("IFNA(IFNA(REGEXEXTRACT(J292,""0.0 \s*(\w+)""),REGEXEXTRACT(J292,""0 \s*(\w+)"")))"),"")</f>
        <v/>
      </c>
      <c r="F292" s="6" t="str">
        <f>IFERROR(__xludf.DUMMYFUNCTION("IFNA(IFNA(REGEXEXTRACT(J292,""1.0 \s*(\w+)""),REGEXEXTRACT(J292,""1 \s*(\w+)"")))"),"")</f>
        <v/>
      </c>
      <c r="G292" s="6" t="str">
        <f>IFERROR(__xludf.DUMMYFUNCTION("IFNA(IFNA(REGEXEXTRACT(J292,""NaN \s*(\w+)""),REGEXEXTRACT(J292,""None \s*(\w+)"")))"),"")</f>
        <v/>
      </c>
      <c r="H292" s="7"/>
      <c r="J292" s="19"/>
    </row>
    <row r="293">
      <c r="B293" s="19"/>
      <c r="C293" s="19"/>
      <c r="D293" s="19"/>
      <c r="E293" s="6" t="str">
        <f>IFERROR(__xludf.DUMMYFUNCTION("IFNA(IFNA(REGEXEXTRACT(J293,""0.0 \s*(\w+)""),REGEXEXTRACT(J293,""0 \s*(\w+)"")))"),"")</f>
        <v/>
      </c>
      <c r="F293" s="6" t="str">
        <f>IFERROR(__xludf.DUMMYFUNCTION("IFNA(IFNA(REGEXEXTRACT(J293,""1.0 \s*(\w+)""),REGEXEXTRACT(J293,""1 \s*(\w+)"")))"),"")</f>
        <v/>
      </c>
      <c r="G293" s="6" t="str">
        <f>IFERROR(__xludf.DUMMYFUNCTION("IFNA(IFNA(REGEXEXTRACT(J293,""NaN \s*(\w+)""),REGEXEXTRACT(J293,""None \s*(\w+)"")))"),"")</f>
        <v/>
      </c>
      <c r="H293" s="7"/>
      <c r="J293" s="19"/>
    </row>
    <row r="294">
      <c r="B294" s="19"/>
      <c r="C294" s="19"/>
      <c r="D294" s="19"/>
      <c r="E294" s="6" t="str">
        <f>IFERROR(__xludf.DUMMYFUNCTION("IFNA(IFNA(REGEXEXTRACT(J294,""0.0 \s*(\w+)""),REGEXEXTRACT(J294,""0 \s*(\w+)"")))"),"")</f>
        <v/>
      </c>
      <c r="F294" s="6" t="str">
        <f>IFERROR(__xludf.DUMMYFUNCTION("IFNA(IFNA(REGEXEXTRACT(J294,""1.0 \s*(\w+)""),REGEXEXTRACT(J294,""1 \s*(\w+)"")))"),"")</f>
        <v/>
      </c>
      <c r="G294" s="6" t="str">
        <f>IFERROR(__xludf.DUMMYFUNCTION("IFNA(IFNA(REGEXEXTRACT(J294,""NaN \s*(\w+)""),REGEXEXTRACT(J294,""None \s*(\w+)"")))"),"")</f>
        <v/>
      </c>
      <c r="H294" s="7"/>
      <c r="J294" s="19"/>
    </row>
    <row r="295">
      <c r="B295" s="19"/>
      <c r="C295" s="19"/>
      <c r="D295" s="19"/>
      <c r="E295" s="6" t="str">
        <f>IFERROR(__xludf.DUMMYFUNCTION("IFNA(IFNA(REGEXEXTRACT(J295,""0.0 \s*(\w+)""),REGEXEXTRACT(J295,""0 \s*(\w+)"")))"),"")</f>
        <v/>
      </c>
      <c r="F295" s="6" t="str">
        <f>IFERROR(__xludf.DUMMYFUNCTION("IFNA(IFNA(REGEXEXTRACT(J295,""1.0 \s*(\w+)""),REGEXEXTRACT(J295,""1 \s*(\w+)"")))"),"")</f>
        <v/>
      </c>
      <c r="G295" s="6" t="str">
        <f>IFERROR(__xludf.DUMMYFUNCTION("IFNA(IFNA(REGEXEXTRACT(J295,""NaN \s*(\w+)""),REGEXEXTRACT(J295,""None \s*(\w+)"")))"),"")</f>
        <v/>
      </c>
      <c r="H295" s="7"/>
      <c r="J295" s="19"/>
    </row>
    <row r="296">
      <c r="B296" s="19"/>
      <c r="C296" s="19"/>
      <c r="D296" s="19"/>
      <c r="E296" s="6" t="str">
        <f>IFERROR(__xludf.DUMMYFUNCTION("IFNA(IFNA(REGEXEXTRACT(J296,""0.0 \s*(\w+)""),REGEXEXTRACT(J296,""0 \s*(\w+)"")))"),"")</f>
        <v/>
      </c>
      <c r="F296" s="6" t="str">
        <f>IFERROR(__xludf.DUMMYFUNCTION("IFNA(IFNA(REGEXEXTRACT(J296,""1.0 \s*(\w+)""),REGEXEXTRACT(J296,""1 \s*(\w+)"")))"),"")</f>
        <v/>
      </c>
      <c r="G296" s="6" t="str">
        <f>IFERROR(__xludf.DUMMYFUNCTION("IFNA(IFNA(REGEXEXTRACT(J296,""NaN \s*(\w+)""),REGEXEXTRACT(J296,""None \s*(\w+)"")))"),"")</f>
        <v/>
      </c>
      <c r="H296" s="7"/>
      <c r="J296" s="19"/>
    </row>
    <row r="297">
      <c r="B297" s="19"/>
      <c r="C297" s="19"/>
      <c r="D297" s="19"/>
      <c r="E297" s="6" t="str">
        <f>IFERROR(__xludf.DUMMYFUNCTION("IFNA(IFNA(REGEXEXTRACT(J297,""0.0 \s*(\w+)""),REGEXEXTRACT(J297,""0 \s*(\w+)"")))"),"")</f>
        <v/>
      </c>
      <c r="F297" s="6" t="str">
        <f>IFERROR(__xludf.DUMMYFUNCTION("IFNA(IFNA(REGEXEXTRACT(J297,""1.0 \s*(\w+)""),REGEXEXTRACT(J297,""1 \s*(\w+)"")))"),"")</f>
        <v/>
      </c>
      <c r="G297" s="6" t="str">
        <f>IFERROR(__xludf.DUMMYFUNCTION("IFNA(IFNA(REGEXEXTRACT(J297,""NaN \s*(\w+)""),REGEXEXTRACT(J297,""None \s*(\w+)"")))"),"")</f>
        <v/>
      </c>
      <c r="H297" s="7"/>
      <c r="J297" s="19"/>
    </row>
    <row r="298">
      <c r="B298" s="19"/>
      <c r="C298" s="19"/>
      <c r="D298" s="19"/>
      <c r="E298" s="6" t="str">
        <f>IFERROR(__xludf.DUMMYFUNCTION("IFNA(IFNA(REGEXEXTRACT(J298,""0.0 \s*(\w+)""),REGEXEXTRACT(J298,""0 \s*(\w+)"")))"),"")</f>
        <v/>
      </c>
      <c r="F298" s="6" t="str">
        <f>IFERROR(__xludf.DUMMYFUNCTION("IFNA(IFNA(REGEXEXTRACT(J298,""1.0 \s*(\w+)""),REGEXEXTRACT(J298,""1 \s*(\w+)"")))"),"")</f>
        <v/>
      </c>
      <c r="G298" s="6" t="str">
        <f>IFERROR(__xludf.DUMMYFUNCTION("IFNA(IFNA(REGEXEXTRACT(J298,""NaN \s*(\w+)""),REGEXEXTRACT(J298,""None \s*(\w+)"")))"),"")</f>
        <v/>
      </c>
      <c r="H298" s="7"/>
      <c r="J298" s="19"/>
    </row>
    <row r="299">
      <c r="B299" s="19"/>
      <c r="C299" s="19"/>
      <c r="D299" s="19"/>
      <c r="E299" s="6" t="str">
        <f>IFERROR(__xludf.DUMMYFUNCTION("IFNA(IFNA(REGEXEXTRACT(J299,""0.0 \s*(\w+)""),REGEXEXTRACT(J299,""0 \s*(\w+)"")))"),"")</f>
        <v/>
      </c>
      <c r="F299" s="6" t="str">
        <f>IFERROR(__xludf.DUMMYFUNCTION("IFNA(IFNA(REGEXEXTRACT(J299,""1.0 \s*(\w+)""),REGEXEXTRACT(J299,""1 \s*(\w+)"")))"),"")</f>
        <v/>
      </c>
      <c r="G299" s="6" t="str">
        <f>IFERROR(__xludf.DUMMYFUNCTION("IFNA(IFNA(REGEXEXTRACT(J299,""NaN \s*(\w+)""),REGEXEXTRACT(J299,""None \s*(\w+)"")))"),"")</f>
        <v/>
      </c>
      <c r="H299" s="7"/>
      <c r="J299" s="19"/>
    </row>
    <row r="300">
      <c r="B300" s="19"/>
      <c r="C300" s="19"/>
      <c r="D300" s="19"/>
      <c r="E300" s="6" t="str">
        <f>IFERROR(__xludf.DUMMYFUNCTION("IFNA(IFNA(REGEXEXTRACT(J300,""0.0 \s*(\w+)""),REGEXEXTRACT(J300,""0 \s*(\w+)"")))"),"")</f>
        <v/>
      </c>
      <c r="F300" s="6" t="str">
        <f>IFERROR(__xludf.DUMMYFUNCTION("IFNA(IFNA(REGEXEXTRACT(J300,""1.0 \s*(\w+)""),REGEXEXTRACT(J300,""1 \s*(\w+)"")))"),"")</f>
        <v/>
      </c>
      <c r="G300" s="6" t="str">
        <f>IFERROR(__xludf.DUMMYFUNCTION("IFNA(IFNA(REGEXEXTRACT(J300,""NaN \s*(\w+)""),REGEXEXTRACT(J300,""None \s*(\w+)"")))"),"")</f>
        <v/>
      </c>
      <c r="H300" s="7"/>
      <c r="J300" s="19"/>
    </row>
    <row r="301">
      <c r="B301" s="19"/>
      <c r="C301" s="19"/>
      <c r="D301" s="19"/>
      <c r="E301" s="6" t="str">
        <f>IFERROR(__xludf.DUMMYFUNCTION("IFNA(IFNA(REGEXEXTRACT(J301,""0.0 \s*(\w+)""),REGEXEXTRACT(J301,""0 \s*(\w+)"")))"),"")</f>
        <v/>
      </c>
      <c r="F301" s="6" t="str">
        <f>IFERROR(__xludf.DUMMYFUNCTION("IFNA(IFNA(REGEXEXTRACT(J301,""1.0 \s*(\w+)""),REGEXEXTRACT(J301,""1 \s*(\w+)"")))"),"")</f>
        <v/>
      </c>
      <c r="G301" s="6" t="str">
        <f>IFERROR(__xludf.DUMMYFUNCTION("IFNA(IFNA(REGEXEXTRACT(J301,""NaN \s*(\w+)""),REGEXEXTRACT(J301,""None \s*(\w+)"")))"),"")</f>
        <v/>
      </c>
      <c r="H301" s="7"/>
      <c r="J301" s="19"/>
    </row>
    <row r="302">
      <c r="B302" s="19"/>
      <c r="C302" s="19"/>
      <c r="D302" s="19"/>
      <c r="E302" s="6" t="str">
        <f>IFERROR(__xludf.DUMMYFUNCTION("IFNA(IFNA(REGEXEXTRACT(J302,""0.0 \s*(\w+)""),REGEXEXTRACT(J302,""0 \s*(\w+)"")))"),"")</f>
        <v/>
      </c>
      <c r="F302" s="6" t="str">
        <f>IFERROR(__xludf.DUMMYFUNCTION("IFNA(IFNA(REGEXEXTRACT(J302,""1.0 \s*(\w+)""),REGEXEXTRACT(J302,""1 \s*(\w+)"")))"),"")</f>
        <v/>
      </c>
      <c r="G302" s="6" t="str">
        <f>IFERROR(__xludf.DUMMYFUNCTION("IFNA(IFNA(REGEXEXTRACT(J302,""NaN \s*(\w+)""),REGEXEXTRACT(J302,""None \s*(\w+)"")))"),"")</f>
        <v/>
      </c>
      <c r="H302" s="7"/>
      <c r="J302" s="19"/>
    </row>
    <row r="303">
      <c r="B303" s="19"/>
      <c r="C303" s="19"/>
      <c r="D303" s="19"/>
      <c r="E303" s="6" t="str">
        <f>IFERROR(__xludf.DUMMYFUNCTION("IFNA(IFNA(REGEXEXTRACT(J303,""0.0 \s*(\w+)""),REGEXEXTRACT(J303,""0 \s*(\w+)"")))"),"")</f>
        <v/>
      </c>
      <c r="F303" s="6" t="str">
        <f>IFERROR(__xludf.DUMMYFUNCTION("IFNA(IFNA(REGEXEXTRACT(J303,""1.0 \s*(\w+)""),REGEXEXTRACT(J303,""1 \s*(\w+)"")))"),"")</f>
        <v/>
      </c>
      <c r="G303" s="6" t="str">
        <f>IFERROR(__xludf.DUMMYFUNCTION("IFNA(IFNA(REGEXEXTRACT(J303,""NaN \s*(\w+)""),REGEXEXTRACT(J303,""None \s*(\w+)"")))"),"")</f>
        <v/>
      </c>
      <c r="H303" s="7"/>
      <c r="J303" s="19"/>
    </row>
    <row r="304">
      <c r="B304" s="19"/>
      <c r="C304" s="19"/>
      <c r="D304" s="19"/>
      <c r="E304" s="6" t="str">
        <f>IFERROR(__xludf.DUMMYFUNCTION("IFNA(IFNA(REGEXEXTRACT(J304,""0.0 \s*(\w+)""),REGEXEXTRACT(J304,""0 \s*(\w+)"")))"),"")</f>
        <v/>
      </c>
      <c r="F304" s="6" t="str">
        <f>IFERROR(__xludf.DUMMYFUNCTION("IFNA(IFNA(REGEXEXTRACT(J304,""1.0 \s*(\w+)""),REGEXEXTRACT(J304,""1 \s*(\w+)"")))"),"")</f>
        <v/>
      </c>
      <c r="G304" s="6" t="str">
        <f>IFERROR(__xludf.DUMMYFUNCTION("IFNA(IFNA(REGEXEXTRACT(J304,""NaN \s*(\w+)""),REGEXEXTRACT(J304,""None \s*(\w+)"")))"),"")</f>
        <v/>
      </c>
      <c r="H304" s="7"/>
      <c r="J304" s="19"/>
    </row>
    <row r="305">
      <c r="B305" s="19"/>
      <c r="C305" s="19"/>
      <c r="D305" s="19"/>
      <c r="E305" s="6" t="str">
        <f>IFERROR(__xludf.DUMMYFUNCTION("IFNA(IFNA(REGEXEXTRACT(J305,""0.0 \s*(\w+)""),REGEXEXTRACT(J305,""0 \s*(\w+)"")))"),"")</f>
        <v/>
      </c>
      <c r="F305" s="6" t="str">
        <f>IFERROR(__xludf.DUMMYFUNCTION("IFNA(IFNA(REGEXEXTRACT(J305,""1.0 \s*(\w+)""),REGEXEXTRACT(J305,""1 \s*(\w+)"")))"),"")</f>
        <v/>
      </c>
      <c r="G305" s="6" t="str">
        <f>IFERROR(__xludf.DUMMYFUNCTION("IFNA(IFNA(REGEXEXTRACT(J305,""NaN \s*(\w+)""),REGEXEXTRACT(J305,""None \s*(\w+)"")))"),"")</f>
        <v/>
      </c>
      <c r="H305" s="7"/>
      <c r="J305" s="19"/>
    </row>
    <row r="306">
      <c r="B306" s="19"/>
      <c r="C306" s="19"/>
      <c r="D306" s="19"/>
      <c r="E306" s="6" t="str">
        <f>IFERROR(__xludf.DUMMYFUNCTION("IFNA(IFNA(REGEXEXTRACT(J306,""0.0 \s*(\w+)""),REGEXEXTRACT(J306,""0 \s*(\w+)"")))"),"")</f>
        <v/>
      </c>
      <c r="F306" s="6" t="str">
        <f>IFERROR(__xludf.DUMMYFUNCTION("IFNA(IFNA(REGEXEXTRACT(J306,""1.0 \s*(\w+)""),REGEXEXTRACT(J306,""1 \s*(\w+)"")))"),"")</f>
        <v/>
      </c>
      <c r="G306" s="6" t="str">
        <f>IFERROR(__xludf.DUMMYFUNCTION("IFNA(IFNA(REGEXEXTRACT(J306,""NaN \s*(\w+)""),REGEXEXTRACT(J306,""None \s*(\w+)"")))"),"")</f>
        <v/>
      </c>
      <c r="H306" s="7"/>
      <c r="J306" s="19"/>
    </row>
    <row r="307">
      <c r="B307" s="19"/>
      <c r="C307" s="19"/>
      <c r="D307" s="19"/>
      <c r="E307" s="6" t="str">
        <f>IFERROR(__xludf.DUMMYFUNCTION("IFNA(IFNA(REGEXEXTRACT(J307,""0.0 \s*(\w+)""),REGEXEXTRACT(J307,""0 \s*(\w+)"")))"),"")</f>
        <v/>
      </c>
      <c r="F307" s="6" t="str">
        <f>IFERROR(__xludf.DUMMYFUNCTION("IFNA(IFNA(REGEXEXTRACT(J307,""1.0 \s*(\w+)""),REGEXEXTRACT(J307,""1 \s*(\w+)"")))"),"")</f>
        <v/>
      </c>
      <c r="G307" s="6" t="str">
        <f>IFERROR(__xludf.DUMMYFUNCTION("IFNA(IFNA(REGEXEXTRACT(J307,""NaN \s*(\w+)""),REGEXEXTRACT(J307,""None \s*(\w+)"")))"),"")</f>
        <v/>
      </c>
      <c r="H307" s="7"/>
      <c r="J307" s="19"/>
    </row>
    <row r="308">
      <c r="B308" s="19"/>
      <c r="C308" s="19"/>
      <c r="D308" s="19"/>
      <c r="E308" s="6" t="str">
        <f>IFERROR(__xludf.DUMMYFUNCTION("IFNA(IFNA(REGEXEXTRACT(J308,""0.0 \s*(\w+)""),REGEXEXTRACT(J308,""0 \s*(\w+)"")))"),"")</f>
        <v/>
      </c>
      <c r="F308" s="6" t="str">
        <f>IFERROR(__xludf.DUMMYFUNCTION("IFNA(IFNA(REGEXEXTRACT(J308,""1.0 \s*(\w+)""),REGEXEXTRACT(J308,""1 \s*(\w+)"")))"),"")</f>
        <v/>
      </c>
      <c r="G308" s="6" t="str">
        <f>IFERROR(__xludf.DUMMYFUNCTION("IFNA(IFNA(REGEXEXTRACT(J308,""NaN \s*(\w+)""),REGEXEXTRACT(J308,""None \s*(\w+)"")))"),"")</f>
        <v/>
      </c>
      <c r="H308" s="7"/>
      <c r="J308" s="19"/>
    </row>
    <row r="309">
      <c r="B309" s="19"/>
      <c r="C309" s="19"/>
      <c r="D309" s="19"/>
      <c r="E309" s="6" t="str">
        <f>IFERROR(__xludf.DUMMYFUNCTION("IFNA(IFNA(REGEXEXTRACT(J309,""0.0 \s*(\w+)""),REGEXEXTRACT(J309,""0 \s*(\w+)"")))"),"")</f>
        <v/>
      </c>
      <c r="F309" s="6" t="str">
        <f>IFERROR(__xludf.DUMMYFUNCTION("IFNA(IFNA(REGEXEXTRACT(J309,""1.0 \s*(\w+)""),REGEXEXTRACT(J309,""1 \s*(\w+)"")))"),"")</f>
        <v/>
      </c>
      <c r="G309" s="6" t="str">
        <f>IFERROR(__xludf.DUMMYFUNCTION("IFNA(IFNA(REGEXEXTRACT(J309,""NaN \s*(\w+)""),REGEXEXTRACT(J309,""None \s*(\w+)"")))"),"")</f>
        <v/>
      </c>
      <c r="H309" s="7"/>
      <c r="J309" s="19"/>
    </row>
    <row r="310">
      <c r="B310" s="19"/>
      <c r="C310" s="19"/>
      <c r="D310" s="19"/>
      <c r="E310" s="6" t="str">
        <f>IFERROR(__xludf.DUMMYFUNCTION("IFNA(IFNA(REGEXEXTRACT(J310,""0.0 \s*(\w+)""),REGEXEXTRACT(J310,""0 \s*(\w+)"")))"),"")</f>
        <v/>
      </c>
      <c r="F310" s="6" t="str">
        <f>IFERROR(__xludf.DUMMYFUNCTION("IFNA(IFNA(REGEXEXTRACT(J310,""1.0 \s*(\w+)""),REGEXEXTRACT(J310,""1 \s*(\w+)"")))"),"")</f>
        <v/>
      </c>
      <c r="G310" s="6" t="str">
        <f>IFERROR(__xludf.DUMMYFUNCTION("IFNA(IFNA(REGEXEXTRACT(J310,""NaN \s*(\w+)""),REGEXEXTRACT(J310,""None \s*(\w+)"")))"),"")</f>
        <v/>
      </c>
      <c r="H310" s="7"/>
      <c r="J310" s="19"/>
    </row>
    <row r="311">
      <c r="B311" s="19"/>
      <c r="C311" s="19"/>
      <c r="D311" s="19"/>
      <c r="E311" s="6" t="str">
        <f>IFERROR(__xludf.DUMMYFUNCTION("IFNA(IFNA(REGEXEXTRACT(J311,""0.0 \s*(\w+)""),REGEXEXTRACT(J311,""0 \s*(\w+)"")))"),"")</f>
        <v/>
      </c>
      <c r="F311" s="6" t="str">
        <f>IFERROR(__xludf.DUMMYFUNCTION("IFNA(IFNA(REGEXEXTRACT(J311,""1.0 \s*(\w+)""),REGEXEXTRACT(J311,""1 \s*(\w+)"")))"),"")</f>
        <v/>
      </c>
      <c r="G311" s="6" t="str">
        <f>IFERROR(__xludf.DUMMYFUNCTION("IFNA(IFNA(REGEXEXTRACT(J311,""NaN \s*(\w+)""),REGEXEXTRACT(J311,""None \s*(\w+)"")))"),"")</f>
        <v/>
      </c>
      <c r="H311" s="7"/>
      <c r="J311" s="19"/>
    </row>
    <row r="312">
      <c r="B312" s="19"/>
      <c r="C312" s="19"/>
      <c r="D312" s="19"/>
      <c r="E312" s="6" t="str">
        <f>IFERROR(__xludf.DUMMYFUNCTION("IFNA(IFNA(REGEXEXTRACT(J312,""0.0 \s*(\w+)""),REGEXEXTRACT(J312,""0 \s*(\w+)"")))"),"")</f>
        <v/>
      </c>
      <c r="F312" s="6" t="str">
        <f>IFERROR(__xludf.DUMMYFUNCTION("IFNA(IFNA(REGEXEXTRACT(J312,""1.0 \s*(\w+)""),REGEXEXTRACT(J312,""1 \s*(\w+)"")))"),"")</f>
        <v/>
      </c>
      <c r="G312" s="6" t="str">
        <f>IFERROR(__xludf.DUMMYFUNCTION("IFNA(IFNA(REGEXEXTRACT(J312,""NaN \s*(\w+)""),REGEXEXTRACT(J312,""None \s*(\w+)"")))"),"")</f>
        <v/>
      </c>
      <c r="H312" s="7"/>
      <c r="J312" s="19"/>
    </row>
    <row r="313">
      <c r="B313" s="19"/>
      <c r="C313" s="19"/>
      <c r="D313" s="19"/>
      <c r="E313" s="6" t="str">
        <f>IFERROR(__xludf.DUMMYFUNCTION("IFNA(IFNA(REGEXEXTRACT(J313,""0.0 \s*(\w+)""),REGEXEXTRACT(J313,""0 \s*(\w+)"")))"),"")</f>
        <v/>
      </c>
      <c r="F313" s="6" t="str">
        <f>IFERROR(__xludf.DUMMYFUNCTION("IFNA(IFNA(REGEXEXTRACT(J313,""1.0 \s*(\w+)""),REGEXEXTRACT(J313,""1 \s*(\w+)"")))"),"")</f>
        <v/>
      </c>
      <c r="G313" s="6" t="str">
        <f>IFERROR(__xludf.DUMMYFUNCTION("IFNA(IFNA(REGEXEXTRACT(J313,""NaN \s*(\w+)""),REGEXEXTRACT(J313,""None \s*(\w+)"")))"),"")</f>
        <v/>
      </c>
      <c r="H313" s="7"/>
      <c r="J313" s="19"/>
    </row>
    <row r="314">
      <c r="B314" s="19"/>
      <c r="C314" s="19"/>
      <c r="D314" s="19"/>
      <c r="E314" s="6" t="str">
        <f>IFERROR(__xludf.DUMMYFUNCTION("IFNA(IFNA(REGEXEXTRACT(J314,""0.0 \s*(\w+)""),REGEXEXTRACT(J314,""0 \s*(\w+)"")))"),"")</f>
        <v/>
      </c>
      <c r="F314" s="6" t="str">
        <f>IFERROR(__xludf.DUMMYFUNCTION("IFNA(IFNA(REGEXEXTRACT(J314,""1.0 \s*(\w+)""),REGEXEXTRACT(J314,""1 \s*(\w+)"")))"),"")</f>
        <v/>
      </c>
      <c r="G314" s="6" t="str">
        <f>IFERROR(__xludf.DUMMYFUNCTION("IFNA(IFNA(REGEXEXTRACT(J314,""NaN \s*(\w+)""),REGEXEXTRACT(J314,""None \s*(\w+)"")))"),"")</f>
        <v/>
      </c>
      <c r="H314" s="7"/>
      <c r="J314" s="19"/>
    </row>
    <row r="315">
      <c r="B315" s="19"/>
      <c r="C315" s="19"/>
      <c r="D315" s="19"/>
      <c r="E315" s="6" t="str">
        <f>IFERROR(__xludf.DUMMYFUNCTION("IFNA(IFNA(REGEXEXTRACT(J315,""0.0 \s*(\w+)""),REGEXEXTRACT(J315,""0 \s*(\w+)"")))"),"")</f>
        <v/>
      </c>
      <c r="F315" s="6" t="str">
        <f>IFERROR(__xludf.DUMMYFUNCTION("IFNA(IFNA(REGEXEXTRACT(J315,""1.0 \s*(\w+)""),REGEXEXTRACT(J315,""1 \s*(\w+)"")))"),"")</f>
        <v/>
      </c>
      <c r="G315" s="6" t="str">
        <f>IFERROR(__xludf.DUMMYFUNCTION("IFNA(IFNA(REGEXEXTRACT(J315,""NaN \s*(\w+)""),REGEXEXTRACT(J315,""None \s*(\w+)"")))"),"")</f>
        <v/>
      </c>
      <c r="H315" s="7"/>
      <c r="J315" s="19"/>
    </row>
    <row r="316">
      <c r="B316" s="19"/>
      <c r="C316" s="19"/>
      <c r="D316" s="19"/>
      <c r="E316" s="6" t="str">
        <f>IFERROR(__xludf.DUMMYFUNCTION("IFNA(IFNA(REGEXEXTRACT(J316,""0.0 \s*(\w+)""),REGEXEXTRACT(J316,""0 \s*(\w+)"")))"),"")</f>
        <v/>
      </c>
      <c r="F316" s="6" t="str">
        <f>IFERROR(__xludf.DUMMYFUNCTION("IFNA(IFNA(REGEXEXTRACT(J316,""1.0 \s*(\w+)""),REGEXEXTRACT(J316,""1 \s*(\w+)"")))"),"")</f>
        <v/>
      </c>
      <c r="G316" s="6" t="str">
        <f>IFERROR(__xludf.DUMMYFUNCTION("IFNA(IFNA(REGEXEXTRACT(J316,""NaN \s*(\w+)""),REGEXEXTRACT(J316,""None \s*(\w+)"")))"),"")</f>
        <v/>
      </c>
      <c r="H316" s="7"/>
      <c r="J316" s="19"/>
    </row>
    <row r="317">
      <c r="B317" s="19"/>
      <c r="C317" s="19"/>
      <c r="D317" s="19"/>
      <c r="E317" s="6" t="str">
        <f>IFERROR(__xludf.DUMMYFUNCTION("IFNA(IFNA(REGEXEXTRACT(J317,""0.0 \s*(\w+)""),REGEXEXTRACT(J317,""0 \s*(\w+)"")))"),"")</f>
        <v/>
      </c>
      <c r="F317" s="6" t="str">
        <f>IFERROR(__xludf.DUMMYFUNCTION("IFNA(IFNA(REGEXEXTRACT(J317,""1.0 \s*(\w+)""),REGEXEXTRACT(J317,""1 \s*(\w+)"")))"),"")</f>
        <v/>
      </c>
      <c r="G317" s="6" t="str">
        <f>IFERROR(__xludf.DUMMYFUNCTION("IFNA(IFNA(REGEXEXTRACT(J317,""NaN \s*(\w+)""),REGEXEXTRACT(J317,""None \s*(\w+)"")))"),"")</f>
        <v/>
      </c>
      <c r="H317" s="7"/>
      <c r="J317" s="19"/>
    </row>
    <row r="318">
      <c r="B318" s="19"/>
      <c r="C318" s="19"/>
      <c r="D318" s="19"/>
      <c r="E318" s="6" t="str">
        <f>IFERROR(__xludf.DUMMYFUNCTION("IFNA(IFNA(REGEXEXTRACT(J318,""0.0 \s*(\w+)""),REGEXEXTRACT(J318,""0 \s*(\w+)"")))"),"")</f>
        <v/>
      </c>
      <c r="F318" s="6" t="str">
        <f>IFERROR(__xludf.DUMMYFUNCTION("IFNA(IFNA(REGEXEXTRACT(J318,""1.0 \s*(\w+)""),REGEXEXTRACT(J318,""1 \s*(\w+)"")))"),"")</f>
        <v/>
      </c>
      <c r="G318" s="6" t="str">
        <f>IFERROR(__xludf.DUMMYFUNCTION("IFNA(IFNA(REGEXEXTRACT(J318,""NaN \s*(\w+)""),REGEXEXTRACT(J318,""None \s*(\w+)"")))"),"")</f>
        <v/>
      </c>
      <c r="H318" s="7"/>
      <c r="J318" s="19"/>
    </row>
    <row r="319">
      <c r="B319" s="19"/>
      <c r="C319" s="19"/>
      <c r="D319" s="19"/>
      <c r="E319" s="6" t="str">
        <f>IFERROR(__xludf.DUMMYFUNCTION("IFNA(IFNA(REGEXEXTRACT(J319,""0.0 \s*(\w+)""),REGEXEXTRACT(J319,""0 \s*(\w+)"")))"),"")</f>
        <v/>
      </c>
      <c r="F319" s="6" t="str">
        <f>IFERROR(__xludf.DUMMYFUNCTION("IFNA(IFNA(REGEXEXTRACT(J319,""1.0 \s*(\w+)""),REGEXEXTRACT(J319,""1 \s*(\w+)"")))"),"")</f>
        <v/>
      </c>
      <c r="G319" s="6" t="str">
        <f>IFERROR(__xludf.DUMMYFUNCTION("IFNA(IFNA(REGEXEXTRACT(J319,""NaN \s*(\w+)""),REGEXEXTRACT(J319,""None \s*(\w+)"")))"),"")</f>
        <v/>
      </c>
      <c r="H319" s="7"/>
      <c r="J319" s="19"/>
    </row>
    <row r="320">
      <c r="B320" s="19"/>
      <c r="C320" s="19"/>
      <c r="D320" s="19"/>
      <c r="E320" s="6" t="str">
        <f>IFERROR(__xludf.DUMMYFUNCTION("IFNA(IFNA(REGEXEXTRACT(J320,""0.0 \s*(\w+)""),REGEXEXTRACT(J320,""0 \s*(\w+)"")))"),"")</f>
        <v/>
      </c>
      <c r="F320" s="6" t="str">
        <f>IFERROR(__xludf.DUMMYFUNCTION("IFNA(IFNA(REGEXEXTRACT(J320,""1.0 \s*(\w+)""),REGEXEXTRACT(J320,""1 \s*(\w+)"")))"),"")</f>
        <v/>
      </c>
      <c r="G320" s="6" t="str">
        <f>IFERROR(__xludf.DUMMYFUNCTION("IFNA(IFNA(REGEXEXTRACT(J320,""NaN \s*(\w+)""),REGEXEXTRACT(J320,""None \s*(\w+)"")))"),"")</f>
        <v/>
      </c>
      <c r="H320" s="7"/>
      <c r="J320" s="19"/>
    </row>
    <row r="321">
      <c r="B321" s="19"/>
      <c r="C321" s="19"/>
      <c r="D321" s="19"/>
      <c r="E321" s="6" t="str">
        <f>IFERROR(__xludf.DUMMYFUNCTION("IFNA(IFNA(REGEXEXTRACT(J321,""0.0 \s*(\w+)""),REGEXEXTRACT(J321,""0 \s*(\w+)"")))"),"")</f>
        <v/>
      </c>
      <c r="F321" s="6" t="str">
        <f>IFERROR(__xludf.DUMMYFUNCTION("IFNA(IFNA(REGEXEXTRACT(J321,""1.0 \s*(\w+)""),REGEXEXTRACT(J321,""1 \s*(\w+)"")))"),"")</f>
        <v/>
      </c>
      <c r="G321" s="6" t="str">
        <f>IFERROR(__xludf.DUMMYFUNCTION("IFNA(IFNA(REGEXEXTRACT(J321,""NaN \s*(\w+)""),REGEXEXTRACT(J321,""None \s*(\w+)"")))"),"")</f>
        <v/>
      </c>
      <c r="H321" s="7"/>
      <c r="J321" s="19"/>
    </row>
    <row r="322">
      <c r="B322" s="19"/>
      <c r="C322" s="19"/>
      <c r="D322" s="19"/>
      <c r="E322" s="6" t="str">
        <f>IFERROR(__xludf.DUMMYFUNCTION("IFNA(IFNA(REGEXEXTRACT(J322,""0.0 \s*(\w+)""),REGEXEXTRACT(J322,""0 \s*(\w+)"")))"),"")</f>
        <v/>
      </c>
      <c r="F322" s="6" t="str">
        <f>IFERROR(__xludf.DUMMYFUNCTION("IFNA(IFNA(REGEXEXTRACT(J322,""1.0 \s*(\w+)""),REGEXEXTRACT(J322,""1 \s*(\w+)"")))"),"")</f>
        <v/>
      </c>
      <c r="G322" s="6" t="str">
        <f>IFERROR(__xludf.DUMMYFUNCTION("IFNA(IFNA(REGEXEXTRACT(J322,""NaN \s*(\w+)""),REGEXEXTRACT(J322,""None \s*(\w+)"")))"),"")</f>
        <v/>
      </c>
      <c r="H322" s="7"/>
      <c r="J322" s="19"/>
    </row>
    <row r="323">
      <c r="B323" s="19"/>
      <c r="C323" s="19"/>
      <c r="D323" s="19"/>
      <c r="E323" s="6" t="str">
        <f>IFERROR(__xludf.DUMMYFUNCTION("IFNA(IFNA(REGEXEXTRACT(J323,""0.0 \s*(\w+)""),REGEXEXTRACT(J323,""0 \s*(\w+)"")))"),"")</f>
        <v/>
      </c>
      <c r="F323" s="6" t="str">
        <f>IFERROR(__xludf.DUMMYFUNCTION("IFNA(IFNA(REGEXEXTRACT(J323,""1.0 \s*(\w+)""),REGEXEXTRACT(J323,""1 \s*(\w+)"")))"),"")</f>
        <v/>
      </c>
      <c r="G323" s="6" t="str">
        <f>IFERROR(__xludf.DUMMYFUNCTION("IFNA(IFNA(REGEXEXTRACT(J323,""NaN \s*(\w+)""),REGEXEXTRACT(J323,""None \s*(\w+)"")))"),"")</f>
        <v/>
      </c>
      <c r="H323" s="7"/>
      <c r="J323" s="19"/>
    </row>
    <row r="324">
      <c r="B324" s="19"/>
      <c r="C324" s="19"/>
      <c r="D324" s="19"/>
      <c r="E324" s="6" t="str">
        <f>IFERROR(__xludf.DUMMYFUNCTION("IFNA(IFNA(REGEXEXTRACT(J324,""0.0 \s*(\w+)""),REGEXEXTRACT(J324,""0 \s*(\w+)"")))"),"")</f>
        <v/>
      </c>
      <c r="F324" s="6" t="str">
        <f>IFERROR(__xludf.DUMMYFUNCTION("IFNA(IFNA(REGEXEXTRACT(J324,""1.0 \s*(\w+)""),REGEXEXTRACT(J324,""1 \s*(\w+)"")))"),"")</f>
        <v/>
      </c>
      <c r="G324" s="6" t="str">
        <f>IFERROR(__xludf.DUMMYFUNCTION("IFNA(IFNA(REGEXEXTRACT(J324,""NaN \s*(\w+)""),REGEXEXTRACT(J324,""None \s*(\w+)"")))"),"")</f>
        <v/>
      </c>
      <c r="H324" s="7"/>
      <c r="J324" s="19"/>
    </row>
    <row r="325">
      <c r="B325" s="19"/>
      <c r="C325" s="19"/>
      <c r="D325" s="19"/>
      <c r="E325" s="6" t="str">
        <f>IFERROR(__xludf.DUMMYFUNCTION("IFNA(IFNA(REGEXEXTRACT(J325,""0.0 \s*(\w+)""),REGEXEXTRACT(J325,""0 \s*(\w+)"")))"),"")</f>
        <v/>
      </c>
      <c r="F325" s="6" t="str">
        <f>IFERROR(__xludf.DUMMYFUNCTION("IFNA(IFNA(REGEXEXTRACT(J325,""1.0 \s*(\w+)""),REGEXEXTRACT(J325,""1 \s*(\w+)"")))"),"")</f>
        <v/>
      </c>
      <c r="G325" s="6" t="str">
        <f>IFERROR(__xludf.DUMMYFUNCTION("IFNA(IFNA(REGEXEXTRACT(J325,""NaN \s*(\w+)""),REGEXEXTRACT(J325,""None \s*(\w+)"")))"),"")</f>
        <v/>
      </c>
      <c r="H325" s="7"/>
      <c r="J325" s="19"/>
    </row>
    <row r="326">
      <c r="B326" s="19"/>
      <c r="C326" s="19"/>
      <c r="D326" s="19"/>
      <c r="E326" s="6" t="str">
        <f>IFERROR(__xludf.DUMMYFUNCTION("IFNA(IFNA(REGEXEXTRACT(J326,""0.0 \s*(\w+)""),REGEXEXTRACT(J326,""0 \s*(\w+)"")))"),"")</f>
        <v/>
      </c>
      <c r="F326" s="6" t="str">
        <f>IFERROR(__xludf.DUMMYFUNCTION("IFNA(IFNA(REGEXEXTRACT(J326,""1.0 \s*(\w+)""),REGEXEXTRACT(J326,""1 \s*(\w+)"")))"),"")</f>
        <v/>
      </c>
      <c r="G326" s="6" t="str">
        <f>IFERROR(__xludf.DUMMYFUNCTION("IFNA(IFNA(REGEXEXTRACT(J326,""NaN \s*(\w+)""),REGEXEXTRACT(J326,""None \s*(\w+)"")))"),"")</f>
        <v/>
      </c>
      <c r="H326" s="7"/>
      <c r="J326" s="19"/>
    </row>
    <row r="327">
      <c r="B327" s="19"/>
      <c r="C327" s="19"/>
      <c r="D327" s="19"/>
      <c r="E327" s="6" t="str">
        <f>IFERROR(__xludf.DUMMYFUNCTION("IFNA(IFNA(REGEXEXTRACT(J327,""0.0 \s*(\w+)""),REGEXEXTRACT(J327,""0 \s*(\w+)"")))"),"")</f>
        <v/>
      </c>
      <c r="F327" s="6" t="str">
        <f>IFERROR(__xludf.DUMMYFUNCTION("IFNA(IFNA(REGEXEXTRACT(J327,""1.0 \s*(\w+)""),REGEXEXTRACT(J327,""1 \s*(\w+)"")))"),"")</f>
        <v/>
      </c>
      <c r="G327" s="6" t="str">
        <f>IFERROR(__xludf.DUMMYFUNCTION("IFNA(IFNA(REGEXEXTRACT(J327,""NaN \s*(\w+)""),REGEXEXTRACT(J327,""None \s*(\w+)"")))"),"")</f>
        <v/>
      </c>
      <c r="H327" s="7"/>
      <c r="J327" s="19"/>
    </row>
    <row r="328">
      <c r="B328" s="19"/>
      <c r="C328" s="19"/>
      <c r="D328" s="19"/>
      <c r="E328" s="6" t="str">
        <f>IFERROR(__xludf.DUMMYFUNCTION("IFNA(IFNA(REGEXEXTRACT(J328,""0.0 \s*(\w+)""),REGEXEXTRACT(J328,""0 \s*(\w+)"")))"),"")</f>
        <v/>
      </c>
      <c r="F328" s="6" t="str">
        <f>IFERROR(__xludf.DUMMYFUNCTION("IFNA(IFNA(REGEXEXTRACT(J328,""1.0 \s*(\w+)""),REGEXEXTRACT(J328,""1 \s*(\w+)"")))"),"")</f>
        <v/>
      </c>
      <c r="G328" s="6" t="str">
        <f>IFERROR(__xludf.DUMMYFUNCTION("IFNA(IFNA(REGEXEXTRACT(J328,""NaN \s*(\w+)""),REGEXEXTRACT(J328,""None \s*(\w+)"")))"),"")</f>
        <v/>
      </c>
      <c r="H328" s="7"/>
      <c r="J328" s="19"/>
    </row>
    <row r="329">
      <c r="B329" s="19"/>
      <c r="C329" s="19"/>
      <c r="D329" s="19"/>
      <c r="E329" s="6" t="str">
        <f>IFERROR(__xludf.DUMMYFUNCTION("IFNA(IFNA(REGEXEXTRACT(J329,""0.0 \s*(\w+)""),REGEXEXTRACT(J329,""0 \s*(\w+)"")))"),"")</f>
        <v/>
      </c>
      <c r="F329" s="6" t="str">
        <f>IFERROR(__xludf.DUMMYFUNCTION("IFNA(IFNA(REGEXEXTRACT(J329,""1.0 \s*(\w+)""),REGEXEXTRACT(J329,""1 \s*(\w+)"")))"),"")</f>
        <v/>
      </c>
      <c r="G329" s="6" t="str">
        <f>IFERROR(__xludf.DUMMYFUNCTION("IFNA(IFNA(REGEXEXTRACT(J329,""NaN \s*(\w+)""),REGEXEXTRACT(J329,""None \s*(\w+)"")))"),"")</f>
        <v/>
      </c>
      <c r="H329" s="7"/>
      <c r="J329" s="19"/>
    </row>
    <row r="330">
      <c r="B330" s="19"/>
      <c r="C330" s="19"/>
      <c r="D330" s="19"/>
      <c r="E330" s="6" t="str">
        <f>IFERROR(__xludf.DUMMYFUNCTION("IFNA(IFNA(REGEXEXTRACT(J330,""0.0 \s*(\w+)""),REGEXEXTRACT(J330,""0 \s*(\w+)"")))"),"")</f>
        <v/>
      </c>
      <c r="F330" s="6" t="str">
        <f>IFERROR(__xludf.DUMMYFUNCTION("IFNA(IFNA(REGEXEXTRACT(J330,""1.0 \s*(\w+)""),REGEXEXTRACT(J330,""1 \s*(\w+)"")))"),"")</f>
        <v/>
      </c>
      <c r="G330" s="6" t="str">
        <f>IFERROR(__xludf.DUMMYFUNCTION("IFNA(IFNA(REGEXEXTRACT(J330,""NaN \s*(\w+)""),REGEXEXTRACT(J330,""None \s*(\w+)"")))"),"")</f>
        <v/>
      </c>
      <c r="H330" s="7"/>
      <c r="J330" s="19"/>
    </row>
    <row r="331">
      <c r="B331" s="19"/>
      <c r="C331" s="19"/>
      <c r="D331" s="19"/>
      <c r="E331" s="6" t="str">
        <f>IFERROR(__xludf.DUMMYFUNCTION("IFNA(IFNA(REGEXEXTRACT(J331,""0.0 \s*(\w+)""),REGEXEXTRACT(J331,""0 \s*(\w+)"")))"),"")</f>
        <v/>
      </c>
      <c r="F331" s="6" t="str">
        <f>IFERROR(__xludf.DUMMYFUNCTION("IFNA(IFNA(REGEXEXTRACT(J331,""1.0 \s*(\w+)""),REGEXEXTRACT(J331,""1 \s*(\w+)"")))"),"")</f>
        <v/>
      </c>
      <c r="G331" s="6" t="str">
        <f>IFERROR(__xludf.DUMMYFUNCTION("IFNA(IFNA(REGEXEXTRACT(J331,""NaN \s*(\w+)""),REGEXEXTRACT(J331,""None \s*(\w+)"")))"),"")</f>
        <v/>
      </c>
      <c r="H331" s="7"/>
      <c r="J331" s="19"/>
    </row>
    <row r="332">
      <c r="B332" s="19"/>
      <c r="C332" s="19"/>
      <c r="D332" s="19"/>
      <c r="E332" s="6" t="str">
        <f>IFERROR(__xludf.DUMMYFUNCTION("IFNA(IFNA(REGEXEXTRACT(J332,""0.0 \s*(\w+)""),REGEXEXTRACT(J332,""0 \s*(\w+)"")))"),"")</f>
        <v/>
      </c>
      <c r="F332" s="6" t="str">
        <f>IFERROR(__xludf.DUMMYFUNCTION("IFNA(IFNA(REGEXEXTRACT(J332,""1.0 \s*(\w+)""),REGEXEXTRACT(J332,""1 \s*(\w+)"")))"),"")</f>
        <v/>
      </c>
      <c r="G332" s="6" t="str">
        <f>IFERROR(__xludf.DUMMYFUNCTION("IFNA(IFNA(REGEXEXTRACT(J332,""NaN \s*(\w+)""),REGEXEXTRACT(J332,""None \s*(\w+)"")))"),"")</f>
        <v/>
      </c>
      <c r="H332" s="7"/>
      <c r="J332" s="19"/>
    </row>
    <row r="333">
      <c r="B333" s="19"/>
      <c r="C333" s="19"/>
      <c r="D333" s="19"/>
      <c r="E333" s="6" t="str">
        <f>IFERROR(__xludf.DUMMYFUNCTION("IFNA(IFNA(REGEXEXTRACT(J333,""0.0 \s*(\w+)""),REGEXEXTRACT(J333,""0 \s*(\w+)"")))"),"")</f>
        <v/>
      </c>
      <c r="F333" s="6" t="str">
        <f>IFERROR(__xludf.DUMMYFUNCTION("IFNA(IFNA(REGEXEXTRACT(J333,""1.0 \s*(\w+)""),REGEXEXTRACT(J333,""1 \s*(\w+)"")))"),"")</f>
        <v/>
      </c>
      <c r="G333" s="6" t="str">
        <f>IFERROR(__xludf.DUMMYFUNCTION("IFNA(IFNA(REGEXEXTRACT(J333,""NaN \s*(\w+)""),REGEXEXTRACT(J333,""None \s*(\w+)"")))"),"")</f>
        <v/>
      </c>
      <c r="H333" s="7"/>
      <c r="J333" s="19"/>
    </row>
    <row r="334">
      <c r="B334" s="19"/>
      <c r="C334" s="19"/>
      <c r="D334" s="19"/>
      <c r="E334" s="6" t="str">
        <f>IFERROR(__xludf.DUMMYFUNCTION("IFNA(IFNA(REGEXEXTRACT(J334,""0.0 \s*(\w+)""),REGEXEXTRACT(J334,""0 \s*(\w+)"")))"),"")</f>
        <v/>
      </c>
      <c r="F334" s="6" t="str">
        <f>IFERROR(__xludf.DUMMYFUNCTION("IFNA(IFNA(REGEXEXTRACT(J334,""1.0 \s*(\w+)""),REGEXEXTRACT(J334,""1 \s*(\w+)"")))"),"")</f>
        <v/>
      </c>
      <c r="G334" s="6" t="str">
        <f>IFERROR(__xludf.DUMMYFUNCTION("IFNA(IFNA(REGEXEXTRACT(J334,""NaN \s*(\w+)""),REGEXEXTRACT(J334,""None \s*(\w+)"")))"),"")</f>
        <v/>
      </c>
      <c r="H334" s="7"/>
      <c r="J334" s="19"/>
    </row>
    <row r="335">
      <c r="B335" s="19"/>
      <c r="C335" s="19"/>
      <c r="D335" s="19"/>
      <c r="E335" s="6" t="str">
        <f>IFERROR(__xludf.DUMMYFUNCTION("IFNA(IFNA(REGEXEXTRACT(J335,""0.0 \s*(\w+)""),REGEXEXTRACT(J335,""0 \s*(\w+)"")))"),"")</f>
        <v/>
      </c>
      <c r="F335" s="6" t="str">
        <f>IFERROR(__xludf.DUMMYFUNCTION("IFNA(IFNA(REGEXEXTRACT(J335,""1.0 \s*(\w+)""),REGEXEXTRACT(J335,""1 \s*(\w+)"")))"),"")</f>
        <v/>
      </c>
      <c r="G335" s="6" t="str">
        <f>IFERROR(__xludf.DUMMYFUNCTION("IFNA(IFNA(REGEXEXTRACT(J335,""NaN \s*(\w+)""),REGEXEXTRACT(J335,""None \s*(\w+)"")))"),"")</f>
        <v/>
      </c>
      <c r="H335" s="7"/>
      <c r="J335" s="19"/>
    </row>
    <row r="336">
      <c r="B336" s="19"/>
      <c r="C336" s="19"/>
      <c r="D336" s="19"/>
      <c r="E336" s="6" t="str">
        <f>IFERROR(__xludf.DUMMYFUNCTION("IFNA(IFNA(REGEXEXTRACT(J336,""0.0 \s*(\w+)""),REGEXEXTRACT(J336,""0 \s*(\w+)"")))"),"")</f>
        <v/>
      </c>
      <c r="F336" s="6" t="str">
        <f>IFERROR(__xludf.DUMMYFUNCTION("IFNA(IFNA(REGEXEXTRACT(J336,""1.0 \s*(\w+)""),REGEXEXTRACT(J336,""1 \s*(\w+)"")))"),"")</f>
        <v/>
      </c>
      <c r="G336" s="6" t="str">
        <f>IFERROR(__xludf.DUMMYFUNCTION("IFNA(IFNA(REGEXEXTRACT(J336,""NaN \s*(\w+)""),REGEXEXTRACT(J336,""None \s*(\w+)"")))"),"")</f>
        <v/>
      </c>
      <c r="H336" s="7"/>
      <c r="J336" s="19"/>
    </row>
    <row r="337">
      <c r="B337" s="19"/>
      <c r="C337" s="19"/>
      <c r="D337" s="19"/>
      <c r="E337" s="6" t="str">
        <f>IFERROR(__xludf.DUMMYFUNCTION("IFNA(IFNA(REGEXEXTRACT(J337,""0.0 \s*(\w+)""),REGEXEXTRACT(J337,""0 \s*(\w+)"")))"),"")</f>
        <v/>
      </c>
      <c r="F337" s="6" t="str">
        <f>IFERROR(__xludf.DUMMYFUNCTION("IFNA(IFNA(REGEXEXTRACT(J337,""1.0 \s*(\w+)""),REGEXEXTRACT(J337,""1 \s*(\w+)"")))"),"")</f>
        <v/>
      </c>
      <c r="G337" s="6" t="str">
        <f>IFERROR(__xludf.DUMMYFUNCTION("IFNA(IFNA(REGEXEXTRACT(J337,""NaN \s*(\w+)""),REGEXEXTRACT(J337,""None \s*(\w+)"")))"),"")</f>
        <v/>
      </c>
      <c r="H337" s="7"/>
      <c r="J337" s="19"/>
    </row>
    <row r="338">
      <c r="B338" s="19"/>
      <c r="C338" s="19"/>
      <c r="D338" s="19"/>
      <c r="E338" s="6" t="str">
        <f>IFERROR(__xludf.DUMMYFUNCTION("IFNA(IFNA(REGEXEXTRACT(J338,""0.0 \s*(\w+)""),REGEXEXTRACT(J338,""0 \s*(\w+)"")))"),"")</f>
        <v/>
      </c>
      <c r="F338" s="6" t="str">
        <f>IFERROR(__xludf.DUMMYFUNCTION("IFNA(IFNA(REGEXEXTRACT(J338,""1.0 \s*(\w+)""),REGEXEXTRACT(J338,""1 \s*(\w+)"")))"),"")</f>
        <v/>
      </c>
      <c r="G338" s="6" t="str">
        <f>IFERROR(__xludf.DUMMYFUNCTION("IFNA(IFNA(REGEXEXTRACT(J338,""NaN \s*(\w+)""),REGEXEXTRACT(J338,""None \s*(\w+)"")))"),"")</f>
        <v/>
      </c>
      <c r="H338" s="7"/>
      <c r="J338" s="19"/>
    </row>
    <row r="339">
      <c r="B339" s="19"/>
      <c r="C339" s="19"/>
      <c r="D339" s="19"/>
      <c r="E339" s="6" t="str">
        <f>IFERROR(__xludf.DUMMYFUNCTION("IFNA(IFNA(REGEXEXTRACT(J339,""0.0 \s*(\w+)""),REGEXEXTRACT(J339,""0 \s*(\w+)"")))"),"")</f>
        <v/>
      </c>
      <c r="F339" s="6" t="str">
        <f>IFERROR(__xludf.DUMMYFUNCTION("IFNA(IFNA(REGEXEXTRACT(J339,""1.0 \s*(\w+)""),REGEXEXTRACT(J339,""1 \s*(\w+)"")))"),"")</f>
        <v/>
      </c>
      <c r="G339" s="6" t="str">
        <f>IFERROR(__xludf.DUMMYFUNCTION("IFNA(IFNA(REGEXEXTRACT(J339,""NaN \s*(\w+)""),REGEXEXTRACT(J339,""None \s*(\w+)"")))"),"")</f>
        <v/>
      </c>
      <c r="H339" s="7"/>
      <c r="J339" s="19"/>
    </row>
    <row r="340">
      <c r="B340" s="19"/>
      <c r="C340" s="19"/>
      <c r="D340" s="19"/>
      <c r="E340" s="6" t="str">
        <f>IFERROR(__xludf.DUMMYFUNCTION("IFNA(IFNA(REGEXEXTRACT(J340,""0.0 \s*(\w+)""),REGEXEXTRACT(J340,""0 \s*(\w+)"")))"),"")</f>
        <v/>
      </c>
      <c r="F340" s="6" t="str">
        <f>IFERROR(__xludf.DUMMYFUNCTION("IFNA(IFNA(REGEXEXTRACT(J340,""1.0 \s*(\w+)""),REGEXEXTRACT(J340,""1 \s*(\w+)"")))"),"")</f>
        <v/>
      </c>
      <c r="G340" s="6" t="str">
        <f>IFERROR(__xludf.DUMMYFUNCTION("IFNA(IFNA(REGEXEXTRACT(J340,""NaN \s*(\w+)""),REGEXEXTRACT(J340,""None \s*(\w+)"")))"),"")</f>
        <v/>
      </c>
      <c r="H340" s="7"/>
      <c r="J340" s="19"/>
    </row>
    <row r="341">
      <c r="B341" s="19"/>
      <c r="C341" s="19"/>
      <c r="D341" s="19"/>
      <c r="E341" s="6" t="str">
        <f>IFERROR(__xludf.DUMMYFUNCTION("IFNA(IFNA(REGEXEXTRACT(J341,""0.0 \s*(\w+)""),REGEXEXTRACT(J341,""0 \s*(\w+)"")))"),"")</f>
        <v/>
      </c>
      <c r="F341" s="6" t="str">
        <f>IFERROR(__xludf.DUMMYFUNCTION("IFNA(IFNA(REGEXEXTRACT(J341,""1.0 \s*(\w+)""),REGEXEXTRACT(J341,""1 \s*(\w+)"")))"),"")</f>
        <v/>
      </c>
      <c r="G341" s="6" t="str">
        <f>IFERROR(__xludf.DUMMYFUNCTION("IFNA(IFNA(REGEXEXTRACT(J341,""NaN \s*(\w+)""),REGEXEXTRACT(J341,""None \s*(\w+)"")))"),"")</f>
        <v/>
      </c>
      <c r="H341" s="7"/>
      <c r="J341" s="19"/>
    </row>
    <row r="342">
      <c r="B342" s="19"/>
      <c r="C342" s="19"/>
      <c r="D342" s="19"/>
      <c r="E342" s="6" t="str">
        <f>IFERROR(__xludf.DUMMYFUNCTION("IFNA(IFNA(REGEXEXTRACT(J342,""0.0 \s*(\w+)""),REGEXEXTRACT(J342,""0 \s*(\w+)"")))"),"")</f>
        <v/>
      </c>
      <c r="F342" s="6" t="str">
        <f>IFERROR(__xludf.DUMMYFUNCTION("IFNA(IFNA(REGEXEXTRACT(J342,""1.0 \s*(\w+)""),REGEXEXTRACT(J342,""1 \s*(\w+)"")))"),"")</f>
        <v/>
      </c>
      <c r="G342" s="6" t="str">
        <f>IFERROR(__xludf.DUMMYFUNCTION("IFNA(IFNA(REGEXEXTRACT(J342,""NaN \s*(\w+)""),REGEXEXTRACT(J342,""None \s*(\w+)"")))"),"")</f>
        <v/>
      </c>
      <c r="H342" s="7"/>
      <c r="J342" s="19"/>
    </row>
    <row r="343">
      <c r="B343" s="19"/>
      <c r="C343" s="19"/>
      <c r="D343" s="19"/>
      <c r="E343" s="6" t="str">
        <f>IFERROR(__xludf.DUMMYFUNCTION("IFNA(IFNA(REGEXEXTRACT(J343,""0.0 \s*(\w+)""),REGEXEXTRACT(J343,""0 \s*(\w+)"")))"),"")</f>
        <v/>
      </c>
      <c r="F343" s="6" t="str">
        <f>IFERROR(__xludf.DUMMYFUNCTION("IFNA(IFNA(REGEXEXTRACT(J343,""1.0 \s*(\w+)""),REGEXEXTRACT(J343,""1 \s*(\w+)"")))"),"")</f>
        <v/>
      </c>
      <c r="G343" s="6" t="str">
        <f>IFERROR(__xludf.DUMMYFUNCTION("IFNA(IFNA(REGEXEXTRACT(J343,""NaN \s*(\w+)""),REGEXEXTRACT(J343,""None \s*(\w+)"")))"),"")</f>
        <v/>
      </c>
      <c r="H343" s="7"/>
      <c r="J343" s="19"/>
    </row>
    <row r="344">
      <c r="B344" s="19"/>
      <c r="C344" s="19"/>
      <c r="D344" s="19"/>
      <c r="E344" s="6" t="str">
        <f>IFERROR(__xludf.DUMMYFUNCTION("IFNA(IFNA(REGEXEXTRACT(J344,""0.0 \s*(\w+)""),REGEXEXTRACT(J344,""0 \s*(\w+)"")))"),"")</f>
        <v/>
      </c>
      <c r="F344" s="6" t="str">
        <f>IFERROR(__xludf.DUMMYFUNCTION("IFNA(IFNA(REGEXEXTRACT(J344,""1.0 \s*(\w+)""),REGEXEXTRACT(J344,""1 \s*(\w+)"")))"),"")</f>
        <v/>
      </c>
      <c r="G344" s="6" t="str">
        <f>IFERROR(__xludf.DUMMYFUNCTION("IFNA(IFNA(REGEXEXTRACT(J344,""NaN \s*(\w+)""),REGEXEXTRACT(J344,""None \s*(\w+)"")))"),"")</f>
        <v/>
      </c>
      <c r="H344" s="7"/>
      <c r="J344" s="19"/>
    </row>
    <row r="345">
      <c r="B345" s="19"/>
      <c r="C345" s="19"/>
      <c r="D345" s="19"/>
      <c r="E345" s="6" t="str">
        <f>IFERROR(__xludf.DUMMYFUNCTION("IFNA(IFNA(REGEXEXTRACT(J345,""0.0 \s*(\w+)""),REGEXEXTRACT(J345,""0 \s*(\w+)"")))"),"")</f>
        <v/>
      </c>
      <c r="F345" s="6" t="str">
        <f>IFERROR(__xludf.DUMMYFUNCTION("IFNA(IFNA(REGEXEXTRACT(J345,""1.0 \s*(\w+)""),REGEXEXTRACT(J345,""1 \s*(\w+)"")))"),"")</f>
        <v/>
      </c>
      <c r="G345" s="6" t="str">
        <f>IFERROR(__xludf.DUMMYFUNCTION("IFNA(IFNA(REGEXEXTRACT(J345,""NaN \s*(\w+)""),REGEXEXTRACT(J345,""None \s*(\w+)"")))"),"")</f>
        <v/>
      </c>
      <c r="H345" s="7"/>
      <c r="J345" s="19"/>
    </row>
    <row r="346">
      <c r="B346" s="19"/>
      <c r="C346" s="19"/>
      <c r="D346" s="19"/>
      <c r="E346" s="6" t="str">
        <f>IFERROR(__xludf.DUMMYFUNCTION("IFNA(IFNA(REGEXEXTRACT(J346,""0.0 \s*(\w+)""),REGEXEXTRACT(J346,""0 \s*(\w+)"")))"),"")</f>
        <v/>
      </c>
      <c r="F346" s="6" t="str">
        <f>IFERROR(__xludf.DUMMYFUNCTION("IFNA(IFNA(REGEXEXTRACT(J346,""1.0 \s*(\w+)""),REGEXEXTRACT(J346,""1 \s*(\w+)"")))"),"")</f>
        <v/>
      </c>
      <c r="G346" s="6" t="str">
        <f>IFERROR(__xludf.DUMMYFUNCTION("IFNA(IFNA(REGEXEXTRACT(J346,""NaN \s*(\w+)""),REGEXEXTRACT(J346,""None \s*(\w+)"")))"),"")</f>
        <v/>
      </c>
      <c r="H346" s="7"/>
      <c r="J346" s="19"/>
    </row>
    <row r="347">
      <c r="B347" s="19"/>
      <c r="C347" s="19"/>
      <c r="D347" s="19"/>
      <c r="E347" s="6" t="str">
        <f>IFERROR(__xludf.DUMMYFUNCTION("IFNA(IFNA(REGEXEXTRACT(J347,""0.0 \s*(\w+)""),REGEXEXTRACT(J347,""0 \s*(\w+)"")))"),"")</f>
        <v/>
      </c>
      <c r="F347" s="6" t="str">
        <f>IFERROR(__xludf.DUMMYFUNCTION("IFNA(IFNA(REGEXEXTRACT(J347,""1.0 \s*(\w+)""),REGEXEXTRACT(J347,""1 \s*(\w+)"")))"),"")</f>
        <v/>
      </c>
      <c r="G347" s="6" t="str">
        <f>IFERROR(__xludf.DUMMYFUNCTION("IFNA(IFNA(REGEXEXTRACT(J347,""NaN \s*(\w+)""),REGEXEXTRACT(J347,""None \s*(\w+)"")))"),"")</f>
        <v/>
      </c>
      <c r="H347" s="7"/>
      <c r="J347" s="19"/>
    </row>
    <row r="348">
      <c r="B348" s="19"/>
      <c r="C348" s="19"/>
      <c r="D348" s="19"/>
      <c r="E348" s="6" t="str">
        <f>IFERROR(__xludf.DUMMYFUNCTION("IFNA(IFNA(REGEXEXTRACT(J348,""0.0 \s*(\w+)""),REGEXEXTRACT(J348,""0 \s*(\w+)"")))"),"")</f>
        <v/>
      </c>
      <c r="F348" s="6" t="str">
        <f>IFERROR(__xludf.DUMMYFUNCTION("IFNA(IFNA(REGEXEXTRACT(J348,""1.0 \s*(\w+)""),REGEXEXTRACT(J348,""1 \s*(\w+)"")))"),"")</f>
        <v/>
      </c>
      <c r="G348" s="6" t="str">
        <f>IFERROR(__xludf.DUMMYFUNCTION("IFNA(IFNA(REGEXEXTRACT(J348,""NaN \s*(\w+)""),REGEXEXTRACT(J348,""None \s*(\w+)"")))"),"")</f>
        <v/>
      </c>
      <c r="H348" s="7"/>
      <c r="J348" s="19"/>
    </row>
    <row r="349">
      <c r="B349" s="19"/>
      <c r="C349" s="19"/>
      <c r="D349" s="19"/>
      <c r="E349" s="6" t="str">
        <f>IFERROR(__xludf.DUMMYFUNCTION("IFNA(IFNA(REGEXEXTRACT(J349,""0.0 \s*(\w+)""),REGEXEXTRACT(J349,""0 \s*(\w+)"")))"),"")</f>
        <v/>
      </c>
      <c r="F349" s="6" t="str">
        <f>IFERROR(__xludf.DUMMYFUNCTION("IFNA(IFNA(REGEXEXTRACT(J349,""1.0 \s*(\w+)""),REGEXEXTRACT(J349,""1 \s*(\w+)"")))"),"")</f>
        <v/>
      </c>
      <c r="G349" s="6" t="str">
        <f>IFERROR(__xludf.DUMMYFUNCTION("IFNA(IFNA(REGEXEXTRACT(J349,""NaN \s*(\w+)""),REGEXEXTRACT(J349,""None \s*(\w+)"")))"),"")</f>
        <v/>
      </c>
      <c r="H349" s="7"/>
      <c r="J349" s="19"/>
    </row>
    <row r="350">
      <c r="B350" s="19"/>
      <c r="C350" s="19"/>
      <c r="D350" s="19"/>
      <c r="E350" s="6" t="str">
        <f>IFERROR(__xludf.DUMMYFUNCTION("IFNA(IFNA(REGEXEXTRACT(J350,""0.0 \s*(\w+)""),REGEXEXTRACT(J350,""0 \s*(\w+)"")))"),"")</f>
        <v/>
      </c>
      <c r="F350" s="6" t="str">
        <f>IFERROR(__xludf.DUMMYFUNCTION("IFNA(IFNA(REGEXEXTRACT(J350,""1.0 \s*(\w+)""),REGEXEXTRACT(J350,""1 \s*(\w+)"")))"),"")</f>
        <v/>
      </c>
      <c r="G350" s="6" t="str">
        <f>IFERROR(__xludf.DUMMYFUNCTION("IFNA(IFNA(REGEXEXTRACT(J350,""NaN \s*(\w+)""),REGEXEXTRACT(J350,""None \s*(\w+)"")))"),"")</f>
        <v/>
      </c>
      <c r="H350" s="7"/>
      <c r="J350" s="19"/>
    </row>
    <row r="351">
      <c r="B351" s="19"/>
      <c r="C351" s="19"/>
      <c r="D351" s="19"/>
      <c r="E351" s="6" t="str">
        <f>IFERROR(__xludf.DUMMYFUNCTION("IFNA(IFNA(REGEXEXTRACT(J351,""0.0 \s*(\w+)""),REGEXEXTRACT(J351,""0 \s*(\w+)"")))"),"")</f>
        <v/>
      </c>
      <c r="F351" s="6" t="str">
        <f>IFERROR(__xludf.DUMMYFUNCTION("IFNA(IFNA(REGEXEXTRACT(J351,""1.0 \s*(\w+)""),REGEXEXTRACT(J351,""1 \s*(\w+)"")))"),"")</f>
        <v/>
      </c>
      <c r="G351" s="6" t="str">
        <f>IFERROR(__xludf.DUMMYFUNCTION("IFNA(IFNA(REGEXEXTRACT(J351,""NaN \s*(\w+)""),REGEXEXTRACT(J351,""None \s*(\w+)"")))"),"")</f>
        <v/>
      </c>
      <c r="H351" s="7"/>
      <c r="J351" s="19"/>
    </row>
    <row r="352">
      <c r="B352" s="19"/>
      <c r="C352" s="19"/>
      <c r="D352" s="19"/>
      <c r="E352" s="6" t="str">
        <f>IFERROR(__xludf.DUMMYFUNCTION("IFNA(IFNA(REGEXEXTRACT(J352,""0.0 \s*(\w+)""),REGEXEXTRACT(J352,""0 \s*(\w+)"")))"),"")</f>
        <v/>
      </c>
      <c r="F352" s="6" t="str">
        <f>IFERROR(__xludf.DUMMYFUNCTION("IFNA(IFNA(REGEXEXTRACT(J352,""1.0 \s*(\w+)""),REGEXEXTRACT(J352,""1 \s*(\w+)"")))"),"")</f>
        <v/>
      </c>
      <c r="G352" s="6" t="str">
        <f>IFERROR(__xludf.DUMMYFUNCTION("IFNA(IFNA(REGEXEXTRACT(J352,""NaN \s*(\w+)""),REGEXEXTRACT(J352,""None \s*(\w+)"")))"),"")</f>
        <v/>
      </c>
      <c r="H352" s="7"/>
      <c r="J352" s="19"/>
    </row>
    <row r="353">
      <c r="B353" s="19"/>
      <c r="C353" s="19"/>
      <c r="D353" s="19"/>
      <c r="E353" s="6" t="str">
        <f>IFERROR(__xludf.DUMMYFUNCTION("IFNA(IFNA(REGEXEXTRACT(J353,""0.0 \s*(\w+)""),REGEXEXTRACT(J353,""0 \s*(\w+)"")))"),"")</f>
        <v/>
      </c>
      <c r="F353" s="6" t="str">
        <f>IFERROR(__xludf.DUMMYFUNCTION("IFNA(IFNA(REGEXEXTRACT(J353,""1.0 \s*(\w+)""),REGEXEXTRACT(J353,""1 \s*(\w+)"")))"),"")</f>
        <v/>
      </c>
      <c r="G353" s="6" t="str">
        <f>IFERROR(__xludf.DUMMYFUNCTION("IFNA(IFNA(REGEXEXTRACT(J353,""NaN \s*(\w+)""),REGEXEXTRACT(J353,""None \s*(\w+)"")))"),"")</f>
        <v/>
      </c>
      <c r="H353" s="7"/>
      <c r="J353" s="19"/>
    </row>
    <row r="354">
      <c r="B354" s="19"/>
      <c r="C354" s="19"/>
      <c r="D354" s="19"/>
      <c r="E354" s="6" t="str">
        <f>IFERROR(__xludf.DUMMYFUNCTION("IFNA(IFNA(REGEXEXTRACT(J354,""0.0 \s*(\w+)""),REGEXEXTRACT(J354,""0 \s*(\w+)"")))"),"")</f>
        <v/>
      </c>
      <c r="F354" s="6" t="str">
        <f>IFERROR(__xludf.DUMMYFUNCTION("IFNA(IFNA(REGEXEXTRACT(J354,""1.0 \s*(\w+)""),REGEXEXTRACT(J354,""1 \s*(\w+)"")))"),"")</f>
        <v/>
      </c>
      <c r="G354" s="6" t="str">
        <f>IFERROR(__xludf.DUMMYFUNCTION("IFNA(IFNA(REGEXEXTRACT(J354,""NaN \s*(\w+)""),REGEXEXTRACT(J354,""None \s*(\w+)"")))"),"")</f>
        <v/>
      </c>
      <c r="H354" s="7"/>
      <c r="J354" s="19"/>
    </row>
    <row r="355">
      <c r="B355" s="19"/>
      <c r="C355" s="19"/>
      <c r="D355" s="19"/>
      <c r="E355" s="6" t="str">
        <f>IFERROR(__xludf.DUMMYFUNCTION("IFNA(IFNA(REGEXEXTRACT(J355,""0.0 \s*(\w+)""),REGEXEXTRACT(J355,""0 \s*(\w+)"")))"),"")</f>
        <v/>
      </c>
      <c r="F355" s="6" t="str">
        <f>IFERROR(__xludf.DUMMYFUNCTION("IFNA(IFNA(REGEXEXTRACT(J355,""1.0 \s*(\w+)""),REGEXEXTRACT(J355,""1 \s*(\w+)"")))"),"")</f>
        <v/>
      </c>
      <c r="G355" s="6" t="str">
        <f>IFERROR(__xludf.DUMMYFUNCTION("IFNA(IFNA(REGEXEXTRACT(J355,""NaN \s*(\w+)""),REGEXEXTRACT(J355,""None \s*(\w+)"")))"),"")</f>
        <v/>
      </c>
      <c r="H355" s="7"/>
      <c r="J355" s="19"/>
    </row>
    <row r="356">
      <c r="B356" s="19"/>
      <c r="C356" s="19"/>
      <c r="D356" s="19"/>
      <c r="E356" s="6" t="str">
        <f>IFERROR(__xludf.DUMMYFUNCTION("IFNA(IFNA(REGEXEXTRACT(J356,""0.0 \s*(\w+)""),REGEXEXTRACT(J356,""0 \s*(\w+)"")))"),"")</f>
        <v/>
      </c>
      <c r="F356" s="6" t="str">
        <f>IFERROR(__xludf.DUMMYFUNCTION("IFNA(IFNA(REGEXEXTRACT(J356,""1.0 \s*(\w+)""),REGEXEXTRACT(J356,""1 \s*(\w+)"")))"),"")</f>
        <v/>
      </c>
      <c r="G356" s="6" t="str">
        <f>IFERROR(__xludf.DUMMYFUNCTION("IFNA(IFNA(REGEXEXTRACT(J356,""NaN \s*(\w+)""),REGEXEXTRACT(J356,""None \s*(\w+)"")))"),"")</f>
        <v/>
      </c>
      <c r="H356" s="7"/>
      <c r="J356" s="19"/>
    </row>
    <row r="357">
      <c r="B357" s="19"/>
      <c r="C357" s="19"/>
      <c r="D357" s="19"/>
      <c r="E357" s="6" t="str">
        <f>IFERROR(__xludf.DUMMYFUNCTION("IFNA(IFNA(REGEXEXTRACT(J357,""0.0 \s*(\w+)""),REGEXEXTRACT(J357,""0 \s*(\w+)"")))"),"")</f>
        <v/>
      </c>
      <c r="F357" s="6" t="str">
        <f>IFERROR(__xludf.DUMMYFUNCTION("IFNA(IFNA(REGEXEXTRACT(J357,""1.0 \s*(\w+)""),REGEXEXTRACT(J357,""1 \s*(\w+)"")))"),"")</f>
        <v/>
      </c>
      <c r="G357" s="6" t="str">
        <f>IFERROR(__xludf.DUMMYFUNCTION("IFNA(IFNA(REGEXEXTRACT(J357,""NaN \s*(\w+)""),REGEXEXTRACT(J357,""None \s*(\w+)"")))"),"")</f>
        <v/>
      </c>
      <c r="H357" s="7"/>
      <c r="J357" s="19"/>
    </row>
    <row r="358">
      <c r="B358" s="19"/>
      <c r="C358" s="19"/>
      <c r="D358" s="19"/>
      <c r="E358" s="6" t="str">
        <f>IFERROR(__xludf.DUMMYFUNCTION("IFNA(IFNA(REGEXEXTRACT(J358,""0.0 \s*(\w+)""),REGEXEXTRACT(J358,""0 \s*(\w+)"")))"),"")</f>
        <v/>
      </c>
      <c r="F358" s="6" t="str">
        <f>IFERROR(__xludf.DUMMYFUNCTION("IFNA(IFNA(REGEXEXTRACT(J358,""1.0 \s*(\w+)""),REGEXEXTRACT(J358,""1 \s*(\w+)"")))"),"")</f>
        <v/>
      </c>
      <c r="G358" s="6" t="str">
        <f>IFERROR(__xludf.DUMMYFUNCTION("IFNA(IFNA(REGEXEXTRACT(J358,""NaN \s*(\w+)""),REGEXEXTRACT(J358,""None \s*(\w+)"")))"),"")</f>
        <v/>
      </c>
      <c r="H358" s="7"/>
      <c r="J358" s="19"/>
    </row>
    <row r="359">
      <c r="B359" s="19"/>
      <c r="C359" s="19"/>
      <c r="D359" s="19"/>
      <c r="E359" s="6" t="str">
        <f>IFERROR(__xludf.DUMMYFUNCTION("IFNA(IFNA(REGEXEXTRACT(J359,""0.0 \s*(\w+)""),REGEXEXTRACT(J359,""0 \s*(\w+)"")))"),"")</f>
        <v/>
      </c>
      <c r="F359" s="6" t="str">
        <f>IFERROR(__xludf.DUMMYFUNCTION("IFNA(IFNA(REGEXEXTRACT(J359,""1.0 \s*(\w+)""),REGEXEXTRACT(J359,""1 \s*(\w+)"")))"),"")</f>
        <v/>
      </c>
      <c r="G359" s="6" t="str">
        <f>IFERROR(__xludf.DUMMYFUNCTION("IFNA(IFNA(REGEXEXTRACT(J359,""NaN \s*(\w+)""),REGEXEXTRACT(J359,""None \s*(\w+)"")))"),"")</f>
        <v/>
      </c>
      <c r="H359" s="7"/>
      <c r="J359" s="19"/>
    </row>
    <row r="360">
      <c r="B360" s="19"/>
      <c r="C360" s="19"/>
      <c r="D360" s="19"/>
      <c r="E360" s="6" t="str">
        <f>IFERROR(__xludf.DUMMYFUNCTION("IFNA(IFNA(REGEXEXTRACT(J360,""0.0 \s*(\w+)""),REGEXEXTRACT(J360,""0 \s*(\w+)"")))"),"")</f>
        <v/>
      </c>
      <c r="F360" s="6" t="str">
        <f>IFERROR(__xludf.DUMMYFUNCTION("IFNA(IFNA(REGEXEXTRACT(J360,""1.0 \s*(\w+)""),REGEXEXTRACT(J360,""1 \s*(\w+)"")))"),"")</f>
        <v/>
      </c>
      <c r="G360" s="6" t="str">
        <f>IFERROR(__xludf.DUMMYFUNCTION("IFNA(IFNA(REGEXEXTRACT(J360,""NaN \s*(\w+)""),REGEXEXTRACT(J360,""None \s*(\w+)"")))"),"")</f>
        <v/>
      </c>
      <c r="H360" s="7"/>
      <c r="J360" s="19"/>
    </row>
    <row r="361">
      <c r="B361" s="19"/>
      <c r="C361" s="19"/>
      <c r="D361" s="19"/>
      <c r="E361" s="6" t="str">
        <f>IFERROR(__xludf.DUMMYFUNCTION("IFNA(IFNA(REGEXEXTRACT(J361,""0.0 \s*(\w+)""),REGEXEXTRACT(J361,""0 \s*(\w+)"")))"),"")</f>
        <v/>
      </c>
      <c r="F361" s="6" t="str">
        <f>IFERROR(__xludf.DUMMYFUNCTION("IFNA(IFNA(REGEXEXTRACT(J361,""1.0 \s*(\w+)""),REGEXEXTRACT(J361,""1 \s*(\w+)"")))"),"")</f>
        <v/>
      </c>
      <c r="G361" s="6" t="str">
        <f>IFERROR(__xludf.DUMMYFUNCTION("IFNA(IFNA(REGEXEXTRACT(J361,""NaN \s*(\w+)""),REGEXEXTRACT(J361,""None \s*(\w+)"")))"),"")</f>
        <v/>
      </c>
      <c r="H361" s="7"/>
      <c r="J361" s="19"/>
    </row>
    <row r="362">
      <c r="B362" s="19"/>
      <c r="C362" s="19"/>
      <c r="D362" s="19"/>
      <c r="E362" s="6" t="str">
        <f>IFERROR(__xludf.DUMMYFUNCTION("IFNA(IFNA(REGEXEXTRACT(J362,""0.0 \s*(\w+)""),REGEXEXTRACT(J362,""0 \s*(\w+)"")))"),"")</f>
        <v/>
      </c>
      <c r="F362" s="6" t="str">
        <f>IFERROR(__xludf.DUMMYFUNCTION("IFNA(IFNA(REGEXEXTRACT(J362,""1.0 \s*(\w+)""),REGEXEXTRACT(J362,""1 \s*(\w+)"")))"),"")</f>
        <v/>
      </c>
      <c r="G362" s="6" t="str">
        <f>IFERROR(__xludf.DUMMYFUNCTION("IFNA(IFNA(REGEXEXTRACT(J362,""NaN \s*(\w+)""),REGEXEXTRACT(J362,""None \s*(\w+)"")))"),"")</f>
        <v/>
      </c>
      <c r="H362" s="7"/>
      <c r="J362" s="19"/>
    </row>
    <row r="363">
      <c r="B363" s="19"/>
      <c r="C363" s="19"/>
      <c r="D363" s="19"/>
      <c r="E363" s="6" t="str">
        <f>IFERROR(__xludf.DUMMYFUNCTION("IFNA(IFNA(REGEXEXTRACT(J363,""0.0 \s*(\w+)""),REGEXEXTRACT(J363,""0 \s*(\w+)"")))"),"")</f>
        <v/>
      </c>
      <c r="F363" s="6" t="str">
        <f>IFERROR(__xludf.DUMMYFUNCTION("IFNA(IFNA(REGEXEXTRACT(J363,""1.0 \s*(\w+)""),REGEXEXTRACT(J363,""1 \s*(\w+)"")))"),"")</f>
        <v/>
      </c>
      <c r="G363" s="6" t="str">
        <f>IFERROR(__xludf.DUMMYFUNCTION("IFNA(IFNA(REGEXEXTRACT(J363,""NaN \s*(\w+)""),REGEXEXTRACT(J363,""None \s*(\w+)"")))"),"")</f>
        <v/>
      </c>
      <c r="H363" s="7"/>
      <c r="J363" s="19"/>
    </row>
    <row r="364">
      <c r="B364" s="19"/>
      <c r="C364" s="19"/>
      <c r="D364" s="19"/>
      <c r="E364" s="6" t="str">
        <f>IFERROR(__xludf.DUMMYFUNCTION("IFNA(IFNA(REGEXEXTRACT(J364,""0.0 \s*(\w+)""),REGEXEXTRACT(J364,""0 \s*(\w+)"")))"),"")</f>
        <v/>
      </c>
      <c r="F364" s="6" t="str">
        <f>IFERROR(__xludf.DUMMYFUNCTION("IFNA(IFNA(REGEXEXTRACT(J364,""1.0 \s*(\w+)""),REGEXEXTRACT(J364,""1 \s*(\w+)"")))"),"")</f>
        <v/>
      </c>
      <c r="G364" s="6" t="str">
        <f>IFERROR(__xludf.DUMMYFUNCTION("IFNA(IFNA(REGEXEXTRACT(J364,""NaN \s*(\w+)""),REGEXEXTRACT(J364,""None \s*(\w+)"")))"),"")</f>
        <v/>
      </c>
      <c r="H364" s="7"/>
      <c r="J364" s="19"/>
    </row>
    <row r="365">
      <c r="B365" s="19"/>
      <c r="C365" s="19"/>
      <c r="D365" s="19"/>
      <c r="E365" s="6" t="str">
        <f>IFERROR(__xludf.DUMMYFUNCTION("IFNA(IFNA(REGEXEXTRACT(J365,""0.0 \s*(\w+)""),REGEXEXTRACT(J365,""0 \s*(\w+)"")))"),"")</f>
        <v/>
      </c>
      <c r="F365" s="6" t="str">
        <f>IFERROR(__xludf.DUMMYFUNCTION("IFNA(IFNA(REGEXEXTRACT(J365,""1.0 \s*(\w+)""),REGEXEXTRACT(J365,""1 \s*(\w+)"")))"),"")</f>
        <v/>
      </c>
      <c r="G365" s="6" t="str">
        <f>IFERROR(__xludf.DUMMYFUNCTION("IFNA(IFNA(REGEXEXTRACT(J365,""NaN \s*(\w+)""),REGEXEXTRACT(J365,""None \s*(\w+)"")))"),"")</f>
        <v/>
      </c>
      <c r="H365" s="7"/>
      <c r="J365" s="19"/>
    </row>
    <row r="366">
      <c r="B366" s="19"/>
      <c r="C366" s="19"/>
      <c r="D366" s="19"/>
      <c r="E366" s="6" t="str">
        <f>IFERROR(__xludf.DUMMYFUNCTION("IFNA(IFNA(REGEXEXTRACT(J366,""0.0 \s*(\w+)""),REGEXEXTRACT(J366,""0 \s*(\w+)"")))"),"")</f>
        <v/>
      </c>
      <c r="F366" s="6" t="str">
        <f>IFERROR(__xludf.DUMMYFUNCTION("IFNA(IFNA(REGEXEXTRACT(J366,""1.0 \s*(\w+)""),REGEXEXTRACT(J366,""1 \s*(\w+)"")))"),"")</f>
        <v/>
      </c>
      <c r="G366" s="6" t="str">
        <f>IFERROR(__xludf.DUMMYFUNCTION("IFNA(IFNA(REGEXEXTRACT(J366,""NaN \s*(\w+)""),REGEXEXTRACT(J366,""None \s*(\w+)"")))"),"")</f>
        <v/>
      </c>
      <c r="H366" s="7"/>
      <c r="J366" s="19"/>
    </row>
    <row r="367">
      <c r="B367" s="19"/>
      <c r="C367" s="19"/>
      <c r="D367" s="19"/>
      <c r="E367" s="6" t="str">
        <f>IFERROR(__xludf.DUMMYFUNCTION("IFNA(IFNA(REGEXEXTRACT(J367,""0.0 \s*(\w+)""),REGEXEXTRACT(J367,""0 \s*(\w+)"")))"),"")</f>
        <v/>
      </c>
      <c r="F367" s="6" t="str">
        <f>IFERROR(__xludf.DUMMYFUNCTION("IFNA(IFNA(REGEXEXTRACT(J367,""1.0 \s*(\w+)""),REGEXEXTRACT(J367,""1 \s*(\w+)"")))"),"")</f>
        <v/>
      </c>
      <c r="G367" s="6" t="str">
        <f>IFERROR(__xludf.DUMMYFUNCTION("IFNA(IFNA(REGEXEXTRACT(J367,""NaN \s*(\w+)""),REGEXEXTRACT(J367,""None \s*(\w+)"")))"),"")</f>
        <v/>
      </c>
      <c r="H367" s="7"/>
      <c r="J367" s="19"/>
    </row>
    <row r="368">
      <c r="B368" s="19"/>
      <c r="C368" s="19"/>
      <c r="D368" s="19"/>
      <c r="E368" s="6" t="str">
        <f>IFERROR(__xludf.DUMMYFUNCTION("IFNA(IFNA(REGEXEXTRACT(J368,""0.0 \s*(\w+)""),REGEXEXTRACT(J368,""0 \s*(\w+)"")))"),"")</f>
        <v/>
      </c>
      <c r="F368" s="6" t="str">
        <f>IFERROR(__xludf.DUMMYFUNCTION("IFNA(IFNA(REGEXEXTRACT(J368,""1.0 \s*(\w+)""),REGEXEXTRACT(J368,""1 \s*(\w+)"")))"),"")</f>
        <v/>
      </c>
      <c r="G368" s="6" t="str">
        <f>IFERROR(__xludf.DUMMYFUNCTION("IFNA(IFNA(REGEXEXTRACT(J368,""NaN \s*(\w+)""),REGEXEXTRACT(J368,""None \s*(\w+)"")))"),"")</f>
        <v/>
      </c>
      <c r="H368" s="7"/>
      <c r="J368" s="19"/>
    </row>
    <row r="369">
      <c r="B369" s="19"/>
      <c r="C369" s="19"/>
      <c r="D369" s="19"/>
      <c r="E369" s="6" t="str">
        <f>IFERROR(__xludf.DUMMYFUNCTION("IFNA(IFNA(REGEXEXTRACT(J369,""0.0 \s*(\w+)""),REGEXEXTRACT(J369,""0 \s*(\w+)"")))"),"")</f>
        <v/>
      </c>
      <c r="F369" s="6" t="str">
        <f>IFERROR(__xludf.DUMMYFUNCTION("IFNA(IFNA(REGEXEXTRACT(J369,""1.0 \s*(\w+)""),REGEXEXTRACT(J369,""1 \s*(\w+)"")))"),"")</f>
        <v/>
      </c>
      <c r="G369" s="6" t="str">
        <f>IFERROR(__xludf.DUMMYFUNCTION("IFNA(IFNA(REGEXEXTRACT(J369,""NaN \s*(\w+)""),REGEXEXTRACT(J369,""None \s*(\w+)"")))"),"")</f>
        <v/>
      </c>
      <c r="H369" s="7"/>
      <c r="J369" s="19"/>
    </row>
    <row r="370">
      <c r="B370" s="19"/>
      <c r="C370" s="19"/>
      <c r="D370" s="19"/>
      <c r="E370" s="6" t="str">
        <f>IFERROR(__xludf.DUMMYFUNCTION("IFNA(IFNA(REGEXEXTRACT(J370,""0.0 \s*(\w+)""),REGEXEXTRACT(J370,""0 \s*(\w+)"")))"),"")</f>
        <v/>
      </c>
      <c r="F370" s="6" t="str">
        <f>IFERROR(__xludf.DUMMYFUNCTION("IFNA(IFNA(REGEXEXTRACT(J370,""1.0 \s*(\w+)""),REGEXEXTRACT(J370,""1 \s*(\w+)"")))"),"")</f>
        <v/>
      </c>
      <c r="G370" s="6" t="str">
        <f>IFERROR(__xludf.DUMMYFUNCTION("IFNA(IFNA(REGEXEXTRACT(J370,""NaN \s*(\w+)""),REGEXEXTRACT(J370,""None \s*(\w+)"")))"),"")</f>
        <v/>
      </c>
      <c r="H370" s="7"/>
      <c r="J370" s="19"/>
    </row>
    <row r="371">
      <c r="B371" s="19"/>
      <c r="C371" s="19"/>
      <c r="D371" s="19"/>
      <c r="E371" s="6" t="str">
        <f>IFERROR(__xludf.DUMMYFUNCTION("IFNA(IFNA(REGEXEXTRACT(J371,""0.0 \s*(\w+)""),REGEXEXTRACT(J371,""0 \s*(\w+)"")))"),"")</f>
        <v/>
      </c>
      <c r="F371" s="6" t="str">
        <f>IFERROR(__xludf.DUMMYFUNCTION("IFNA(IFNA(REGEXEXTRACT(J371,""1.0 \s*(\w+)""),REGEXEXTRACT(J371,""1 \s*(\w+)"")))"),"")</f>
        <v/>
      </c>
      <c r="G371" s="6" t="str">
        <f>IFERROR(__xludf.DUMMYFUNCTION("IFNA(IFNA(REGEXEXTRACT(J371,""NaN \s*(\w+)""),REGEXEXTRACT(J371,""None \s*(\w+)"")))"),"")</f>
        <v/>
      </c>
      <c r="H371" s="7"/>
      <c r="J371" s="19"/>
    </row>
    <row r="372">
      <c r="B372" s="19"/>
      <c r="C372" s="19"/>
      <c r="D372" s="19"/>
      <c r="E372" s="6" t="str">
        <f>IFERROR(__xludf.DUMMYFUNCTION("IFNA(IFNA(REGEXEXTRACT(J372,""0.0 \s*(\w+)""),REGEXEXTRACT(J372,""0 \s*(\w+)"")))"),"")</f>
        <v/>
      </c>
      <c r="F372" s="6" t="str">
        <f>IFERROR(__xludf.DUMMYFUNCTION("IFNA(IFNA(REGEXEXTRACT(J372,""1.0 \s*(\w+)""),REGEXEXTRACT(J372,""1 \s*(\w+)"")))"),"")</f>
        <v/>
      </c>
      <c r="G372" s="6" t="str">
        <f>IFERROR(__xludf.DUMMYFUNCTION("IFNA(IFNA(REGEXEXTRACT(J372,""NaN \s*(\w+)""),REGEXEXTRACT(J372,""None \s*(\w+)"")))"),"")</f>
        <v/>
      </c>
      <c r="H372" s="7"/>
      <c r="J372" s="19"/>
    </row>
    <row r="373">
      <c r="B373" s="19"/>
      <c r="C373" s="19"/>
      <c r="D373" s="19"/>
      <c r="E373" s="6" t="str">
        <f>IFERROR(__xludf.DUMMYFUNCTION("IFNA(IFNA(REGEXEXTRACT(J373,""0.0 \s*(\w+)""),REGEXEXTRACT(J373,""0 \s*(\w+)"")))"),"")</f>
        <v/>
      </c>
      <c r="F373" s="6" t="str">
        <f>IFERROR(__xludf.DUMMYFUNCTION("IFNA(IFNA(REGEXEXTRACT(J373,""1.0 \s*(\w+)""),REGEXEXTRACT(J373,""1 \s*(\w+)"")))"),"")</f>
        <v/>
      </c>
      <c r="G373" s="6" t="str">
        <f>IFERROR(__xludf.DUMMYFUNCTION("IFNA(IFNA(REGEXEXTRACT(J373,""NaN \s*(\w+)""),REGEXEXTRACT(J373,""None \s*(\w+)"")))"),"")</f>
        <v/>
      </c>
      <c r="H373" s="7"/>
      <c r="J373" s="19"/>
    </row>
    <row r="374">
      <c r="B374" s="19"/>
      <c r="C374" s="19"/>
      <c r="D374" s="19"/>
      <c r="E374" s="6" t="str">
        <f>IFERROR(__xludf.DUMMYFUNCTION("IFNA(IFNA(REGEXEXTRACT(J374,""0.0 \s*(\w+)""),REGEXEXTRACT(J374,""0 \s*(\w+)"")))"),"")</f>
        <v/>
      </c>
      <c r="F374" s="6" t="str">
        <f>IFERROR(__xludf.DUMMYFUNCTION("IFNA(IFNA(REGEXEXTRACT(J374,""1.0 \s*(\w+)""),REGEXEXTRACT(J374,""1 \s*(\w+)"")))"),"")</f>
        <v/>
      </c>
      <c r="G374" s="6" t="str">
        <f>IFERROR(__xludf.DUMMYFUNCTION("IFNA(IFNA(REGEXEXTRACT(J374,""NaN \s*(\w+)""),REGEXEXTRACT(J374,""None \s*(\w+)"")))"),"")</f>
        <v/>
      </c>
      <c r="H374" s="7"/>
      <c r="J374" s="19"/>
    </row>
    <row r="375">
      <c r="B375" s="19"/>
      <c r="C375" s="19"/>
      <c r="D375" s="19"/>
      <c r="E375" s="6" t="str">
        <f>IFERROR(__xludf.DUMMYFUNCTION("IFNA(IFNA(REGEXEXTRACT(J375,""0.0 \s*(\w+)""),REGEXEXTRACT(J375,""0 \s*(\w+)"")))"),"")</f>
        <v/>
      </c>
      <c r="F375" s="6" t="str">
        <f>IFERROR(__xludf.DUMMYFUNCTION("IFNA(IFNA(REGEXEXTRACT(J375,""1.0 \s*(\w+)""),REGEXEXTRACT(J375,""1 \s*(\w+)"")))"),"")</f>
        <v/>
      </c>
      <c r="G375" s="6" t="str">
        <f>IFERROR(__xludf.DUMMYFUNCTION("IFNA(IFNA(REGEXEXTRACT(J375,""NaN \s*(\w+)""),REGEXEXTRACT(J375,""None \s*(\w+)"")))"),"")</f>
        <v/>
      </c>
      <c r="H375" s="7"/>
      <c r="J375" s="19"/>
    </row>
    <row r="376">
      <c r="B376" s="19"/>
      <c r="C376" s="19"/>
      <c r="D376" s="19"/>
      <c r="E376" s="6" t="str">
        <f>IFERROR(__xludf.DUMMYFUNCTION("IFNA(IFNA(REGEXEXTRACT(J376,""0.0 \s*(\w+)""),REGEXEXTRACT(J376,""0 \s*(\w+)"")))"),"")</f>
        <v/>
      </c>
      <c r="F376" s="6" t="str">
        <f>IFERROR(__xludf.DUMMYFUNCTION("IFNA(IFNA(REGEXEXTRACT(J376,""1.0 \s*(\w+)""),REGEXEXTRACT(J376,""1 \s*(\w+)"")))"),"")</f>
        <v/>
      </c>
      <c r="G376" s="6" t="str">
        <f>IFERROR(__xludf.DUMMYFUNCTION("IFNA(IFNA(REGEXEXTRACT(J376,""NaN \s*(\w+)""),REGEXEXTRACT(J376,""None \s*(\w+)"")))"),"")</f>
        <v/>
      </c>
      <c r="H376" s="7"/>
      <c r="J376" s="19"/>
    </row>
    <row r="377">
      <c r="B377" s="19"/>
      <c r="C377" s="19"/>
      <c r="D377" s="19"/>
      <c r="E377" s="6" t="str">
        <f>IFERROR(__xludf.DUMMYFUNCTION("IFNA(IFNA(REGEXEXTRACT(J377,""0.0 \s*(\w+)""),REGEXEXTRACT(J377,""0 \s*(\w+)"")))"),"")</f>
        <v/>
      </c>
      <c r="F377" s="6" t="str">
        <f>IFERROR(__xludf.DUMMYFUNCTION("IFNA(IFNA(REGEXEXTRACT(J377,""1.0 \s*(\w+)""),REGEXEXTRACT(J377,""1 \s*(\w+)"")))"),"")</f>
        <v/>
      </c>
      <c r="G377" s="6" t="str">
        <f>IFERROR(__xludf.DUMMYFUNCTION("IFNA(IFNA(REGEXEXTRACT(J377,""NaN \s*(\w+)""),REGEXEXTRACT(J377,""None \s*(\w+)"")))"),"")</f>
        <v/>
      </c>
      <c r="H377" s="7"/>
      <c r="J377" s="19"/>
    </row>
    <row r="378">
      <c r="B378" s="19"/>
      <c r="C378" s="19"/>
      <c r="D378" s="19"/>
      <c r="E378" s="6" t="str">
        <f>IFERROR(__xludf.DUMMYFUNCTION("IFNA(IFNA(REGEXEXTRACT(J378,""0.0 \s*(\w+)""),REGEXEXTRACT(J378,""0 \s*(\w+)"")))"),"")</f>
        <v/>
      </c>
      <c r="F378" s="6" t="str">
        <f>IFERROR(__xludf.DUMMYFUNCTION("IFNA(IFNA(REGEXEXTRACT(J378,""1.0 \s*(\w+)""),REGEXEXTRACT(J378,""1 \s*(\w+)"")))"),"")</f>
        <v/>
      </c>
      <c r="G378" s="6" t="str">
        <f>IFERROR(__xludf.DUMMYFUNCTION("IFNA(IFNA(REGEXEXTRACT(J378,""NaN \s*(\w+)""),REGEXEXTRACT(J378,""None \s*(\w+)"")))"),"")</f>
        <v/>
      </c>
      <c r="H378" s="7"/>
      <c r="J378" s="19"/>
    </row>
    <row r="379">
      <c r="B379" s="19"/>
      <c r="C379" s="19"/>
      <c r="D379" s="19"/>
      <c r="E379" s="6" t="str">
        <f>IFERROR(__xludf.DUMMYFUNCTION("IFNA(IFNA(REGEXEXTRACT(J379,""0.0 \s*(\w+)""),REGEXEXTRACT(J379,""0 \s*(\w+)"")))"),"")</f>
        <v/>
      </c>
      <c r="F379" s="6" t="str">
        <f>IFERROR(__xludf.DUMMYFUNCTION("IFNA(IFNA(REGEXEXTRACT(J379,""1.0 \s*(\w+)""),REGEXEXTRACT(J379,""1 \s*(\w+)"")))"),"")</f>
        <v/>
      </c>
      <c r="G379" s="6" t="str">
        <f>IFERROR(__xludf.DUMMYFUNCTION("IFNA(IFNA(REGEXEXTRACT(J379,""NaN \s*(\w+)""),REGEXEXTRACT(J379,""None \s*(\w+)"")))"),"")</f>
        <v/>
      </c>
      <c r="H379" s="7"/>
      <c r="J379" s="19"/>
    </row>
    <row r="380">
      <c r="B380" s="19"/>
      <c r="C380" s="19"/>
      <c r="D380" s="19"/>
      <c r="E380" s="6" t="str">
        <f>IFERROR(__xludf.DUMMYFUNCTION("IFNA(IFNA(REGEXEXTRACT(J380,""0.0 \s*(\w+)""),REGEXEXTRACT(J380,""0 \s*(\w+)"")))"),"")</f>
        <v/>
      </c>
      <c r="F380" s="6" t="str">
        <f>IFERROR(__xludf.DUMMYFUNCTION("IFNA(IFNA(REGEXEXTRACT(J380,""1.0 \s*(\w+)""),REGEXEXTRACT(J380,""1 \s*(\w+)"")))"),"")</f>
        <v/>
      </c>
      <c r="G380" s="6" t="str">
        <f>IFERROR(__xludf.DUMMYFUNCTION("IFNA(IFNA(REGEXEXTRACT(J380,""NaN \s*(\w+)""),REGEXEXTRACT(J380,""None \s*(\w+)"")))"),"")</f>
        <v/>
      </c>
      <c r="H380" s="7"/>
      <c r="J380" s="19"/>
    </row>
    <row r="381">
      <c r="B381" s="19"/>
      <c r="C381" s="19"/>
      <c r="D381" s="19"/>
      <c r="E381" s="6" t="str">
        <f>IFERROR(__xludf.DUMMYFUNCTION("IFNA(IFNA(REGEXEXTRACT(J381,""0.0 \s*(\w+)""),REGEXEXTRACT(J381,""0 \s*(\w+)"")))"),"")</f>
        <v/>
      </c>
      <c r="F381" s="6" t="str">
        <f>IFERROR(__xludf.DUMMYFUNCTION("IFNA(IFNA(REGEXEXTRACT(J381,""1.0 \s*(\w+)""),REGEXEXTRACT(J381,""1 \s*(\w+)"")))"),"")</f>
        <v/>
      </c>
      <c r="G381" s="6" t="str">
        <f>IFERROR(__xludf.DUMMYFUNCTION("IFNA(IFNA(REGEXEXTRACT(J381,""NaN \s*(\w+)""),REGEXEXTRACT(J381,""None \s*(\w+)"")))"),"")</f>
        <v/>
      </c>
      <c r="H381" s="7"/>
      <c r="J381" s="19"/>
    </row>
    <row r="382">
      <c r="B382" s="19"/>
      <c r="C382" s="19"/>
      <c r="D382" s="19"/>
      <c r="E382" s="6" t="str">
        <f>IFERROR(__xludf.DUMMYFUNCTION("IFNA(IFNA(REGEXEXTRACT(J382,""0.0 \s*(\w+)""),REGEXEXTRACT(J382,""0 \s*(\w+)"")))"),"")</f>
        <v/>
      </c>
      <c r="F382" s="6" t="str">
        <f>IFERROR(__xludf.DUMMYFUNCTION("IFNA(IFNA(REGEXEXTRACT(J382,""1.0 \s*(\w+)""),REGEXEXTRACT(J382,""1 \s*(\w+)"")))"),"")</f>
        <v/>
      </c>
      <c r="G382" s="6" t="str">
        <f>IFERROR(__xludf.DUMMYFUNCTION("IFNA(IFNA(REGEXEXTRACT(J382,""NaN \s*(\w+)""),REGEXEXTRACT(J382,""None \s*(\w+)"")))"),"")</f>
        <v/>
      </c>
      <c r="H382" s="7"/>
      <c r="J382" s="19"/>
    </row>
    <row r="383">
      <c r="B383" s="19"/>
      <c r="C383" s="19"/>
      <c r="D383" s="19"/>
      <c r="E383" s="6" t="str">
        <f>IFERROR(__xludf.DUMMYFUNCTION("IFNA(IFNA(REGEXEXTRACT(J383,""0.0 \s*(\w+)""),REGEXEXTRACT(J383,""0 \s*(\w+)"")))"),"")</f>
        <v/>
      </c>
      <c r="F383" s="6" t="str">
        <f>IFERROR(__xludf.DUMMYFUNCTION("IFNA(IFNA(REGEXEXTRACT(J383,""1.0 \s*(\w+)""),REGEXEXTRACT(J383,""1 \s*(\w+)"")))"),"")</f>
        <v/>
      </c>
      <c r="G383" s="6" t="str">
        <f>IFERROR(__xludf.DUMMYFUNCTION("IFNA(IFNA(REGEXEXTRACT(J383,""NaN \s*(\w+)""),REGEXEXTRACT(J383,""None \s*(\w+)"")))"),"")</f>
        <v/>
      </c>
      <c r="H383" s="7"/>
      <c r="J383" s="19"/>
    </row>
    <row r="384">
      <c r="B384" s="19"/>
      <c r="C384" s="19"/>
      <c r="D384" s="19"/>
      <c r="E384" s="6" t="str">
        <f>IFERROR(__xludf.DUMMYFUNCTION("IFNA(IFNA(REGEXEXTRACT(J384,""0.0 \s*(\w+)""),REGEXEXTRACT(J384,""0 \s*(\w+)"")))"),"")</f>
        <v/>
      </c>
      <c r="F384" s="6" t="str">
        <f>IFERROR(__xludf.DUMMYFUNCTION("IFNA(IFNA(REGEXEXTRACT(J384,""1.0 \s*(\w+)""),REGEXEXTRACT(J384,""1 \s*(\w+)"")))"),"")</f>
        <v/>
      </c>
      <c r="G384" s="6" t="str">
        <f>IFERROR(__xludf.DUMMYFUNCTION("IFNA(IFNA(REGEXEXTRACT(J384,""NaN \s*(\w+)""),REGEXEXTRACT(J384,""None \s*(\w+)"")))"),"")</f>
        <v/>
      </c>
      <c r="H384" s="7"/>
      <c r="J384" s="19"/>
    </row>
    <row r="385">
      <c r="B385" s="19"/>
      <c r="C385" s="19"/>
      <c r="D385" s="19"/>
      <c r="E385" s="6" t="str">
        <f>IFERROR(__xludf.DUMMYFUNCTION("IFNA(IFNA(REGEXEXTRACT(J385,""0.0 \s*(\w+)""),REGEXEXTRACT(J385,""0 \s*(\w+)"")))"),"")</f>
        <v/>
      </c>
      <c r="F385" s="6" t="str">
        <f>IFERROR(__xludf.DUMMYFUNCTION("IFNA(IFNA(REGEXEXTRACT(J385,""1.0 \s*(\w+)""),REGEXEXTRACT(J385,""1 \s*(\w+)"")))"),"")</f>
        <v/>
      </c>
      <c r="G385" s="6" t="str">
        <f>IFERROR(__xludf.DUMMYFUNCTION("IFNA(IFNA(REGEXEXTRACT(J385,""NaN \s*(\w+)""),REGEXEXTRACT(J385,""None \s*(\w+)"")))"),"")</f>
        <v/>
      </c>
      <c r="H385" s="7"/>
      <c r="J385" s="19"/>
    </row>
    <row r="386">
      <c r="B386" s="19"/>
      <c r="C386" s="19"/>
      <c r="D386" s="19"/>
      <c r="E386" s="6" t="str">
        <f>IFERROR(__xludf.DUMMYFUNCTION("IFNA(IFNA(REGEXEXTRACT(J386,""0.0 \s*(\w+)""),REGEXEXTRACT(J386,""0 \s*(\w+)"")))"),"")</f>
        <v/>
      </c>
      <c r="F386" s="6" t="str">
        <f>IFERROR(__xludf.DUMMYFUNCTION("IFNA(IFNA(REGEXEXTRACT(J386,""1.0 \s*(\w+)""),REGEXEXTRACT(J386,""1 \s*(\w+)"")))"),"")</f>
        <v/>
      </c>
      <c r="G386" s="6" t="str">
        <f>IFERROR(__xludf.DUMMYFUNCTION("IFNA(IFNA(REGEXEXTRACT(J386,""NaN \s*(\w+)""),REGEXEXTRACT(J386,""None \s*(\w+)"")))"),"")</f>
        <v/>
      </c>
      <c r="H386" s="7"/>
      <c r="J386" s="19"/>
    </row>
    <row r="387">
      <c r="B387" s="19"/>
      <c r="C387" s="19"/>
      <c r="D387" s="19"/>
      <c r="E387" s="6" t="str">
        <f>IFERROR(__xludf.DUMMYFUNCTION("IFNA(IFNA(REGEXEXTRACT(J387,""0.0 \s*(\w+)""),REGEXEXTRACT(J387,""0 \s*(\w+)"")))"),"")</f>
        <v/>
      </c>
      <c r="F387" s="6" t="str">
        <f>IFERROR(__xludf.DUMMYFUNCTION("IFNA(IFNA(REGEXEXTRACT(J387,""1.0 \s*(\w+)""),REGEXEXTRACT(J387,""1 \s*(\w+)"")))"),"")</f>
        <v/>
      </c>
      <c r="G387" s="6" t="str">
        <f>IFERROR(__xludf.DUMMYFUNCTION("IFNA(IFNA(REGEXEXTRACT(J387,""NaN \s*(\w+)""),REGEXEXTRACT(J387,""None \s*(\w+)"")))"),"")</f>
        <v/>
      </c>
      <c r="H387" s="7"/>
      <c r="J387" s="19"/>
    </row>
    <row r="388">
      <c r="B388" s="19"/>
      <c r="C388" s="19"/>
      <c r="D388" s="19"/>
      <c r="E388" s="6" t="str">
        <f>IFERROR(__xludf.DUMMYFUNCTION("IFNA(IFNA(REGEXEXTRACT(J388,""0.0 \s*(\w+)""),REGEXEXTRACT(J388,""0 \s*(\w+)"")))"),"")</f>
        <v/>
      </c>
      <c r="F388" s="6" t="str">
        <f>IFERROR(__xludf.DUMMYFUNCTION("IFNA(IFNA(REGEXEXTRACT(J388,""1.0 \s*(\w+)""),REGEXEXTRACT(J388,""1 \s*(\w+)"")))"),"")</f>
        <v/>
      </c>
      <c r="G388" s="6" t="str">
        <f>IFERROR(__xludf.DUMMYFUNCTION("IFNA(IFNA(REGEXEXTRACT(J388,""NaN \s*(\w+)""),REGEXEXTRACT(J388,""None \s*(\w+)"")))"),"")</f>
        <v/>
      </c>
      <c r="H388" s="7"/>
      <c r="J388" s="19"/>
    </row>
    <row r="389">
      <c r="B389" s="19"/>
      <c r="C389" s="19"/>
      <c r="D389" s="19"/>
      <c r="E389" s="6" t="str">
        <f>IFERROR(__xludf.DUMMYFUNCTION("IFNA(IFNA(REGEXEXTRACT(J389,""0.0 \s*(\w+)""),REGEXEXTRACT(J389,""0 \s*(\w+)"")))"),"")</f>
        <v/>
      </c>
      <c r="F389" s="6" t="str">
        <f>IFERROR(__xludf.DUMMYFUNCTION("IFNA(IFNA(REGEXEXTRACT(J389,""1.0 \s*(\w+)""),REGEXEXTRACT(J389,""1 \s*(\w+)"")))"),"")</f>
        <v/>
      </c>
      <c r="G389" s="6" t="str">
        <f>IFERROR(__xludf.DUMMYFUNCTION("IFNA(IFNA(REGEXEXTRACT(J389,""NaN \s*(\w+)""),REGEXEXTRACT(J389,""None \s*(\w+)"")))"),"")</f>
        <v/>
      </c>
      <c r="H389" s="7"/>
      <c r="J389" s="19"/>
    </row>
    <row r="390">
      <c r="B390" s="19"/>
      <c r="C390" s="19"/>
      <c r="D390" s="19"/>
      <c r="E390" s="6" t="str">
        <f>IFERROR(__xludf.DUMMYFUNCTION("IFNA(IFNA(REGEXEXTRACT(J390,""0.0 \s*(\w+)""),REGEXEXTRACT(J390,""0 \s*(\w+)"")))"),"")</f>
        <v/>
      </c>
      <c r="F390" s="6" t="str">
        <f>IFERROR(__xludf.DUMMYFUNCTION("IFNA(IFNA(REGEXEXTRACT(J390,""1.0 \s*(\w+)""),REGEXEXTRACT(J390,""1 \s*(\w+)"")))"),"")</f>
        <v/>
      </c>
      <c r="G390" s="6" t="str">
        <f>IFERROR(__xludf.DUMMYFUNCTION("IFNA(IFNA(REGEXEXTRACT(J390,""NaN \s*(\w+)""),REGEXEXTRACT(J390,""None \s*(\w+)"")))"),"")</f>
        <v/>
      </c>
      <c r="H390" s="7"/>
      <c r="J390" s="19"/>
    </row>
    <row r="391">
      <c r="B391" s="19"/>
      <c r="C391" s="19"/>
      <c r="D391" s="19"/>
      <c r="E391" s="6" t="str">
        <f>IFERROR(__xludf.DUMMYFUNCTION("IFNA(IFNA(REGEXEXTRACT(J391,""0.0 \s*(\w+)""),REGEXEXTRACT(J391,""0 \s*(\w+)"")))"),"")</f>
        <v/>
      </c>
      <c r="F391" s="6" t="str">
        <f>IFERROR(__xludf.DUMMYFUNCTION("IFNA(IFNA(REGEXEXTRACT(J391,""1.0 \s*(\w+)""),REGEXEXTRACT(J391,""1 \s*(\w+)"")))"),"")</f>
        <v/>
      </c>
      <c r="G391" s="6" t="str">
        <f>IFERROR(__xludf.DUMMYFUNCTION("IFNA(IFNA(REGEXEXTRACT(J391,""NaN \s*(\w+)""),REGEXEXTRACT(J391,""None \s*(\w+)"")))"),"")</f>
        <v/>
      </c>
      <c r="H391" s="7"/>
      <c r="J391" s="19"/>
    </row>
    <row r="392">
      <c r="B392" s="19"/>
      <c r="C392" s="19"/>
      <c r="D392" s="19"/>
      <c r="E392" s="6" t="str">
        <f>IFERROR(__xludf.DUMMYFUNCTION("IFNA(IFNA(REGEXEXTRACT(J392,""0.0 \s*(\w+)""),REGEXEXTRACT(J392,""0 \s*(\w+)"")))"),"")</f>
        <v/>
      </c>
      <c r="F392" s="6" t="str">
        <f>IFERROR(__xludf.DUMMYFUNCTION("IFNA(IFNA(REGEXEXTRACT(J392,""1.0 \s*(\w+)""),REGEXEXTRACT(J392,""1 \s*(\w+)"")))"),"")</f>
        <v/>
      </c>
      <c r="G392" s="6" t="str">
        <f>IFERROR(__xludf.DUMMYFUNCTION("IFNA(IFNA(REGEXEXTRACT(J392,""NaN \s*(\w+)""),REGEXEXTRACT(J392,""None \s*(\w+)"")))"),"")</f>
        <v/>
      </c>
      <c r="H392" s="7"/>
      <c r="J392" s="19"/>
    </row>
    <row r="393">
      <c r="B393" s="19"/>
      <c r="C393" s="19"/>
      <c r="D393" s="19"/>
      <c r="E393" s="6" t="str">
        <f>IFERROR(__xludf.DUMMYFUNCTION("IFNA(IFNA(REGEXEXTRACT(J393,""0.0 \s*(\w+)""),REGEXEXTRACT(J393,""0 \s*(\w+)"")))"),"")</f>
        <v/>
      </c>
      <c r="F393" s="6" t="str">
        <f>IFERROR(__xludf.DUMMYFUNCTION("IFNA(IFNA(REGEXEXTRACT(J393,""1.0 \s*(\w+)""),REGEXEXTRACT(J393,""1 \s*(\w+)"")))"),"")</f>
        <v/>
      </c>
      <c r="G393" s="6" t="str">
        <f>IFERROR(__xludf.DUMMYFUNCTION("IFNA(IFNA(REGEXEXTRACT(J393,""NaN \s*(\w+)""),REGEXEXTRACT(J393,""None \s*(\w+)"")))"),"")</f>
        <v/>
      </c>
      <c r="H393" s="7"/>
      <c r="J393" s="19"/>
    </row>
    <row r="394">
      <c r="B394" s="19"/>
      <c r="C394" s="19"/>
      <c r="D394" s="19"/>
      <c r="E394" s="6" t="str">
        <f>IFERROR(__xludf.DUMMYFUNCTION("IFNA(IFNA(REGEXEXTRACT(J394,""0.0 \s*(\w+)""),REGEXEXTRACT(J394,""0 \s*(\w+)"")))"),"")</f>
        <v/>
      </c>
      <c r="F394" s="6" t="str">
        <f>IFERROR(__xludf.DUMMYFUNCTION("IFNA(IFNA(REGEXEXTRACT(J394,""1.0 \s*(\w+)""),REGEXEXTRACT(J394,""1 \s*(\w+)"")))"),"")</f>
        <v/>
      </c>
      <c r="G394" s="6" t="str">
        <f>IFERROR(__xludf.DUMMYFUNCTION("IFNA(IFNA(REGEXEXTRACT(J394,""NaN \s*(\w+)""),REGEXEXTRACT(J394,""None \s*(\w+)"")))"),"")</f>
        <v/>
      </c>
      <c r="H394" s="7"/>
      <c r="J394" s="19"/>
    </row>
    <row r="395">
      <c r="B395" s="19"/>
      <c r="C395" s="19"/>
      <c r="D395" s="19"/>
      <c r="E395" s="6" t="str">
        <f>IFERROR(__xludf.DUMMYFUNCTION("IFNA(IFNA(REGEXEXTRACT(J395,""0.0 \s*(\w+)""),REGEXEXTRACT(J395,""0 \s*(\w+)"")))"),"")</f>
        <v/>
      </c>
      <c r="F395" s="6" t="str">
        <f>IFERROR(__xludf.DUMMYFUNCTION("IFNA(IFNA(REGEXEXTRACT(J395,""1.0 \s*(\w+)""),REGEXEXTRACT(J395,""1 \s*(\w+)"")))"),"")</f>
        <v/>
      </c>
      <c r="G395" s="6" t="str">
        <f>IFERROR(__xludf.DUMMYFUNCTION("IFNA(IFNA(REGEXEXTRACT(J395,""NaN \s*(\w+)""),REGEXEXTRACT(J395,""None \s*(\w+)"")))"),"")</f>
        <v/>
      </c>
      <c r="H395" s="7"/>
      <c r="J395" s="19"/>
    </row>
    <row r="396">
      <c r="B396" s="19"/>
      <c r="C396" s="19"/>
      <c r="D396" s="19"/>
      <c r="E396" s="6" t="str">
        <f>IFERROR(__xludf.DUMMYFUNCTION("IFNA(IFNA(REGEXEXTRACT(J396,""0.0 \s*(\w+)""),REGEXEXTRACT(J396,""0 \s*(\w+)"")))"),"")</f>
        <v/>
      </c>
      <c r="F396" s="6" t="str">
        <f>IFERROR(__xludf.DUMMYFUNCTION("IFNA(IFNA(REGEXEXTRACT(J396,""1.0 \s*(\w+)""),REGEXEXTRACT(J396,""1 \s*(\w+)"")))"),"")</f>
        <v/>
      </c>
      <c r="G396" s="6" t="str">
        <f>IFERROR(__xludf.DUMMYFUNCTION("IFNA(IFNA(REGEXEXTRACT(J396,""NaN \s*(\w+)""),REGEXEXTRACT(J396,""None \s*(\w+)"")))"),"")</f>
        <v/>
      </c>
      <c r="H396" s="7"/>
      <c r="J396" s="19"/>
    </row>
    <row r="397">
      <c r="B397" s="19"/>
      <c r="C397" s="19"/>
      <c r="D397" s="19"/>
      <c r="E397" s="6" t="str">
        <f>IFERROR(__xludf.DUMMYFUNCTION("IFNA(IFNA(REGEXEXTRACT(J397,""0.0 \s*(\w+)""),REGEXEXTRACT(J397,""0 \s*(\w+)"")))"),"")</f>
        <v/>
      </c>
      <c r="F397" s="6" t="str">
        <f>IFERROR(__xludf.DUMMYFUNCTION("IFNA(IFNA(REGEXEXTRACT(J397,""1.0 \s*(\w+)""),REGEXEXTRACT(J397,""1 \s*(\w+)"")))"),"")</f>
        <v/>
      </c>
      <c r="G397" s="6" t="str">
        <f>IFERROR(__xludf.DUMMYFUNCTION("IFNA(IFNA(REGEXEXTRACT(J397,""NaN \s*(\w+)""),REGEXEXTRACT(J397,""None \s*(\w+)"")))"),"")</f>
        <v/>
      </c>
      <c r="H397" s="7"/>
      <c r="J397" s="19"/>
    </row>
    <row r="398">
      <c r="B398" s="19"/>
      <c r="C398" s="19"/>
      <c r="D398" s="19"/>
      <c r="E398" s="6" t="str">
        <f>IFERROR(__xludf.DUMMYFUNCTION("IFNA(IFNA(REGEXEXTRACT(J398,""0.0 \s*(\w+)""),REGEXEXTRACT(J398,""0 \s*(\w+)"")))"),"")</f>
        <v/>
      </c>
      <c r="F398" s="6" t="str">
        <f>IFERROR(__xludf.DUMMYFUNCTION("IFNA(IFNA(REGEXEXTRACT(J398,""1.0 \s*(\w+)""),REGEXEXTRACT(J398,""1 \s*(\w+)"")))"),"")</f>
        <v/>
      </c>
      <c r="G398" s="6" t="str">
        <f>IFERROR(__xludf.DUMMYFUNCTION("IFNA(IFNA(REGEXEXTRACT(J398,""NaN \s*(\w+)""),REGEXEXTRACT(J398,""None \s*(\w+)"")))"),"")</f>
        <v/>
      </c>
      <c r="H398" s="7"/>
      <c r="J398" s="19"/>
    </row>
    <row r="399">
      <c r="B399" s="19"/>
      <c r="C399" s="19"/>
      <c r="D399" s="19"/>
      <c r="E399" s="6" t="str">
        <f>IFERROR(__xludf.DUMMYFUNCTION("IFNA(IFNA(REGEXEXTRACT(J399,""0.0 \s*(\w+)""),REGEXEXTRACT(J399,""0 \s*(\w+)"")))"),"")</f>
        <v/>
      </c>
      <c r="F399" s="6" t="str">
        <f>IFERROR(__xludf.DUMMYFUNCTION("IFNA(IFNA(REGEXEXTRACT(J399,""1.0 \s*(\w+)""),REGEXEXTRACT(J399,""1 \s*(\w+)"")))"),"")</f>
        <v/>
      </c>
      <c r="G399" s="6" t="str">
        <f>IFERROR(__xludf.DUMMYFUNCTION("IFNA(IFNA(REGEXEXTRACT(J399,""NaN \s*(\w+)""),REGEXEXTRACT(J399,""None \s*(\w+)"")))"),"")</f>
        <v/>
      </c>
      <c r="H399" s="7"/>
      <c r="J399" s="19"/>
    </row>
    <row r="400">
      <c r="B400" s="19"/>
      <c r="C400" s="19"/>
      <c r="D400" s="19"/>
      <c r="E400" s="6" t="str">
        <f>IFERROR(__xludf.DUMMYFUNCTION("IFNA(IFNA(REGEXEXTRACT(J400,""0.0 \s*(\w+)""),REGEXEXTRACT(J400,""0 \s*(\w+)"")))"),"")</f>
        <v/>
      </c>
      <c r="F400" s="6" t="str">
        <f>IFERROR(__xludf.DUMMYFUNCTION("IFNA(IFNA(REGEXEXTRACT(J400,""1.0 \s*(\w+)""),REGEXEXTRACT(J400,""1 \s*(\w+)"")))"),"")</f>
        <v/>
      </c>
      <c r="G400" s="6" t="str">
        <f>IFERROR(__xludf.DUMMYFUNCTION("IFNA(IFNA(REGEXEXTRACT(J400,""NaN \s*(\w+)""),REGEXEXTRACT(J400,""None \s*(\w+)"")))"),"")</f>
        <v/>
      </c>
      <c r="H400" s="7"/>
      <c r="J400" s="19"/>
    </row>
    <row r="401">
      <c r="B401" s="19"/>
      <c r="C401" s="19"/>
      <c r="D401" s="19"/>
      <c r="E401" s="6" t="str">
        <f>IFERROR(__xludf.DUMMYFUNCTION("IFNA(IFNA(REGEXEXTRACT(J401,""0.0 \s*(\w+)""),REGEXEXTRACT(J401,""0 \s*(\w+)"")))"),"")</f>
        <v/>
      </c>
      <c r="F401" s="6" t="str">
        <f>IFERROR(__xludf.DUMMYFUNCTION("IFNA(IFNA(REGEXEXTRACT(J401,""1.0 \s*(\w+)""),REGEXEXTRACT(J401,""1 \s*(\w+)"")))"),"")</f>
        <v/>
      </c>
      <c r="G401" s="6" t="str">
        <f>IFERROR(__xludf.DUMMYFUNCTION("IFNA(IFNA(REGEXEXTRACT(J401,""NaN \s*(\w+)""),REGEXEXTRACT(J401,""None \s*(\w+)"")))"),"")</f>
        <v/>
      </c>
      <c r="H401" s="7"/>
      <c r="J401" s="19"/>
    </row>
    <row r="402">
      <c r="B402" s="19"/>
      <c r="C402" s="19"/>
      <c r="D402" s="19"/>
      <c r="E402" s="6" t="str">
        <f>IFERROR(__xludf.DUMMYFUNCTION("IFNA(IFNA(REGEXEXTRACT(J402,""0.0 \s*(\w+)""),REGEXEXTRACT(J402,""0 \s*(\w+)"")))"),"")</f>
        <v/>
      </c>
      <c r="F402" s="6" t="str">
        <f>IFERROR(__xludf.DUMMYFUNCTION("IFNA(IFNA(REGEXEXTRACT(J402,""1.0 \s*(\w+)""),REGEXEXTRACT(J402,""1 \s*(\w+)"")))"),"")</f>
        <v/>
      </c>
      <c r="G402" s="6" t="str">
        <f>IFERROR(__xludf.DUMMYFUNCTION("IFNA(IFNA(REGEXEXTRACT(J402,""NaN \s*(\w+)""),REGEXEXTRACT(J402,""None \s*(\w+)"")))"),"")</f>
        <v/>
      </c>
      <c r="H402" s="7"/>
      <c r="J402" s="19"/>
    </row>
    <row r="403">
      <c r="B403" s="19"/>
      <c r="C403" s="19"/>
      <c r="D403" s="19"/>
      <c r="E403" s="6" t="str">
        <f>IFERROR(__xludf.DUMMYFUNCTION("IFNA(IFNA(REGEXEXTRACT(J403,""0.0 \s*(\w+)""),REGEXEXTRACT(J403,""0 \s*(\w+)"")))"),"")</f>
        <v/>
      </c>
      <c r="F403" s="6" t="str">
        <f>IFERROR(__xludf.DUMMYFUNCTION("IFNA(IFNA(REGEXEXTRACT(J403,""1.0 \s*(\w+)""),REGEXEXTRACT(J403,""1 \s*(\w+)"")))"),"")</f>
        <v/>
      </c>
      <c r="G403" s="6" t="str">
        <f>IFERROR(__xludf.DUMMYFUNCTION("IFNA(IFNA(REGEXEXTRACT(J403,""NaN \s*(\w+)""),REGEXEXTRACT(J403,""None \s*(\w+)"")))"),"")</f>
        <v/>
      </c>
      <c r="H403" s="7"/>
      <c r="J403" s="19"/>
    </row>
    <row r="404">
      <c r="B404" s="19"/>
      <c r="C404" s="19"/>
      <c r="D404" s="19"/>
      <c r="E404" s="6" t="str">
        <f>IFERROR(__xludf.DUMMYFUNCTION("IFNA(IFNA(REGEXEXTRACT(J404,""0.0 \s*(\w+)""),REGEXEXTRACT(J404,""0 \s*(\w+)"")))"),"")</f>
        <v/>
      </c>
      <c r="F404" s="6" t="str">
        <f>IFERROR(__xludf.DUMMYFUNCTION("IFNA(IFNA(REGEXEXTRACT(J404,""1.0 \s*(\w+)""),REGEXEXTRACT(J404,""1 \s*(\w+)"")))"),"")</f>
        <v/>
      </c>
      <c r="G404" s="6" t="str">
        <f>IFERROR(__xludf.DUMMYFUNCTION("IFNA(IFNA(REGEXEXTRACT(J404,""NaN \s*(\w+)""),REGEXEXTRACT(J404,""None \s*(\w+)"")))"),"")</f>
        <v/>
      </c>
      <c r="H404" s="7"/>
      <c r="J404" s="19"/>
    </row>
    <row r="405">
      <c r="B405" s="19"/>
      <c r="C405" s="19"/>
      <c r="D405" s="19"/>
      <c r="E405" s="6" t="str">
        <f>IFERROR(__xludf.DUMMYFUNCTION("IFNA(IFNA(REGEXEXTRACT(J405,""0.0 \s*(\w+)""),REGEXEXTRACT(J405,""0 \s*(\w+)"")))"),"")</f>
        <v/>
      </c>
      <c r="F405" s="6" t="str">
        <f>IFERROR(__xludf.DUMMYFUNCTION("IFNA(IFNA(REGEXEXTRACT(J405,""1.0 \s*(\w+)""),REGEXEXTRACT(J405,""1 \s*(\w+)"")))"),"")</f>
        <v/>
      </c>
      <c r="G405" s="6" t="str">
        <f>IFERROR(__xludf.DUMMYFUNCTION("IFNA(IFNA(REGEXEXTRACT(J405,""NaN \s*(\w+)""),REGEXEXTRACT(J405,""None \s*(\w+)"")))"),"")</f>
        <v/>
      </c>
      <c r="H405" s="7"/>
      <c r="J405" s="19"/>
    </row>
    <row r="406">
      <c r="B406" s="19"/>
      <c r="C406" s="19"/>
      <c r="D406" s="19"/>
      <c r="E406" s="6" t="str">
        <f>IFERROR(__xludf.DUMMYFUNCTION("IFNA(IFNA(REGEXEXTRACT(J406,""0.0 \s*(\w+)""),REGEXEXTRACT(J406,""0 \s*(\w+)"")))"),"")</f>
        <v/>
      </c>
      <c r="F406" s="6" t="str">
        <f>IFERROR(__xludf.DUMMYFUNCTION("IFNA(IFNA(REGEXEXTRACT(J406,""1.0 \s*(\w+)""),REGEXEXTRACT(J406,""1 \s*(\w+)"")))"),"")</f>
        <v/>
      </c>
      <c r="G406" s="6" t="str">
        <f>IFERROR(__xludf.DUMMYFUNCTION("IFNA(IFNA(REGEXEXTRACT(J406,""NaN \s*(\w+)""),REGEXEXTRACT(J406,""None \s*(\w+)"")))"),"")</f>
        <v/>
      </c>
      <c r="H406" s="7"/>
      <c r="J406" s="19"/>
    </row>
    <row r="407">
      <c r="B407" s="19"/>
      <c r="C407" s="19"/>
      <c r="D407" s="19"/>
      <c r="E407" s="6" t="str">
        <f>IFERROR(__xludf.DUMMYFUNCTION("IFNA(IFNA(REGEXEXTRACT(J407,""0.0 \s*(\w+)""),REGEXEXTRACT(J407,""0 \s*(\w+)"")))"),"")</f>
        <v/>
      </c>
      <c r="F407" s="6" t="str">
        <f>IFERROR(__xludf.DUMMYFUNCTION("IFNA(IFNA(REGEXEXTRACT(J407,""1.0 \s*(\w+)""),REGEXEXTRACT(J407,""1 \s*(\w+)"")))"),"")</f>
        <v/>
      </c>
      <c r="G407" s="6" t="str">
        <f>IFERROR(__xludf.DUMMYFUNCTION("IFNA(IFNA(REGEXEXTRACT(J407,""NaN \s*(\w+)""),REGEXEXTRACT(J407,""None \s*(\w+)"")))"),"")</f>
        <v/>
      </c>
      <c r="H407" s="7"/>
      <c r="J407" s="19"/>
    </row>
    <row r="408">
      <c r="B408" s="19"/>
      <c r="C408" s="19"/>
      <c r="D408" s="19"/>
      <c r="E408" s="6" t="str">
        <f>IFERROR(__xludf.DUMMYFUNCTION("IFNA(IFNA(REGEXEXTRACT(J408,""0.0 \s*(\w+)""),REGEXEXTRACT(J408,""0 \s*(\w+)"")))"),"")</f>
        <v/>
      </c>
      <c r="F408" s="6" t="str">
        <f>IFERROR(__xludf.DUMMYFUNCTION("IFNA(IFNA(REGEXEXTRACT(J408,""1.0 \s*(\w+)""),REGEXEXTRACT(J408,""1 \s*(\w+)"")))"),"")</f>
        <v/>
      </c>
      <c r="G408" s="6" t="str">
        <f>IFERROR(__xludf.DUMMYFUNCTION("IFNA(IFNA(REGEXEXTRACT(J408,""NaN \s*(\w+)""),REGEXEXTRACT(J408,""None \s*(\w+)"")))"),"")</f>
        <v/>
      </c>
      <c r="H408" s="7"/>
      <c r="J408" s="19"/>
    </row>
    <row r="409">
      <c r="B409" s="19"/>
      <c r="C409" s="19"/>
      <c r="D409" s="19"/>
      <c r="E409" s="6" t="str">
        <f>IFERROR(__xludf.DUMMYFUNCTION("IFNA(IFNA(REGEXEXTRACT(J409,""0.0 \s*(\w+)""),REGEXEXTRACT(J409,""0 \s*(\w+)"")))"),"")</f>
        <v/>
      </c>
      <c r="F409" s="6" t="str">
        <f>IFERROR(__xludf.DUMMYFUNCTION("IFNA(IFNA(REGEXEXTRACT(J409,""1.0 \s*(\w+)""),REGEXEXTRACT(J409,""1 \s*(\w+)"")))"),"")</f>
        <v/>
      </c>
      <c r="G409" s="6" t="str">
        <f>IFERROR(__xludf.DUMMYFUNCTION("IFNA(IFNA(REGEXEXTRACT(J409,""NaN \s*(\w+)""),REGEXEXTRACT(J409,""None \s*(\w+)"")))"),"")</f>
        <v/>
      </c>
      <c r="H409" s="7"/>
      <c r="J409" s="19"/>
    </row>
    <row r="410">
      <c r="B410" s="19"/>
      <c r="C410" s="19"/>
      <c r="D410" s="19"/>
      <c r="E410" s="6" t="str">
        <f>IFERROR(__xludf.DUMMYFUNCTION("IFNA(IFNA(REGEXEXTRACT(J410,""0.0 \s*(\w+)""),REGEXEXTRACT(J410,""0 \s*(\w+)"")))"),"")</f>
        <v/>
      </c>
      <c r="F410" s="6" t="str">
        <f>IFERROR(__xludf.DUMMYFUNCTION("IFNA(IFNA(REGEXEXTRACT(J410,""1.0 \s*(\w+)""),REGEXEXTRACT(J410,""1 \s*(\w+)"")))"),"")</f>
        <v/>
      </c>
      <c r="G410" s="6" t="str">
        <f>IFERROR(__xludf.DUMMYFUNCTION("IFNA(IFNA(REGEXEXTRACT(J410,""NaN \s*(\w+)""),REGEXEXTRACT(J410,""None \s*(\w+)"")))"),"")</f>
        <v/>
      </c>
      <c r="H410" s="7"/>
      <c r="J410" s="19"/>
    </row>
    <row r="411">
      <c r="B411" s="19"/>
      <c r="C411" s="19"/>
      <c r="D411" s="19"/>
      <c r="E411" s="6" t="str">
        <f>IFERROR(__xludf.DUMMYFUNCTION("IFNA(IFNA(REGEXEXTRACT(J411,""0.0 \s*(\w+)""),REGEXEXTRACT(J411,""0 \s*(\w+)"")))"),"")</f>
        <v/>
      </c>
      <c r="F411" s="6" t="str">
        <f>IFERROR(__xludf.DUMMYFUNCTION("IFNA(IFNA(REGEXEXTRACT(J411,""1.0 \s*(\w+)""),REGEXEXTRACT(J411,""1 \s*(\w+)"")))"),"")</f>
        <v/>
      </c>
      <c r="G411" s="6" t="str">
        <f>IFERROR(__xludf.DUMMYFUNCTION("IFNA(IFNA(REGEXEXTRACT(J411,""NaN \s*(\w+)""),REGEXEXTRACT(J411,""None \s*(\w+)"")))"),"")</f>
        <v/>
      </c>
      <c r="H411" s="7"/>
      <c r="J411" s="19"/>
    </row>
    <row r="412">
      <c r="B412" s="19"/>
      <c r="C412" s="19"/>
      <c r="D412" s="19"/>
      <c r="E412" s="6" t="str">
        <f>IFERROR(__xludf.DUMMYFUNCTION("IFNA(IFNA(REGEXEXTRACT(J412,""0.0 \s*(\w+)""),REGEXEXTRACT(J412,""0 \s*(\w+)"")))"),"")</f>
        <v/>
      </c>
      <c r="F412" s="6" t="str">
        <f>IFERROR(__xludf.DUMMYFUNCTION("IFNA(IFNA(REGEXEXTRACT(J412,""1.0 \s*(\w+)""),REGEXEXTRACT(J412,""1 \s*(\w+)"")))"),"")</f>
        <v/>
      </c>
      <c r="G412" s="6" t="str">
        <f>IFERROR(__xludf.DUMMYFUNCTION("IFNA(IFNA(REGEXEXTRACT(J412,""NaN \s*(\w+)""),REGEXEXTRACT(J412,""None \s*(\w+)"")))"),"")</f>
        <v/>
      </c>
      <c r="H412" s="7"/>
      <c r="J412" s="19"/>
    </row>
    <row r="413">
      <c r="B413" s="19"/>
      <c r="C413" s="19"/>
      <c r="D413" s="19"/>
      <c r="E413" s="6" t="str">
        <f>IFERROR(__xludf.DUMMYFUNCTION("IFNA(IFNA(REGEXEXTRACT(J413,""0.0 \s*(\w+)""),REGEXEXTRACT(J413,""0 \s*(\w+)"")))"),"")</f>
        <v/>
      </c>
      <c r="F413" s="6" t="str">
        <f>IFERROR(__xludf.DUMMYFUNCTION("IFNA(IFNA(REGEXEXTRACT(J413,""1.0 \s*(\w+)""),REGEXEXTRACT(J413,""1 \s*(\w+)"")))"),"")</f>
        <v/>
      </c>
      <c r="G413" s="6" t="str">
        <f>IFERROR(__xludf.DUMMYFUNCTION("IFNA(IFNA(REGEXEXTRACT(J413,""NaN \s*(\w+)""),REGEXEXTRACT(J413,""None \s*(\w+)"")))"),"")</f>
        <v/>
      </c>
      <c r="H413" s="7"/>
      <c r="J413" s="19"/>
    </row>
    <row r="414">
      <c r="B414" s="19"/>
      <c r="C414" s="19"/>
      <c r="D414" s="19"/>
      <c r="E414" s="6" t="str">
        <f>IFERROR(__xludf.DUMMYFUNCTION("IFNA(IFNA(REGEXEXTRACT(J414,""0.0 \s*(\w+)""),REGEXEXTRACT(J414,""0 \s*(\w+)"")))"),"")</f>
        <v/>
      </c>
      <c r="F414" s="6" t="str">
        <f>IFERROR(__xludf.DUMMYFUNCTION("IFNA(IFNA(REGEXEXTRACT(J414,""1.0 \s*(\w+)""),REGEXEXTRACT(J414,""1 \s*(\w+)"")))"),"")</f>
        <v/>
      </c>
      <c r="G414" s="6" t="str">
        <f>IFERROR(__xludf.DUMMYFUNCTION("IFNA(IFNA(REGEXEXTRACT(J414,""NaN \s*(\w+)""),REGEXEXTRACT(J414,""None \s*(\w+)"")))"),"")</f>
        <v/>
      </c>
      <c r="H414" s="7"/>
      <c r="J414" s="19"/>
    </row>
    <row r="415">
      <c r="B415" s="19"/>
      <c r="C415" s="19"/>
      <c r="D415" s="19"/>
      <c r="E415" s="6" t="str">
        <f>IFERROR(__xludf.DUMMYFUNCTION("IFNA(IFNA(REGEXEXTRACT(J415,""0.0 \s*(\w+)""),REGEXEXTRACT(J415,""0 \s*(\w+)"")))"),"")</f>
        <v/>
      </c>
      <c r="F415" s="6" t="str">
        <f>IFERROR(__xludf.DUMMYFUNCTION("IFNA(IFNA(REGEXEXTRACT(J415,""1.0 \s*(\w+)""),REGEXEXTRACT(J415,""1 \s*(\w+)"")))"),"")</f>
        <v/>
      </c>
      <c r="G415" s="6" t="str">
        <f>IFERROR(__xludf.DUMMYFUNCTION("IFNA(IFNA(REGEXEXTRACT(J415,""NaN \s*(\w+)""),REGEXEXTRACT(J415,""None \s*(\w+)"")))"),"")</f>
        <v/>
      </c>
      <c r="H415" s="7"/>
      <c r="J415" s="19"/>
    </row>
    <row r="416">
      <c r="B416" s="19"/>
      <c r="C416" s="19"/>
      <c r="D416" s="19"/>
      <c r="E416" s="6" t="str">
        <f>IFERROR(__xludf.DUMMYFUNCTION("IFNA(IFNA(REGEXEXTRACT(J416,""0.0 \s*(\w+)""),REGEXEXTRACT(J416,""0 \s*(\w+)"")))"),"")</f>
        <v/>
      </c>
      <c r="F416" s="6" t="str">
        <f>IFERROR(__xludf.DUMMYFUNCTION("IFNA(IFNA(REGEXEXTRACT(J416,""1.0 \s*(\w+)""),REGEXEXTRACT(J416,""1 \s*(\w+)"")))"),"")</f>
        <v/>
      </c>
      <c r="G416" s="6" t="str">
        <f>IFERROR(__xludf.DUMMYFUNCTION("IFNA(IFNA(REGEXEXTRACT(J416,""NaN \s*(\w+)""),REGEXEXTRACT(J416,""None \s*(\w+)"")))"),"")</f>
        <v/>
      </c>
      <c r="H416" s="7"/>
      <c r="J416" s="19"/>
    </row>
    <row r="417">
      <c r="B417" s="19"/>
      <c r="C417" s="19"/>
      <c r="D417" s="19"/>
      <c r="E417" s="6" t="str">
        <f>IFERROR(__xludf.DUMMYFUNCTION("IFNA(IFNA(REGEXEXTRACT(J417,""0.0 \s*(\w+)""),REGEXEXTRACT(J417,""0 \s*(\w+)"")))"),"")</f>
        <v/>
      </c>
      <c r="F417" s="6" t="str">
        <f>IFERROR(__xludf.DUMMYFUNCTION("IFNA(IFNA(REGEXEXTRACT(J417,""1.0 \s*(\w+)""),REGEXEXTRACT(J417,""1 \s*(\w+)"")))"),"")</f>
        <v/>
      </c>
      <c r="G417" s="6" t="str">
        <f>IFERROR(__xludf.DUMMYFUNCTION("IFNA(IFNA(REGEXEXTRACT(J417,""NaN \s*(\w+)""),REGEXEXTRACT(J417,""None \s*(\w+)"")))"),"")</f>
        <v/>
      </c>
      <c r="H417" s="7"/>
      <c r="J417" s="19"/>
    </row>
    <row r="418">
      <c r="B418" s="19"/>
      <c r="C418" s="19"/>
      <c r="D418" s="19"/>
      <c r="E418" s="6" t="str">
        <f>IFERROR(__xludf.DUMMYFUNCTION("IFNA(IFNA(REGEXEXTRACT(J418,""0.0 \s*(\w+)""),REGEXEXTRACT(J418,""0 \s*(\w+)"")))"),"")</f>
        <v/>
      </c>
      <c r="F418" s="6" t="str">
        <f>IFERROR(__xludf.DUMMYFUNCTION("IFNA(IFNA(REGEXEXTRACT(J418,""1.0 \s*(\w+)""),REGEXEXTRACT(J418,""1 \s*(\w+)"")))"),"")</f>
        <v/>
      </c>
      <c r="G418" s="6" t="str">
        <f>IFERROR(__xludf.DUMMYFUNCTION("IFNA(IFNA(REGEXEXTRACT(J418,""NaN \s*(\w+)""),REGEXEXTRACT(J418,""None \s*(\w+)"")))"),"")</f>
        <v/>
      </c>
      <c r="H418" s="7"/>
      <c r="J418" s="19"/>
    </row>
    <row r="419">
      <c r="B419" s="19"/>
      <c r="C419" s="19"/>
      <c r="D419" s="19"/>
      <c r="E419" s="6" t="str">
        <f>IFERROR(__xludf.DUMMYFUNCTION("IFNA(IFNA(REGEXEXTRACT(J419,""0.0 \s*(\w+)""),REGEXEXTRACT(J419,""0 \s*(\w+)"")))"),"")</f>
        <v/>
      </c>
      <c r="F419" s="6" t="str">
        <f>IFERROR(__xludf.DUMMYFUNCTION("IFNA(IFNA(REGEXEXTRACT(J419,""1.0 \s*(\w+)""),REGEXEXTRACT(J419,""1 \s*(\w+)"")))"),"")</f>
        <v/>
      </c>
      <c r="G419" s="6" t="str">
        <f>IFERROR(__xludf.DUMMYFUNCTION("IFNA(IFNA(REGEXEXTRACT(J419,""NaN \s*(\w+)""),REGEXEXTRACT(J419,""None \s*(\w+)"")))"),"")</f>
        <v/>
      </c>
      <c r="H419" s="7"/>
      <c r="J419" s="19"/>
    </row>
    <row r="420">
      <c r="B420" s="19"/>
      <c r="C420" s="19"/>
      <c r="D420" s="19"/>
      <c r="E420" s="6" t="str">
        <f>IFERROR(__xludf.DUMMYFUNCTION("IFNA(IFNA(REGEXEXTRACT(J420,""0.0 \s*(\w+)""),REGEXEXTRACT(J420,""0 \s*(\w+)"")))"),"")</f>
        <v/>
      </c>
      <c r="F420" s="6" t="str">
        <f>IFERROR(__xludf.DUMMYFUNCTION("IFNA(IFNA(REGEXEXTRACT(J420,""1.0 \s*(\w+)""),REGEXEXTRACT(J420,""1 \s*(\w+)"")))"),"")</f>
        <v/>
      </c>
      <c r="G420" s="6" t="str">
        <f>IFERROR(__xludf.DUMMYFUNCTION("IFNA(IFNA(REGEXEXTRACT(J420,""NaN \s*(\w+)""),REGEXEXTRACT(J420,""None \s*(\w+)"")))"),"")</f>
        <v/>
      </c>
      <c r="H420" s="7"/>
      <c r="J420" s="19"/>
    </row>
    <row r="421">
      <c r="B421" s="19"/>
      <c r="C421" s="19"/>
      <c r="D421" s="19"/>
      <c r="E421" s="6" t="str">
        <f>IFERROR(__xludf.DUMMYFUNCTION("IFNA(IFNA(REGEXEXTRACT(J421,""0.0 \s*(\w+)""),REGEXEXTRACT(J421,""0 \s*(\w+)"")))"),"")</f>
        <v/>
      </c>
      <c r="F421" s="6" t="str">
        <f>IFERROR(__xludf.DUMMYFUNCTION("IFNA(IFNA(REGEXEXTRACT(J421,""1.0 \s*(\w+)""),REGEXEXTRACT(J421,""1 \s*(\w+)"")))"),"")</f>
        <v/>
      </c>
      <c r="G421" s="6" t="str">
        <f>IFERROR(__xludf.DUMMYFUNCTION("IFNA(IFNA(REGEXEXTRACT(J421,""NaN \s*(\w+)""),REGEXEXTRACT(J421,""None \s*(\w+)"")))"),"")</f>
        <v/>
      </c>
      <c r="H421" s="7"/>
      <c r="J421" s="19"/>
    </row>
    <row r="422">
      <c r="B422" s="19"/>
      <c r="C422" s="19"/>
      <c r="D422" s="19"/>
      <c r="E422" s="6" t="str">
        <f>IFERROR(__xludf.DUMMYFUNCTION("IFNA(IFNA(REGEXEXTRACT(J422,""0.0 \s*(\w+)""),REGEXEXTRACT(J422,""0 \s*(\w+)"")))"),"")</f>
        <v/>
      </c>
      <c r="F422" s="6" t="str">
        <f>IFERROR(__xludf.DUMMYFUNCTION("IFNA(IFNA(REGEXEXTRACT(J422,""1.0 \s*(\w+)""),REGEXEXTRACT(J422,""1 \s*(\w+)"")))"),"")</f>
        <v/>
      </c>
      <c r="G422" s="6" t="str">
        <f>IFERROR(__xludf.DUMMYFUNCTION("IFNA(IFNA(REGEXEXTRACT(J422,""NaN \s*(\w+)""),REGEXEXTRACT(J422,""None \s*(\w+)"")))"),"")</f>
        <v/>
      </c>
      <c r="H422" s="7"/>
      <c r="J422" s="19"/>
    </row>
    <row r="423">
      <c r="B423" s="19"/>
      <c r="C423" s="19"/>
      <c r="D423" s="19"/>
      <c r="E423" s="6" t="str">
        <f>IFERROR(__xludf.DUMMYFUNCTION("IFNA(IFNA(REGEXEXTRACT(J423,""0.0 \s*(\w+)""),REGEXEXTRACT(J423,""0 \s*(\w+)"")))"),"")</f>
        <v/>
      </c>
      <c r="F423" s="6" t="str">
        <f>IFERROR(__xludf.DUMMYFUNCTION("IFNA(IFNA(REGEXEXTRACT(J423,""1.0 \s*(\w+)""),REGEXEXTRACT(J423,""1 \s*(\w+)"")))"),"")</f>
        <v/>
      </c>
      <c r="G423" s="6" t="str">
        <f>IFERROR(__xludf.DUMMYFUNCTION("IFNA(IFNA(REGEXEXTRACT(J423,""NaN \s*(\w+)""),REGEXEXTRACT(J423,""None \s*(\w+)"")))"),"")</f>
        <v/>
      </c>
      <c r="H423" s="7"/>
      <c r="J423" s="19"/>
    </row>
    <row r="424">
      <c r="B424" s="19"/>
      <c r="C424" s="19"/>
      <c r="D424" s="19"/>
      <c r="E424" s="6" t="str">
        <f>IFERROR(__xludf.DUMMYFUNCTION("IFNA(IFNA(REGEXEXTRACT(J424,""0.0 \s*(\w+)""),REGEXEXTRACT(J424,""0 \s*(\w+)"")))"),"")</f>
        <v/>
      </c>
      <c r="F424" s="6" t="str">
        <f>IFERROR(__xludf.DUMMYFUNCTION("IFNA(IFNA(REGEXEXTRACT(J424,""1.0 \s*(\w+)""),REGEXEXTRACT(J424,""1 \s*(\w+)"")))"),"")</f>
        <v/>
      </c>
      <c r="G424" s="6" t="str">
        <f>IFERROR(__xludf.DUMMYFUNCTION("IFNA(IFNA(REGEXEXTRACT(J424,""NaN \s*(\w+)""),REGEXEXTRACT(J424,""None \s*(\w+)"")))"),"")</f>
        <v/>
      </c>
      <c r="H424" s="7"/>
      <c r="J424" s="19"/>
    </row>
    <row r="425">
      <c r="B425" s="19"/>
      <c r="C425" s="19"/>
      <c r="D425" s="19"/>
      <c r="E425" s="6" t="str">
        <f>IFERROR(__xludf.DUMMYFUNCTION("IFNA(IFNA(REGEXEXTRACT(J425,""0.0 \s*(\w+)""),REGEXEXTRACT(J425,""0 \s*(\w+)"")))"),"")</f>
        <v/>
      </c>
      <c r="F425" s="6" t="str">
        <f>IFERROR(__xludf.DUMMYFUNCTION("IFNA(IFNA(REGEXEXTRACT(J425,""1.0 \s*(\w+)""),REGEXEXTRACT(J425,""1 \s*(\w+)"")))"),"")</f>
        <v/>
      </c>
      <c r="G425" s="6" t="str">
        <f>IFERROR(__xludf.DUMMYFUNCTION("IFNA(IFNA(REGEXEXTRACT(J425,""NaN \s*(\w+)""),REGEXEXTRACT(J425,""None \s*(\w+)"")))"),"")</f>
        <v/>
      </c>
      <c r="H425" s="7"/>
      <c r="J425" s="19"/>
    </row>
    <row r="426">
      <c r="B426" s="19"/>
      <c r="C426" s="19"/>
      <c r="D426" s="19"/>
      <c r="E426" s="6" t="str">
        <f>IFERROR(__xludf.DUMMYFUNCTION("IFNA(IFNA(REGEXEXTRACT(J426,""0.0 \s*(\w+)""),REGEXEXTRACT(J426,""0 \s*(\w+)"")))"),"")</f>
        <v/>
      </c>
      <c r="F426" s="6" t="str">
        <f>IFERROR(__xludf.DUMMYFUNCTION("IFNA(IFNA(REGEXEXTRACT(J426,""1.0 \s*(\w+)""),REGEXEXTRACT(J426,""1 \s*(\w+)"")))"),"")</f>
        <v/>
      </c>
      <c r="G426" s="6" t="str">
        <f>IFERROR(__xludf.DUMMYFUNCTION("IFNA(IFNA(REGEXEXTRACT(J426,""NaN \s*(\w+)""),REGEXEXTRACT(J426,""None \s*(\w+)"")))"),"")</f>
        <v/>
      </c>
      <c r="H426" s="7"/>
      <c r="J426" s="19"/>
    </row>
    <row r="427">
      <c r="B427" s="19"/>
      <c r="C427" s="19"/>
      <c r="D427" s="19"/>
      <c r="E427" s="6" t="str">
        <f>IFERROR(__xludf.DUMMYFUNCTION("IFNA(IFNA(REGEXEXTRACT(J427,""0.0 \s*(\w+)""),REGEXEXTRACT(J427,""0 \s*(\w+)"")))"),"")</f>
        <v/>
      </c>
      <c r="F427" s="6" t="str">
        <f>IFERROR(__xludf.DUMMYFUNCTION("IFNA(IFNA(REGEXEXTRACT(J427,""1.0 \s*(\w+)""),REGEXEXTRACT(J427,""1 \s*(\w+)"")))"),"")</f>
        <v/>
      </c>
      <c r="G427" s="6" t="str">
        <f>IFERROR(__xludf.DUMMYFUNCTION("IFNA(IFNA(REGEXEXTRACT(J427,""NaN \s*(\w+)""),REGEXEXTRACT(J427,""None \s*(\w+)"")))"),"")</f>
        <v/>
      </c>
      <c r="H427" s="7"/>
      <c r="J427" s="19"/>
    </row>
    <row r="428">
      <c r="B428" s="19"/>
      <c r="C428" s="19"/>
      <c r="D428" s="19"/>
      <c r="E428" s="6" t="str">
        <f>IFERROR(__xludf.DUMMYFUNCTION("IFNA(IFNA(REGEXEXTRACT(J428,""0.0 \s*(\w+)""),REGEXEXTRACT(J428,""0 \s*(\w+)"")))"),"")</f>
        <v/>
      </c>
      <c r="F428" s="6" t="str">
        <f>IFERROR(__xludf.DUMMYFUNCTION("IFNA(IFNA(REGEXEXTRACT(J428,""1.0 \s*(\w+)""),REGEXEXTRACT(J428,""1 \s*(\w+)"")))"),"")</f>
        <v/>
      </c>
      <c r="G428" s="6" t="str">
        <f>IFERROR(__xludf.DUMMYFUNCTION("IFNA(IFNA(REGEXEXTRACT(J428,""NaN \s*(\w+)""),REGEXEXTRACT(J428,""None \s*(\w+)"")))"),"")</f>
        <v/>
      </c>
      <c r="H428" s="7"/>
      <c r="J428" s="19"/>
    </row>
    <row r="429">
      <c r="B429" s="19"/>
      <c r="C429" s="19"/>
      <c r="D429" s="19"/>
      <c r="E429" s="6" t="str">
        <f>IFERROR(__xludf.DUMMYFUNCTION("IFNA(IFNA(REGEXEXTRACT(J429,""0.0 \s*(\w+)""),REGEXEXTRACT(J429,""0 \s*(\w+)"")))"),"")</f>
        <v/>
      </c>
      <c r="F429" s="6" t="str">
        <f>IFERROR(__xludf.DUMMYFUNCTION("IFNA(IFNA(REGEXEXTRACT(J429,""1.0 \s*(\w+)""),REGEXEXTRACT(J429,""1 \s*(\w+)"")))"),"")</f>
        <v/>
      </c>
      <c r="G429" s="6" t="str">
        <f>IFERROR(__xludf.DUMMYFUNCTION("IFNA(IFNA(REGEXEXTRACT(J429,""NaN \s*(\w+)""),REGEXEXTRACT(J429,""None \s*(\w+)"")))"),"")</f>
        <v/>
      </c>
      <c r="H429" s="7"/>
      <c r="J429" s="19"/>
    </row>
    <row r="430">
      <c r="B430" s="19"/>
      <c r="C430" s="19"/>
      <c r="D430" s="19"/>
      <c r="E430" s="6" t="str">
        <f>IFERROR(__xludf.DUMMYFUNCTION("IFNA(IFNA(REGEXEXTRACT(J430,""0.0 \s*(\w+)""),REGEXEXTRACT(J430,""0 \s*(\w+)"")))"),"")</f>
        <v/>
      </c>
      <c r="F430" s="6" t="str">
        <f>IFERROR(__xludf.DUMMYFUNCTION("IFNA(IFNA(REGEXEXTRACT(J430,""1.0 \s*(\w+)""),REGEXEXTRACT(J430,""1 \s*(\w+)"")))"),"")</f>
        <v/>
      </c>
      <c r="G430" s="6" t="str">
        <f>IFERROR(__xludf.DUMMYFUNCTION("IFNA(IFNA(REGEXEXTRACT(J430,""NaN \s*(\w+)""),REGEXEXTRACT(J430,""None \s*(\w+)"")))"),"")</f>
        <v/>
      </c>
      <c r="H430" s="7"/>
      <c r="J430" s="19"/>
    </row>
    <row r="431">
      <c r="B431" s="19"/>
      <c r="C431" s="19"/>
      <c r="D431" s="19"/>
      <c r="E431" s="6" t="str">
        <f>IFERROR(__xludf.DUMMYFUNCTION("IFNA(IFNA(REGEXEXTRACT(J431,""0.0 \s*(\w+)""),REGEXEXTRACT(J431,""0 \s*(\w+)"")))"),"")</f>
        <v/>
      </c>
      <c r="F431" s="6" t="str">
        <f>IFERROR(__xludf.DUMMYFUNCTION("IFNA(IFNA(REGEXEXTRACT(J431,""1.0 \s*(\w+)""),REGEXEXTRACT(J431,""1 \s*(\w+)"")))"),"")</f>
        <v/>
      </c>
      <c r="G431" s="6" t="str">
        <f>IFERROR(__xludf.DUMMYFUNCTION("IFNA(IFNA(REGEXEXTRACT(J431,""NaN \s*(\w+)""),REGEXEXTRACT(J431,""None \s*(\w+)"")))"),"")</f>
        <v/>
      </c>
      <c r="H431" s="7"/>
      <c r="J431" s="19"/>
    </row>
    <row r="432">
      <c r="B432" s="19"/>
      <c r="C432" s="19"/>
      <c r="D432" s="19"/>
      <c r="E432" s="6" t="str">
        <f>IFERROR(__xludf.DUMMYFUNCTION("IFNA(IFNA(REGEXEXTRACT(J432,""0.0 \s*(\w+)""),REGEXEXTRACT(J432,""0 \s*(\w+)"")))"),"")</f>
        <v/>
      </c>
      <c r="F432" s="6" t="str">
        <f>IFERROR(__xludf.DUMMYFUNCTION("IFNA(IFNA(REGEXEXTRACT(J432,""1.0 \s*(\w+)""),REGEXEXTRACT(J432,""1 \s*(\w+)"")))"),"")</f>
        <v/>
      </c>
      <c r="G432" s="6" t="str">
        <f>IFERROR(__xludf.DUMMYFUNCTION("IFNA(IFNA(REGEXEXTRACT(J432,""NaN \s*(\w+)""),REGEXEXTRACT(J432,""None \s*(\w+)"")))"),"")</f>
        <v/>
      </c>
      <c r="H432" s="7"/>
      <c r="J432" s="19"/>
    </row>
    <row r="433">
      <c r="B433" s="19"/>
      <c r="C433" s="19"/>
      <c r="D433" s="19"/>
      <c r="E433" s="6" t="str">
        <f>IFERROR(__xludf.DUMMYFUNCTION("IFNA(IFNA(REGEXEXTRACT(J433,""0.0 \s*(\w+)""),REGEXEXTRACT(J433,""0 \s*(\w+)"")))"),"")</f>
        <v/>
      </c>
      <c r="F433" s="6" t="str">
        <f>IFERROR(__xludf.DUMMYFUNCTION("IFNA(IFNA(REGEXEXTRACT(J433,""1.0 \s*(\w+)""),REGEXEXTRACT(J433,""1 \s*(\w+)"")))"),"")</f>
        <v/>
      </c>
      <c r="G433" s="6" t="str">
        <f>IFERROR(__xludf.DUMMYFUNCTION("IFNA(IFNA(REGEXEXTRACT(J433,""NaN \s*(\w+)""),REGEXEXTRACT(J433,""None \s*(\w+)"")))"),"")</f>
        <v/>
      </c>
      <c r="H433" s="7"/>
      <c r="J433" s="19"/>
    </row>
    <row r="434">
      <c r="B434" s="19"/>
      <c r="C434" s="19"/>
      <c r="D434" s="19"/>
      <c r="E434" s="6" t="str">
        <f>IFERROR(__xludf.DUMMYFUNCTION("IFNA(IFNA(REGEXEXTRACT(J434,""0.0 \s*(\w+)""),REGEXEXTRACT(J434,""0 \s*(\w+)"")))"),"")</f>
        <v/>
      </c>
      <c r="F434" s="6" t="str">
        <f>IFERROR(__xludf.DUMMYFUNCTION("IFNA(IFNA(REGEXEXTRACT(J434,""1.0 \s*(\w+)""),REGEXEXTRACT(J434,""1 \s*(\w+)"")))"),"")</f>
        <v/>
      </c>
      <c r="G434" s="6" t="str">
        <f>IFERROR(__xludf.DUMMYFUNCTION("IFNA(IFNA(REGEXEXTRACT(J434,""NaN \s*(\w+)""),REGEXEXTRACT(J434,""None \s*(\w+)"")))"),"")</f>
        <v/>
      </c>
      <c r="H434" s="7"/>
      <c r="J434" s="19"/>
    </row>
    <row r="435">
      <c r="B435" s="19"/>
      <c r="C435" s="19"/>
      <c r="D435" s="19"/>
      <c r="E435" s="6" t="str">
        <f>IFERROR(__xludf.DUMMYFUNCTION("IFNA(IFNA(REGEXEXTRACT(J435,""0.0 \s*(\w+)""),REGEXEXTRACT(J435,""0 \s*(\w+)"")))"),"")</f>
        <v/>
      </c>
      <c r="F435" s="6" t="str">
        <f>IFERROR(__xludf.DUMMYFUNCTION("IFNA(IFNA(REGEXEXTRACT(J435,""1.0 \s*(\w+)""),REGEXEXTRACT(J435,""1 \s*(\w+)"")))"),"")</f>
        <v/>
      </c>
      <c r="G435" s="6" t="str">
        <f>IFERROR(__xludf.DUMMYFUNCTION("IFNA(IFNA(REGEXEXTRACT(J435,""NaN \s*(\w+)""),REGEXEXTRACT(J435,""None \s*(\w+)"")))"),"")</f>
        <v/>
      </c>
      <c r="H435" s="7"/>
      <c r="J435" s="19"/>
    </row>
    <row r="436">
      <c r="B436" s="19"/>
      <c r="C436" s="19"/>
      <c r="D436" s="19"/>
      <c r="E436" s="6" t="str">
        <f>IFERROR(__xludf.DUMMYFUNCTION("IFNA(IFNA(REGEXEXTRACT(J436,""0.0 \s*(\w+)""),REGEXEXTRACT(J436,""0 \s*(\w+)"")))"),"")</f>
        <v/>
      </c>
      <c r="F436" s="6" t="str">
        <f>IFERROR(__xludf.DUMMYFUNCTION("IFNA(IFNA(REGEXEXTRACT(J436,""1.0 \s*(\w+)""),REGEXEXTRACT(J436,""1 \s*(\w+)"")))"),"")</f>
        <v/>
      </c>
      <c r="G436" s="6" t="str">
        <f>IFERROR(__xludf.DUMMYFUNCTION("IFNA(IFNA(REGEXEXTRACT(J436,""NaN \s*(\w+)""),REGEXEXTRACT(J436,""None \s*(\w+)"")))"),"")</f>
        <v/>
      </c>
      <c r="H436" s="7"/>
      <c r="J436" s="19"/>
    </row>
    <row r="437">
      <c r="B437" s="19"/>
      <c r="C437" s="19"/>
      <c r="D437" s="19"/>
      <c r="E437" s="6" t="str">
        <f>IFERROR(__xludf.DUMMYFUNCTION("IFNA(IFNA(REGEXEXTRACT(J437,""0.0 \s*(\w+)""),REGEXEXTRACT(J437,""0 \s*(\w+)"")))"),"")</f>
        <v/>
      </c>
      <c r="F437" s="6" t="str">
        <f>IFERROR(__xludf.DUMMYFUNCTION("IFNA(IFNA(REGEXEXTRACT(J437,""1.0 \s*(\w+)""),REGEXEXTRACT(J437,""1 \s*(\w+)"")))"),"")</f>
        <v/>
      </c>
      <c r="G437" s="6" t="str">
        <f>IFERROR(__xludf.DUMMYFUNCTION("IFNA(IFNA(REGEXEXTRACT(J437,""NaN \s*(\w+)""),REGEXEXTRACT(J437,""None \s*(\w+)"")))"),"")</f>
        <v/>
      </c>
      <c r="H437" s="7"/>
      <c r="J437" s="19"/>
    </row>
    <row r="438">
      <c r="B438" s="19"/>
      <c r="C438" s="19"/>
      <c r="D438" s="19"/>
      <c r="E438" s="6" t="str">
        <f>IFERROR(__xludf.DUMMYFUNCTION("IFNA(IFNA(REGEXEXTRACT(J438,""0.0 \s*(\w+)""),REGEXEXTRACT(J438,""0 \s*(\w+)"")))"),"")</f>
        <v/>
      </c>
      <c r="F438" s="6" t="str">
        <f>IFERROR(__xludf.DUMMYFUNCTION("IFNA(IFNA(REGEXEXTRACT(J438,""1.0 \s*(\w+)""),REGEXEXTRACT(J438,""1 \s*(\w+)"")))"),"")</f>
        <v/>
      </c>
      <c r="G438" s="6" t="str">
        <f>IFERROR(__xludf.DUMMYFUNCTION("IFNA(IFNA(REGEXEXTRACT(J438,""NaN \s*(\w+)""),REGEXEXTRACT(J438,""None \s*(\w+)"")))"),"")</f>
        <v/>
      </c>
      <c r="H438" s="7"/>
      <c r="J438" s="19"/>
    </row>
    <row r="439">
      <c r="B439" s="19"/>
      <c r="C439" s="19"/>
      <c r="D439" s="19"/>
      <c r="E439" s="6" t="str">
        <f>IFERROR(__xludf.DUMMYFUNCTION("IFNA(IFNA(REGEXEXTRACT(J439,""0.0 \s*(\w+)""),REGEXEXTRACT(J439,""0 \s*(\w+)"")))"),"")</f>
        <v/>
      </c>
      <c r="F439" s="6" t="str">
        <f>IFERROR(__xludf.DUMMYFUNCTION("IFNA(IFNA(REGEXEXTRACT(J439,""1.0 \s*(\w+)""),REGEXEXTRACT(J439,""1 \s*(\w+)"")))"),"")</f>
        <v/>
      </c>
      <c r="G439" s="6" t="str">
        <f>IFERROR(__xludf.DUMMYFUNCTION("IFNA(IFNA(REGEXEXTRACT(J439,""NaN \s*(\w+)""),REGEXEXTRACT(J439,""None \s*(\w+)"")))"),"")</f>
        <v/>
      </c>
      <c r="H439" s="7"/>
      <c r="J439" s="19"/>
    </row>
    <row r="440">
      <c r="B440" s="19"/>
      <c r="C440" s="19"/>
      <c r="D440" s="19"/>
      <c r="E440" s="6" t="str">
        <f>IFERROR(__xludf.DUMMYFUNCTION("IFNA(IFNA(REGEXEXTRACT(J440,""0.0 \s*(\w+)""),REGEXEXTRACT(J440,""0 \s*(\w+)"")))"),"")</f>
        <v/>
      </c>
      <c r="F440" s="6" t="str">
        <f>IFERROR(__xludf.DUMMYFUNCTION("IFNA(IFNA(REGEXEXTRACT(J440,""1.0 \s*(\w+)""),REGEXEXTRACT(J440,""1 \s*(\w+)"")))"),"")</f>
        <v/>
      </c>
      <c r="G440" s="6" t="str">
        <f>IFERROR(__xludf.DUMMYFUNCTION("IFNA(IFNA(REGEXEXTRACT(J440,""NaN \s*(\w+)""),REGEXEXTRACT(J440,""None \s*(\w+)"")))"),"")</f>
        <v/>
      </c>
      <c r="H440" s="7"/>
      <c r="J440" s="19"/>
    </row>
    <row r="441">
      <c r="B441" s="19"/>
      <c r="C441" s="19"/>
      <c r="D441" s="19"/>
      <c r="E441" s="6" t="str">
        <f>IFERROR(__xludf.DUMMYFUNCTION("IFNA(IFNA(REGEXEXTRACT(J441,""0.0 \s*(\w+)""),REGEXEXTRACT(J441,""0 \s*(\w+)"")))"),"")</f>
        <v/>
      </c>
      <c r="F441" s="6" t="str">
        <f>IFERROR(__xludf.DUMMYFUNCTION("IFNA(IFNA(REGEXEXTRACT(J441,""1.0 \s*(\w+)""),REGEXEXTRACT(J441,""1 \s*(\w+)"")))"),"")</f>
        <v/>
      </c>
      <c r="G441" s="6" t="str">
        <f>IFERROR(__xludf.DUMMYFUNCTION("IFNA(IFNA(REGEXEXTRACT(J441,""NaN \s*(\w+)""),REGEXEXTRACT(J441,""None \s*(\w+)"")))"),"")</f>
        <v/>
      </c>
      <c r="H441" s="7"/>
      <c r="J441" s="19"/>
    </row>
    <row r="442">
      <c r="B442" s="19"/>
      <c r="C442" s="19"/>
      <c r="D442" s="19"/>
      <c r="E442" s="6" t="str">
        <f>IFERROR(__xludf.DUMMYFUNCTION("IFNA(IFNA(REGEXEXTRACT(J442,""0.0 \s*(\w+)""),REGEXEXTRACT(J442,""0 \s*(\w+)"")))"),"")</f>
        <v/>
      </c>
      <c r="F442" s="6" t="str">
        <f>IFERROR(__xludf.DUMMYFUNCTION("IFNA(IFNA(REGEXEXTRACT(J442,""1.0 \s*(\w+)""),REGEXEXTRACT(J442,""1 \s*(\w+)"")))"),"")</f>
        <v/>
      </c>
      <c r="G442" s="6" t="str">
        <f>IFERROR(__xludf.DUMMYFUNCTION("IFNA(IFNA(REGEXEXTRACT(J442,""NaN \s*(\w+)""),REGEXEXTRACT(J442,""None \s*(\w+)"")))"),"")</f>
        <v/>
      </c>
      <c r="H442" s="7"/>
      <c r="J442" s="19"/>
    </row>
    <row r="443">
      <c r="B443" s="19"/>
      <c r="C443" s="19"/>
      <c r="D443" s="19"/>
      <c r="E443" s="6" t="str">
        <f>IFERROR(__xludf.DUMMYFUNCTION("IFNA(IFNA(REGEXEXTRACT(J443,""0.0 \s*(\w+)""),REGEXEXTRACT(J443,""0 \s*(\w+)"")))"),"")</f>
        <v/>
      </c>
      <c r="F443" s="6" t="str">
        <f>IFERROR(__xludf.DUMMYFUNCTION("IFNA(IFNA(REGEXEXTRACT(J443,""1.0 \s*(\w+)""),REGEXEXTRACT(J443,""1 \s*(\w+)"")))"),"")</f>
        <v/>
      </c>
      <c r="G443" s="6" t="str">
        <f>IFERROR(__xludf.DUMMYFUNCTION("IFNA(IFNA(REGEXEXTRACT(J443,""NaN \s*(\w+)""),REGEXEXTRACT(J443,""None \s*(\w+)"")))"),"")</f>
        <v/>
      </c>
      <c r="H443" s="7"/>
      <c r="J443" s="19"/>
    </row>
    <row r="444">
      <c r="B444" s="19"/>
      <c r="C444" s="19"/>
      <c r="D444" s="19"/>
      <c r="E444" s="6" t="str">
        <f>IFERROR(__xludf.DUMMYFUNCTION("IFNA(IFNA(REGEXEXTRACT(J444,""0.0 \s*(\w+)""),REGEXEXTRACT(J444,""0 \s*(\w+)"")))"),"")</f>
        <v/>
      </c>
      <c r="F444" s="6" t="str">
        <f>IFERROR(__xludf.DUMMYFUNCTION("IFNA(IFNA(REGEXEXTRACT(J444,""1.0 \s*(\w+)""),REGEXEXTRACT(J444,""1 \s*(\w+)"")))"),"")</f>
        <v/>
      </c>
      <c r="G444" s="6" t="str">
        <f>IFERROR(__xludf.DUMMYFUNCTION("IFNA(IFNA(REGEXEXTRACT(J444,""NaN \s*(\w+)""),REGEXEXTRACT(J444,""None \s*(\w+)"")))"),"")</f>
        <v/>
      </c>
      <c r="H444" s="7"/>
      <c r="J444" s="19"/>
    </row>
    <row r="445">
      <c r="B445" s="19"/>
      <c r="C445" s="19"/>
      <c r="D445" s="19"/>
      <c r="E445" s="6" t="str">
        <f>IFERROR(__xludf.DUMMYFUNCTION("IFNA(IFNA(REGEXEXTRACT(J445,""0.0 \s*(\w+)""),REGEXEXTRACT(J445,""0 \s*(\w+)"")))"),"")</f>
        <v/>
      </c>
      <c r="F445" s="6" t="str">
        <f>IFERROR(__xludf.DUMMYFUNCTION("IFNA(IFNA(REGEXEXTRACT(J445,""1.0 \s*(\w+)""),REGEXEXTRACT(J445,""1 \s*(\w+)"")))"),"")</f>
        <v/>
      </c>
      <c r="G445" s="6" t="str">
        <f>IFERROR(__xludf.DUMMYFUNCTION("IFNA(IFNA(REGEXEXTRACT(J445,""NaN \s*(\w+)""),REGEXEXTRACT(J445,""None \s*(\w+)"")))"),"")</f>
        <v/>
      </c>
      <c r="H445" s="7"/>
      <c r="J445" s="19"/>
    </row>
    <row r="446">
      <c r="B446" s="19"/>
      <c r="C446" s="19"/>
      <c r="D446" s="19"/>
      <c r="E446" s="6" t="str">
        <f>IFERROR(__xludf.DUMMYFUNCTION("IFNA(IFNA(REGEXEXTRACT(J446,""0.0 \s*(\w+)""),REGEXEXTRACT(J446,""0 \s*(\w+)"")))"),"")</f>
        <v/>
      </c>
      <c r="F446" s="6" t="str">
        <f>IFERROR(__xludf.DUMMYFUNCTION("IFNA(IFNA(REGEXEXTRACT(J446,""1.0 \s*(\w+)""),REGEXEXTRACT(J446,""1 \s*(\w+)"")))"),"")</f>
        <v/>
      </c>
      <c r="G446" s="6" t="str">
        <f>IFERROR(__xludf.DUMMYFUNCTION("IFNA(IFNA(REGEXEXTRACT(J446,""NaN \s*(\w+)""),REGEXEXTRACT(J446,""None \s*(\w+)"")))"),"")</f>
        <v/>
      </c>
      <c r="H446" s="7"/>
      <c r="J446" s="19"/>
    </row>
    <row r="447">
      <c r="B447" s="19"/>
      <c r="C447" s="19"/>
      <c r="D447" s="19"/>
      <c r="E447" s="6" t="str">
        <f>IFERROR(__xludf.DUMMYFUNCTION("IFNA(IFNA(REGEXEXTRACT(J447,""0.0 \s*(\w+)""),REGEXEXTRACT(J447,""0 \s*(\w+)"")))"),"")</f>
        <v/>
      </c>
      <c r="F447" s="6" t="str">
        <f>IFERROR(__xludf.DUMMYFUNCTION("IFNA(IFNA(REGEXEXTRACT(J447,""1.0 \s*(\w+)""),REGEXEXTRACT(J447,""1 \s*(\w+)"")))"),"")</f>
        <v/>
      </c>
      <c r="G447" s="6" t="str">
        <f>IFERROR(__xludf.DUMMYFUNCTION("IFNA(IFNA(REGEXEXTRACT(J447,""NaN \s*(\w+)""),REGEXEXTRACT(J447,""None \s*(\w+)"")))"),"")</f>
        <v/>
      </c>
      <c r="H447" s="7"/>
      <c r="J447" s="19"/>
    </row>
    <row r="448">
      <c r="B448" s="19"/>
      <c r="C448" s="19"/>
      <c r="D448" s="19"/>
      <c r="E448" s="6" t="str">
        <f>IFERROR(__xludf.DUMMYFUNCTION("IFNA(IFNA(REGEXEXTRACT(J448,""0.0 \s*(\w+)""),REGEXEXTRACT(J448,""0 \s*(\w+)"")))"),"")</f>
        <v/>
      </c>
      <c r="F448" s="6" t="str">
        <f>IFERROR(__xludf.DUMMYFUNCTION("IFNA(IFNA(REGEXEXTRACT(J448,""1.0 \s*(\w+)""),REGEXEXTRACT(J448,""1 \s*(\w+)"")))"),"")</f>
        <v/>
      </c>
      <c r="G448" s="6" t="str">
        <f>IFERROR(__xludf.DUMMYFUNCTION("IFNA(IFNA(REGEXEXTRACT(J448,""NaN \s*(\w+)""),REGEXEXTRACT(J448,""None \s*(\w+)"")))"),"")</f>
        <v/>
      </c>
      <c r="H448" s="7"/>
      <c r="J448" s="19"/>
    </row>
    <row r="449">
      <c r="B449" s="19"/>
      <c r="C449" s="19"/>
      <c r="D449" s="19"/>
      <c r="E449" s="6" t="str">
        <f>IFERROR(__xludf.DUMMYFUNCTION("IFNA(IFNA(REGEXEXTRACT(J449,""0.0 \s*(\w+)""),REGEXEXTRACT(J449,""0 \s*(\w+)"")))"),"")</f>
        <v/>
      </c>
      <c r="F449" s="6" t="str">
        <f>IFERROR(__xludf.DUMMYFUNCTION("IFNA(IFNA(REGEXEXTRACT(J449,""1.0 \s*(\w+)""),REGEXEXTRACT(J449,""1 \s*(\w+)"")))"),"")</f>
        <v/>
      </c>
      <c r="G449" s="6" t="str">
        <f>IFERROR(__xludf.DUMMYFUNCTION("IFNA(IFNA(REGEXEXTRACT(J449,""NaN \s*(\w+)""),REGEXEXTRACT(J449,""None \s*(\w+)"")))"),"")</f>
        <v/>
      </c>
      <c r="H449" s="7"/>
      <c r="J449" s="19"/>
    </row>
    <row r="450">
      <c r="B450" s="19"/>
      <c r="C450" s="19"/>
      <c r="D450" s="19"/>
      <c r="E450" s="6" t="str">
        <f>IFERROR(__xludf.DUMMYFUNCTION("IFNA(IFNA(REGEXEXTRACT(J450,""0.0 \s*(\w+)""),REGEXEXTRACT(J450,""0 \s*(\w+)"")))"),"")</f>
        <v/>
      </c>
      <c r="F450" s="6" t="str">
        <f>IFERROR(__xludf.DUMMYFUNCTION("IFNA(IFNA(REGEXEXTRACT(J450,""1.0 \s*(\w+)""),REGEXEXTRACT(J450,""1 \s*(\w+)"")))"),"")</f>
        <v/>
      </c>
      <c r="G450" s="6" t="str">
        <f>IFERROR(__xludf.DUMMYFUNCTION("IFNA(IFNA(REGEXEXTRACT(J450,""NaN \s*(\w+)""),REGEXEXTRACT(J450,""None \s*(\w+)"")))"),"")</f>
        <v/>
      </c>
      <c r="H450" s="7"/>
      <c r="J450" s="19"/>
    </row>
    <row r="451">
      <c r="B451" s="19"/>
      <c r="C451" s="19"/>
      <c r="D451" s="19"/>
      <c r="E451" s="6" t="str">
        <f>IFERROR(__xludf.DUMMYFUNCTION("IFNA(IFNA(REGEXEXTRACT(J451,""0.0 \s*(\w+)""),REGEXEXTRACT(J451,""0 \s*(\w+)"")))"),"")</f>
        <v/>
      </c>
      <c r="F451" s="6" t="str">
        <f>IFERROR(__xludf.DUMMYFUNCTION("IFNA(IFNA(REGEXEXTRACT(J451,""1.0 \s*(\w+)""),REGEXEXTRACT(J451,""1 \s*(\w+)"")))"),"")</f>
        <v/>
      </c>
      <c r="G451" s="6" t="str">
        <f>IFERROR(__xludf.DUMMYFUNCTION("IFNA(IFNA(REGEXEXTRACT(J451,""NaN \s*(\w+)""),REGEXEXTRACT(J451,""None \s*(\w+)"")))"),"")</f>
        <v/>
      </c>
      <c r="H451" s="7"/>
      <c r="J451" s="19"/>
    </row>
    <row r="452">
      <c r="B452" s="19"/>
      <c r="C452" s="19"/>
      <c r="D452" s="19"/>
      <c r="E452" s="6" t="str">
        <f>IFERROR(__xludf.DUMMYFUNCTION("IFNA(IFNA(REGEXEXTRACT(J452,""0.0 \s*(\w+)""),REGEXEXTRACT(J452,""0 \s*(\w+)"")))"),"")</f>
        <v/>
      </c>
      <c r="F452" s="6" t="str">
        <f>IFERROR(__xludf.DUMMYFUNCTION("IFNA(IFNA(REGEXEXTRACT(J452,""1.0 \s*(\w+)""),REGEXEXTRACT(J452,""1 \s*(\w+)"")))"),"")</f>
        <v/>
      </c>
      <c r="G452" s="6" t="str">
        <f>IFERROR(__xludf.DUMMYFUNCTION("IFNA(IFNA(REGEXEXTRACT(J452,""NaN \s*(\w+)""),REGEXEXTRACT(J452,""None \s*(\w+)"")))"),"")</f>
        <v/>
      </c>
      <c r="H452" s="7"/>
      <c r="J452" s="19"/>
    </row>
    <row r="453">
      <c r="B453" s="19"/>
      <c r="C453" s="19"/>
      <c r="D453" s="19"/>
      <c r="E453" s="6" t="str">
        <f>IFERROR(__xludf.DUMMYFUNCTION("IFNA(IFNA(REGEXEXTRACT(J453,""0.0 \s*(\w+)""),REGEXEXTRACT(J453,""0 \s*(\w+)"")))"),"")</f>
        <v/>
      </c>
      <c r="F453" s="6" t="str">
        <f>IFERROR(__xludf.DUMMYFUNCTION("IFNA(IFNA(REGEXEXTRACT(J453,""1.0 \s*(\w+)""),REGEXEXTRACT(J453,""1 \s*(\w+)"")))"),"")</f>
        <v/>
      </c>
      <c r="G453" s="6" t="str">
        <f>IFERROR(__xludf.DUMMYFUNCTION("IFNA(IFNA(REGEXEXTRACT(J453,""NaN \s*(\w+)""),REGEXEXTRACT(J453,""None \s*(\w+)"")))"),"")</f>
        <v/>
      </c>
      <c r="H453" s="7"/>
      <c r="J453" s="19"/>
    </row>
    <row r="454">
      <c r="B454" s="19"/>
      <c r="C454" s="19"/>
      <c r="D454" s="19"/>
      <c r="E454" s="6" t="str">
        <f>IFERROR(__xludf.DUMMYFUNCTION("IFNA(IFNA(REGEXEXTRACT(J454,""0.0 \s*(\w+)""),REGEXEXTRACT(J454,""0 \s*(\w+)"")))"),"")</f>
        <v/>
      </c>
      <c r="F454" s="6" t="str">
        <f>IFERROR(__xludf.DUMMYFUNCTION("IFNA(IFNA(REGEXEXTRACT(J454,""1.0 \s*(\w+)""),REGEXEXTRACT(J454,""1 \s*(\w+)"")))"),"")</f>
        <v/>
      </c>
      <c r="G454" s="6" t="str">
        <f>IFERROR(__xludf.DUMMYFUNCTION("IFNA(IFNA(REGEXEXTRACT(J454,""NaN \s*(\w+)""),REGEXEXTRACT(J454,""None \s*(\w+)"")))"),"")</f>
        <v/>
      </c>
      <c r="H454" s="7"/>
      <c r="J454" s="19"/>
    </row>
    <row r="455">
      <c r="B455" s="19"/>
      <c r="C455" s="19"/>
      <c r="D455" s="19"/>
      <c r="E455" s="6" t="str">
        <f>IFERROR(__xludf.DUMMYFUNCTION("IFNA(IFNA(REGEXEXTRACT(J455,""0.0 \s*(\w+)""),REGEXEXTRACT(J455,""0 \s*(\w+)"")))"),"")</f>
        <v/>
      </c>
      <c r="F455" s="6" t="str">
        <f>IFERROR(__xludf.DUMMYFUNCTION("IFNA(IFNA(REGEXEXTRACT(J455,""1.0 \s*(\w+)""),REGEXEXTRACT(J455,""1 \s*(\w+)"")))"),"")</f>
        <v/>
      </c>
      <c r="G455" s="6" t="str">
        <f>IFERROR(__xludf.DUMMYFUNCTION("IFNA(IFNA(REGEXEXTRACT(J455,""NaN \s*(\w+)""),REGEXEXTRACT(J455,""None \s*(\w+)"")))"),"")</f>
        <v/>
      </c>
      <c r="H455" s="7"/>
      <c r="J455" s="19"/>
    </row>
    <row r="456">
      <c r="B456" s="19"/>
      <c r="C456" s="19"/>
      <c r="D456" s="19"/>
      <c r="E456" s="6" t="str">
        <f>IFERROR(__xludf.DUMMYFUNCTION("IFNA(IFNA(REGEXEXTRACT(J456,""0.0 \s*(\w+)""),REGEXEXTRACT(J456,""0 \s*(\w+)"")))"),"")</f>
        <v/>
      </c>
      <c r="F456" s="6" t="str">
        <f>IFERROR(__xludf.DUMMYFUNCTION("IFNA(IFNA(REGEXEXTRACT(J456,""1.0 \s*(\w+)""),REGEXEXTRACT(J456,""1 \s*(\w+)"")))"),"")</f>
        <v/>
      </c>
      <c r="G456" s="6" t="str">
        <f>IFERROR(__xludf.DUMMYFUNCTION("IFNA(IFNA(REGEXEXTRACT(J456,""NaN \s*(\w+)""),REGEXEXTRACT(J456,""None \s*(\w+)"")))"),"")</f>
        <v/>
      </c>
      <c r="H456" s="7"/>
      <c r="J456" s="19"/>
    </row>
    <row r="457">
      <c r="B457" s="19"/>
      <c r="C457" s="19"/>
      <c r="D457" s="19"/>
      <c r="E457" s="6" t="str">
        <f>IFERROR(__xludf.DUMMYFUNCTION("IFNA(IFNA(REGEXEXTRACT(J457,""0.0 \s*(\w+)""),REGEXEXTRACT(J457,""0 \s*(\w+)"")))"),"")</f>
        <v/>
      </c>
      <c r="F457" s="6" t="str">
        <f>IFERROR(__xludf.DUMMYFUNCTION("IFNA(IFNA(REGEXEXTRACT(J457,""1.0 \s*(\w+)""),REGEXEXTRACT(J457,""1 \s*(\w+)"")))"),"")</f>
        <v/>
      </c>
      <c r="G457" s="6" t="str">
        <f>IFERROR(__xludf.DUMMYFUNCTION("IFNA(IFNA(REGEXEXTRACT(J457,""NaN \s*(\w+)""),REGEXEXTRACT(J457,""None \s*(\w+)"")))"),"")</f>
        <v/>
      </c>
      <c r="H457" s="7"/>
      <c r="J457" s="19"/>
    </row>
    <row r="458">
      <c r="B458" s="19"/>
      <c r="C458" s="19"/>
      <c r="D458" s="19"/>
      <c r="E458" s="6" t="str">
        <f>IFERROR(__xludf.DUMMYFUNCTION("IFNA(IFNA(REGEXEXTRACT(J458,""0.0 \s*(\w+)""),REGEXEXTRACT(J458,""0 \s*(\w+)"")))"),"")</f>
        <v/>
      </c>
      <c r="F458" s="6" t="str">
        <f>IFERROR(__xludf.DUMMYFUNCTION("IFNA(IFNA(REGEXEXTRACT(J458,""1.0 \s*(\w+)""),REGEXEXTRACT(J458,""1 \s*(\w+)"")))"),"")</f>
        <v/>
      </c>
      <c r="G458" s="6" t="str">
        <f>IFERROR(__xludf.DUMMYFUNCTION("IFNA(IFNA(REGEXEXTRACT(J458,""NaN \s*(\w+)""),REGEXEXTRACT(J458,""None \s*(\w+)"")))"),"")</f>
        <v/>
      </c>
      <c r="H458" s="7"/>
      <c r="J458" s="19"/>
    </row>
    <row r="459">
      <c r="B459" s="19"/>
      <c r="C459" s="19"/>
      <c r="D459" s="19"/>
      <c r="E459" s="6" t="str">
        <f>IFERROR(__xludf.DUMMYFUNCTION("IFNA(IFNA(REGEXEXTRACT(J459,""0.0 \s*(\w+)""),REGEXEXTRACT(J459,""0 \s*(\w+)"")))"),"")</f>
        <v/>
      </c>
      <c r="F459" s="6" t="str">
        <f>IFERROR(__xludf.DUMMYFUNCTION("IFNA(IFNA(REGEXEXTRACT(J459,""1.0 \s*(\w+)""),REGEXEXTRACT(J459,""1 \s*(\w+)"")))"),"")</f>
        <v/>
      </c>
      <c r="G459" s="6" t="str">
        <f>IFERROR(__xludf.DUMMYFUNCTION("IFNA(IFNA(REGEXEXTRACT(J459,""NaN \s*(\w+)""),REGEXEXTRACT(J459,""None \s*(\w+)"")))"),"")</f>
        <v/>
      </c>
      <c r="H459" s="7"/>
      <c r="J459" s="19"/>
    </row>
    <row r="460">
      <c r="B460" s="19"/>
      <c r="C460" s="19"/>
      <c r="D460" s="19"/>
      <c r="E460" s="6" t="str">
        <f>IFERROR(__xludf.DUMMYFUNCTION("IFNA(IFNA(REGEXEXTRACT(J460,""0.0 \s*(\w+)""),REGEXEXTRACT(J460,""0 \s*(\w+)"")))"),"")</f>
        <v/>
      </c>
      <c r="F460" s="6" t="str">
        <f>IFERROR(__xludf.DUMMYFUNCTION("IFNA(IFNA(REGEXEXTRACT(J460,""1.0 \s*(\w+)""),REGEXEXTRACT(J460,""1 \s*(\w+)"")))"),"")</f>
        <v/>
      </c>
      <c r="G460" s="6" t="str">
        <f>IFERROR(__xludf.DUMMYFUNCTION("IFNA(IFNA(REGEXEXTRACT(J460,""NaN \s*(\w+)""),REGEXEXTRACT(J460,""None \s*(\w+)"")))"),"")</f>
        <v/>
      </c>
      <c r="H460" s="7"/>
      <c r="J460" s="19"/>
    </row>
    <row r="461">
      <c r="B461" s="19"/>
      <c r="C461" s="19"/>
      <c r="D461" s="19"/>
      <c r="E461" s="6" t="str">
        <f>IFERROR(__xludf.DUMMYFUNCTION("IFNA(IFNA(REGEXEXTRACT(J461,""0.0 \s*(\w+)""),REGEXEXTRACT(J461,""0 \s*(\w+)"")))"),"")</f>
        <v/>
      </c>
      <c r="F461" s="6" t="str">
        <f>IFERROR(__xludf.DUMMYFUNCTION("IFNA(IFNA(REGEXEXTRACT(J461,""1.0 \s*(\w+)""),REGEXEXTRACT(J461,""1 \s*(\w+)"")))"),"")</f>
        <v/>
      </c>
      <c r="G461" s="6" t="str">
        <f>IFERROR(__xludf.DUMMYFUNCTION("IFNA(IFNA(REGEXEXTRACT(J461,""NaN \s*(\w+)""),REGEXEXTRACT(J461,""None \s*(\w+)"")))"),"")</f>
        <v/>
      </c>
      <c r="H461" s="7"/>
      <c r="J461" s="19"/>
    </row>
    <row r="462">
      <c r="B462" s="19"/>
      <c r="C462" s="19"/>
      <c r="D462" s="19"/>
      <c r="E462" s="6" t="str">
        <f>IFERROR(__xludf.DUMMYFUNCTION("IFNA(IFNA(REGEXEXTRACT(J462,""0.0 \s*(\w+)""),REGEXEXTRACT(J462,""0 \s*(\w+)"")))"),"")</f>
        <v/>
      </c>
      <c r="F462" s="6" t="str">
        <f>IFERROR(__xludf.DUMMYFUNCTION("IFNA(IFNA(REGEXEXTRACT(J462,""1.0 \s*(\w+)""),REGEXEXTRACT(J462,""1 \s*(\w+)"")))"),"")</f>
        <v/>
      </c>
      <c r="G462" s="6" t="str">
        <f>IFERROR(__xludf.DUMMYFUNCTION("IFNA(IFNA(REGEXEXTRACT(J462,""NaN \s*(\w+)""),REGEXEXTRACT(J462,""None \s*(\w+)"")))"),"")</f>
        <v/>
      </c>
      <c r="H462" s="7"/>
      <c r="J462" s="19"/>
    </row>
    <row r="463">
      <c r="B463" s="19"/>
      <c r="C463" s="19"/>
      <c r="D463" s="19"/>
      <c r="E463" s="6" t="str">
        <f>IFERROR(__xludf.DUMMYFUNCTION("IFNA(IFNA(REGEXEXTRACT(J463,""0.0 \s*(\w+)""),REGEXEXTRACT(J463,""0 \s*(\w+)"")))"),"")</f>
        <v/>
      </c>
      <c r="F463" s="6" t="str">
        <f>IFERROR(__xludf.DUMMYFUNCTION("IFNA(IFNA(REGEXEXTRACT(J463,""1.0 \s*(\w+)""),REGEXEXTRACT(J463,""1 \s*(\w+)"")))"),"")</f>
        <v/>
      </c>
      <c r="G463" s="6" t="str">
        <f>IFERROR(__xludf.DUMMYFUNCTION("IFNA(IFNA(REGEXEXTRACT(J463,""NaN \s*(\w+)""),REGEXEXTRACT(J463,""None \s*(\w+)"")))"),"")</f>
        <v/>
      </c>
      <c r="H463" s="7"/>
      <c r="J463" s="19"/>
    </row>
    <row r="464">
      <c r="B464" s="19"/>
      <c r="C464" s="19"/>
      <c r="D464" s="19"/>
      <c r="E464" s="6" t="str">
        <f>IFERROR(__xludf.DUMMYFUNCTION("IFNA(IFNA(REGEXEXTRACT(J464,""0.0 \s*(\w+)""),REGEXEXTRACT(J464,""0 \s*(\w+)"")))"),"")</f>
        <v/>
      </c>
      <c r="F464" s="6" t="str">
        <f>IFERROR(__xludf.DUMMYFUNCTION("IFNA(IFNA(REGEXEXTRACT(J464,""1.0 \s*(\w+)""),REGEXEXTRACT(J464,""1 \s*(\w+)"")))"),"")</f>
        <v/>
      </c>
      <c r="G464" s="6" t="str">
        <f>IFERROR(__xludf.DUMMYFUNCTION("IFNA(IFNA(REGEXEXTRACT(J464,""NaN \s*(\w+)""),REGEXEXTRACT(J464,""None \s*(\w+)"")))"),"")</f>
        <v/>
      </c>
      <c r="H464" s="7"/>
      <c r="J464" s="19"/>
    </row>
    <row r="465">
      <c r="B465" s="19"/>
      <c r="C465" s="19"/>
      <c r="D465" s="19"/>
      <c r="E465" s="6" t="str">
        <f>IFERROR(__xludf.DUMMYFUNCTION("IFNA(IFNA(REGEXEXTRACT(J465,""0.0 \s*(\w+)""),REGEXEXTRACT(J465,""0 \s*(\w+)"")))"),"")</f>
        <v/>
      </c>
      <c r="F465" s="6" t="str">
        <f>IFERROR(__xludf.DUMMYFUNCTION("IFNA(IFNA(REGEXEXTRACT(J465,""1.0 \s*(\w+)""),REGEXEXTRACT(J465,""1 \s*(\w+)"")))"),"")</f>
        <v/>
      </c>
      <c r="G465" s="6" t="str">
        <f>IFERROR(__xludf.DUMMYFUNCTION("IFNA(IFNA(REGEXEXTRACT(J465,""NaN \s*(\w+)""),REGEXEXTRACT(J465,""None \s*(\w+)"")))"),"")</f>
        <v/>
      </c>
      <c r="H465" s="7"/>
      <c r="J465" s="19"/>
    </row>
    <row r="466">
      <c r="B466" s="19"/>
      <c r="C466" s="19"/>
      <c r="D466" s="19"/>
      <c r="E466" s="6" t="str">
        <f>IFERROR(__xludf.DUMMYFUNCTION("IFNA(IFNA(REGEXEXTRACT(J466,""0.0 \s*(\w+)""),REGEXEXTRACT(J466,""0 \s*(\w+)"")))"),"")</f>
        <v/>
      </c>
      <c r="F466" s="6" t="str">
        <f>IFERROR(__xludf.DUMMYFUNCTION("IFNA(IFNA(REGEXEXTRACT(J466,""1.0 \s*(\w+)""),REGEXEXTRACT(J466,""1 \s*(\w+)"")))"),"")</f>
        <v/>
      </c>
      <c r="G466" s="6" t="str">
        <f>IFERROR(__xludf.DUMMYFUNCTION("IFNA(IFNA(REGEXEXTRACT(J466,""NaN \s*(\w+)""),REGEXEXTRACT(J466,""None \s*(\w+)"")))"),"")</f>
        <v/>
      </c>
      <c r="H466" s="7"/>
      <c r="J466" s="19"/>
    </row>
    <row r="467">
      <c r="B467" s="19"/>
      <c r="C467" s="19"/>
      <c r="D467" s="19"/>
      <c r="E467" s="6" t="str">
        <f>IFERROR(__xludf.DUMMYFUNCTION("IFNA(IFNA(REGEXEXTRACT(J467,""0.0 \s*(\w+)""),REGEXEXTRACT(J467,""0 \s*(\w+)"")))"),"")</f>
        <v/>
      </c>
      <c r="F467" s="6" t="str">
        <f>IFERROR(__xludf.DUMMYFUNCTION("IFNA(IFNA(REGEXEXTRACT(J467,""1.0 \s*(\w+)""),REGEXEXTRACT(J467,""1 \s*(\w+)"")))"),"")</f>
        <v/>
      </c>
      <c r="G467" s="6" t="str">
        <f>IFERROR(__xludf.DUMMYFUNCTION("IFNA(IFNA(REGEXEXTRACT(J467,""NaN \s*(\w+)""),REGEXEXTRACT(J467,""None \s*(\w+)"")))"),"")</f>
        <v/>
      </c>
      <c r="H467" s="7"/>
      <c r="J467" s="19"/>
    </row>
    <row r="468">
      <c r="B468" s="19"/>
      <c r="C468" s="19"/>
      <c r="D468" s="19"/>
      <c r="E468" s="6" t="str">
        <f>IFERROR(__xludf.DUMMYFUNCTION("IFNA(IFNA(REGEXEXTRACT(J468,""0.0 \s*(\w+)""),REGEXEXTRACT(J468,""0 \s*(\w+)"")))"),"")</f>
        <v/>
      </c>
      <c r="F468" s="6" t="str">
        <f>IFERROR(__xludf.DUMMYFUNCTION("IFNA(IFNA(REGEXEXTRACT(J468,""1.0 \s*(\w+)""),REGEXEXTRACT(J468,""1 \s*(\w+)"")))"),"")</f>
        <v/>
      </c>
      <c r="G468" s="6" t="str">
        <f>IFERROR(__xludf.DUMMYFUNCTION("IFNA(IFNA(REGEXEXTRACT(J468,""NaN \s*(\w+)""),REGEXEXTRACT(J468,""None \s*(\w+)"")))"),"")</f>
        <v/>
      </c>
      <c r="H468" s="7"/>
      <c r="J468" s="19"/>
    </row>
    <row r="469">
      <c r="B469" s="19"/>
      <c r="C469" s="19"/>
      <c r="D469" s="19"/>
      <c r="E469" s="6" t="str">
        <f>IFERROR(__xludf.DUMMYFUNCTION("IFNA(IFNA(REGEXEXTRACT(J469,""0.0 \s*(\w+)""),REGEXEXTRACT(J469,""0 \s*(\w+)"")))"),"")</f>
        <v/>
      </c>
      <c r="F469" s="6" t="str">
        <f>IFERROR(__xludf.DUMMYFUNCTION("IFNA(IFNA(REGEXEXTRACT(J469,""1.0 \s*(\w+)""),REGEXEXTRACT(J469,""1 \s*(\w+)"")))"),"")</f>
        <v/>
      </c>
      <c r="G469" s="6" t="str">
        <f>IFERROR(__xludf.DUMMYFUNCTION("IFNA(IFNA(REGEXEXTRACT(J469,""NaN \s*(\w+)""),REGEXEXTRACT(J469,""None \s*(\w+)"")))"),"")</f>
        <v/>
      </c>
      <c r="H469" s="7"/>
      <c r="J469" s="19"/>
    </row>
    <row r="470">
      <c r="B470" s="19"/>
      <c r="C470" s="19"/>
      <c r="D470" s="19"/>
      <c r="E470" s="6" t="str">
        <f>IFERROR(__xludf.DUMMYFUNCTION("IFNA(IFNA(REGEXEXTRACT(J470,""0.0 \s*(\w+)""),REGEXEXTRACT(J470,""0 \s*(\w+)"")))"),"")</f>
        <v/>
      </c>
      <c r="F470" s="6" t="str">
        <f>IFERROR(__xludf.DUMMYFUNCTION("IFNA(IFNA(REGEXEXTRACT(J470,""1.0 \s*(\w+)""),REGEXEXTRACT(J470,""1 \s*(\w+)"")))"),"")</f>
        <v/>
      </c>
      <c r="G470" s="6" t="str">
        <f>IFERROR(__xludf.DUMMYFUNCTION("IFNA(IFNA(REGEXEXTRACT(J470,""NaN \s*(\w+)""),REGEXEXTRACT(J470,""None \s*(\w+)"")))"),"")</f>
        <v/>
      </c>
      <c r="H470" s="7"/>
      <c r="J470" s="19"/>
    </row>
    <row r="471">
      <c r="B471" s="19"/>
      <c r="C471" s="19"/>
      <c r="D471" s="19"/>
      <c r="E471" s="6" t="str">
        <f>IFERROR(__xludf.DUMMYFUNCTION("IFNA(IFNA(REGEXEXTRACT(J471,""0.0 \s*(\w+)""),REGEXEXTRACT(J471,""0 \s*(\w+)"")))"),"")</f>
        <v/>
      </c>
      <c r="F471" s="6" t="str">
        <f>IFERROR(__xludf.DUMMYFUNCTION("IFNA(IFNA(REGEXEXTRACT(J471,""1.0 \s*(\w+)""),REGEXEXTRACT(J471,""1 \s*(\w+)"")))"),"")</f>
        <v/>
      </c>
      <c r="G471" s="6" t="str">
        <f>IFERROR(__xludf.DUMMYFUNCTION("IFNA(IFNA(REGEXEXTRACT(J471,""NaN \s*(\w+)""),REGEXEXTRACT(J471,""None \s*(\w+)"")))"),"")</f>
        <v/>
      </c>
      <c r="H471" s="7"/>
      <c r="J471" s="19"/>
    </row>
    <row r="472">
      <c r="B472" s="19"/>
      <c r="C472" s="19"/>
      <c r="D472" s="19"/>
      <c r="E472" s="6" t="str">
        <f>IFERROR(__xludf.DUMMYFUNCTION("IFNA(IFNA(REGEXEXTRACT(J472,""0.0 \s*(\w+)""),REGEXEXTRACT(J472,""0 \s*(\w+)"")))"),"")</f>
        <v/>
      </c>
      <c r="F472" s="6" t="str">
        <f>IFERROR(__xludf.DUMMYFUNCTION("IFNA(IFNA(REGEXEXTRACT(J472,""1.0 \s*(\w+)""),REGEXEXTRACT(J472,""1 \s*(\w+)"")))"),"")</f>
        <v/>
      </c>
      <c r="G472" s="6" t="str">
        <f>IFERROR(__xludf.DUMMYFUNCTION("IFNA(IFNA(REGEXEXTRACT(J472,""NaN \s*(\w+)""),REGEXEXTRACT(J472,""None \s*(\w+)"")))"),"")</f>
        <v/>
      </c>
      <c r="H472" s="7"/>
      <c r="J472" s="19"/>
    </row>
    <row r="473">
      <c r="B473" s="19"/>
      <c r="C473" s="19"/>
      <c r="D473" s="19"/>
      <c r="E473" s="6" t="str">
        <f>IFERROR(__xludf.DUMMYFUNCTION("IFNA(IFNA(REGEXEXTRACT(J473,""0.0 \s*(\w+)""),REGEXEXTRACT(J473,""0 \s*(\w+)"")))"),"")</f>
        <v/>
      </c>
      <c r="F473" s="6" t="str">
        <f>IFERROR(__xludf.DUMMYFUNCTION("IFNA(IFNA(REGEXEXTRACT(J473,""1.0 \s*(\w+)""),REGEXEXTRACT(J473,""1 \s*(\w+)"")))"),"")</f>
        <v/>
      </c>
      <c r="G473" s="6" t="str">
        <f>IFERROR(__xludf.DUMMYFUNCTION("IFNA(IFNA(REGEXEXTRACT(J473,""NaN \s*(\w+)""),REGEXEXTRACT(J473,""None \s*(\w+)"")))"),"")</f>
        <v/>
      </c>
      <c r="H473" s="7"/>
      <c r="J473" s="19"/>
    </row>
    <row r="474">
      <c r="B474" s="19"/>
      <c r="C474" s="19"/>
      <c r="D474" s="19"/>
      <c r="E474" s="6" t="str">
        <f>IFERROR(__xludf.DUMMYFUNCTION("IFNA(IFNA(REGEXEXTRACT(J474,""0.0 \s*(\w+)""),REGEXEXTRACT(J474,""0 \s*(\w+)"")))"),"")</f>
        <v/>
      </c>
      <c r="F474" s="6" t="str">
        <f>IFERROR(__xludf.DUMMYFUNCTION("IFNA(IFNA(REGEXEXTRACT(J474,""1.0 \s*(\w+)""),REGEXEXTRACT(J474,""1 \s*(\w+)"")))"),"")</f>
        <v/>
      </c>
      <c r="G474" s="6" t="str">
        <f>IFERROR(__xludf.DUMMYFUNCTION("IFNA(IFNA(REGEXEXTRACT(J474,""NaN \s*(\w+)""),REGEXEXTRACT(J474,""None \s*(\w+)"")))"),"")</f>
        <v/>
      </c>
      <c r="H474" s="7"/>
      <c r="J474" s="19"/>
    </row>
    <row r="475">
      <c r="B475" s="19"/>
      <c r="C475" s="19"/>
      <c r="D475" s="19"/>
      <c r="E475" s="6" t="str">
        <f>IFERROR(__xludf.DUMMYFUNCTION("IFNA(IFNA(REGEXEXTRACT(J475,""0.0 \s*(\w+)""),REGEXEXTRACT(J475,""0 \s*(\w+)"")))"),"")</f>
        <v/>
      </c>
      <c r="F475" s="6" t="str">
        <f>IFERROR(__xludf.DUMMYFUNCTION("IFNA(IFNA(REGEXEXTRACT(J475,""1.0 \s*(\w+)""),REGEXEXTRACT(J475,""1 \s*(\w+)"")))"),"")</f>
        <v/>
      </c>
      <c r="G475" s="6" t="str">
        <f>IFERROR(__xludf.DUMMYFUNCTION("IFNA(IFNA(REGEXEXTRACT(J475,""NaN \s*(\w+)""),REGEXEXTRACT(J475,""None \s*(\w+)"")))"),"")</f>
        <v/>
      </c>
      <c r="H475" s="7"/>
      <c r="J475" s="19"/>
    </row>
    <row r="476">
      <c r="B476" s="19"/>
      <c r="C476" s="19"/>
      <c r="D476" s="19"/>
      <c r="E476" s="6" t="str">
        <f>IFERROR(__xludf.DUMMYFUNCTION("IFNA(IFNA(REGEXEXTRACT(J476,""0.0 \s*(\w+)""),REGEXEXTRACT(J476,""0 \s*(\w+)"")))"),"")</f>
        <v/>
      </c>
      <c r="F476" s="6" t="str">
        <f>IFERROR(__xludf.DUMMYFUNCTION("IFNA(IFNA(REGEXEXTRACT(J476,""1.0 \s*(\w+)""),REGEXEXTRACT(J476,""1 \s*(\w+)"")))"),"")</f>
        <v/>
      </c>
      <c r="G476" s="6" t="str">
        <f>IFERROR(__xludf.DUMMYFUNCTION("IFNA(IFNA(REGEXEXTRACT(J476,""NaN \s*(\w+)""),REGEXEXTRACT(J476,""None \s*(\w+)"")))"),"")</f>
        <v/>
      </c>
      <c r="H476" s="7"/>
      <c r="J476" s="19"/>
    </row>
    <row r="477">
      <c r="B477" s="19"/>
      <c r="C477" s="19"/>
      <c r="D477" s="19"/>
      <c r="E477" s="6" t="str">
        <f>IFERROR(__xludf.DUMMYFUNCTION("IFNA(IFNA(REGEXEXTRACT(J477,""0.0 \s*(\w+)""),REGEXEXTRACT(J477,""0 \s*(\w+)"")))"),"")</f>
        <v/>
      </c>
      <c r="F477" s="6" t="str">
        <f>IFERROR(__xludf.DUMMYFUNCTION("IFNA(IFNA(REGEXEXTRACT(J477,""1.0 \s*(\w+)""),REGEXEXTRACT(J477,""1 \s*(\w+)"")))"),"")</f>
        <v/>
      </c>
      <c r="G477" s="6" t="str">
        <f>IFERROR(__xludf.DUMMYFUNCTION("IFNA(IFNA(REGEXEXTRACT(J477,""NaN \s*(\w+)""),REGEXEXTRACT(J477,""None \s*(\w+)"")))"),"")</f>
        <v/>
      </c>
      <c r="H477" s="7"/>
      <c r="J477" s="19"/>
    </row>
    <row r="478">
      <c r="B478" s="19"/>
      <c r="C478" s="19"/>
      <c r="D478" s="19"/>
      <c r="E478" s="6" t="str">
        <f>IFERROR(__xludf.DUMMYFUNCTION("IFNA(IFNA(REGEXEXTRACT(J478,""0.0 \s*(\w+)""),REGEXEXTRACT(J478,""0 \s*(\w+)"")))"),"")</f>
        <v/>
      </c>
      <c r="F478" s="6" t="str">
        <f>IFERROR(__xludf.DUMMYFUNCTION("IFNA(IFNA(REGEXEXTRACT(J478,""1.0 \s*(\w+)""),REGEXEXTRACT(J478,""1 \s*(\w+)"")))"),"")</f>
        <v/>
      </c>
      <c r="G478" s="6" t="str">
        <f>IFERROR(__xludf.DUMMYFUNCTION("IFNA(IFNA(REGEXEXTRACT(J478,""NaN \s*(\w+)""),REGEXEXTRACT(J478,""None \s*(\w+)"")))"),"")</f>
        <v/>
      </c>
      <c r="H478" s="7"/>
      <c r="J478" s="19"/>
    </row>
    <row r="479">
      <c r="B479" s="19"/>
      <c r="C479" s="19"/>
      <c r="D479" s="19"/>
      <c r="E479" s="6" t="str">
        <f>IFERROR(__xludf.DUMMYFUNCTION("IFNA(IFNA(REGEXEXTRACT(J479,""0.0 \s*(\w+)""),REGEXEXTRACT(J479,""0 \s*(\w+)"")))"),"")</f>
        <v/>
      </c>
      <c r="F479" s="6" t="str">
        <f>IFERROR(__xludf.DUMMYFUNCTION("IFNA(IFNA(REGEXEXTRACT(J479,""1.0 \s*(\w+)""),REGEXEXTRACT(J479,""1 \s*(\w+)"")))"),"")</f>
        <v/>
      </c>
      <c r="G479" s="6" t="str">
        <f>IFERROR(__xludf.DUMMYFUNCTION("IFNA(IFNA(REGEXEXTRACT(J479,""NaN \s*(\w+)""),REGEXEXTRACT(J479,""None \s*(\w+)"")))"),"")</f>
        <v/>
      </c>
      <c r="H479" s="7"/>
      <c r="J479" s="19"/>
    </row>
    <row r="480">
      <c r="B480" s="19"/>
      <c r="C480" s="19"/>
      <c r="D480" s="19"/>
      <c r="E480" s="6" t="str">
        <f>IFERROR(__xludf.DUMMYFUNCTION("IFNA(IFNA(REGEXEXTRACT(J480,""0.0 \s*(\w+)""),REGEXEXTRACT(J480,""0 \s*(\w+)"")))"),"")</f>
        <v/>
      </c>
      <c r="F480" s="6" t="str">
        <f>IFERROR(__xludf.DUMMYFUNCTION("IFNA(IFNA(REGEXEXTRACT(J480,""1.0 \s*(\w+)""),REGEXEXTRACT(J480,""1 \s*(\w+)"")))"),"")</f>
        <v/>
      </c>
      <c r="G480" s="6" t="str">
        <f>IFERROR(__xludf.DUMMYFUNCTION("IFNA(IFNA(REGEXEXTRACT(J480,""NaN \s*(\w+)""),REGEXEXTRACT(J480,""None \s*(\w+)"")))"),"")</f>
        <v/>
      </c>
      <c r="H480" s="7"/>
      <c r="J480" s="19"/>
    </row>
    <row r="481">
      <c r="B481" s="19"/>
      <c r="C481" s="19"/>
      <c r="D481" s="19"/>
      <c r="E481" s="6" t="str">
        <f>IFERROR(__xludf.DUMMYFUNCTION("IFNA(IFNA(REGEXEXTRACT(J481,""0.0 \s*(\w+)""),REGEXEXTRACT(J481,""0 \s*(\w+)"")))"),"")</f>
        <v/>
      </c>
      <c r="F481" s="6" t="str">
        <f>IFERROR(__xludf.DUMMYFUNCTION("IFNA(IFNA(REGEXEXTRACT(J481,""1.0 \s*(\w+)""),REGEXEXTRACT(J481,""1 \s*(\w+)"")))"),"")</f>
        <v/>
      </c>
      <c r="G481" s="6" t="str">
        <f>IFERROR(__xludf.DUMMYFUNCTION("IFNA(IFNA(REGEXEXTRACT(J481,""NaN \s*(\w+)""),REGEXEXTRACT(J481,""None \s*(\w+)"")))"),"")</f>
        <v/>
      </c>
      <c r="H481" s="7"/>
      <c r="J481" s="19"/>
    </row>
    <row r="482">
      <c r="B482" s="19"/>
      <c r="C482" s="19"/>
      <c r="D482" s="19"/>
      <c r="E482" s="6" t="str">
        <f>IFERROR(__xludf.DUMMYFUNCTION("IFNA(IFNA(REGEXEXTRACT(J482,""0.0 \s*(\w+)""),REGEXEXTRACT(J482,""0 \s*(\w+)"")))"),"")</f>
        <v/>
      </c>
      <c r="F482" s="6" t="str">
        <f>IFERROR(__xludf.DUMMYFUNCTION("IFNA(IFNA(REGEXEXTRACT(J482,""1.0 \s*(\w+)""),REGEXEXTRACT(J482,""1 \s*(\w+)"")))"),"")</f>
        <v/>
      </c>
      <c r="G482" s="6" t="str">
        <f>IFERROR(__xludf.DUMMYFUNCTION("IFNA(IFNA(REGEXEXTRACT(J482,""NaN \s*(\w+)""),REGEXEXTRACT(J482,""None \s*(\w+)"")))"),"")</f>
        <v/>
      </c>
      <c r="H482" s="7"/>
      <c r="J482" s="19"/>
    </row>
    <row r="483">
      <c r="B483" s="19"/>
      <c r="C483" s="19"/>
      <c r="D483" s="19"/>
      <c r="E483" s="6" t="str">
        <f>IFERROR(__xludf.DUMMYFUNCTION("IFNA(IFNA(REGEXEXTRACT(J483,""0.0 \s*(\w+)""),REGEXEXTRACT(J483,""0 \s*(\w+)"")))"),"")</f>
        <v/>
      </c>
      <c r="F483" s="6" t="str">
        <f>IFERROR(__xludf.DUMMYFUNCTION("IFNA(IFNA(REGEXEXTRACT(J483,""1.0 \s*(\w+)""),REGEXEXTRACT(J483,""1 \s*(\w+)"")))"),"")</f>
        <v/>
      </c>
      <c r="G483" s="6" t="str">
        <f>IFERROR(__xludf.DUMMYFUNCTION("IFNA(IFNA(REGEXEXTRACT(J483,""NaN \s*(\w+)""),REGEXEXTRACT(J483,""None \s*(\w+)"")))"),"")</f>
        <v/>
      </c>
      <c r="H483" s="7"/>
      <c r="J483" s="19"/>
    </row>
    <row r="484">
      <c r="B484" s="19"/>
      <c r="C484" s="19"/>
      <c r="D484" s="19"/>
      <c r="E484" s="6" t="str">
        <f>IFERROR(__xludf.DUMMYFUNCTION("IFNA(IFNA(REGEXEXTRACT(J484,""0.0 \s*(\w+)""),REGEXEXTRACT(J484,""0 \s*(\w+)"")))"),"")</f>
        <v/>
      </c>
      <c r="F484" s="6" t="str">
        <f>IFERROR(__xludf.DUMMYFUNCTION("IFNA(IFNA(REGEXEXTRACT(J484,""1.0 \s*(\w+)""),REGEXEXTRACT(J484,""1 \s*(\w+)"")))"),"")</f>
        <v/>
      </c>
      <c r="G484" s="6" t="str">
        <f>IFERROR(__xludf.DUMMYFUNCTION("IFNA(IFNA(REGEXEXTRACT(J484,""NaN \s*(\w+)""),REGEXEXTRACT(J484,""None \s*(\w+)"")))"),"")</f>
        <v/>
      </c>
      <c r="H484" s="7"/>
      <c r="J484" s="19"/>
    </row>
    <row r="485">
      <c r="B485" s="19"/>
      <c r="C485" s="19"/>
      <c r="D485" s="19"/>
      <c r="E485" s="6" t="str">
        <f>IFERROR(__xludf.DUMMYFUNCTION("IFNA(IFNA(REGEXEXTRACT(J485,""0.0 \s*(\w+)""),REGEXEXTRACT(J485,""0 \s*(\w+)"")))"),"")</f>
        <v/>
      </c>
      <c r="F485" s="6" t="str">
        <f>IFERROR(__xludf.DUMMYFUNCTION("IFNA(IFNA(REGEXEXTRACT(J485,""1.0 \s*(\w+)""),REGEXEXTRACT(J485,""1 \s*(\w+)"")))"),"")</f>
        <v/>
      </c>
      <c r="G485" s="6" t="str">
        <f>IFERROR(__xludf.DUMMYFUNCTION("IFNA(IFNA(REGEXEXTRACT(J485,""NaN \s*(\w+)""),REGEXEXTRACT(J485,""None \s*(\w+)"")))"),"")</f>
        <v/>
      </c>
      <c r="H485" s="7"/>
      <c r="J485" s="19"/>
    </row>
    <row r="486">
      <c r="B486" s="19"/>
      <c r="C486" s="19"/>
      <c r="D486" s="19"/>
      <c r="E486" s="6" t="str">
        <f>IFERROR(__xludf.DUMMYFUNCTION("IFNA(IFNA(REGEXEXTRACT(J486,""0.0 \s*(\w+)""),REGEXEXTRACT(J486,""0 \s*(\w+)"")))"),"")</f>
        <v/>
      </c>
      <c r="F486" s="6" t="str">
        <f>IFERROR(__xludf.DUMMYFUNCTION("IFNA(IFNA(REGEXEXTRACT(J486,""1.0 \s*(\w+)""),REGEXEXTRACT(J486,""1 \s*(\w+)"")))"),"")</f>
        <v/>
      </c>
      <c r="G486" s="6" t="str">
        <f>IFERROR(__xludf.DUMMYFUNCTION("IFNA(IFNA(REGEXEXTRACT(J486,""NaN \s*(\w+)""),REGEXEXTRACT(J486,""None \s*(\w+)"")))"),"")</f>
        <v/>
      </c>
      <c r="H486" s="7"/>
      <c r="J486" s="19"/>
    </row>
    <row r="487">
      <c r="B487" s="19"/>
      <c r="C487" s="19"/>
      <c r="D487" s="19"/>
      <c r="E487" s="6" t="str">
        <f>IFERROR(__xludf.DUMMYFUNCTION("IFNA(IFNA(REGEXEXTRACT(J487,""0.0 \s*(\w+)""),REGEXEXTRACT(J487,""0 \s*(\w+)"")))"),"")</f>
        <v/>
      </c>
      <c r="F487" s="6" t="str">
        <f>IFERROR(__xludf.DUMMYFUNCTION("IFNA(IFNA(REGEXEXTRACT(J487,""1.0 \s*(\w+)""),REGEXEXTRACT(J487,""1 \s*(\w+)"")))"),"")</f>
        <v/>
      </c>
      <c r="G487" s="6" t="str">
        <f>IFERROR(__xludf.DUMMYFUNCTION("IFNA(IFNA(REGEXEXTRACT(J487,""NaN \s*(\w+)""),REGEXEXTRACT(J487,""None \s*(\w+)"")))"),"")</f>
        <v/>
      </c>
      <c r="H487" s="7"/>
      <c r="J487" s="19"/>
    </row>
    <row r="488">
      <c r="B488" s="19"/>
      <c r="C488" s="19"/>
      <c r="D488" s="19"/>
      <c r="E488" s="6" t="str">
        <f>IFERROR(__xludf.DUMMYFUNCTION("IFNA(IFNA(REGEXEXTRACT(J488,""0.0 \s*(\w+)""),REGEXEXTRACT(J488,""0 \s*(\w+)"")))"),"")</f>
        <v/>
      </c>
      <c r="F488" s="6" t="str">
        <f>IFERROR(__xludf.DUMMYFUNCTION("IFNA(IFNA(REGEXEXTRACT(J488,""1.0 \s*(\w+)""),REGEXEXTRACT(J488,""1 \s*(\w+)"")))"),"")</f>
        <v/>
      </c>
      <c r="G488" s="6" t="str">
        <f>IFERROR(__xludf.DUMMYFUNCTION("IFNA(IFNA(REGEXEXTRACT(J488,""NaN \s*(\w+)""),REGEXEXTRACT(J488,""None \s*(\w+)"")))"),"")</f>
        <v/>
      </c>
      <c r="H488" s="7"/>
      <c r="J488" s="19"/>
    </row>
    <row r="489">
      <c r="B489" s="19"/>
      <c r="C489" s="19"/>
      <c r="D489" s="19"/>
      <c r="E489" s="6" t="str">
        <f>IFERROR(__xludf.DUMMYFUNCTION("IFNA(IFNA(REGEXEXTRACT(J489,""0.0 \s*(\w+)""),REGEXEXTRACT(J489,""0 \s*(\w+)"")))"),"")</f>
        <v/>
      </c>
      <c r="F489" s="6" t="str">
        <f>IFERROR(__xludf.DUMMYFUNCTION("IFNA(IFNA(REGEXEXTRACT(J489,""1.0 \s*(\w+)""),REGEXEXTRACT(J489,""1 \s*(\w+)"")))"),"")</f>
        <v/>
      </c>
      <c r="G489" s="6" t="str">
        <f>IFERROR(__xludf.DUMMYFUNCTION("IFNA(IFNA(REGEXEXTRACT(J489,""NaN \s*(\w+)""),REGEXEXTRACT(J489,""None \s*(\w+)"")))"),"")</f>
        <v/>
      </c>
      <c r="H489" s="7"/>
      <c r="J489" s="19"/>
    </row>
    <row r="490">
      <c r="B490" s="19"/>
      <c r="C490" s="19"/>
      <c r="D490" s="19"/>
      <c r="E490" s="6" t="str">
        <f>IFERROR(__xludf.DUMMYFUNCTION("IFNA(IFNA(REGEXEXTRACT(J490,""0.0 \s*(\w+)""),REGEXEXTRACT(J490,""0 \s*(\w+)"")))"),"")</f>
        <v/>
      </c>
      <c r="F490" s="6" t="str">
        <f>IFERROR(__xludf.DUMMYFUNCTION("IFNA(IFNA(REGEXEXTRACT(J490,""1.0 \s*(\w+)""),REGEXEXTRACT(J490,""1 \s*(\w+)"")))"),"")</f>
        <v/>
      </c>
      <c r="G490" s="6" t="str">
        <f>IFERROR(__xludf.DUMMYFUNCTION("IFNA(IFNA(REGEXEXTRACT(J490,""NaN \s*(\w+)""),REGEXEXTRACT(J490,""None \s*(\w+)"")))"),"")</f>
        <v/>
      </c>
      <c r="H490" s="7"/>
      <c r="J490" s="19"/>
    </row>
    <row r="491">
      <c r="B491" s="19"/>
      <c r="C491" s="19"/>
      <c r="D491" s="19"/>
      <c r="E491" s="6" t="str">
        <f>IFERROR(__xludf.DUMMYFUNCTION("IFNA(IFNA(REGEXEXTRACT(J491,""0.0 \s*(\w+)""),REGEXEXTRACT(J491,""0 \s*(\w+)"")))"),"")</f>
        <v/>
      </c>
      <c r="F491" s="6" t="str">
        <f>IFERROR(__xludf.DUMMYFUNCTION("IFNA(IFNA(REGEXEXTRACT(J491,""1.0 \s*(\w+)""),REGEXEXTRACT(J491,""1 \s*(\w+)"")))"),"")</f>
        <v/>
      </c>
      <c r="G491" s="6" t="str">
        <f>IFERROR(__xludf.DUMMYFUNCTION("IFNA(IFNA(REGEXEXTRACT(J491,""NaN \s*(\w+)""),REGEXEXTRACT(J491,""None \s*(\w+)"")))"),"")</f>
        <v/>
      </c>
      <c r="H491" s="7"/>
      <c r="J491" s="19"/>
    </row>
    <row r="492">
      <c r="B492" s="19"/>
      <c r="C492" s="19"/>
      <c r="D492" s="19"/>
      <c r="E492" s="6" t="str">
        <f>IFERROR(__xludf.DUMMYFUNCTION("IFNA(IFNA(REGEXEXTRACT(J492,""0.0 \s*(\w+)""),REGEXEXTRACT(J492,""0 \s*(\w+)"")))"),"")</f>
        <v/>
      </c>
      <c r="F492" s="6" t="str">
        <f>IFERROR(__xludf.DUMMYFUNCTION("IFNA(IFNA(REGEXEXTRACT(J492,""1.0 \s*(\w+)""),REGEXEXTRACT(J492,""1 \s*(\w+)"")))"),"")</f>
        <v/>
      </c>
      <c r="G492" s="6" t="str">
        <f>IFERROR(__xludf.DUMMYFUNCTION("IFNA(IFNA(REGEXEXTRACT(J492,""NaN \s*(\w+)""),REGEXEXTRACT(J492,""None \s*(\w+)"")))"),"")</f>
        <v/>
      </c>
      <c r="H492" s="7"/>
      <c r="J492" s="19"/>
    </row>
    <row r="493">
      <c r="B493" s="19"/>
      <c r="C493" s="19"/>
      <c r="D493" s="19"/>
      <c r="E493" s="6" t="str">
        <f>IFERROR(__xludf.DUMMYFUNCTION("IFNA(IFNA(REGEXEXTRACT(J493,""0.0 \s*(\w+)""),REGEXEXTRACT(J493,""0 \s*(\w+)"")))"),"")</f>
        <v/>
      </c>
      <c r="F493" s="6" t="str">
        <f>IFERROR(__xludf.DUMMYFUNCTION("IFNA(IFNA(REGEXEXTRACT(J493,""1.0 \s*(\w+)""),REGEXEXTRACT(J493,""1 \s*(\w+)"")))"),"")</f>
        <v/>
      </c>
      <c r="G493" s="6" t="str">
        <f>IFERROR(__xludf.DUMMYFUNCTION("IFNA(IFNA(REGEXEXTRACT(J493,""NaN \s*(\w+)""),REGEXEXTRACT(J493,""None \s*(\w+)"")))"),"")</f>
        <v/>
      </c>
      <c r="H493" s="7"/>
      <c r="J493" s="19"/>
    </row>
    <row r="494">
      <c r="B494" s="19"/>
      <c r="C494" s="19"/>
      <c r="D494" s="19"/>
      <c r="E494" s="6" t="str">
        <f>IFERROR(__xludf.DUMMYFUNCTION("IFNA(IFNA(REGEXEXTRACT(J494,""0.0 \s*(\w+)""),REGEXEXTRACT(J494,""0 \s*(\w+)"")))"),"")</f>
        <v/>
      </c>
      <c r="F494" s="6" t="str">
        <f>IFERROR(__xludf.DUMMYFUNCTION("IFNA(IFNA(REGEXEXTRACT(J494,""1.0 \s*(\w+)""),REGEXEXTRACT(J494,""1 \s*(\w+)"")))"),"")</f>
        <v/>
      </c>
      <c r="G494" s="6" t="str">
        <f>IFERROR(__xludf.DUMMYFUNCTION("IFNA(IFNA(REGEXEXTRACT(J494,""NaN \s*(\w+)""),REGEXEXTRACT(J494,""None \s*(\w+)"")))"),"")</f>
        <v/>
      </c>
      <c r="H494" s="7"/>
      <c r="J494" s="19"/>
    </row>
    <row r="495">
      <c r="B495" s="19"/>
      <c r="C495" s="19"/>
      <c r="D495" s="19"/>
      <c r="E495" s="6" t="str">
        <f>IFERROR(__xludf.DUMMYFUNCTION("IFNA(IFNA(REGEXEXTRACT(J495,""0.0 \s*(\w+)""),REGEXEXTRACT(J495,""0 \s*(\w+)"")))"),"")</f>
        <v/>
      </c>
      <c r="F495" s="6" t="str">
        <f>IFERROR(__xludf.DUMMYFUNCTION("IFNA(IFNA(REGEXEXTRACT(J495,""1.0 \s*(\w+)""),REGEXEXTRACT(J495,""1 \s*(\w+)"")))"),"")</f>
        <v/>
      </c>
      <c r="G495" s="6" t="str">
        <f>IFERROR(__xludf.DUMMYFUNCTION("IFNA(IFNA(REGEXEXTRACT(J495,""NaN \s*(\w+)""),REGEXEXTRACT(J495,""None \s*(\w+)"")))"),"")</f>
        <v/>
      </c>
      <c r="H495" s="7"/>
      <c r="J495" s="19"/>
    </row>
    <row r="496">
      <c r="B496" s="19"/>
      <c r="C496" s="19"/>
      <c r="D496" s="19"/>
      <c r="E496" s="6" t="str">
        <f>IFERROR(__xludf.DUMMYFUNCTION("IFNA(IFNA(REGEXEXTRACT(J496,""0.0 \s*(\w+)""),REGEXEXTRACT(J496,""0 \s*(\w+)"")))"),"")</f>
        <v/>
      </c>
      <c r="F496" s="6" t="str">
        <f>IFERROR(__xludf.DUMMYFUNCTION("IFNA(IFNA(REGEXEXTRACT(J496,""1.0 \s*(\w+)""),REGEXEXTRACT(J496,""1 \s*(\w+)"")))"),"")</f>
        <v/>
      </c>
      <c r="G496" s="6" t="str">
        <f>IFERROR(__xludf.DUMMYFUNCTION("IFNA(IFNA(REGEXEXTRACT(J496,""NaN \s*(\w+)""),REGEXEXTRACT(J496,""None \s*(\w+)"")))"),"")</f>
        <v/>
      </c>
      <c r="H496" s="7"/>
      <c r="J496" s="19"/>
    </row>
    <row r="497">
      <c r="B497" s="19"/>
      <c r="C497" s="19"/>
      <c r="D497" s="19"/>
      <c r="E497" s="6" t="str">
        <f>IFERROR(__xludf.DUMMYFUNCTION("IFNA(IFNA(REGEXEXTRACT(J497,""0.0 \s*(\w+)""),REGEXEXTRACT(J497,""0 \s*(\w+)"")))"),"")</f>
        <v/>
      </c>
      <c r="F497" s="6" t="str">
        <f>IFERROR(__xludf.DUMMYFUNCTION("IFNA(IFNA(REGEXEXTRACT(J497,""1.0 \s*(\w+)""),REGEXEXTRACT(J497,""1 \s*(\w+)"")))"),"")</f>
        <v/>
      </c>
      <c r="G497" s="6" t="str">
        <f>IFERROR(__xludf.DUMMYFUNCTION("IFNA(IFNA(REGEXEXTRACT(J497,""NaN \s*(\w+)""),REGEXEXTRACT(J497,""None \s*(\w+)"")))"),"")</f>
        <v/>
      </c>
      <c r="H497" s="7"/>
      <c r="J497" s="19"/>
    </row>
    <row r="498">
      <c r="B498" s="19"/>
      <c r="C498" s="19"/>
      <c r="D498" s="19"/>
      <c r="E498" s="6" t="str">
        <f>IFERROR(__xludf.DUMMYFUNCTION("IFNA(IFNA(REGEXEXTRACT(J498,""0.0 \s*(\w+)""),REGEXEXTRACT(J498,""0 \s*(\w+)"")))"),"")</f>
        <v/>
      </c>
      <c r="F498" s="6" t="str">
        <f>IFERROR(__xludf.DUMMYFUNCTION("IFNA(IFNA(REGEXEXTRACT(J498,""1.0 \s*(\w+)""),REGEXEXTRACT(J498,""1 \s*(\w+)"")))"),"")</f>
        <v/>
      </c>
      <c r="G498" s="6" t="str">
        <f>IFERROR(__xludf.DUMMYFUNCTION("IFNA(IFNA(REGEXEXTRACT(J498,""NaN \s*(\w+)""),REGEXEXTRACT(J498,""None \s*(\w+)"")))"),"")</f>
        <v/>
      </c>
      <c r="H498" s="7"/>
      <c r="J498" s="19"/>
    </row>
    <row r="499">
      <c r="B499" s="19"/>
      <c r="C499" s="19"/>
      <c r="D499" s="19"/>
      <c r="E499" s="6" t="str">
        <f>IFERROR(__xludf.DUMMYFUNCTION("IFNA(IFNA(REGEXEXTRACT(J499,""0.0 \s*(\w+)""),REGEXEXTRACT(J499,""0 \s*(\w+)"")))"),"")</f>
        <v/>
      </c>
      <c r="F499" s="6" t="str">
        <f>IFERROR(__xludf.DUMMYFUNCTION("IFNA(IFNA(REGEXEXTRACT(J499,""1.0 \s*(\w+)""),REGEXEXTRACT(J499,""1 \s*(\w+)"")))"),"")</f>
        <v/>
      </c>
      <c r="G499" s="6" t="str">
        <f>IFERROR(__xludf.DUMMYFUNCTION("IFNA(IFNA(REGEXEXTRACT(J499,""NaN \s*(\w+)""),REGEXEXTRACT(J499,""None \s*(\w+)"")))"),"")</f>
        <v/>
      </c>
      <c r="H499" s="7"/>
      <c r="J499" s="19"/>
    </row>
    <row r="500">
      <c r="B500" s="19"/>
      <c r="C500" s="19"/>
      <c r="D500" s="19"/>
      <c r="E500" s="6" t="str">
        <f>IFERROR(__xludf.DUMMYFUNCTION("IFNA(IFNA(REGEXEXTRACT(J500,""0.0 \s*(\w+)""),REGEXEXTRACT(J500,""0 \s*(\w+)"")))"),"")</f>
        <v/>
      </c>
      <c r="F500" s="6" t="str">
        <f>IFERROR(__xludf.DUMMYFUNCTION("IFNA(IFNA(REGEXEXTRACT(J500,""1.0 \s*(\w+)""),REGEXEXTRACT(J500,""1 \s*(\w+)"")))"),"")</f>
        <v/>
      </c>
      <c r="G500" s="6" t="str">
        <f>IFERROR(__xludf.DUMMYFUNCTION("IFNA(IFNA(REGEXEXTRACT(J500,""NaN \s*(\w+)""),REGEXEXTRACT(J500,""None \s*(\w+)"")))"),"")</f>
        <v/>
      </c>
      <c r="H500" s="7"/>
      <c r="J500" s="19"/>
    </row>
    <row r="501">
      <c r="B501" s="19"/>
      <c r="C501" s="19"/>
      <c r="D501" s="19"/>
      <c r="E501" s="6" t="str">
        <f>IFERROR(__xludf.DUMMYFUNCTION("IFNA(IFNA(REGEXEXTRACT(J501,""0.0 \s*(\w+)""),REGEXEXTRACT(J501,""0 \s*(\w+)"")))"),"")</f>
        <v/>
      </c>
      <c r="F501" s="6" t="str">
        <f>IFERROR(__xludf.DUMMYFUNCTION("IFNA(IFNA(REGEXEXTRACT(J501,""1.0 \s*(\w+)""),REGEXEXTRACT(J501,""1 \s*(\w+)"")))"),"")</f>
        <v/>
      </c>
      <c r="G501" s="6" t="str">
        <f>IFERROR(__xludf.DUMMYFUNCTION("IFNA(IFNA(REGEXEXTRACT(J501,""NaN \s*(\w+)""),REGEXEXTRACT(J501,""None \s*(\w+)"")))"),"")</f>
        <v/>
      </c>
      <c r="H501" s="7"/>
      <c r="J501" s="19"/>
    </row>
    <row r="502">
      <c r="B502" s="19"/>
      <c r="C502" s="19"/>
      <c r="D502" s="19"/>
      <c r="E502" s="6" t="str">
        <f>IFERROR(__xludf.DUMMYFUNCTION("IFNA(IFNA(REGEXEXTRACT(J502,""0.0 \s*(\w+)""),REGEXEXTRACT(J502,""0 \s*(\w+)"")))"),"")</f>
        <v/>
      </c>
      <c r="F502" s="6" t="str">
        <f>IFERROR(__xludf.DUMMYFUNCTION("IFNA(IFNA(REGEXEXTRACT(J502,""1.0 \s*(\w+)""),REGEXEXTRACT(J502,""1 \s*(\w+)"")))"),"")</f>
        <v/>
      </c>
      <c r="G502" s="6" t="str">
        <f>IFERROR(__xludf.DUMMYFUNCTION("IFNA(IFNA(REGEXEXTRACT(J502,""NaN \s*(\w+)""),REGEXEXTRACT(J502,""None \s*(\w+)"")))"),"")</f>
        <v/>
      </c>
      <c r="H502" s="7"/>
      <c r="J502" s="19"/>
    </row>
    <row r="503">
      <c r="B503" s="19"/>
      <c r="C503" s="19"/>
      <c r="D503" s="19"/>
      <c r="E503" s="6" t="str">
        <f>IFERROR(__xludf.DUMMYFUNCTION("IFNA(IFNA(REGEXEXTRACT(J503,""0.0 \s*(\w+)""),REGEXEXTRACT(J503,""0 \s*(\w+)"")))"),"")</f>
        <v/>
      </c>
      <c r="F503" s="6" t="str">
        <f>IFERROR(__xludf.DUMMYFUNCTION("IFNA(IFNA(REGEXEXTRACT(J503,""1.0 \s*(\w+)""),REGEXEXTRACT(J503,""1 \s*(\w+)"")))"),"")</f>
        <v/>
      </c>
      <c r="G503" s="6" t="str">
        <f>IFERROR(__xludf.DUMMYFUNCTION("IFNA(IFNA(REGEXEXTRACT(J503,""NaN \s*(\w+)""),REGEXEXTRACT(J503,""None \s*(\w+)"")))"),"")</f>
        <v/>
      </c>
      <c r="H503" s="7"/>
      <c r="J503" s="19"/>
    </row>
    <row r="504">
      <c r="B504" s="19"/>
      <c r="C504" s="19"/>
      <c r="D504" s="19"/>
      <c r="E504" s="6" t="str">
        <f>IFERROR(__xludf.DUMMYFUNCTION("IFNA(IFNA(REGEXEXTRACT(J504,""0.0 \s*(\w+)""),REGEXEXTRACT(J504,""0 \s*(\w+)"")))"),"")</f>
        <v/>
      </c>
      <c r="F504" s="6" t="str">
        <f>IFERROR(__xludf.DUMMYFUNCTION("IFNA(IFNA(REGEXEXTRACT(J504,""1.0 \s*(\w+)""),REGEXEXTRACT(J504,""1 \s*(\w+)"")))"),"")</f>
        <v/>
      </c>
      <c r="G504" s="6" t="str">
        <f>IFERROR(__xludf.DUMMYFUNCTION("IFNA(IFNA(REGEXEXTRACT(J504,""NaN \s*(\w+)""),REGEXEXTRACT(J504,""None \s*(\w+)"")))"),"")</f>
        <v/>
      </c>
      <c r="H504" s="7"/>
      <c r="J504" s="19"/>
    </row>
    <row r="505">
      <c r="B505" s="19"/>
      <c r="C505" s="19"/>
      <c r="D505" s="19"/>
      <c r="E505" s="6" t="str">
        <f>IFERROR(__xludf.DUMMYFUNCTION("IFNA(IFNA(REGEXEXTRACT(J505,""0.0 \s*(\w+)""),REGEXEXTRACT(J505,""0 \s*(\w+)"")))"),"")</f>
        <v/>
      </c>
      <c r="F505" s="6" t="str">
        <f>IFERROR(__xludf.DUMMYFUNCTION("IFNA(IFNA(REGEXEXTRACT(J505,""1.0 \s*(\w+)""),REGEXEXTRACT(J505,""1 \s*(\w+)"")))"),"")</f>
        <v/>
      </c>
      <c r="G505" s="6" t="str">
        <f>IFERROR(__xludf.DUMMYFUNCTION("IFNA(IFNA(REGEXEXTRACT(J505,""NaN \s*(\w+)""),REGEXEXTRACT(J505,""None \s*(\w+)"")))"),"")</f>
        <v/>
      </c>
      <c r="H505" s="7"/>
      <c r="J505" s="19"/>
    </row>
    <row r="506">
      <c r="B506" s="19"/>
      <c r="C506" s="19"/>
      <c r="D506" s="19"/>
      <c r="E506" s="6" t="str">
        <f>IFERROR(__xludf.DUMMYFUNCTION("IFNA(IFNA(REGEXEXTRACT(J506,""0.0 \s*(\w+)""),REGEXEXTRACT(J506,""0 \s*(\w+)"")))"),"")</f>
        <v/>
      </c>
      <c r="F506" s="6" t="str">
        <f>IFERROR(__xludf.DUMMYFUNCTION("IFNA(IFNA(REGEXEXTRACT(J506,""1.0 \s*(\w+)""),REGEXEXTRACT(J506,""1 \s*(\w+)"")))"),"")</f>
        <v/>
      </c>
      <c r="G506" s="6" t="str">
        <f>IFERROR(__xludf.DUMMYFUNCTION("IFNA(IFNA(REGEXEXTRACT(J506,""NaN \s*(\w+)""),REGEXEXTRACT(J506,""None \s*(\w+)"")))"),"")</f>
        <v/>
      </c>
      <c r="H506" s="7"/>
      <c r="J506" s="19"/>
    </row>
    <row r="507">
      <c r="B507" s="19"/>
      <c r="C507" s="19"/>
      <c r="D507" s="19"/>
      <c r="E507" s="6" t="str">
        <f>IFERROR(__xludf.DUMMYFUNCTION("IFNA(IFNA(REGEXEXTRACT(J507,""0.0 \s*(\w+)""),REGEXEXTRACT(J507,""0 \s*(\w+)"")))"),"")</f>
        <v/>
      </c>
      <c r="F507" s="6" t="str">
        <f>IFERROR(__xludf.DUMMYFUNCTION("IFNA(IFNA(REGEXEXTRACT(J507,""1.0 \s*(\w+)""),REGEXEXTRACT(J507,""1 \s*(\w+)"")))"),"")</f>
        <v/>
      </c>
      <c r="G507" s="6" t="str">
        <f>IFERROR(__xludf.DUMMYFUNCTION("IFNA(IFNA(REGEXEXTRACT(J507,""NaN \s*(\w+)""),REGEXEXTRACT(J507,""None \s*(\w+)"")))"),"")</f>
        <v/>
      </c>
      <c r="H507" s="7"/>
      <c r="J507" s="19"/>
    </row>
    <row r="508">
      <c r="B508" s="19"/>
      <c r="C508" s="19"/>
      <c r="D508" s="19"/>
      <c r="E508" s="6" t="str">
        <f>IFERROR(__xludf.DUMMYFUNCTION("IFNA(IFNA(REGEXEXTRACT(J508,""0.0 \s*(\w+)""),REGEXEXTRACT(J508,""0 \s*(\w+)"")))"),"")</f>
        <v/>
      </c>
      <c r="F508" s="6" t="str">
        <f>IFERROR(__xludf.DUMMYFUNCTION("IFNA(IFNA(REGEXEXTRACT(J508,""1.0 \s*(\w+)""),REGEXEXTRACT(J508,""1 \s*(\w+)"")))"),"")</f>
        <v/>
      </c>
      <c r="G508" s="6" t="str">
        <f>IFERROR(__xludf.DUMMYFUNCTION("IFNA(IFNA(REGEXEXTRACT(J508,""NaN \s*(\w+)""),REGEXEXTRACT(J508,""None \s*(\w+)"")))"),"")</f>
        <v/>
      </c>
      <c r="H508" s="7"/>
      <c r="J508" s="19"/>
    </row>
    <row r="509">
      <c r="B509" s="19"/>
      <c r="C509" s="19"/>
      <c r="D509" s="19"/>
      <c r="E509" s="6" t="str">
        <f>IFERROR(__xludf.DUMMYFUNCTION("IFNA(IFNA(REGEXEXTRACT(J509,""0.0 \s*(\w+)""),REGEXEXTRACT(J509,""0 \s*(\w+)"")))"),"")</f>
        <v/>
      </c>
      <c r="F509" s="6" t="str">
        <f>IFERROR(__xludf.DUMMYFUNCTION("IFNA(IFNA(REGEXEXTRACT(J509,""1.0 \s*(\w+)""),REGEXEXTRACT(J509,""1 \s*(\w+)"")))"),"")</f>
        <v/>
      </c>
      <c r="G509" s="6" t="str">
        <f>IFERROR(__xludf.DUMMYFUNCTION("IFNA(IFNA(REGEXEXTRACT(J509,""NaN \s*(\w+)""),REGEXEXTRACT(J509,""None \s*(\w+)"")))"),"")</f>
        <v/>
      </c>
      <c r="H509" s="7"/>
      <c r="J509" s="19"/>
    </row>
    <row r="510">
      <c r="B510" s="19"/>
      <c r="C510" s="19"/>
      <c r="D510" s="19"/>
      <c r="E510" s="6" t="str">
        <f>IFERROR(__xludf.DUMMYFUNCTION("IFNA(IFNA(REGEXEXTRACT(J510,""0.0 \s*(\w+)""),REGEXEXTRACT(J510,""0 \s*(\w+)"")))"),"")</f>
        <v/>
      </c>
      <c r="F510" s="6" t="str">
        <f>IFERROR(__xludf.DUMMYFUNCTION("IFNA(IFNA(REGEXEXTRACT(J510,""1.0 \s*(\w+)""),REGEXEXTRACT(J510,""1 \s*(\w+)"")))"),"")</f>
        <v/>
      </c>
      <c r="G510" s="6" t="str">
        <f>IFERROR(__xludf.DUMMYFUNCTION("IFNA(IFNA(REGEXEXTRACT(J510,""NaN \s*(\w+)""),REGEXEXTRACT(J510,""None \s*(\w+)"")))"),"")</f>
        <v/>
      </c>
      <c r="H510" s="7"/>
      <c r="J510" s="19"/>
    </row>
    <row r="511">
      <c r="B511" s="19"/>
      <c r="C511" s="19"/>
      <c r="D511" s="19"/>
      <c r="E511" s="6" t="str">
        <f>IFERROR(__xludf.DUMMYFUNCTION("IFNA(IFNA(REGEXEXTRACT(J511,""0.0 \s*(\w+)""),REGEXEXTRACT(J511,""0 \s*(\w+)"")))"),"")</f>
        <v/>
      </c>
      <c r="F511" s="6" t="str">
        <f>IFERROR(__xludf.DUMMYFUNCTION("IFNA(IFNA(REGEXEXTRACT(J511,""1.0 \s*(\w+)""),REGEXEXTRACT(J511,""1 \s*(\w+)"")))"),"")</f>
        <v/>
      </c>
      <c r="G511" s="6" t="str">
        <f>IFERROR(__xludf.DUMMYFUNCTION("IFNA(IFNA(REGEXEXTRACT(J511,""NaN \s*(\w+)""),REGEXEXTRACT(J511,""None \s*(\w+)"")))"),"")</f>
        <v/>
      </c>
      <c r="H511" s="7"/>
      <c r="J511" s="19"/>
    </row>
    <row r="512">
      <c r="B512" s="19"/>
      <c r="C512" s="19"/>
      <c r="D512" s="19"/>
      <c r="E512" s="6" t="str">
        <f>IFERROR(__xludf.DUMMYFUNCTION("IFNA(IFNA(REGEXEXTRACT(J512,""0.0 \s*(\w+)""),REGEXEXTRACT(J512,""0 \s*(\w+)"")))"),"")</f>
        <v/>
      </c>
      <c r="F512" s="6" t="str">
        <f>IFERROR(__xludf.DUMMYFUNCTION("IFNA(IFNA(REGEXEXTRACT(J512,""1.0 \s*(\w+)""),REGEXEXTRACT(J512,""1 \s*(\w+)"")))"),"")</f>
        <v/>
      </c>
      <c r="G512" s="6" t="str">
        <f>IFERROR(__xludf.DUMMYFUNCTION("IFNA(IFNA(REGEXEXTRACT(J512,""NaN \s*(\w+)""),REGEXEXTRACT(J512,""None \s*(\w+)"")))"),"")</f>
        <v/>
      </c>
      <c r="H512" s="7"/>
      <c r="J512" s="19"/>
    </row>
    <row r="513">
      <c r="B513" s="19"/>
      <c r="C513" s="19"/>
      <c r="D513" s="19"/>
      <c r="E513" s="6" t="str">
        <f>IFERROR(__xludf.DUMMYFUNCTION("IFNA(IFNA(REGEXEXTRACT(J513,""0.0 \s*(\w+)""),REGEXEXTRACT(J513,""0 \s*(\w+)"")))"),"")</f>
        <v/>
      </c>
      <c r="F513" s="6" t="str">
        <f>IFERROR(__xludf.DUMMYFUNCTION("IFNA(IFNA(REGEXEXTRACT(J513,""1.0 \s*(\w+)""),REGEXEXTRACT(J513,""1 \s*(\w+)"")))"),"")</f>
        <v/>
      </c>
      <c r="G513" s="6" t="str">
        <f>IFERROR(__xludf.DUMMYFUNCTION("IFNA(IFNA(REGEXEXTRACT(J513,""NaN \s*(\w+)""),REGEXEXTRACT(J513,""None \s*(\w+)"")))"),"")</f>
        <v/>
      </c>
      <c r="H513" s="7"/>
      <c r="J513" s="19"/>
    </row>
    <row r="514">
      <c r="B514" s="19"/>
      <c r="C514" s="19"/>
      <c r="D514" s="19"/>
      <c r="E514" s="6" t="str">
        <f>IFERROR(__xludf.DUMMYFUNCTION("IFNA(IFNA(REGEXEXTRACT(J514,""0.0 \s*(\w+)""),REGEXEXTRACT(J514,""0 \s*(\w+)"")))"),"")</f>
        <v/>
      </c>
      <c r="F514" s="6" t="str">
        <f>IFERROR(__xludf.DUMMYFUNCTION("IFNA(IFNA(REGEXEXTRACT(J514,""1.0 \s*(\w+)""),REGEXEXTRACT(J514,""1 \s*(\w+)"")))"),"")</f>
        <v/>
      </c>
      <c r="G514" s="6" t="str">
        <f>IFERROR(__xludf.DUMMYFUNCTION("IFNA(IFNA(REGEXEXTRACT(J514,""NaN \s*(\w+)""),REGEXEXTRACT(J514,""None \s*(\w+)"")))"),"")</f>
        <v/>
      </c>
      <c r="H514" s="7"/>
      <c r="J514" s="19"/>
    </row>
    <row r="515">
      <c r="B515" s="19"/>
      <c r="C515" s="19"/>
      <c r="D515" s="19"/>
      <c r="E515" s="6" t="str">
        <f>IFERROR(__xludf.DUMMYFUNCTION("IFNA(IFNA(REGEXEXTRACT(J515,""0.0 \s*(\w+)""),REGEXEXTRACT(J515,""0 \s*(\w+)"")))"),"")</f>
        <v/>
      </c>
      <c r="F515" s="6" t="str">
        <f>IFERROR(__xludf.DUMMYFUNCTION("IFNA(IFNA(REGEXEXTRACT(J515,""1.0 \s*(\w+)""),REGEXEXTRACT(J515,""1 \s*(\w+)"")))"),"")</f>
        <v/>
      </c>
      <c r="G515" s="6" t="str">
        <f>IFERROR(__xludf.DUMMYFUNCTION("IFNA(IFNA(REGEXEXTRACT(J515,""NaN \s*(\w+)""),REGEXEXTRACT(J515,""None \s*(\w+)"")))"),"")</f>
        <v/>
      </c>
      <c r="H515" s="7"/>
      <c r="J515" s="19"/>
    </row>
    <row r="516">
      <c r="B516" s="19"/>
      <c r="C516" s="19"/>
      <c r="D516" s="19"/>
      <c r="E516" s="6" t="str">
        <f>IFERROR(__xludf.DUMMYFUNCTION("IFNA(IFNA(REGEXEXTRACT(J516,""0.0 \s*(\w+)""),REGEXEXTRACT(J516,""0 \s*(\w+)"")))"),"")</f>
        <v/>
      </c>
      <c r="F516" s="6" t="str">
        <f>IFERROR(__xludf.DUMMYFUNCTION("IFNA(IFNA(REGEXEXTRACT(J516,""1.0 \s*(\w+)""),REGEXEXTRACT(J516,""1 \s*(\w+)"")))"),"")</f>
        <v/>
      </c>
      <c r="G516" s="6" t="str">
        <f>IFERROR(__xludf.DUMMYFUNCTION("IFNA(IFNA(REGEXEXTRACT(J516,""NaN \s*(\w+)""),REGEXEXTRACT(J516,""None \s*(\w+)"")))"),"")</f>
        <v/>
      </c>
      <c r="H516" s="7"/>
      <c r="J516" s="19"/>
    </row>
    <row r="517">
      <c r="B517" s="19"/>
      <c r="C517" s="19"/>
      <c r="D517" s="19"/>
      <c r="E517" s="6" t="str">
        <f>IFERROR(__xludf.DUMMYFUNCTION("IFNA(IFNA(REGEXEXTRACT(J517,""0.0 \s*(\w+)""),REGEXEXTRACT(J517,""0 \s*(\w+)"")))"),"")</f>
        <v/>
      </c>
      <c r="F517" s="6" t="str">
        <f>IFERROR(__xludf.DUMMYFUNCTION("IFNA(IFNA(REGEXEXTRACT(J517,""1.0 \s*(\w+)""),REGEXEXTRACT(J517,""1 \s*(\w+)"")))"),"")</f>
        <v/>
      </c>
      <c r="G517" s="6" t="str">
        <f>IFERROR(__xludf.DUMMYFUNCTION("IFNA(IFNA(REGEXEXTRACT(J517,""NaN \s*(\w+)""),REGEXEXTRACT(J517,""None \s*(\w+)"")))"),"")</f>
        <v/>
      </c>
      <c r="H517" s="7"/>
      <c r="J517" s="19"/>
    </row>
    <row r="518">
      <c r="B518" s="19"/>
      <c r="C518" s="19"/>
      <c r="D518" s="19"/>
      <c r="E518" s="6" t="str">
        <f>IFERROR(__xludf.DUMMYFUNCTION("IFNA(IFNA(REGEXEXTRACT(J518,""0.0 \s*(\w+)""),REGEXEXTRACT(J518,""0 \s*(\w+)"")))"),"")</f>
        <v/>
      </c>
      <c r="F518" s="6" t="str">
        <f>IFERROR(__xludf.DUMMYFUNCTION("IFNA(IFNA(REGEXEXTRACT(J518,""1.0 \s*(\w+)""),REGEXEXTRACT(J518,""1 \s*(\w+)"")))"),"")</f>
        <v/>
      </c>
      <c r="G518" s="6" t="str">
        <f>IFERROR(__xludf.DUMMYFUNCTION("IFNA(IFNA(REGEXEXTRACT(J518,""NaN \s*(\w+)""),REGEXEXTRACT(J518,""None \s*(\w+)"")))"),"")</f>
        <v/>
      </c>
      <c r="H518" s="7"/>
      <c r="J518" s="19"/>
    </row>
    <row r="519">
      <c r="B519" s="19"/>
      <c r="C519" s="19"/>
      <c r="D519" s="19"/>
      <c r="E519" s="6" t="str">
        <f>IFERROR(__xludf.DUMMYFUNCTION("IFNA(IFNA(REGEXEXTRACT(J519,""0.0 \s*(\w+)""),REGEXEXTRACT(J519,""0 \s*(\w+)"")))"),"")</f>
        <v/>
      </c>
      <c r="F519" s="6" t="str">
        <f>IFERROR(__xludf.DUMMYFUNCTION("IFNA(IFNA(REGEXEXTRACT(J519,""1.0 \s*(\w+)""),REGEXEXTRACT(J519,""1 \s*(\w+)"")))"),"")</f>
        <v/>
      </c>
      <c r="G519" s="6" t="str">
        <f>IFERROR(__xludf.DUMMYFUNCTION("IFNA(IFNA(REGEXEXTRACT(J519,""NaN \s*(\w+)""),REGEXEXTRACT(J519,""None \s*(\w+)"")))"),"")</f>
        <v/>
      </c>
      <c r="H519" s="7"/>
      <c r="J519" s="19"/>
    </row>
    <row r="520">
      <c r="B520" s="19"/>
      <c r="C520" s="19"/>
      <c r="D520" s="19"/>
      <c r="E520" s="6" t="str">
        <f>IFERROR(__xludf.DUMMYFUNCTION("IFNA(IFNA(REGEXEXTRACT(J520,""0.0 \s*(\w+)""),REGEXEXTRACT(J520,""0 \s*(\w+)"")))"),"")</f>
        <v/>
      </c>
      <c r="F520" s="6" t="str">
        <f>IFERROR(__xludf.DUMMYFUNCTION("IFNA(IFNA(REGEXEXTRACT(J520,""1.0 \s*(\w+)""),REGEXEXTRACT(J520,""1 \s*(\w+)"")))"),"")</f>
        <v/>
      </c>
      <c r="G520" s="6" t="str">
        <f>IFERROR(__xludf.DUMMYFUNCTION("IFNA(IFNA(REGEXEXTRACT(J520,""NaN \s*(\w+)""),REGEXEXTRACT(J520,""None \s*(\w+)"")))"),"")</f>
        <v/>
      </c>
      <c r="H520" s="7"/>
      <c r="J520" s="19"/>
    </row>
    <row r="521">
      <c r="B521" s="19"/>
      <c r="C521" s="19"/>
      <c r="D521" s="19"/>
      <c r="E521" s="6" t="str">
        <f>IFERROR(__xludf.DUMMYFUNCTION("IFNA(IFNA(REGEXEXTRACT(J521,""0.0 \s*(\w+)""),REGEXEXTRACT(J521,""0 \s*(\w+)"")))"),"")</f>
        <v/>
      </c>
      <c r="F521" s="6" t="str">
        <f>IFERROR(__xludf.DUMMYFUNCTION("IFNA(IFNA(REGEXEXTRACT(J521,""1.0 \s*(\w+)""),REGEXEXTRACT(J521,""1 \s*(\w+)"")))"),"")</f>
        <v/>
      </c>
      <c r="G521" s="6" t="str">
        <f>IFERROR(__xludf.DUMMYFUNCTION("IFNA(IFNA(REGEXEXTRACT(J521,""NaN \s*(\w+)""),REGEXEXTRACT(J521,""None \s*(\w+)"")))"),"")</f>
        <v/>
      </c>
      <c r="H521" s="7"/>
      <c r="J521" s="19"/>
    </row>
    <row r="522">
      <c r="B522" s="19"/>
      <c r="C522" s="19"/>
      <c r="D522" s="19"/>
      <c r="E522" s="6" t="str">
        <f>IFERROR(__xludf.DUMMYFUNCTION("IFNA(IFNA(REGEXEXTRACT(J522,""0.0 \s*(\w+)""),REGEXEXTRACT(J522,""0 \s*(\w+)"")))"),"")</f>
        <v/>
      </c>
      <c r="F522" s="6" t="str">
        <f>IFERROR(__xludf.DUMMYFUNCTION("IFNA(IFNA(REGEXEXTRACT(J522,""1.0 \s*(\w+)""),REGEXEXTRACT(J522,""1 \s*(\w+)"")))"),"")</f>
        <v/>
      </c>
      <c r="G522" s="6" t="str">
        <f>IFERROR(__xludf.DUMMYFUNCTION("IFNA(IFNA(REGEXEXTRACT(J522,""NaN \s*(\w+)""),REGEXEXTRACT(J522,""None \s*(\w+)"")))"),"")</f>
        <v/>
      </c>
      <c r="H522" s="7"/>
      <c r="J522" s="19"/>
    </row>
    <row r="523">
      <c r="B523" s="19"/>
      <c r="C523" s="19"/>
      <c r="D523" s="19"/>
      <c r="E523" s="6" t="str">
        <f>IFERROR(__xludf.DUMMYFUNCTION("IFNA(IFNA(REGEXEXTRACT(J523,""0.0 \s*(\w+)""),REGEXEXTRACT(J523,""0 \s*(\w+)"")))"),"")</f>
        <v/>
      </c>
      <c r="F523" s="6" t="str">
        <f>IFERROR(__xludf.DUMMYFUNCTION("IFNA(IFNA(REGEXEXTRACT(J523,""1.0 \s*(\w+)""),REGEXEXTRACT(J523,""1 \s*(\w+)"")))"),"")</f>
        <v/>
      </c>
      <c r="G523" s="6" t="str">
        <f>IFERROR(__xludf.DUMMYFUNCTION("IFNA(IFNA(REGEXEXTRACT(J523,""NaN \s*(\w+)""),REGEXEXTRACT(J523,""None \s*(\w+)"")))"),"")</f>
        <v/>
      </c>
      <c r="H523" s="7"/>
      <c r="J523" s="19"/>
    </row>
    <row r="524">
      <c r="B524" s="19"/>
      <c r="C524" s="19"/>
      <c r="D524" s="19"/>
      <c r="E524" s="6" t="str">
        <f>IFERROR(__xludf.DUMMYFUNCTION("IFNA(IFNA(REGEXEXTRACT(J524,""0.0 \s*(\w+)""),REGEXEXTRACT(J524,""0 \s*(\w+)"")))"),"")</f>
        <v/>
      </c>
      <c r="F524" s="6" t="str">
        <f>IFERROR(__xludf.DUMMYFUNCTION("IFNA(IFNA(REGEXEXTRACT(J524,""1.0 \s*(\w+)""),REGEXEXTRACT(J524,""1 \s*(\w+)"")))"),"")</f>
        <v/>
      </c>
      <c r="G524" s="6" t="str">
        <f>IFERROR(__xludf.DUMMYFUNCTION("IFNA(IFNA(REGEXEXTRACT(J524,""NaN \s*(\w+)""),REGEXEXTRACT(J524,""None \s*(\w+)"")))"),"")</f>
        <v/>
      </c>
      <c r="H524" s="7"/>
      <c r="J524" s="19"/>
    </row>
    <row r="525">
      <c r="B525" s="19"/>
      <c r="C525" s="19"/>
      <c r="D525" s="19"/>
      <c r="E525" s="6" t="str">
        <f>IFERROR(__xludf.DUMMYFUNCTION("IFNA(IFNA(REGEXEXTRACT(J525,""0.0 \s*(\w+)""),REGEXEXTRACT(J525,""0 \s*(\w+)"")))"),"")</f>
        <v/>
      </c>
      <c r="F525" s="6" t="str">
        <f>IFERROR(__xludf.DUMMYFUNCTION("IFNA(IFNA(REGEXEXTRACT(J525,""1.0 \s*(\w+)""),REGEXEXTRACT(J525,""1 \s*(\w+)"")))"),"")</f>
        <v/>
      </c>
      <c r="G525" s="6" t="str">
        <f>IFERROR(__xludf.DUMMYFUNCTION("IFNA(IFNA(REGEXEXTRACT(J525,""NaN \s*(\w+)""),REGEXEXTRACT(J525,""None \s*(\w+)"")))"),"")</f>
        <v/>
      </c>
      <c r="H525" s="7"/>
      <c r="J525" s="19"/>
    </row>
    <row r="526">
      <c r="B526" s="19"/>
      <c r="C526" s="19"/>
      <c r="D526" s="19"/>
      <c r="E526" s="6" t="str">
        <f>IFERROR(__xludf.DUMMYFUNCTION("IFNA(IFNA(REGEXEXTRACT(J526,""0.0 \s*(\w+)""),REGEXEXTRACT(J526,""0 \s*(\w+)"")))"),"")</f>
        <v/>
      </c>
      <c r="F526" s="6" t="str">
        <f>IFERROR(__xludf.DUMMYFUNCTION("IFNA(IFNA(REGEXEXTRACT(J526,""1.0 \s*(\w+)""),REGEXEXTRACT(J526,""1 \s*(\w+)"")))"),"")</f>
        <v/>
      </c>
      <c r="G526" s="6" t="str">
        <f>IFERROR(__xludf.DUMMYFUNCTION("IFNA(IFNA(REGEXEXTRACT(J526,""NaN \s*(\w+)""),REGEXEXTRACT(J526,""None \s*(\w+)"")))"),"")</f>
        <v/>
      </c>
      <c r="H526" s="7"/>
      <c r="J526" s="19"/>
    </row>
    <row r="527">
      <c r="B527" s="19"/>
      <c r="C527" s="19"/>
      <c r="D527" s="19"/>
      <c r="E527" s="6" t="str">
        <f>IFERROR(__xludf.DUMMYFUNCTION("IFNA(IFNA(REGEXEXTRACT(J527,""0.0 \s*(\w+)""),REGEXEXTRACT(J527,""0 \s*(\w+)"")))"),"")</f>
        <v/>
      </c>
      <c r="F527" s="6" t="str">
        <f>IFERROR(__xludf.DUMMYFUNCTION("IFNA(IFNA(REGEXEXTRACT(J527,""1.0 \s*(\w+)""),REGEXEXTRACT(J527,""1 \s*(\w+)"")))"),"")</f>
        <v/>
      </c>
      <c r="G527" s="6" t="str">
        <f>IFERROR(__xludf.DUMMYFUNCTION("IFNA(IFNA(REGEXEXTRACT(J527,""NaN \s*(\w+)""),REGEXEXTRACT(J527,""None \s*(\w+)"")))"),"")</f>
        <v/>
      </c>
      <c r="H527" s="7"/>
      <c r="J527" s="19"/>
    </row>
    <row r="528">
      <c r="B528" s="19"/>
      <c r="C528" s="19"/>
      <c r="D528" s="19"/>
      <c r="E528" s="6" t="str">
        <f>IFERROR(__xludf.DUMMYFUNCTION("IFNA(IFNA(REGEXEXTRACT(J528,""0.0 \s*(\w+)""),REGEXEXTRACT(J528,""0 \s*(\w+)"")))"),"")</f>
        <v/>
      </c>
      <c r="F528" s="6" t="str">
        <f>IFERROR(__xludf.DUMMYFUNCTION("IFNA(IFNA(REGEXEXTRACT(J528,""1.0 \s*(\w+)""),REGEXEXTRACT(J528,""1 \s*(\w+)"")))"),"")</f>
        <v/>
      </c>
      <c r="G528" s="6" t="str">
        <f>IFERROR(__xludf.DUMMYFUNCTION("IFNA(IFNA(REGEXEXTRACT(J528,""NaN \s*(\w+)""),REGEXEXTRACT(J528,""None \s*(\w+)"")))"),"")</f>
        <v/>
      </c>
      <c r="H528" s="7"/>
      <c r="J528" s="19"/>
    </row>
    <row r="529">
      <c r="B529" s="19"/>
      <c r="C529" s="19"/>
      <c r="D529" s="19"/>
      <c r="E529" s="6" t="str">
        <f>IFERROR(__xludf.DUMMYFUNCTION("IFNA(IFNA(REGEXEXTRACT(J529,""0.0 \s*(\w+)""),REGEXEXTRACT(J529,""0 \s*(\w+)"")))"),"")</f>
        <v/>
      </c>
      <c r="F529" s="6" t="str">
        <f>IFERROR(__xludf.DUMMYFUNCTION("IFNA(IFNA(REGEXEXTRACT(J529,""1.0 \s*(\w+)""),REGEXEXTRACT(J529,""1 \s*(\w+)"")))"),"")</f>
        <v/>
      </c>
      <c r="G529" s="6" t="str">
        <f>IFERROR(__xludf.DUMMYFUNCTION("IFNA(IFNA(REGEXEXTRACT(J529,""NaN \s*(\w+)""),REGEXEXTRACT(J529,""None \s*(\w+)"")))"),"")</f>
        <v/>
      </c>
      <c r="H529" s="7"/>
      <c r="J529" s="19"/>
    </row>
    <row r="530">
      <c r="B530" s="19"/>
      <c r="C530" s="19"/>
      <c r="D530" s="19"/>
      <c r="E530" s="6" t="str">
        <f>IFERROR(__xludf.DUMMYFUNCTION("IFNA(IFNA(REGEXEXTRACT(J530,""0.0 \s*(\w+)""),REGEXEXTRACT(J530,""0 \s*(\w+)"")))"),"")</f>
        <v/>
      </c>
      <c r="F530" s="6" t="str">
        <f>IFERROR(__xludf.DUMMYFUNCTION("IFNA(IFNA(REGEXEXTRACT(J530,""1.0 \s*(\w+)""),REGEXEXTRACT(J530,""1 \s*(\w+)"")))"),"")</f>
        <v/>
      </c>
      <c r="G530" s="6" t="str">
        <f>IFERROR(__xludf.DUMMYFUNCTION("IFNA(IFNA(REGEXEXTRACT(J530,""NaN \s*(\w+)""),REGEXEXTRACT(J530,""None \s*(\w+)"")))"),"")</f>
        <v/>
      </c>
      <c r="H530" s="7"/>
      <c r="J530" s="19"/>
    </row>
    <row r="531">
      <c r="B531" s="19"/>
      <c r="C531" s="19"/>
      <c r="D531" s="19"/>
      <c r="E531" s="6" t="str">
        <f>IFERROR(__xludf.DUMMYFUNCTION("IFNA(IFNA(REGEXEXTRACT(J531,""0.0 \s*(\w+)""),REGEXEXTRACT(J531,""0 \s*(\w+)"")))"),"")</f>
        <v/>
      </c>
      <c r="F531" s="6" t="str">
        <f>IFERROR(__xludf.DUMMYFUNCTION("IFNA(IFNA(REGEXEXTRACT(J531,""1.0 \s*(\w+)""),REGEXEXTRACT(J531,""1 \s*(\w+)"")))"),"")</f>
        <v/>
      </c>
      <c r="G531" s="6" t="str">
        <f>IFERROR(__xludf.DUMMYFUNCTION("IFNA(IFNA(REGEXEXTRACT(J531,""NaN \s*(\w+)""),REGEXEXTRACT(J531,""None \s*(\w+)"")))"),"")</f>
        <v/>
      </c>
      <c r="H531" s="7"/>
      <c r="J531" s="19"/>
    </row>
    <row r="532">
      <c r="B532" s="19"/>
      <c r="C532" s="19"/>
      <c r="D532" s="19"/>
      <c r="E532" s="6" t="str">
        <f>IFERROR(__xludf.DUMMYFUNCTION("IFNA(IFNA(REGEXEXTRACT(J532,""0.0 \s*(\w+)""),REGEXEXTRACT(J532,""0 \s*(\w+)"")))"),"")</f>
        <v/>
      </c>
      <c r="F532" s="6" t="str">
        <f>IFERROR(__xludf.DUMMYFUNCTION("IFNA(IFNA(REGEXEXTRACT(J532,""1.0 \s*(\w+)""),REGEXEXTRACT(J532,""1 \s*(\w+)"")))"),"")</f>
        <v/>
      </c>
      <c r="G532" s="6" t="str">
        <f>IFERROR(__xludf.DUMMYFUNCTION("IFNA(IFNA(REGEXEXTRACT(J532,""NaN \s*(\w+)""),REGEXEXTRACT(J532,""None \s*(\w+)"")))"),"")</f>
        <v/>
      </c>
      <c r="H532" s="7"/>
      <c r="J532" s="19"/>
    </row>
    <row r="533">
      <c r="B533" s="19"/>
      <c r="C533" s="19"/>
      <c r="D533" s="19"/>
      <c r="E533" s="6" t="str">
        <f>IFERROR(__xludf.DUMMYFUNCTION("IFNA(IFNA(REGEXEXTRACT(J533,""0.0 \s*(\w+)""),REGEXEXTRACT(J533,""0 \s*(\w+)"")))"),"")</f>
        <v/>
      </c>
      <c r="F533" s="6" t="str">
        <f>IFERROR(__xludf.DUMMYFUNCTION("IFNA(IFNA(REGEXEXTRACT(J533,""1.0 \s*(\w+)""),REGEXEXTRACT(J533,""1 \s*(\w+)"")))"),"")</f>
        <v/>
      </c>
      <c r="G533" s="6" t="str">
        <f>IFERROR(__xludf.DUMMYFUNCTION("IFNA(IFNA(REGEXEXTRACT(J533,""NaN \s*(\w+)""),REGEXEXTRACT(J533,""None \s*(\w+)"")))"),"")</f>
        <v/>
      </c>
      <c r="H533" s="7"/>
      <c r="J533" s="19"/>
    </row>
    <row r="534">
      <c r="B534" s="19"/>
      <c r="C534" s="19"/>
      <c r="D534" s="19"/>
      <c r="E534" s="6" t="str">
        <f>IFERROR(__xludf.DUMMYFUNCTION("IFNA(IFNA(REGEXEXTRACT(J534,""0.0 \s*(\w+)""),REGEXEXTRACT(J534,""0 \s*(\w+)"")))"),"")</f>
        <v/>
      </c>
      <c r="F534" s="6" t="str">
        <f>IFERROR(__xludf.DUMMYFUNCTION("IFNA(IFNA(REGEXEXTRACT(J534,""1.0 \s*(\w+)""),REGEXEXTRACT(J534,""1 \s*(\w+)"")))"),"")</f>
        <v/>
      </c>
      <c r="G534" s="6" t="str">
        <f>IFERROR(__xludf.DUMMYFUNCTION("IFNA(IFNA(REGEXEXTRACT(J534,""NaN \s*(\w+)""),REGEXEXTRACT(J534,""None \s*(\w+)"")))"),"")</f>
        <v/>
      </c>
      <c r="H534" s="7"/>
      <c r="J534" s="19"/>
    </row>
    <row r="535">
      <c r="B535" s="19"/>
      <c r="C535" s="19"/>
      <c r="D535" s="19"/>
      <c r="E535" s="6" t="str">
        <f>IFERROR(__xludf.DUMMYFUNCTION("IFNA(IFNA(REGEXEXTRACT(J535,""0.0 \s*(\w+)""),REGEXEXTRACT(J535,""0 \s*(\w+)"")))"),"")</f>
        <v/>
      </c>
      <c r="F535" s="6" t="str">
        <f>IFERROR(__xludf.DUMMYFUNCTION("IFNA(IFNA(REGEXEXTRACT(J535,""1.0 \s*(\w+)""),REGEXEXTRACT(J535,""1 \s*(\w+)"")))"),"")</f>
        <v/>
      </c>
      <c r="G535" s="6" t="str">
        <f>IFERROR(__xludf.DUMMYFUNCTION("IFNA(IFNA(REGEXEXTRACT(J535,""NaN \s*(\w+)""),REGEXEXTRACT(J535,""None \s*(\w+)"")))"),"")</f>
        <v/>
      </c>
      <c r="H535" s="7"/>
      <c r="J535" s="19"/>
    </row>
    <row r="536">
      <c r="B536" s="19"/>
      <c r="C536" s="19"/>
      <c r="D536" s="19"/>
      <c r="E536" s="6" t="str">
        <f>IFERROR(__xludf.DUMMYFUNCTION("IFNA(IFNA(REGEXEXTRACT(J536,""0.0 \s*(\w+)""),REGEXEXTRACT(J536,""0 \s*(\w+)"")))"),"")</f>
        <v/>
      </c>
      <c r="F536" s="6" t="str">
        <f>IFERROR(__xludf.DUMMYFUNCTION("IFNA(IFNA(REGEXEXTRACT(J536,""1.0 \s*(\w+)""),REGEXEXTRACT(J536,""1 \s*(\w+)"")))"),"")</f>
        <v/>
      </c>
      <c r="G536" s="6" t="str">
        <f>IFERROR(__xludf.DUMMYFUNCTION("IFNA(IFNA(REGEXEXTRACT(J536,""NaN \s*(\w+)""),REGEXEXTRACT(J536,""None \s*(\w+)"")))"),"")</f>
        <v/>
      </c>
      <c r="H536" s="7"/>
      <c r="J536" s="19"/>
    </row>
    <row r="537">
      <c r="B537" s="19"/>
      <c r="C537" s="19"/>
      <c r="D537" s="19"/>
      <c r="E537" s="6" t="str">
        <f>IFERROR(__xludf.DUMMYFUNCTION("IFNA(IFNA(REGEXEXTRACT(J537,""0.0 \s*(\w+)""),REGEXEXTRACT(J537,""0 \s*(\w+)"")))"),"")</f>
        <v/>
      </c>
      <c r="F537" s="6" t="str">
        <f>IFERROR(__xludf.DUMMYFUNCTION("IFNA(IFNA(REGEXEXTRACT(J537,""1.0 \s*(\w+)""),REGEXEXTRACT(J537,""1 \s*(\w+)"")))"),"")</f>
        <v/>
      </c>
      <c r="G537" s="6" t="str">
        <f>IFERROR(__xludf.DUMMYFUNCTION("IFNA(IFNA(REGEXEXTRACT(J537,""NaN \s*(\w+)""),REGEXEXTRACT(J537,""None \s*(\w+)"")))"),"")</f>
        <v/>
      </c>
      <c r="H537" s="7"/>
      <c r="J537" s="19"/>
    </row>
    <row r="538">
      <c r="B538" s="19"/>
      <c r="C538" s="19"/>
      <c r="D538" s="19"/>
      <c r="E538" s="6" t="str">
        <f>IFERROR(__xludf.DUMMYFUNCTION("IFNA(IFNA(REGEXEXTRACT(J538,""0.0 \s*(\w+)""),REGEXEXTRACT(J538,""0 \s*(\w+)"")))"),"")</f>
        <v/>
      </c>
      <c r="F538" s="6" t="str">
        <f>IFERROR(__xludf.DUMMYFUNCTION("IFNA(IFNA(REGEXEXTRACT(J538,""1.0 \s*(\w+)""),REGEXEXTRACT(J538,""1 \s*(\w+)"")))"),"")</f>
        <v/>
      </c>
      <c r="G538" s="6" t="str">
        <f>IFERROR(__xludf.DUMMYFUNCTION("IFNA(IFNA(REGEXEXTRACT(J538,""NaN \s*(\w+)""),REGEXEXTRACT(J538,""None \s*(\w+)"")))"),"")</f>
        <v/>
      </c>
      <c r="H538" s="7"/>
      <c r="J538" s="19"/>
    </row>
    <row r="539">
      <c r="B539" s="19"/>
      <c r="C539" s="19"/>
      <c r="D539" s="19"/>
      <c r="E539" s="6" t="str">
        <f>IFERROR(__xludf.DUMMYFUNCTION("IFNA(IFNA(REGEXEXTRACT(J539,""0.0 \s*(\w+)""),REGEXEXTRACT(J539,""0 \s*(\w+)"")))"),"")</f>
        <v/>
      </c>
      <c r="F539" s="6" t="str">
        <f>IFERROR(__xludf.DUMMYFUNCTION("IFNA(IFNA(REGEXEXTRACT(J539,""1.0 \s*(\w+)""),REGEXEXTRACT(J539,""1 \s*(\w+)"")))"),"")</f>
        <v/>
      </c>
      <c r="G539" s="6" t="str">
        <f>IFERROR(__xludf.DUMMYFUNCTION("IFNA(IFNA(REGEXEXTRACT(J539,""NaN \s*(\w+)""),REGEXEXTRACT(J539,""None \s*(\w+)"")))"),"")</f>
        <v/>
      </c>
      <c r="H539" s="7"/>
      <c r="J539" s="19"/>
    </row>
    <row r="540">
      <c r="B540" s="19"/>
      <c r="C540" s="19"/>
      <c r="D540" s="19"/>
      <c r="E540" s="6" t="str">
        <f>IFERROR(__xludf.DUMMYFUNCTION("IFNA(IFNA(REGEXEXTRACT(J540,""0.0 \s*(\w+)""),REGEXEXTRACT(J540,""0 \s*(\w+)"")))"),"")</f>
        <v/>
      </c>
      <c r="F540" s="6" t="str">
        <f>IFERROR(__xludf.DUMMYFUNCTION("IFNA(IFNA(REGEXEXTRACT(J540,""1.0 \s*(\w+)""),REGEXEXTRACT(J540,""1 \s*(\w+)"")))"),"")</f>
        <v/>
      </c>
      <c r="G540" s="6" t="str">
        <f>IFERROR(__xludf.DUMMYFUNCTION("IFNA(IFNA(REGEXEXTRACT(J540,""NaN \s*(\w+)""),REGEXEXTRACT(J540,""None \s*(\w+)"")))"),"")</f>
        <v/>
      </c>
      <c r="H540" s="7"/>
      <c r="J540" s="19"/>
    </row>
    <row r="541">
      <c r="B541" s="19"/>
      <c r="C541" s="19"/>
      <c r="D541" s="19"/>
      <c r="E541" s="6" t="str">
        <f>IFERROR(__xludf.DUMMYFUNCTION("IFNA(IFNA(REGEXEXTRACT(J541,""0.0 \s*(\w+)""),REGEXEXTRACT(J541,""0 \s*(\w+)"")))"),"")</f>
        <v/>
      </c>
      <c r="F541" s="6" t="str">
        <f>IFERROR(__xludf.DUMMYFUNCTION("IFNA(IFNA(REGEXEXTRACT(J541,""1.0 \s*(\w+)""),REGEXEXTRACT(J541,""1 \s*(\w+)"")))"),"")</f>
        <v/>
      </c>
      <c r="G541" s="6" t="str">
        <f>IFERROR(__xludf.DUMMYFUNCTION("IFNA(IFNA(REGEXEXTRACT(J541,""NaN \s*(\w+)""),REGEXEXTRACT(J541,""None \s*(\w+)"")))"),"")</f>
        <v/>
      </c>
      <c r="H541" s="7"/>
      <c r="J541" s="19"/>
    </row>
    <row r="542">
      <c r="B542" s="19"/>
      <c r="C542" s="19"/>
      <c r="D542" s="19"/>
      <c r="E542" s="6" t="str">
        <f>IFERROR(__xludf.DUMMYFUNCTION("IFNA(IFNA(REGEXEXTRACT(J542,""0.0 \s*(\w+)""),REGEXEXTRACT(J542,""0 \s*(\w+)"")))"),"")</f>
        <v/>
      </c>
      <c r="F542" s="6" t="str">
        <f>IFERROR(__xludf.DUMMYFUNCTION("IFNA(IFNA(REGEXEXTRACT(J542,""1.0 \s*(\w+)""),REGEXEXTRACT(J542,""1 \s*(\w+)"")))"),"")</f>
        <v/>
      </c>
      <c r="G542" s="6" t="str">
        <f>IFERROR(__xludf.DUMMYFUNCTION("IFNA(IFNA(REGEXEXTRACT(J542,""NaN \s*(\w+)""),REGEXEXTRACT(J542,""None \s*(\w+)"")))"),"")</f>
        <v/>
      </c>
      <c r="H542" s="7"/>
      <c r="J542" s="19"/>
    </row>
    <row r="543">
      <c r="B543" s="19"/>
      <c r="C543" s="19"/>
      <c r="D543" s="19"/>
      <c r="E543" s="6" t="str">
        <f>IFERROR(__xludf.DUMMYFUNCTION("IFNA(IFNA(REGEXEXTRACT(J543,""0.0 \s*(\w+)""),REGEXEXTRACT(J543,""0 \s*(\w+)"")))"),"")</f>
        <v/>
      </c>
      <c r="F543" s="6" t="str">
        <f>IFERROR(__xludf.DUMMYFUNCTION("IFNA(IFNA(REGEXEXTRACT(J543,""1.0 \s*(\w+)""),REGEXEXTRACT(J543,""1 \s*(\w+)"")))"),"")</f>
        <v/>
      </c>
      <c r="G543" s="6" t="str">
        <f>IFERROR(__xludf.DUMMYFUNCTION("IFNA(IFNA(REGEXEXTRACT(J543,""NaN \s*(\w+)""),REGEXEXTRACT(J543,""None \s*(\w+)"")))"),"")</f>
        <v/>
      </c>
      <c r="H543" s="7"/>
      <c r="J543" s="19"/>
    </row>
    <row r="544">
      <c r="B544" s="19"/>
      <c r="C544" s="19"/>
      <c r="D544" s="19"/>
      <c r="E544" s="6" t="str">
        <f>IFERROR(__xludf.DUMMYFUNCTION("IFNA(IFNA(REGEXEXTRACT(J544,""0.0 \s*(\w+)""),REGEXEXTRACT(J544,""0 \s*(\w+)"")))"),"")</f>
        <v/>
      </c>
      <c r="F544" s="6" t="str">
        <f>IFERROR(__xludf.DUMMYFUNCTION("IFNA(IFNA(REGEXEXTRACT(J544,""1.0 \s*(\w+)""),REGEXEXTRACT(J544,""1 \s*(\w+)"")))"),"")</f>
        <v/>
      </c>
      <c r="G544" s="6" t="str">
        <f>IFERROR(__xludf.DUMMYFUNCTION("IFNA(IFNA(REGEXEXTRACT(J544,""NaN \s*(\w+)""),REGEXEXTRACT(J544,""None \s*(\w+)"")))"),"")</f>
        <v/>
      </c>
      <c r="H544" s="7"/>
      <c r="J544" s="19"/>
    </row>
    <row r="545">
      <c r="B545" s="19"/>
      <c r="C545" s="19"/>
      <c r="D545" s="19"/>
      <c r="E545" s="6" t="str">
        <f>IFERROR(__xludf.DUMMYFUNCTION("IFNA(IFNA(REGEXEXTRACT(J545,""0.0 \s*(\w+)""),REGEXEXTRACT(J545,""0 \s*(\w+)"")))"),"")</f>
        <v/>
      </c>
      <c r="F545" s="6" t="str">
        <f>IFERROR(__xludf.DUMMYFUNCTION("IFNA(IFNA(REGEXEXTRACT(J545,""1.0 \s*(\w+)""),REGEXEXTRACT(J545,""1 \s*(\w+)"")))"),"")</f>
        <v/>
      </c>
      <c r="G545" s="6" t="str">
        <f>IFERROR(__xludf.DUMMYFUNCTION("IFNA(IFNA(REGEXEXTRACT(J545,""NaN \s*(\w+)""),REGEXEXTRACT(J545,""None \s*(\w+)"")))"),"")</f>
        <v/>
      </c>
      <c r="H545" s="7"/>
      <c r="J545" s="19"/>
    </row>
    <row r="546">
      <c r="B546" s="19"/>
      <c r="C546" s="19"/>
      <c r="D546" s="19"/>
      <c r="E546" s="6" t="str">
        <f>IFERROR(__xludf.DUMMYFUNCTION("IFNA(IFNA(REGEXEXTRACT(J546,""0.0 \s*(\w+)""),REGEXEXTRACT(J546,""0 \s*(\w+)"")))"),"")</f>
        <v/>
      </c>
      <c r="F546" s="6" t="str">
        <f>IFERROR(__xludf.DUMMYFUNCTION("IFNA(IFNA(REGEXEXTRACT(J546,""1.0 \s*(\w+)""),REGEXEXTRACT(J546,""1 \s*(\w+)"")))"),"")</f>
        <v/>
      </c>
      <c r="G546" s="6" t="str">
        <f>IFERROR(__xludf.DUMMYFUNCTION("IFNA(IFNA(REGEXEXTRACT(J546,""NaN \s*(\w+)""),REGEXEXTRACT(J546,""None \s*(\w+)"")))"),"")</f>
        <v/>
      </c>
      <c r="H546" s="7"/>
      <c r="J546" s="19"/>
    </row>
    <row r="547">
      <c r="B547" s="19"/>
      <c r="C547" s="19"/>
      <c r="D547" s="19"/>
      <c r="E547" s="6" t="str">
        <f>IFERROR(__xludf.DUMMYFUNCTION("IFNA(IFNA(REGEXEXTRACT(J547,""0.0 \s*(\w+)""),REGEXEXTRACT(J547,""0 \s*(\w+)"")))"),"")</f>
        <v/>
      </c>
      <c r="F547" s="6" t="str">
        <f>IFERROR(__xludf.DUMMYFUNCTION("IFNA(IFNA(REGEXEXTRACT(J547,""1.0 \s*(\w+)""),REGEXEXTRACT(J547,""1 \s*(\w+)"")))"),"")</f>
        <v/>
      </c>
      <c r="G547" s="6" t="str">
        <f>IFERROR(__xludf.DUMMYFUNCTION("IFNA(IFNA(REGEXEXTRACT(J547,""NaN \s*(\w+)""),REGEXEXTRACT(J547,""None \s*(\w+)"")))"),"")</f>
        <v/>
      </c>
      <c r="H547" s="7"/>
      <c r="J547" s="19"/>
    </row>
    <row r="548">
      <c r="B548" s="19"/>
      <c r="C548" s="19"/>
      <c r="D548" s="19"/>
      <c r="E548" s="6" t="str">
        <f>IFERROR(__xludf.DUMMYFUNCTION("IFNA(IFNA(REGEXEXTRACT(J548,""0.0 \s*(\w+)""),REGEXEXTRACT(J548,""0 \s*(\w+)"")))"),"")</f>
        <v/>
      </c>
      <c r="F548" s="6" t="str">
        <f>IFERROR(__xludf.DUMMYFUNCTION("IFNA(IFNA(REGEXEXTRACT(J548,""1.0 \s*(\w+)""),REGEXEXTRACT(J548,""1 \s*(\w+)"")))"),"")</f>
        <v/>
      </c>
      <c r="G548" s="6" t="str">
        <f>IFERROR(__xludf.DUMMYFUNCTION("IFNA(IFNA(REGEXEXTRACT(J548,""NaN \s*(\w+)""),REGEXEXTRACT(J548,""None \s*(\w+)"")))"),"")</f>
        <v/>
      </c>
      <c r="H548" s="7"/>
      <c r="J548" s="19"/>
    </row>
    <row r="549">
      <c r="B549" s="19"/>
      <c r="C549" s="19"/>
      <c r="D549" s="19"/>
      <c r="E549" s="6" t="str">
        <f>IFERROR(__xludf.DUMMYFUNCTION("IFNA(IFNA(REGEXEXTRACT(J549,""0.0 \s*(\w+)""),REGEXEXTRACT(J549,""0 \s*(\w+)"")))"),"")</f>
        <v/>
      </c>
      <c r="F549" s="6" t="str">
        <f>IFERROR(__xludf.DUMMYFUNCTION("IFNA(IFNA(REGEXEXTRACT(J549,""1.0 \s*(\w+)""),REGEXEXTRACT(J549,""1 \s*(\w+)"")))"),"")</f>
        <v/>
      </c>
      <c r="G549" s="6" t="str">
        <f>IFERROR(__xludf.DUMMYFUNCTION("IFNA(IFNA(REGEXEXTRACT(J549,""NaN \s*(\w+)""),REGEXEXTRACT(J549,""None \s*(\w+)"")))"),"")</f>
        <v/>
      </c>
      <c r="H549" s="7"/>
      <c r="J549" s="19"/>
    </row>
    <row r="550">
      <c r="B550" s="19"/>
      <c r="C550" s="19"/>
      <c r="D550" s="19"/>
      <c r="E550" s="6" t="str">
        <f>IFERROR(__xludf.DUMMYFUNCTION("IFNA(IFNA(REGEXEXTRACT(J550,""0.0 \s*(\w+)""),REGEXEXTRACT(J550,""0 \s*(\w+)"")))"),"")</f>
        <v/>
      </c>
      <c r="F550" s="6" t="str">
        <f>IFERROR(__xludf.DUMMYFUNCTION("IFNA(IFNA(REGEXEXTRACT(J550,""1.0 \s*(\w+)""),REGEXEXTRACT(J550,""1 \s*(\w+)"")))"),"")</f>
        <v/>
      </c>
      <c r="G550" s="6" t="str">
        <f>IFERROR(__xludf.DUMMYFUNCTION("IFNA(IFNA(REGEXEXTRACT(J550,""NaN \s*(\w+)""),REGEXEXTRACT(J550,""None \s*(\w+)"")))"),"")</f>
        <v/>
      </c>
      <c r="H550" s="7"/>
      <c r="J550" s="19"/>
    </row>
    <row r="551">
      <c r="B551" s="19"/>
      <c r="C551" s="19"/>
      <c r="D551" s="19"/>
      <c r="E551" s="6" t="str">
        <f>IFERROR(__xludf.DUMMYFUNCTION("IFNA(IFNA(REGEXEXTRACT(J551,""0.0 \s*(\w+)""),REGEXEXTRACT(J551,""0 \s*(\w+)"")))"),"")</f>
        <v/>
      </c>
      <c r="F551" s="6" t="str">
        <f>IFERROR(__xludf.DUMMYFUNCTION("IFNA(IFNA(REGEXEXTRACT(J551,""1.0 \s*(\w+)""),REGEXEXTRACT(J551,""1 \s*(\w+)"")))"),"")</f>
        <v/>
      </c>
      <c r="G551" s="6" t="str">
        <f>IFERROR(__xludf.DUMMYFUNCTION("IFNA(IFNA(REGEXEXTRACT(J551,""NaN \s*(\w+)""),REGEXEXTRACT(J551,""None \s*(\w+)"")))"),"")</f>
        <v/>
      </c>
      <c r="H551" s="7"/>
      <c r="J551" s="19"/>
    </row>
    <row r="552">
      <c r="B552" s="19"/>
      <c r="C552" s="19"/>
      <c r="D552" s="19"/>
      <c r="E552" s="6" t="str">
        <f>IFERROR(__xludf.DUMMYFUNCTION("IFNA(IFNA(REGEXEXTRACT(J552,""0.0 \s*(\w+)""),REGEXEXTRACT(J552,""0 \s*(\w+)"")))"),"")</f>
        <v/>
      </c>
      <c r="F552" s="6" t="str">
        <f>IFERROR(__xludf.DUMMYFUNCTION("IFNA(IFNA(REGEXEXTRACT(J552,""1.0 \s*(\w+)""),REGEXEXTRACT(J552,""1 \s*(\w+)"")))"),"")</f>
        <v/>
      </c>
      <c r="G552" s="6" t="str">
        <f>IFERROR(__xludf.DUMMYFUNCTION("IFNA(IFNA(REGEXEXTRACT(J552,""NaN \s*(\w+)""),REGEXEXTRACT(J552,""None \s*(\w+)"")))"),"")</f>
        <v/>
      </c>
      <c r="H552" s="7"/>
      <c r="J552" s="19"/>
    </row>
    <row r="553">
      <c r="B553" s="19"/>
      <c r="C553" s="19"/>
      <c r="D553" s="19"/>
      <c r="E553" s="6" t="str">
        <f>IFERROR(__xludf.DUMMYFUNCTION("IFNA(IFNA(REGEXEXTRACT(J553,""0.0 \s*(\w+)""),REGEXEXTRACT(J553,""0 \s*(\w+)"")))"),"")</f>
        <v/>
      </c>
      <c r="F553" s="6" t="str">
        <f>IFERROR(__xludf.DUMMYFUNCTION("IFNA(IFNA(REGEXEXTRACT(J553,""1.0 \s*(\w+)""),REGEXEXTRACT(J553,""1 \s*(\w+)"")))"),"")</f>
        <v/>
      </c>
      <c r="G553" s="6" t="str">
        <f>IFERROR(__xludf.DUMMYFUNCTION("IFNA(IFNA(REGEXEXTRACT(J553,""NaN \s*(\w+)""),REGEXEXTRACT(J553,""None \s*(\w+)"")))"),"")</f>
        <v/>
      </c>
      <c r="H553" s="7"/>
      <c r="J553" s="19"/>
    </row>
    <row r="554">
      <c r="B554" s="19"/>
      <c r="C554" s="19"/>
      <c r="D554" s="19"/>
      <c r="E554" s="6" t="str">
        <f>IFERROR(__xludf.DUMMYFUNCTION("IFNA(IFNA(REGEXEXTRACT(J554,""0.0 \s*(\w+)""),REGEXEXTRACT(J554,""0 \s*(\w+)"")))"),"")</f>
        <v/>
      </c>
      <c r="F554" s="6" t="str">
        <f>IFERROR(__xludf.DUMMYFUNCTION("IFNA(IFNA(REGEXEXTRACT(J554,""1.0 \s*(\w+)""),REGEXEXTRACT(J554,""1 \s*(\w+)"")))"),"")</f>
        <v/>
      </c>
      <c r="G554" s="6" t="str">
        <f>IFERROR(__xludf.DUMMYFUNCTION("IFNA(IFNA(REGEXEXTRACT(J554,""NaN \s*(\w+)""),REGEXEXTRACT(J554,""None \s*(\w+)"")))"),"")</f>
        <v/>
      </c>
      <c r="H554" s="7"/>
      <c r="J554" s="19"/>
    </row>
    <row r="555">
      <c r="B555" s="19"/>
      <c r="C555" s="19"/>
      <c r="D555" s="19"/>
      <c r="E555" s="6" t="str">
        <f>IFERROR(__xludf.DUMMYFUNCTION("IFNA(IFNA(REGEXEXTRACT(J555,""0.0 \s*(\w+)""),REGEXEXTRACT(J555,""0 \s*(\w+)"")))"),"")</f>
        <v/>
      </c>
      <c r="F555" s="6" t="str">
        <f>IFERROR(__xludf.DUMMYFUNCTION("IFNA(IFNA(REGEXEXTRACT(J555,""1.0 \s*(\w+)""),REGEXEXTRACT(J555,""1 \s*(\w+)"")))"),"")</f>
        <v/>
      </c>
      <c r="G555" s="6" t="str">
        <f>IFERROR(__xludf.DUMMYFUNCTION("IFNA(IFNA(REGEXEXTRACT(J555,""NaN \s*(\w+)""),REGEXEXTRACT(J555,""None \s*(\w+)"")))"),"")</f>
        <v/>
      </c>
      <c r="H555" s="7"/>
      <c r="J555" s="19"/>
    </row>
    <row r="556">
      <c r="B556" s="19"/>
      <c r="C556" s="19"/>
      <c r="D556" s="19"/>
      <c r="E556" s="6" t="str">
        <f>IFERROR(__xludf.DUMMYFUNCTION("IFNA(IFNA(REGEXEXTRACT(J556,""0.0 \s*(\w+)""),REGEXEXTRACT(J556,""0 \s*(\w+)"")))"),"")</f>
        <v/>
      </c>
      <c r="F556" s="6" t="str">
        <f>IFERROR(__xludf.DUMMYFUNCTION("IFNA(IFNA(REGEXEXTRACT(J556,""1.0 \s*(\w+)""),REGEXEXTRACT(J556,""1 \s*(\w+)"")))"),"")</f>
        <v/>
      </c>
      <c r="G556" s="6" t="str">
        <f>IFERROR(__xludf.DUMMYFUNCTION("IFNA(IFNA(REGEXEXTRACT(J556,""NaN \s*(\w+)""),REGEXEXTRACT(J556,""None \s*(\w+)"")))"),"")</f>
        <v/>
      </c>
      <c r="H556" s="7"/>
      <c r="J556" s="19"/>
    </row>
    <row r="557">
      <c r="B557" s="19"/>
      <c r="C557" s="19"/>
      <c r="D557" s="19"/>
      <c r="E557" s="6" t="str">
        <f>IFERROR(__xludf.DUMMYFUNCTION("IFNA(IFNA(REGEXEXTRACT(J557,""0.0 \s*(\w+)""),REGEXEXTRACT(J557,""0 \s*(\w+)"")))"),"")</f>
        <v/>
      </c>
      <c r="F557" s="6" t="str">
        <f>IFERROR(__xludf.DUMMYFUNCTION("IFNA(IFNA(REGEXEXTRACT(J557,""1.0 \s*(\w+)""),REGEXEXTRACT(J557,""1 \s*(\w+)"")))"),"")</f>
        <v/>
      </c>
      <c r="G557" s="6" t="str">
        <f>IFERROR(__xludf.DUMMYFUNCTION("IFNA(IFNA(REGEXEXTRACT(J557,""NaN \s*(\w+)""),REGEXEXTRACT(J557,""None \s*(\w+)"")))"),"")</f>
        <v/>
      </c>
      <c r="H557" s="7"/>
      <c r="J557" s="19"/>
    </row>
    <row r="558">
      <c r="B558" s="19"/>
      <c r="C558" s="19"/>
      <c r="D558" s="19"/>
      <c r="E558" s="6" t="str">
        <f>IFERROR(__xludf.DUMMYFUNCTION("IFNA(IFNA(REGEXEXTRACT(J558,""0.0 \s*(\w+)""),REGEXEXTRACT(J558,""0 \s*(\w+)"")))"),"")</f>
        <v/>
      </c>
      <c r="F558" s="6" t="str">
        <f>IFERROR(__xludf.DUMMYFUNCTION("IFNA(IFNA(REGEXEXTRACT(J558,""1.0 \s*(\w+)""),REGEXEXTRACT(J558,""1 \s*(\w+)"")))"),"")</f>
        <v/>
      </c>
      <c r="G558" s="6" t="str">
        <f>IFERROR(__xludf.DUMMYFUNCTION("IFNA(IFNA(REGEXEXTRACT(J558,""NaN \s*(\w+)""),REGEXEXTRACT(J558,""None \s*(\w+)"")))"),"")</f>
        <v/>
      </c>
      <c r="H558" s="7"/>
      <c r="J558" s="19"/>
    </row>
    <row r="559">
      <c r="B559" s="19"/>
      <c r="C559" s="19"/>
      <c r="D559" s="19"/>
      <c r="E559" s="6" t="str">
        <f>IFERROR(__xludf.DUMMYFUNCTION("IFNA(IFNA(REGEXEXTRACT(J559,""0.0 \s*(\w+)""),REGEXEXTRACT(J559,""0 \s*(\w+)"")))"),"")</f>
        <v/>
      </c>
      <c r="F559" s="6" t="str">
        <f>IFERROR(__xludf.DUMMYFUNCTION("IFNA(IFNA(REGEXEXTRACT(J559,""1.0 \s*(\w+)""),REGEXEXTRACT(J559,""1 \s*(\w+)"")))"),"")</f>
        <v/>
      </c>
      <c r="G559" s="6" t="str">
        <f>IFERROR(__xludf.DUMMYFUNCTION("IFNA(IFNA(REGEXEXTRACT(J559,""NaN \s*(\w+)""),REGEXEXTRACT(J559,""None \s*(\w+)"")))"),"")</f>
        <v/>
      </c>
      <c r="H559" s="7"/>
      <c r="J559" s="19"/>
    </row>
    <row r="560">
      <c r="B560" s="19"/>
      <c r="C560" s="19"/>
      <c r="D560" s="19"/>
      <c r="E560" s="6" t="str">
        <f>IFERROR(__xludf.DUMMYFUNCTION("IFNA(IFNA(REGEXEXTRACT(J560,""0.0 \s*(\w+)""),REGEXEXTRACT(J560,""0 \s*(\w+)"")))"),"")</f>
        <v/>
      </c>
      <c r="F560" s="6" t="str">
        <f>IFERROR(__xludf.DUMMYFUNCTION("IFNA(IFNA(REGEXEXTRACT(J560,""1.0 \s*(\w+)""),REGEXEXTRACT(J560,""1 \s*(\w+)"")))"),"")</f>
        <v/>
      </c>
      <c r="G560" s="6" t="str">
        <f>IFERROR(__xludf.DUMMYFUNCTION("IFNA(IFNA(REGEXEXTRACT(J560,""NaN \s*(\w+)""),REGEXEXTRACT(J560,""None \s*(\w+)"")))"),"")</f>
        <v/>
      </c>
      <c r="H560" s="7"/>
      <c r="J560" s="19"/>
    </row>
    <row r="561">
      <c r="B561" s="19"/>
      <c r="C561" s="19"/>
      <c r="D561" s="19"/>
      <c r="E561" s="6" t="str">
        <f>IFERROR(__xludf.DUMMYFUNCTION("IFNA(IFNA(REGEXEXTRACT(J561,""0.0 \s*(\w+)""),REGEXEXTRACT(J561,""0 \s*(\w+)"")))"),"")</f>
        <v/>
      </c>
      <c r="F561" s="6" t="str">
        <f>IFERROR(__xludf.DUMMYFUNCTION("IFNA(IFNA(REGEXEXTRACT(J561,""1.0 \s*(\w+)""),REGEXEXTRACT(J561,""1 \s*(\w+)"")))"),"")</f>
        <v/>
      </c>
      <c r="G561" s="6" t="str">
        <f>IFERROR(__xludf.DUMMYFUNCTION("IFNA(IFNA(REGEXEXTRACT(J561,""NaN \s*(\w+)""),REGEXEXTRACT(J561,""None \s*(\w+)"")))"),"")</f>
        <v/>
      </c>
      <c r="H561" s="7"/>
      <c r="J561" s="19"/>
    </row>
    <row r="562">
      <c r="B562" s="19"/>
      <c r="C562" s="19"/>
      <c r="D562" s="19"/>
      <c r="E562" s="6" t="str">
        <f>IFERROR(__xludf.DUMMYFUNCTION("IFNA(IFNA(REGEXEXTRACT(J562,""0.0 \s*(\w+)""),REGEXEXTRACT(J562,""0 \s*(\w+)"")))"),"")</f>
        <v/>
      </c>
      <c r="F562" s="6" t="str">
        <f>IFERROR(__xludf.DUMMYFUNCTION("IFNA(IFNA(REGEXEXTRACT(J562,""1.0 \s*(\w+)""),REGEXEXTRACT(J562,""1 \s*(\w+)"")))"),"")</f>
        <v/>
      </c>
      <c r="G562" s="6" t="str">
        <f>IFERROR(__xludf.DUMMYFUNCTION("IFNA(IFNA(REGEXEXTRACT(J562,""NaN \s*(\w+)""),REGEXEXTRACT(J562,""None \s*(\w+)"")))"),"")</f>
        <v/>
      </c>
      <c r="H562" s="7"/>
      <c r="J562" s="19"/>
    </row>
    <row r="563">
      <c r="B563" s="19"/>
      <c r="C563" s="19"/>
      <c r="D563" s="19"/>
      <c r="E563" s="6" t="str">
        <f>IFERROR(__xludf.DUMMYFUNCTION("IFNA(IFNA(REGEXEXTRACT(J563,""0.0 \s*(\w+)""),REGEXEXTRACT(J563,""0 \s*(\w+)"")))"),"")</f>
        <v/>
      </c>
      <c r="F563" s="6" t="str">
        <f>IFERROR(__xludf.DUMMYFUNCTION("IFNA(IFNA(REGEXEXTRACT(J563,""1.0 \s*(\w+)""),REGEXEXTRACT(J563,""1 \s*(\w+)"")))"),"")</f>
        <v/>
      </c>
      <c r="G563" s="6" t="str">
        <f>IFERROR(__xludf.DUMMYFUNCTION("IFNA(IFNA(REGEXEXTRACT(J563,""NaN \s*(\w+)""),REGEXEXTRACT(J563,""None \s*(\w+)"")))"),"")</f>
        <v/>
      </c>
      <c r="H563" s="7"/>
      <c r="J563" s="19"/>
    </row>
    <row r="564">
      <c r="B564" s="19"/>
      <c r="C564" s="19"/>
      <c r="D564" s="19"/>
      <c r="E564" s="6" t="str">
        <f>IFERROR(__xludf.DUMMYFUNCTION("IFNA(IFNA(REGEXEXTRACT(J564,""0.0 \s*(\w+)""),REGEXEXTRACT(J564,""0 \s*(\w+)"")))"),"")</f>
        <v/>
      </c>
      <c r="F564" s="6" t="str">
        <f>IFERROR(__xludf.DUMMYFUNCTION("IFNA(IFNA(REGEXEXTRACT(J564,""1.0 \s*(\w+)""),REGEXEXTRACT(J564,""1 \s*(\w+)"")))"),"")</f>
        <v/>
      </c>
      <c r="G564" s="6" t="str">
        <f>IFERROR(__xludf.DUMMYFUNCTION("IFNA(IFNA(REGEXEXTRACT(J564,""NaN \s*(\w+)""),REGEXEXTRACT(J564,""None \s*(\w+)"")))"),"")</f>
        <v/>
      </c>
      <c r="H564" s="7"/>
      <c r="J564" s="19"/>
    </row>
    <row r="565">
      <c r="B565" s="19"/>
      <c r="C565" s="19"/>
      <c r="D565" s="19"/>
      <c r="E565" s="6" t="str">
        <f>IFERROR(__xludf.DUMMYFUNCTION("IFNA(IFNA(REGEXEXTRACT(J565,""0.0 \s*(\w+)""),REGEXEXTRACT(J565,""0 \s*(\w+)"")))"),"")</f>
        <v/>
      </c>
      <c r="F565" s="6" t="str">
        <f>IFERROR(__xludf.DUMMYFUNCTION("IFNA(IFNA(REGEXEXTRACT(J565,""1.0 \s*(\w+)""),REGEXEXTRACT(J565,""1 \s*(\w+)"")))"),"")</f>
        <v/>
      </c>
      <c r="G565" s="6" t="str">
        <f>IFERROR(__xludf.DUMMYFUNCTION("IFNA(IFNA(REGEXEXTRACT(J565,""NaN \s*(\w+)""),REGEXEXTRACT(J565,""None \s*(\w+)"")))"),"")</f>
        <v/>
      </c>
      <c r="H565" s="7"/>
      <c r="J565" s="19"/>
    </row>
    <row r="566">
      <c r="B566" s="19"/>
      <c r="C566" s="19"/>
      <c r="D566" s="19"/>
      <c r="E566" s="6" t="str">
        <f>IFERROR(__xludf.DUMMYFUNCTION("IFNA(IFNA(REGEXEXTRACT(J566,""0.0 \s*(\w+)""),REGEXEXTRACT(J566,""0 \s*(\w+)"")))"),"")</f>
        <v/>
      </c>
      <c r="F566" s="6" t="str">
        <f>IFERROR(__xludf.DUMMYFUNCTION("IFNA(IFNA(REGEXEXTRACT(J566,""1.0 \s*(\w+)""),REGEXEXTRACT(J566,""1 \s*(\w+)"")))"),"")</f>
        <v/>
      </c>
      <c r="G566" s="6" t="str">
        <f>IFERROR(__xludf.DUMMYFUNCTION("IFNA(IFNA(REGEXEXTRACT(J566,""NaN \s*(\w+)""),REGEXEXTRACT(J566,""None \s*(\w+)"")))"),"")</f>
        <v/>
      </c>
      <c r="H566" s="7"/>
      <c r="J566" s="19"/>
    </row>
    <row r="567">
      <c r="B567" s="19"/>
      <c r="C567" s="19"/>
      <c r="D567" s="19"/>
      <c r="E567" s="6" t="str">
        <f>IFERROR(__xludf.DUMMYFUNCTION("IFNA(IFNA(REGEXEXTRACT(J567,""0.0 \s*(\w+)""),REGEXEXTRACT(J567,""0 \s*(\w+)"")))"),"")</f>
        <v/>
      </c>
      <c r="F567" s="6" t="str">
        <f>IFERROR(__xludf.DUMMYFUNCTION("IFNA(IFNA(REGEXEXTRACT(J567,""1.0 \s*(\w+)""),REGEXEXTRACT(J567,""1 \s*(\w+)"")))"),"")</f>
        <v/>
      </c>
      <c r="G567" s="6" t="str">
        <f>IFERROR(__xludf.DUMMYFUNCTION("IFNA(IFNA(REGEXEXTRACT(J567,""NaN \s*(\w+)""),REGEXEXTRACT(J567,""None \s*(\w+)"")))"),"")</f>
        <v/>
      </c>
      <c r="H567" s="7"/>
      <c r="J567" s="19"/>
    </row>
    <row r="568">
      <c r="B568" s="19"/>
      <c r="C568" s="19"/>
      <c r="D568" s="19"/>
      <c r="E568" s="6" t="str">
        <f>IFERROR(__xludf.DUMMYFUNCTION("IFNA(IFNA(REGEXEXTRACT(J568,""0.0 \s*(\w+)""),REGEXEXTRACT(J568,""0 \s*(\w+)"")))"),"")</f>
        <v/>
      </c>
      <c r="F568" s="6" t="str">
        <f>IFERROR(__xludf.DUMMYFUNCTION("IFNA(IFNA(REGEXEXTRACT(J568,""1.0 \s*(\w+)""),REGEXEXTRACT(J568,""1 \s*(\w+)"")))"),"")</f>
        <v/>
      </c>
      <c r="G568" s="6" t="str">
        <f>IFERROR(__xludf.DUMMYFUNCTION("IFNA(IFNA(REGEXEXTRACT(J568,""NaN \s*(\w+)""),REGEXEXTRACT(J568,""None \s*(\w+)"")))"),"")</f>
        <v/>
      </c>
      <c r="H568" s="7"/>
      <c r="J568" s="19"/>
    </row>
    <row r="569">
      <c r="B569" s="19"/>
      <c r="C569" s="19"/>
      <c r="D569" s="19"/>
      <c r="E569" s="6" t="str">
        <f>IFERROR(__xludf.DUMMYFUNCTION("IFNA(IFNA(REGEXEXTRACT(J569,""0.0 \s*(\w+)""),REGEXEXTRACT(J569,""0 \s*(\w+)"")))"),"")</f>
        <v/>
      </c>
      <c r="F569" s="6" t="str">
        <f>IFERROR(__xludf.DUMMYFUNCTION("IFNA(IFNA(REGEXEXTRACT(J569,""1.0 \s*(\w+)""),REGEXEXTRACT(J569,""1 \s*(\w+)"")))"),"")</f>
        <v/>
      </c>
      <c r="G569" s="6" t="str">
        <f>IFERROR(__xludf.DUMMYFUNCTION("IFNA(IFNA(REGEXEXTRACT(J569,""NaN \s*(\w+)""),REGEXEXTRACT(J569,""None \s*(\w+)"")))"),"")</f>
        <v/>
      </c>
      <c r="H569" s="7"/>
      <c r="J569" s="19"/>
    </row>
    <row r="570">
      <c r="B570" s="19"/>
      <c r="C570" s="19"/>
      <c r="D570" s="19"/>
      <c r="E570" s="6" t="str">
        <f>IFERROR(__xludf.DUMMYFUNCTION("IFNA(IFNA(REGEXEXTRACT(J570,""0.0 \s*(\w+)""),REGEXEXTRACT(J570,""0 \s*(\w+)"")))"),"")</f>
        <v/>
      </c>
      <c r="F570" s="6" t="str">
        <f>IFERROR(__xludf.DUMMYFUNCTION("IFNA(IFNA(REGEXEXTRACT(J570,""1.0 \s*(\w+)""),REGEXEXTRACT(J570,""1 \s*(\w+)"")))"),"")</f>
        <v/>
      </c>
      <c r="G570" s="6" t="str">
        <f>IFERROR(__xludf.DUMMYFUNCTION("IFNA(IFNA(REGEXEXTRACT(J570,""NaN \s*(\w+)""),REGEXEXTRACT(J570,""None \s*(\w+)"")))"),"")</f>
        <v/>
      </c>
      <c r="H570" s="7"/>
      <c r="J570" s="19"/>
    </row>
    <row r="571">
      <c r="B571" s="19"/>
      <c r="C571" s="19"/>
      <c r="D571" s="19"/>
      <c r="E571" s="6" t="str">
        <f>IFERROR(__xludf.DUMMYFUNCTION("IFNA(IFNA(REGEXEXTRACT(J571,""0.0 \s*(\w+)""),REGEXEXTRACT(J571,""0 \s*(\w+)"")))"),"")</f>
        <v/>
      </c>
      <c r="F571" s="6" t="str">
        <f>IFERROR(__xludf.DUMMYFUNCTION("IFNA(IFNA(REGEXEXTRACT(J571,""1.0 \s*(\w+)""),REGEXEXTRACT(J571,""1 \s*(\w+)"")))"),"")</f>
        <v/>
      </c>
      <c r="G571" s="6" t="str">
        <f>IFERROR(__xludf.DUMMYFUNCTION("IFNA(IFNA(REGEXEXTRACT(J571,""NaN \s*(\w+)""),REGEXEXTRACT(J571,""None \s*(\w+)"")))"),"")</f>
        <v/>
      </c>
      <c r="H571" s="7"/>
      <c r="J571" s="19"/>
    </row>
    <row r="572">
      <c r="B572" s="19"/>
      <c r="C572" s="19"/>
      <c r="D572" s="19"/>
      <c r="E572" s="6" t="str">
        <f>IFERROR(__xludf.DUMMYFUNCTION("IFNA(IFNA(REGEXEXTRACT(J572,""0.0 \s*(\w+)""),REGEXEXTRACT(J572,""0 \s*(\w+)"")))"),"")</f>
        <v/>
      </c>
      <c r="F572" s="6" t="str">
        <f>IFERROR(__xludf.DUMMYFUNCTION("IFNA(IFNA(REGEXEXTRACT(J572,""1.0 \s*(\w+)""),REGEXEXTRACT(J572,""1 \s*(\w+)"")))"),"")</f>
        <v/>
      </c>
      <c r="G572" s="6" t="str">
        <f>IFERROR(__xludf.DUMMYFUNCTION("IFNA(IFNA(REGEXEXTRACT(J572,""NaN \s*(\w+)""),REGEXEXTRACT(J572,""None \s*(\w+)"")))"),"")</f>
        <v/>
      </c>
      <c r="H572" s="7"/>
      <c r="J572" s="19"/>
    </row>
    <row r="573">
      <c r="B573" s="19"/>
      <c r="C573" s="19"/>
      <c r="D573" s="19"/>
      <c r="E573" s="6" t="str">
        <f>IFERROR(__xludf.DUMMYFUNCTION("IFNA(IFNA(REGEXEXTRACT(J573,""0.0 \s*(\w+)""),REGEXEXTRACT(J573,""0 \s*(\w+)"")))"),"")</f>
        <v/>
      </c>
      <c r="F573" s="6" t="str">
        <f>IFERROR(__xludf.DUMMYFUNCTION("IFNA(IFNA(REGEXEXTRACT(J573,""1.0 \s*(\w+)""),REGEXEXTRACT(J573,""1 \s*(\w+)"")))"),"")</f>
        <v/>
      </c>
      <c r="G573" s="6" t="str">
        <f>IFERROR(__xludf.DUMMYFUNCTION("IFNA(IFNA(REGEXEXTRACT(J573,""NaN \s*(\w+)""),REGEXEXTRACT(J573,""None \s*(\w+)"")))"),"")</f>
        <v/>
      </c>
      <c r="H573" s="7"/>
      <c r="J573" s="19"/>
    </row>
    <row r="574">
      <c r="B574" s="19"/>
      <c r="C574" s="19"/>
      <c r="D574" s="19"/>
      <c r="E574" s="6" t="str">
        <f>IFERROR(__xludf.DUMMYFUNCTION("IFNA(IFNA(REGEXEXTRACT(J574,""0.0 \s*(\w+)""),REGEXEXTRACT(J574,""0 \s*(\w+)"")))"),"")</f>
        <v/>
      </c>
      <c r="F574" s="6" t="str">
        <f>IFERROR(__xludf.DUMMYFUNCTION("IFNA(IFNA(REGEXEXTRACT(J574,""1.0 \s*(\w+)""),REGEXEXTRACT(J574,""1 \s*(\w+)"")))"),"")</f>
        <v/>
      </c>
      <c r="G574" s="6" t="str">
        <f>IFERROR(__xludf.DUMMYFUNCTION("IFNA(IFNA(REGEXEXTRACT(J574,""NaN \s*(\w+)""),REGEXEXTRACT(J574,""None \s*(\w+)"")))"),"")</f>
        <v/>
      </c>
      <c r="H574" s="7"/>
      <c r="J574" s="19"/>
    </row>
    <row r="575">
      <c r="B575" s="19"/>
      <c r="C575" s="19"/>
      <c r="D575" s="19"/>
      <c r="E575" s="6" t="str">
        <f>IFERROR(__xludf.DUMMYFUNCTION("IFNA(IFNA(REGEXEXTRACT(J575,""0.0 \s*(\w+)""),REGEXEXTRACT(J575,""0 \s*(\w+)"")))"),"")</f>
        <v/>
      </c>
      <c r="F575" s="6" t="str">
        <f>IFERROR(__xludf.DUMMYFUNCTION("IFNA(IFNA(REGEXEXTRACT(J575,""1.0 \s*(\w+)""),REGEXEXTRACT(J575,""1 \s*(\w+)"")))"),"")</f>
        <v/>
      </c>
      <c r="G575" s="6" t="str">
        <f>IFERROR(__xludf.DUMMYFUNCTION("IFNA(IFNA(REGEXEXTRACT(J575,""NaN \s*(\w+)""),REGEXEXTRACT(J575,""None \s*(\w+)"")))"),"")</f>
        <v/>
      </c>
      <c r="H575" s="7"/>
      <c r="J575" s="19"/>
    </row>
    <row r="576">
      <c r="B576" s="19"/>
      <c r="C576" s="19"/>
      <c r="D576" s="19"/>
      <c r="E576" s="6" t="str">
        <f>IFERROR(__xludf.DUMMYFUNCTION("IFNA(IFNA(REGEXEXTRACT(J576,""0.0 \s*(\w+)""),REGEXEXTRACT(J576,""0 \s*(\w+)"")))"),"")</f>
        <v/>
      </c>
      <c r="F576" s="6" t="str">
        <f>IFERROR(__xludf.DUMMYFUNCTION("IFNA(IFNA(REGEXEXTRACT(J576,""1.0 \s*(\w+)""),REGEXEXTRACT(J576,""1 \s*(\w+)"")))"),"")</f>
        <v/>
      </c>
      <c r="G576" s="6" t="str">
        <f>IFERROR(__xludf.DUMMYFUNCTION("IFNA(IFNA(REGEXEXTRACT(J576,""NaN \s*(\w+)""),REGEXEXTRACT(J576,""None \s*(\w+)"")))"),"")</f>
        <v/>
      </c>
      <c r="H576" s="7"/>
      <c r="J576" s="19"/>
    </row>
    <row r="577">
      <c r="B577" s="19"/>
      <c r="C577" s="19"/>
      <c r="D577" s="19"/>
      <c r="E577" s="6" t="str">
        <f>IFERROR(__xludf.DUMMYFUNCTION("IFNA(IFNA(REGEXEXTRACT(J577,""0.0 \s*(\w+)""),REGEXEXTRACT(J577,""0 \s*(\w+)"")))"),"")</f>
        <v/>
      </c>
      <c r="F577" s="6" t="str">
        <f>IFERROR(__xludf.DUMMYFUNCTION("IFNA(IFNA(REGEXEXTRACT(J577,""1.0 \s*(\w+)""),REGEXEXTRACT(J577,""1 \s*(\w+)"")))"),"")</f>
        <v/>
      </c>
      <c r="G577" s="6" t="str">
        <f>IFERROR(__xludf.DUMMYFUNCTION("IFNA(IFNA(REGEXEXTRACT(J577,""NaN \s*(\w+)""),REGEXEXTRACT(J577,""None \s*(\w+)"")))"),"")</f>
        <v/>
      </c>
      <c r="H577" s="7"/>
      <c r="J577" s="19"/>
    </row>
    <row r="578">
      <c r="B578" s="19"/>
      <c r="C578" s="19"/>
      <c r="D578" s="19"/>
      <c r="E578" s="6" t="str">
        <f>IFERROR(__xludf.DUMMYFUNCTION("IFNA(IFNA(REGEXEXTRACT(J578,""0.0 \s*(\w+)""),REGEXEXTRACT(J578,""0 \s*(\w+)"")))"),"")</f>
        <v/>
      </c>
      <c r="F578" s="6" t="str">
        <f>IFERROR(__xludf.DUMMYFUNCTION("IFNA(IFNA(REGEXEXTRACT(J578,""1.0 \s*(\w+)""),REGEXEXTRACT(J578,""1 \s*(\w+)"")))"),"")</f>
        <v/>
      </c>
      <c r="G578" s="6" t="str">
        <f>IFERROR(__xludf.DUMMYFUNCTION("IFNA(IFNA(REGEXEXTRACT(J578,""NaN \s*(\w+)""),REGEXEXTRACT(J578,""None \s*(\w+)"")))"),"")</f>
        <v/>
      </c>
      <c r="H578" s="7"/>
      <c r="J578" s="19"/>
    </row>
    <row r="579">
      <c r="B579" s="19"/>
      <c r="C579" s="19"/>
      <c r="D579" s="19"/>
      <c r="E579" s="6" t="str">
        <f>IFERROR(__xludf.DUMMYFUNCTION("IFNA(IFNA(REGEXEXTRACT(J579,""0.0 \s*(\w+)""),REGEXEXTRACT(J579,""0 \s*(\w+)"")))"),"")</f>
        <v/>
      </c>
      <c r="F579" s="6" t="str">
        <f>IFERROR(__xludf.DUMMYFUNCTION("IFNA(IFNA(REGEXEXTRACT(J579,""1.0 \s*(\w+)""),REGEXEXTRACT(J579,""1 \s*(\w+)"")))"),"")</f>
        <v/>
      </c>
      <c r="G579" s="6" t="str">
        <f>IFERROR(__xludf.DUMMYFUNCTION("IFNA(IFNA(REGEXEXTRACT(J579,""NaN \s*(\w+)""),REGEXEXTRACT(J579,""None \s*(\w+)"")))"),"")</f>
        <v/>
      </c>
      <c r="H579" s="7"/>
      <c r="J579" s="19"/>
    </row>
    <row r="580">
      <c r="B580" s="19"/>
      <c r="C580" s="19"/>
      <c r="D580" s="19"/>
      <c r="E580" s="6" t="str">
        <f>IFERROR(__xludf.DUMMYFUNCTION("IFNA(IFNA(REGEXEXTRACT(J580,""0.0 \s*(\w+)""),REGEXEXTRACT(J580,""0 \s*(\w+)"")))"),"")</f>
        <v/>
      </c>
      <c r="F580" s="6" t="str">
        <f>IFERROR(__xludf.DUMMYFUNCTION("IFNA(IFNA(REGEXEXTRACT(J580,""1.0 \s*(\w+)""),REGEXEXTRACT(J580,""1 \s*(\w+)"")))"),"")</f>
        <v/>
      </c>
      <c r="G580" s="6" t="str">
        <f>IFERROR(__xludf.DUMMYFUNCTION("IFNA(IFNA(REGEXEXTRACT(J580,""NaN \s*(\w+)""),REGEXEXTRACT(J580,""None \s*(\w+)"")))"),"")</f>
        <v/>
      </c>
      <c r="H580" s="7"/>
      <c r="J580" s="19"/>
    </row>
    <row r="581">
      <c r="B581" s="19"/>
      <c r="C581" s="19"/>
      <c r="D581" s="19"/>
      <c r="E581" s="6" t="str">
        <f>IFERROR(__xludf.DUMMYFUNCTION("IFNA(IFNA(REGEXEXTRACT(J581,""0.0 \s*(\w+)""),REGEXEXTRACT(J581,""0 \s*(\w+)"")))"),"")</f>
        <v/>
      </c>
      <c r="F581" s="6" t="str">
        <f>IFERROR(__xludf.DUMMYFUNCTION("IFNA(IFNA(REGEXEXTRACT(J581,""1.0 \s*(\w+)""),REGEXEXTRACT(J581,""1 \s*(\w+)"")))"),"")</f>
        <v/>
      </c>
      <c r="G581" s="6" t="str">
        <f>IFERROR(__xludf.DUMMYFUNCTION("IFNA(IFNA(REGEXEXTRACT(J581,""NaN \s*(\w+)""),REGEXEXTRACT(J581,""None \s*(\w+)"")))"),"")</f>
        <v/>
      </c>
      <c r="H581" s="7"/>
      <c r="J581" s="19"/>
    </row>
    <row r="582">
      <c r="B582" s="19"/>
      <c r="C582" s="19"/>
      <c r="D582" s="19"/>
      <c r="E582" s="6" t="str">
        <f>IFERROR(__xludf.DUMMYFUNCTION("IFNA(IFNA(REGEXEXTRACT(J582,""0.0 \s*(\w+)""),REGEXEXTRACT(J582,""0 \s*(\w+)"")))"),"")</f>
        <v/>
      </c>
      <c r="F582" s="6" t="str">
        <f>IFERROR(__xludf.DUMMYFUNCTION("IFNA(IFNA(REGEXEXTRACT(J582,""1.0 \s*(\w+)""),REGEXEXTRACT(J582,""1 \s*(\w+)"")))"),"")</f>
        <v/>
      </c>
      <c r="G582" s="6" t="str">
        <f>IFERROR(__xludf.DUMMYFUNCTION("IFNA(IFNA(REGEXEXTRACT(J582,""NaN \s*(\w+)""),REGEXEXTRACT(J582,""None \s*(\w+)"")))"),"")</f>
        <v/>
      </c>
      <c r="H582" s="7"/>
      <c r="J582" s="19"/>
    </row>
    <row r="583">
      <c r="B583" s="19"/>
      <c r="C583" s="19"/>
      <c r="D583" s="19"/>
      <c r="E583" s="6" t="str">
        <f>IFERROR(__xludf.DUMMYFUNCTION("IFNA(IFNA(REGEXEXTRACT(J583,""0.0 \s*(\w+)""),REGEXEXTRACT(J583,""0 \s*(\w+)"")))"),"")</f>
        <v/>
      </c>
      <c r="F583" s="6" t="str">
        <f>IFERROR(__xludf.DUMMYFUNCTION("IFNA(IFNA(REGEXEXTRACT(J583,""1.0 \s*(\w+)""),REGEXEXTRACT(J583,""1 \s*(\w+)"")))"),"")</f>
        <v/>
      </c>
      <c r="G583" s="6" t="str">
        <f>IFERROR(__xludf.DUMMYFUNCTION("IFNA(IFNA(REGEXEXTRACT(J583,""NaN \s*(\w+)""),REGEXEXTRACT(J583,""None \s*(\w+)"")))"),"")</f>
        <v/>
      </c>
      <c r="H583" s="7"/>
      <c r="J583" s="19"/>
    </row>
    <row r="584">
      <c r="B584" s="19"/>
      <c r="C584" s="19"/>
      <c r="D584" s="19"/>
      <c r="E584" s="6" t="str">
        <f>IFERROR(__xludf.DUMMYFUNCTION("IFNA(IFNA(REGEXEXTRACT(J584,""0.0 \s*(\w+)""),REGEXEXTRACT(J584,""0 \s*(\w+)"")))"),"")</f>
        <v/>
      </c>
      <c r="F584" s="6" t="str">
        <f>IFERROR(__xludf.DUMMYFUNCTION("IFNA(IFNA(REGEXEXTRACT(J584,""1.0 \s*(\w+)""),REGEXEXTRACT(J584,""1 \s*(\w+)"")))"),"")</f>
        <v/>
      </c>
      <c r="G584" s="6" t="str">
        <f>IFERROR(__xludf.DUMMYFUNCTION("IFNA(IFNA(REGEXEXTRACT(J584,""NaN \s*(\w+)""),REGEXEXTRACT(J584,""None \s*(\w+)"")))"),"")</f>
        <v/>
      </c>
      <c r="H584" s="7"/>
      <c r="J584" s="19"/>
    </row>
    <row r="585">
      <c r="B585" s="19"/>
      <c r="C585" s="19"/>
      <c r="D585" s="19"/>
      <c r="E585" s="6" t="str">
        <f>IFERROR(__xludf.DUMMYFUNCTION("IFNA(IFNA(REGEXEXTRACT(J585,""0.0 \s*(\w+)""),REGEXEXTRACT(J585,""0 \s*(\w+)"")))"),"")</f>
        <v/>
      </c>
      <c r="F585" s="6" t="str">
        <f>IFERROR(__xludf.DUMMYFUNCTION("IFNA(IFNA(REGEXEXTRACT(J585,""1.0 \s*(\w+)""),REGEXEXTRACT(J585,""1 \s*(\w+)"")))"),"")</f>
        <v/>
      </c>
      <c r="G585" s="6" t="str">
        <f>IFERROR(__xludf.DUMMYFUNCTION("IFNA(IFNA(REGEXEXTRACT(J585,""NaN \s*(\w+)""),REGEXEXTRACT(J585,""None \s*(\w+)"")))"),"")</f>
        <v/>
      </c>
      <c r="H585" s="7"/>
      <c r="J585" s="19"/>
    </row>
    <row r="586">
      <c r="B586" s="19"/>
      <c r="C586" s="19"/>
      <c r="D586" s="19"/>
      <c r="E586" s="6" t="str">
        <f>IFERROR(__xludf.DUMMYFUNCTION("IFNA(IFNA(REGEXEXTRACT(J586,""0.0 \s*(\w+)""),REGEXEXTRACT(J586,""0 \s*(\w+)"")))"),"")</f>
        <v/>
      </c>
      <c r="F586" s="6" t="str">
        <f>IFERROR(__xludf.DUMMYFUNCTION("IFNA(IFNA(REGEXEXTRACT(J586,""1.0 \s*(\w+)""),REGEXEXTRACT(J586,""1 \s*(\w+)"")))"),"")</f>
        <v/>
      </c>
      <c r="G586" s="6" t="str">
        <f>IFERROR(__xludf.DUMMYFUNCTION("IFNA(IFNA(REGEXEXTRACT(J586,""NaN \s*(\w+)""),REGEXEXTRACT(J586,""None \s*(\w+)"")))"),"")</f>
        <v/>
      </c>
      <c r="H586" s="7"/>
      <c r="J586" s="19"/>
    </row>
    <row r="587">
      <c r="B587" s="19"/>
      <c r="C587" s="19"/>
      <c r="D587" s="19"/>
      <c r="E587" s="6" t="str">
        <f>IFERROR(__xludf.DUMMYFUNCTION("IFNA(IFNA(REGEXEXTRACT(J587,""0.0 \s*(\w+)""),REGEXEXTRACT(J587,""0 \s*(\w+)"")))"),"")</f>
        <v/>
      </c>
      <c r="F587" s="6" t="str">
        <f>IFERROR(__xludf.DUMMYFUNCTION("IFNA(IFNA(REGEXEXTRACT(J587,""1.0 \s*(\w+)""),REGEXEXTRACT(J587,""1 \s*(\w+)"")))"),"")</f>
        <v/>
      </c>
      <c r="G587" s="6" t="str">
        <f>IFERROR(__xludf.DUMMYFUNCTION("IFNA(IFNA(REGEXEXTRACT(J587,""NaN \s*(\w+)""),REGEXEXTRACT(J587,""None \s*(\w+)"")))"),"")</f>
        <v/>
      </c>
      <c r="H587" s="7"/>
      <c r="J587" s="19"/>
    </row>
    <row r="588">
      <c r="B588" s="19"/>
      <c r="C588" s="19"/>
      <c r="D588" s="19"/>
      <c r="E588" s="6" t="str">
        <f>IFERROR(__xludf.DUMMYFUNCTION("IFNA(IFNA(REGEXEXTRACT(J588,""0.0 \s*(\w+)""),REGEXEXTRACT(J588,""0 \s*(\w+)"")))"),"")</f>
        <v/>
      </c>
      <c r="F588" s="6" t="str">
        <f>IFERROR(__xludf.DUMMYFUNCTION("IFNA(IFNA(REGEXEXTRACT(J588,""1.0 \s*(\w+)""),REGEXEXTRACT(J588,""1 \s*(\w+)"")))"),"")</f>
        <v/>
      </c>
      <c r="G588" s="6" t="str">
        <f>IFERROR(__xludf.DUMMYFUNCTION("IFNA(IFNA(REGEXEXTRACT(J588,""NaN \s*(\w+)""),REGEXEXTRACT(J588,""None \s*(\w+)"")))"),"")</f>
        <v/>
      </c>
      <c r="H588" s="7"/>
      <c r="J588" s="19"/>
    </row>
    <row r="589">
      <c r="B589" s="19"/>
      <c r="C589" s="19"/>
      <c r="D589" s="19"/>
      <c r="E589" s="6" t="str">
        <f>IFERROR(__xludf.DUMMYFUNCTION("IFNA(IFNA(REGEXEXTRACT(J589,""0.0 \s*(\w+)""),REGEXEXTRACT(J589,""0 \s*(\w+)"")))"),"")</f>
        <v/>
      </c>
      <c r="F589" s="6" t="str">
        <f>IFERROR(__xludf.DUMMYFUNCTION("IFNA(IFNA(REGEXEXTRACT(J589,""1.0 \s*(\w+)""),REGEXEXTRACT(J589,""1 \s*(\w+)"")))"),"")</f>
        <v/>
      </c>
      <c r="G589" s="6" t="str">
        <f>IFERROR(__xludf.DUMMYFUNCTION("IFNA(IFNA(REGEXEXTRACT(J589,""NaN \s*(\w+)""),REGEXEXTRACT(J589,""None \s*(\w+)"")))"),"")</f>
        <v/>
      </c>
      <c r="H589" s="7"/>
      <c r="J589" s="19"/>
    </row>
    <row r="590">
      <c r="B590" s="19"/>
      <c r="C590" s="19"/>
      <c r="D590" s="19"/>
      <c r="E590" s="6" t="str">
        <f>IFERROR(__xludf.DUMMYFUNCTION("IFNA(IFNA(REGEXEXTRACT(J590,""0.0 \s*(\w+)""),REGEXEXTRACT(J590,""0 \s*(\w+)"")))"),"")</f>
        <v/>
      </c>
      <c r="F590" s="6" t="str">
        <f>IFERROR(__xludf.DUMMYFUNCTION("IFNA(IFNA(REGEXEXTRACT(J590,""1.0 \s*(\w+)""),REGEXEXTRACT(J590,""1 \s*(\w+)"")))"),"")</f>
        <v/>
      </c>
      <c r="G590" s="6" t="str">
        <f>IFERROR(__xludf.DUMMYFUNCTION("IFNA(IFNA(REGEXEXTRACT(J590,""NaN \s*(\w+)""),REGEXEXTRACT(J590,""None \s*(\w+)"")))"),"")</f>
        <v/>
      </c>
      <c r="H590" s="7"/>
      <c r="J590" s="19"/>
    </row>
    <row r="591">
      <c r="B591" s="19"/>
      <c r="C591" s="19"/>
      <c r="D591" s="19"/>
      <c r="E591" s="6" t="str">
        <f>IFERROR(__xludf.DUMMYFUNCTION("IFNA(IFNA(REGEXEXTRACT(J591,""0.0 \s*(\w+)""),REGEXEXTRACT(J591,""0 \s*(\w+)"")))"),"")</f>
        <v/>
      </c>
      <c r="F591" s="6" t="str">
        <f>IFERROR(__xludf.DUMMYFUNCTION("IFNA(IFNA(REGEXEXTRACT(J591,""1.0 \s*(\w+)""),REGEXEXTRACT(J591,""1 \s*(\w+)"")))"),"")</f>
        <v/>
      </c>
      <c r="G591" s="6" t="str">
        <f>IFERROR(__xludf.DUMMYFUNCTION("IFNA(IFNA(REGEXEXTRACT(J591,""NaN \s*(\w+)""),REGEXEXTRACT(J591,""None \s*(\w+)"")))"),"")</f>
        <v/>
      </c>
      <c r="H591" s="7"/>
      <c r="J591" s="19"/>
    </row>
    <row r="592">
      <c r="B592" s="19"/>
      <c r="C592" s="19"/>
      <c r="D592" s="19"/>
      <c r="E592" s="6" t="str">
        <f>IFERROR(__xludf.DUMMYFUNCTION("IFNA(IFNA(REGEXEXTRACT(J592,""0.0 \s*(\w+)""),REGEXEXTRACT(J592,""0 \s*(\w+)"")))"),"")</f>
        <v/>
      </c>
      <c r="F592" s="6" t="str">
        <f>IFERROR(__xludf.DUMMYFUNCTION("IFNA(IFNA(REGEXEXTRACT(J592,""1.0 \s*(\w+)""),REGEXEXTRACT(J592,""1 \s*(\w+)"")))"),"")</f>
        <v/>
      </c>
      <c r="G592" s="6" t="str">
        <f>IFERROR(__xludf.DUMMYFUNCTION("IFNA(IFNA(REGEXEXTRACT(J592,""NaN \s*(\w+)""),REGEXEXTRACT(J592,""None \s*(\w+)"")))"),"")</f>
        <v/>
      </c>
      <c r="H592" s="7"/>
      <c r="J592" s="19"/>
    </row>
    <row r="593">
      <c r="B593" s="19"/>
      <c r="C593" s="19"/>
      <c r="D593" s="19"/>
      <c r="E593" s="6" t="str">
        <f>IFERROR(__xludf.DUMMYFUNCTION("IFNA(IFNA(REGEXEXTRACT(J593,""0.0 \s*(\w+)""),REGEXEXTRACT(J593,""0 \s*(\w+)"")))"),"")</f>
        <v/>
      </c>
      <c r="F593" s="6" t="str">
        <f>IFERROR(__xludf.DUMMYFUNCTION("IFNA(IFNA(REGEXEXTRACT(J593,""1.0 \s*(\w+)""),REGEXEXTRACT(J593,""1 \s*(\w+)"")))"),"")</f>
        <v/>
      </c>
      <c r="G593" s="6" t="str">
        <f>IFERROR(__xludf.DUMMYFUNCTION("IFNA(IFNA(REGEXEXTRACT(J593,""NaN \s*(\w+)""),REGEXEXTRACT(J593,""None \s*(\w+)"")))"),"")</f>
        <v/>
      </c>
      <c r="H593" s="7"/>
      <c r="J593" s="19"/>
    </row>
    <row r="594">
      <c r="B594" s="19"/>
      <c r="C594" s="19"/>
      <c r="D594" s="19"/>
      <c r="E594" s="6" t="str">
        <f>IFERROR(__xludf.DUMMYFUNCTION("IFNA(IFNA(REGEXEXTRACT(J594,""0.0 \s*(\w+)""),REGEXEXTRACT(J594,""0 \s*(\w+)"")))"),"")</f>
        <v/>
      </c>
      <c r="F594" s="6" t="str">
        <f>IFERROR(__xludf.DUMMYFUNCTION("IFNA(IFNA(REGEXEXTRACT(J594,""1.0 \s*(\w+)""),REGEXEXTRACT(J594,""1 \s*(\w+)"")))"),"")</f>
        <v/>
      </c>
      <c r="G594" s="6" t="str">
        <f>IFERROR(__xludf.DUMMYFUNCTION("IFNA(IFNA(REGEXEXTRACT(J594,""NaN \s*(\w+)""),REGEXEXTRACT(J594,""None \s*(\w+)"")))"),"")</f>
        <v/>
      </c>
      <c r="H594" s="7"/>
      <c r="J594" s="19"/>
    </row>
    <row r="595">
      <c r="B595" s="19"/>
      <c r="C595" s="19"/>
      <c r="D595" s="19"/>
      <c r="E595" s="6" t="str">
        <f>IFERROR(__xludf.DUMMYFUNCTION("IFNA(IFNA(REGEXEXTRACT(J595,""0.0 \s*(\w+)""),REGEXEXTRACT(J595,""0 \s*(\w+)"")))"),"")</f>
        <v/>
      </c>
      <c r="F595" s="6" t="str">
        <f>IFERROR(__xludf.DUMMYFUNCTION("IFNA(IFNA(REGEXEXTRACT(J595,""1.0 \s*(\w+)""),REGEXEXTRACT(J595,""1 \s*(\w+)"")))"),"")</f>
        <v/>
      </c>
      <c r="G595" s="6" t="str">
        <f>IFERROR(__xludf.DUMMYFUNCTION("IFNA(IFNA(REGEXEXTRACT(J595,""NaN \s*(\w+)""),REGEXEXTRACT(J595,""None \s*(\w+)"")))"),"")</f>
        <v/>
      </c>
      <c r="H595" s="7"/>
      <c r="J595" s="19"/>
    </row>
    <row r="596">
      <c r="B596" s="19"/>
      <c r="C596" s="19"/>
      <c r="D596" s="19"/>
      <c r="E596" s="6" t="str">
        <f>IFERROR(__xludf.DUMMYFUNCTION("IFNA(IFNA(REGEXEXTRACT(J596,""0.0 \s*(\w+)""),REGEXEXTRACT(J596,""0 \s*(\w+)"")))"),"")</f>
        <v/>
      </c>
      <c r="F596" s="6" t="str">
        <f>IFERROR(__xludf.DUMMYFUNCTION("IFNA(IFNA(REGEXEXTRACT(J596,""1.0 \s*(\w+)""),REGEXEXTRACT(J596,""1 \s*(\w+)"")))"),"")</f>
        <v/>
      </c>
      <c r="G596" s="6" t="str">
        <f>IFERROR(__xludf.DUMMYFUNCTION("IFNA(IFNA(REGEXEXTRACT(J596,""NaN \s*(\w+)""),REGEXEXTRACT(J596,""None \s*(\w+)"")))"),"")</f>
        <v/>
      </c>
      <c r="H596" s="7"/>
      <c r="J596" s="19"/>
    </row>
    <row r="597">
      <c r="B597" s="19"/>
      <c r="C597" s="19"/>
      <c r="D597" s="19"/>
      <c r="E597" s="6" t="str">
        <f>IFERROR(__xludf.DUMMYFUNCTION("IFNA(IFNA(REGEXEXTRACT(J597,""0.0 \s*(\w+)""),REGEXEXTRACT(J597,""0 \s*(\w+)"")))"),"")</f>
        <v/>
      </c>
      <c r="F597" s="6" t="str">
        <f>IFERROR(__xludf.DUMMYFUNCTION("IFNA(IFNA(REGEXEXTRACT(J597,""1.0 \s*(\w+)""),REGEXEXTRACT(J597,""1 \s*(\w+)"")))"),"")</f>
        <v/>
      </c>
      <c r="G597" s="6" t="str">
        <f>IFERROR(__xludf.DUMMYFUNCTION("IFNA(IFNA(REGEXEXTRACT(J597,""NaN \s*(\w+)""),REGEXEXTRACT(J597,""None \s*(\w+)"")))"),"")</f>
        <v/>
      </c>
      <c r="H597" s="7"/>
      <c r="J597" s="19"/>
    </row>
    <row r="598">
      <c r="B598" s="19"/>
      <c r="C598" s="19"/>
      <c r="D598" s="19"/>
      <c r="E598" s="6" t="str">
        <f>IFERROR(__xludf.DUMMYFUNCTION("IFNA(IFNA(REGEXEXTRACT(J598,""0.0 \s*(\w+)""),REGEXEXTRACT(J598,""0 \s*(\w+)"")))"),"")</f>
        <v/>
      </c>
      <c r="F598" s="6" t="str">
        <f>IFERROR(__xludf.DUMMYFUNCTION("IFNA(IFNA(REGEXEXTRACT(J598,""1.0 \s*(\w+)""),REGEXEXTRACT(J598,""1 \s*(\w+)"")))"),"")</f>
        <v/>
      </c>
      <c r="G598" s="6" t="str">
        <f>IFERROR(__xludf.DUMMYFUNCTION("IFNA(IFNA(REGEXEXTRACT(J598,""NaN \s*(\w+)""),REGEXEXTRACT(J598,""None \s*(\w+)"")))"),"")</f>
        <v/>
      </c>
      <c r="H598" s="7"/>
      <c r="J598" s="19"/>
    </row>
    <row r="599">
      <c r="B599" s="19"/>
      <c r="C599" s="19"/>
      <c r="D599" s="19"/>
      <c r="E599" s="6" t="str">
        <f>IFERROR(__xludf.DUMMYFUNCTION("IFNA(IFNA(REGEXEXTRACT(J599,""0.0 \s*(\w+)""),REGEXEXTRACT(J599,""0 \s*(\w+)"")))"),"")</f>
        <v/>
      </c>
      <c r="F599" s="6" t="str">
        <f>IFERROR(__xludf.DUMMYFUNCTION("IFNA(IFNA(REGEXEXTRACT(J599,""1.0 \s*(\w+)""),REGEXEXTRACT(J599,""1 \s*(\w+)"")))"),"")</f>
        <v/>
      </c>
      <c r="G599" s="6" t="str">
        <f>IFERROR(__xludf.DUMMYFUNCTION("IFNA(IFNA(REGEXEXTRACT(J599,""NaN \s*(\w+)""),REGEXEXTRACT(J599,""None \s*(\w+)"")))"),"")</f>
        <v/>
      </c>
      <c r="H599" s="7"/>
      <c r="J599" s="19"/>
    </row>
    <row r="600">
      <c r="B600" s="19"/>
      <c r="C600" s="19"/>
      <c r="D600" s="19"/>
      <c r="E600" s="6" t="str">
        <f>IFERROR(__xludf.DUMMYFUNCTION("IFNA(IFNA(REGEXEXTRACT(J600,""0.0 \s*(\w+)""),REGEXEXTRACT(J600,""0 \s*(\w+)"")))"),"")</f>
        <v/>
      </c>
      <c r="F600" s="6" t="str">
        <f>IFERROR(__xludf.DUMMYFUNCTION("IFNA(IFNA(REGEXEXTRACT(J600,""1.0 \s*(\w+)""),REGEXEXTRACT(J600,""1 \s*(\w+)"")))"),"")</f>
        <v/>
      </c>
      <c r="G600" s="6" t="str">
        <f>IFERROR(__xludf.DUMMYFUNCTION("IFNA(IFNA(REGEXEXTRACT(J600,""NaN \s*(\w+)""),REGEXEXTRACT(J600,""None \s*(\w+)"")))"),"")</f>
        <v/>
      </c>
      <c r="H600" s="7"/>
      <c r="J600" s="19"/>
    </row>
    <row r="601">
      <c r="B601" s="19"/>
      <c r="C601" s="19"/>
      <c r="D601" s="19"/>
      <c r="E601" s="6" t="str">
        <f>IFERROR(__xludf.DUMMYFUNCTION("IFNA(IFNA(REGEXEXTRACT(J601,""0.0 \s*(\w+)""),REGEXEXTRACT(J601,""0 \s*(\w+)"")))"),"")</f>
        <v/>
      </c>
      <c r="F601" s="6" t="str">
        <f>IFERROR(__xludf.DUMMYFUNCTION("IFNA(IFNA(REGEXEXTRACT(J601,""1.0 \s*(\w+)""),REGEXEXTRACT(J601,""1 \s*(\w+)"")))"),"")</f>
        <v/>
      </c>
      <c r="G601" s="6" t="str">
        <f>IFERROR(__xludf.DUMMYFUNCTION("IFNA(IFNA(REGEXEXTRACT(J601,""NaN \s*(\w+)""),REGEXEXTRACT(J601,""None \s*(\w+)"")))"),"")</f>
        <v/>
      </c>
      <c r="H601" s="7"/>
      <c r="J601" s="19"/>
    </row>
    <row r="602">
      <c r="B602" s="19"/>
      <c r="C602" s="19"/>
      <c r="D602" s="19"/>
      <c r="E602" s="6" t="str">
        <f>IFERROR(__xludf.DUMMYFUNCTION("IFNA(IFNA(REGEXEXTRACT(J602,""0.0 \s*(\w+)""),REGEXEXTRACT(J602,""0 \s*(\w+)"")))"),"")</f>
        <v/>
      </c>
      <c r="F602" s="6" t="str">
        <f>IFERROR(__xludf.DUMMYFUNCTION("IFNA(IFNA(REGEXEXTRACT(J602,""1.0 \s*(\w+)""),REGEXEXTRACT(J602,""1 \s*(\w+)"")))"),"")</f>
        <v/>
      </c>
      <c r="G602" s="6" t="str">
        <f>IFERROR(__xludf.DUMMYFUNCTION("IFNA(IFNA(REGEXEXTRACT(J602,""NaN \s*(\w+)""),REGEXEXTRACT(J602,""None \s*(\w+)"")))"),"")</f>
        <v/>
      </c>
      <c r="H602" s="7"/>
      <c r="J602" s="19"/>
    </row>
    <row r="603">
      <c r="B603" s="19"/>
      <c r="C603" s="19"/>
      <c r="D603" s="19"/>
      <c r="E603" s="6" t="str">
        <f>IFERROR(__xludf.DUMMYFUNCTION("IFNA(IFNA(REGEXEXTRACT(J603,""0.0 \s*(\w+)""),REGEXEXTRACT(J603,""0 \s*(\w+)"")))"),"")</f>
        <v/>
      </c>
      <c r="F603" s="6" t="str">
        <f>IFERROR(__xludf.DUMMYFUNCTION("IFNA(IFNA(REGEXEXTRACT(J603,""1.0 \s*(\w+)""),REGEXEXTRACT(J603,""1 \s*(\w+)"")))"),"")</f>
        <v/>
      </c>
      <c r="G603" s="6" t="str">
        <f>IFERROR(__xludf.DUMMYFUNCTION("IFNA(IFNA(REGEXEXTRACT(J603,""NaN \s*(\w+)""),REGEXEXTRACT(J603,""None \s*(\w+)"")))"),"")</f>
        <v/>
      </c>
      <c r="H603" s="7"/>
      <c r="J603" s="19"/>
    </row>
    <row r="604">
      <c r="B604" s="19"/>
      <c r="C604" s="19"/>
      <c r="D604" s="19"/>
      <c r="E604" s="6" t="str">
        <f>IFERROR(__xludf.DUMMYFUNCTION("IFNA(IFNA(REGEXEXTRACT(J604,""0.0 \s*(\w+)""),REGEXEXTRACT(J604,""0 \s*(\w+)"")))"),"")</f>
        <v/>
      </c>
      <c r="F604" s="6" t="str">
        <f>IFERROR(__xludf.DUMMYFUNCTION("IFNA(IFNA(REGEXEXTRACT(J604,""1.0 \s*(\w+)""),REGEXEXTRACT(J604,""1 \s*(\w+)"")))"),"")</f>
        <v/>
      </c>
      <c r="G604" s="6" t="str">
        <f>IFERROR(__xludf.DUMMYFUNCTION("IFNA(IFNA(REGEXEXTRACT(J604,""NaN \s*(\w+)""),REGEXEXTRACT(J604,""None \s*(\w+)"")))"),"")</f>
        <v/>
      </c>
      <c r="H604" s="7"/>
      <c r="J604" s="19"/>
    </row>
    <row r="605">
      <c r="B605" s="19"/>
      <c r="C605" s="19"/>
      <c r="D605" s="19"/>
      <c r="E605" s="6" t="str">
        <f>IFERROR(__xludf.DUMMYFUNCTION("IFNA(IFNA(REGEXEXTRACT(J605,""0.0 \s*(\w+)""),REGEXEXTRACT(J605,""0 \s*(\w+)"")))"),"")</f>
        <v/>
      </c>
      <c r="F605" s="6" t="str">
        <f>IFERROR(__xludf.DUMMYFUNCTION("IFNA(IFNA(REGEXEXTRACT(J605,""1.0 \s*(\w+)""),REGEXEXTRACT(J605,""1 \s*(\w+)"")))"),"")</f>
        <v/>
      </c>
      <c r="G605" s="6" t="str">
        <f>IFERROR(__xludf.DUMMYFUNCTION("IFNA(IFNA(REGEXEXTRACT(J605,""NaN \s*(\w+)""),REGEXEXTRACT(J605,""None \s*(\w+)"")))"),"")</f>
        <v/>
      </c>
      <c r="H605" s="7"/>
      <c r="J605" s="19"/>
    </row>
    <row r="606">
      <c r="B606" s="19"/>
      <c r="C606" s="19"/>
      <c r="D606" s="19"/>
      <c r="E606" s="6" t="str">
        <f>IFERROR(__xludf.DUMMYFUNCTION("IFNA(IFNA(REGEXEXTRACT(J606,""0.0 \s*(\w+)""),REGEXEXTRACT(J606,""0 \s*(\w+)"")))"),"")</f>
        <v/>
      </c>
      <c r="F606" s="6" t="str">
        <f>IFERROR(__xludf.DUMMYFUNCTION("IFNA(IFNA(REGEXEXTRACT(J606,""1.0 \s*(\w+)""),REGEXEXTRACT(J606,""1 \s*(\w+)"")))"),"")</f>
        <v/>
      </c>
      <c r="G606" s="6" t="str">
        <f>IFERROR(__xludf.DUMMYFUNCTION("IFNA(IFNA(REGEXEXTRACT(J606,""NaN \s*(\w+)""),REGEXEXTRACT(J606,""None \s*(\w+)"")))"),"")</f>
        <v/>
      </c>
      <c r="H606" s="7"/>
      <c r="J606" s="19"/>
    </row>
    <row r="607">
      <c r="B607" s="19"/>
      <c r="C607" s="19"/>
      <c r="D607" s="19"/>
      <c r="E607" s="6" t="str">
        <f>IFERROR(__xludf.DUMMYFUNCTION("IFNA(IFNA(REGEXEXTRACT(J607,""0.0 \s*(\w+)""),REGEXEXTRACT(J607,""0 \s*(\w+)"")))"),"")</f>
        <v/>
      </c>
      <c r="F607" s="6" t="str">
        <f>IFERROR(__xludf.DUMMYFUNCTION("IFNA(IFNA(REGEXEXTRACT(J607,""1.0 \s*(\w+)""),REGEXEXTRACT(J607,""1 \s*(\w+)"")))"),"")</f>
        <v/>
      </c>
      <c r="G607" s="6" t="str">
        <f>IFERROR(__xludf.DUMMYFUNCTION("IFNA(IFNA(REGEXEXTRACT(J607,""NaN \s*(\w+)""),REGEXEXTRACT(J607,""None \s*(\w+)"")))"),"")</f>
        <v/>
      </c>
      <c r="H607" s="7"/>
      <c r="J607" s="19"/>
    </row>
    <row r="608">
      <c r="B608" s="19"/>
      <c r="C608" s="19"/>
      <c r="D608" s="19"/>
      <c r="E608" s="6" t="str">
        <f>IFERROR(__xludf.DUMMYFUNCTION("IFNA(IFNA(REGEXEXTRACT(J608,""0.0 \s*(\w+)""),REGEXEXTRACT(J608,""0 \s*(\w+)"")))"),"")</f>
        <v/>
      </c>
      <c r="F608" s="6" t="str">
        <f>IFERROR(__xludf.DUMMYFUNCTION("IFNA(IFNA(REGEXEXTRACT(J608,""1.0 \s*(\w+)""),REGEXEXTRACT(J608,""1 \s*(\w+)"")))"),"")</f>
        <v/>
      </c>
      <c r="G608" s="6" t="str">
        <f>IFERROR(__xludf.DUMMYFUNCTION("IFNA(IFNA(REGEXEXTRACT(J608,""NaN \s*(\w+)""),REGEXEXTRACT(J608,""None \s*(\w+)"")))"),"")</f>
        <v/>
      </c>
      <c r="H608" s="7"/>
      <c r="J608" s="19"/>
    </row>
    <row r="609">
      <c r="B609" s="19"/>
      <c r="C609" s="19"/>
      <c r="D609" s="19"/>
      <c r="E609" s="6" t="str">
        <f>IFERROR(__xludf.DUMMYFUNCTION("IFNA(IFNA(REGEXEXTRACT(J609,""0.0 \s*(\w+)""),REGEXEXTRACT(J609,""0 \s*(\w+)"")))"),"")</f>
        <v/>
      </c>
      <c r="F609" s="6" t="str">
        <f>IFERROR(__xludf.DUMMYFUNCTION("IFNA(IFNA(REGEXEXTRACT(J609,""1.0 \s*(\w+)""),REGEXEXTRACT(J609,""1 \s*(\w+)"")))"),"")</f>
        <v/>
      </c>
      <c r="G609" s="6" t="str">
        <f>IFERROR(__xludf.DUMMYFUNCTION("IFNA(IFNA(REGEXEXTRACT(J609,""NaN \s*(\w+)""),REGEXEXTRACT(J609,""None \s*(\w+)"")))"),"")</f>
        <v/>
      </c>
      <c r="H609" s="7"/>
      <c r="J609" s="19"/>
    </row>
    <row r="610">
      <c r="B610" s="19"/>
      <c r="C610" s="19"/>
      <c r="D610" s="19"/>
      <c r="E610" s="6" t="str">
        <f>IFERROR(__xludf.DUMMYFUNCTION("IFNA(IFNA(REGEXEXTRACT(J610,""0.0 \s*(\w+)""),REGEXEXTRACT(J610,""0 \s*(\w+)"")))"),"")</f>
        <v/>
      </c>
      <c r="F610" s="6" t="str">
        <f>IFERROR(__xludf.DUMMYFUNCTION("IFNA(IFNA(REGEXEXTRACT(J610,""1.0 \s*(\w+)""),REGEXEXTRACT(J610,""1 \s*(\w+)"")))"),"")</f>
        <v/>
      </c>
      <c r="G610" s="6" t="str">
        <f>IFERROR(__xludf.DUMMYFUNCTION("IFNA(IFNA(REGEXEXTRACT(J610,""NaN \s*(\w+)""),REGEXEXTRACT(J610,""None \s*(\w+)"")))"),"")</f>
        <v/>
      </c>
      <c r="H610" s="7"/>
      <c r="J610" s="19"/>
    </row>
    <row r="611">
      <c r="B611" s="19"/>
      <c r="C611" s="19"/>
      <c r="D611" s="19"/>
      <c r="E611" s="6" t="str">
        <f>IFERROR(__xludf.DUMMYFUNCTION("IFNA(IFNA(REGEXEXTRACT(J611,""0.0 \s*(\w+)""),REGEXEXTRACT(J611,""0 \s*(\w+)"")))"),"")</f>
        <v/>
      </c>
      <c r="F611" s="6" t="str">
        <f>IFERROR(__xludf.DUMMYFUNCTION("IFNA(IFNA(REGEXEXTRACT(J611,""1.0 \s*(\w+)""),REGEXEXTRACT(J611,""1 \s*(\w+)"")))"),"")</f>
        <v/>
      </c>
      <c r="G611" s="6" t="str">
        <f>IFERROR(__xludf.DUMMYFUNCTION("IFNA(IFNA(REGEXEXTRACT(J611,""NaN \s*(\w+)""),REGEXEXTRACT(J611,""None \s*(\w+)"")))"),"")</f>
        <v/>
      </c>
      <c r="H611" s="7"/>
      <c r="J611" s="19"/>
    </row>
    <row r="612">
      <c r="B612" s="19"/>
      <c r="C612" s="19"/>
      <c r="D612" s="19"/>
      <c r="E612" s="6" t="str">
        <f>IFERROR(__xludf.DUMMYFUNCTION("IFNA(IFNA(REGEXEXTRACT(J612,""0.0 \s*(\w+)""),REGEXEXTRACT(J612,""0 \s*(\w+)"")))"),"")</f>
        <v/>
      </c>
      <c r="F612" s="6" t="str">
        <f>IFERROR(__xludf.DUMMYFUNCTION("IFNA(IFNA(REGEXEXTRACT(J612,""1.0 \s*(\w+)""),REGEXEXTRACT(J612,""1 \s*(\w+)"")))"),"")</f>
        <v/>
      </c>
      <c r="G612" s="6" t="str">
        <f>IFERROR(__xludf.DUMMYFUNCTION("IFNA(IFNA(REGEXEXTRACT(J612,""NaN \s*(\w+)""),REGEXEXTRACT(J612,""None \s*(\w+)"")))"),"")</f>
        <v/>
      </c>
      <c r="H612" s="7"/>
      <c r="J612" s="19"/>
    </row>
    <row r="613">
      <c r="B613" s="19"/>
      <c r="C613" s="19"/>
      <c r="D613" s="19"/>
      <c r="E613" s="6" t="str">
        <f>IFERROR(__xludf.DUMMYFUNCTION("IFNA(IFNA(REGEXEXTRACT(J613,""0.0 \s*(\w+)""),REGEXEXTRACT(J613,""0 \s*(\w+)"")))"),"")</f>
        <v/>
      </c>
      <c r="F613" s="6" t="str">
        <f>IFERROR(__xludf.DUMMYFUNCTION("IFNA(IFNA(REGEXEXTRACT(J613,""1.0 \s*(\w+)""),REGEXEXTRACT(J613,""1 \s*(\w+)"")))"),"")</f>
        <v/>
      </c>
      <c r="G613" s="6" t="str">
        <f>IFERROR(__xludf.DUMMYFUNCTION("IFNA(IFNA(REGEXEXTRACT(J613,""NaN \s*(\w+)""),REGEXEXTRACT(J613,""None \s*(\w+)"")))"),"")</f>
        <v/>
      </c>
      <c r="H613" s="7"/>
      <c r="J613" s="19"/>
    </row>
    <row r="614">
      <c r="B614" s="19"/>
      <c r="C614" s="19"/>
      <c r="D614" s="19"/>
      <c r="E614" s="6" t="str">
        <f>IFERROR(__xludf.DUMMYFUNCTION("IFNA(IFNA(REGEXEXTRACT(J614,""0.0 \s*(\w+)""),REGEXEXTRACT(J614,""0 \s*(\w+)"")))"),"")</f>
        <v/>
      </c>
      <c r="F614" s="6" t="str">
        <f>IFERROR(__xludf.DUMMYFUNCTION("IFNA(IFNA(REGEXEXTRACT(J614,""1.0 \s*(\w+)""),REGEXEXTRACT(J614,""1 \s*(\w+)"")))"),"")</f>
        <v/>
      </c>
      <c r="G614" s="6" t="str">
        <f>IFERROR(__xludf.DUMMYFUNCTION("IFNA(IFNA(REGEXEXTRACT(J614,""NaN \s*(\w+)""),REGEXEXTRACT(J614,""None \s*(\w+)"")))"),"")</f>
        <v/>
      </c>
      <c r="H614" s="7"/>
      <c r="J614" s="19"/>
    </row>
    <row r="615">
      <c r="B615" s="19"/>
      <c r="C615" s="19"/>
      <c r="D615" s="19"/>
      <c r="E615" s="6" t="str">
        <f>IFERROR(__xludf.DUMMYFUNCTION("IFNA(IFNA(REGEXEXTRACT(J615,""0.0 \s*(\w+)""),REGEXEXTRACT(J615,""0 \s*(\w+)"")))"),"")</f>
        <v/>
      </c>
      <c r="F615" s="6" t="str">
        <f>IFERROR(__xludf.DUMMYFUNCTION("IFNA(IFNA(REGEXEXTRACT(J615,""1.0 \s*(\w+)""),REGEXEXTRACT(J615,""1 \s*(\w+)"")))"),"")</f>
        <v/>
      </c>
      <c r="G615" s="6" t="str">
        <f>IFERROR(__xludf.DUMMYFUNCTION("IFNA(IFNA(REGEXEXTRACT(J615,""NaN \s*(\w+)""),REGEXEXTRACT(J615,""None \s*(\w+)"")))"),"")</f>
        <v/>
      </c>
      <c r="H615" s="7"/>
      <c r="J615" s="19"/>
    </row>
    <row r="616">
      <c r="B616" s="19"/>
      <c r="C616" s="19"/>
      <c r="D616" s="19"/>
      <c r="E616" s="6" t="str">
        <f>IFERROR(__xludf.DUMMYFUNCTION("IFNA(IFNA(REGEXEXTRACT(J616,""0.0 \s*(\w+)""),REGEXEXTRACT(J616,""0 \s*(\w+)"")))"),"")</f>
        <v/>
      </c>
      <c r="F616" s="6" t="str">
        <f>IFERROR(__xludf.DUMMYFUNCTION("IFNA(IFNA(REGEXEXTRACT(J616,""1.0 \s*(\w+)""),REGEXEXTRACT(J616,""1 \s*(\w+)"")))"),"")</f>
        <v/>
      </c>
      <c r="G616" s="6" t="str">
        <f>IFERROR(__xludf.DUMMYFUNCTION("IFNA(IFNA(REGEXEXTRACT(J616,""NaN \s*(\w+)""),REGEXEXTRACT(J616,""None \s*(\w+)"")))"),"")</f>
        <v/>
      </c>
      <c r="H616" s="7"/>
      <c r="J616" s="19"/>
    </row>
    <row r="617">
      <c r="B617" s="19"/>
      <c r="C617" s="19"/>
      <c r="D617" s="19"/>
      <c r="E617" s="6" t="str">
        <f>IFERROR(__xludf.DUMMYFUNCTION("IFNA(IFNA(REGEXEXTRACT(J617,""0.0 \s*(\w+)""),REGEXEXTRACT(J617,""0 \s*(\w+)"")))"),"")</f>
        <v/>
      </c>
      <c r="F617" s="6" t="str">
        <f>IFERROR(__xludf.DUMMYFUNCTION("IFNA(IFNA(REGEXEXTRACT(J617,""1.0 \s*(\w+)""),REGEXEXTRACT(J617,""1 \s*(\w+)"")))"),"")</f>
        <v/>
      </c>
      <c r="G617" s="6" t="str">
        <f>IFERROR(__xludf.DUMMYFUNCTION("IFNA(IFNA(REGEXEXTRACT(J617,""NaN \s*(\w+)""),REGEXEXTRACT(J617,""None \s*(\w+)"")))"),"")</f>
        <v/>
      </c>
      <c r="H617" s="7"/>
      <c r="J617" s="19"/>
    </row>
    <row r="618">
      <c r="B618" s="19"/>
      <c r="C618" s="19"/>
      <c r="D618" s="19"/>
      <c r="E618" s="6" t="str">
        <f>IFERROR(__xludf.DUMMYFUNCTION("IFNA(IFNA(REGEXEXTRACT(J618,""0.0 \s*(\w+)""),REGEXEXTRACT(J618,""0 \s*(\w+)"")))"),"")</f>
        <v/>
      </c>
      <c r="F618" s="6" t="str">
        <f>IFERROR(__xludf.DUMMYFUNCTION("IFNA(IFNA(REGEXEXTRACT(J618,""1.0 \s*(\w+)""),REGEXEXTRACT(J618,""1 \s*(\w+)"")))"),"")</f>
        <v/>
      </c>
      <c r="G618" s="6" t="str">
        <f>IFERROR(__xludf.DUMMYFUNCTION("IFNA(IFNA(REGEXEXTRACT(J618,""NaN \s*(\w+)""),REGEXEXTRACT(J618,""None \s*(\w+)"")))"),"")</f>
        <v/>
      </c>
      <c r="H618" s="7"/>
      <c r="J618" s="19"/>
    </row>
    <row r="619">
      <c r="B619" s="19"/>
      <c r="C619" s="19"/>
      <c r="D619" s="19"/>
      <c r="E619" s="6" t="str">
        <f>IFERROR(__xludf.DUMMYFUNCTION("IFNA(IFNA(REGEXEXTRACT(J619,""0.0 \s*(\w+)""),REGEXEXTRACT(J619,""0 \s*(\w+)"")))"),"")</f>
        <v/>
      </c>
      <c r="F619" s="6" t="str">
        <f>IFERROR(__xludf.DUMMYFUNCTION("IFNA(IFNA(REGEXEXTRACT(J619,""1.0 \s*(\w+)""),REGEXEXTRACT(J619,""1 \s*(\w+)"")))"),"")</f>
        <v/>
      </c>
      <c r="G619" s="6" t="str">
        <f>IFERROR(__xludf.DUMMYFUNCTION("IFNA(IFNA(REGEXEXTRACT(J619,""NaN \s*(\w+)""),REGEXEXTRACT(J619,""None \s*(\w+)"")))"),"")</f>
        <v/>
      </c>
      <c r="H619" s="7"/>
      <c r="J619" s="19"/>
    </row>
    <row r="620">
      <c r="B620" s="19"/>
      <c r="C620" s="19"/>
      <c r="D620" s="19"/>
      <c r="E620" s="6" t="str">
        <f>IFERROR(__xludf.DUMMYFUNCTION("IFNA(IFNA(REGEXEXTRACT(J620,""0.0 \s*(\w+)""),REGEXEXTRACT(J620,""0 \s*(\w+)"")))"),"")</f>
        <v/>
      </c>
      <c r="F620" s="6" t="str">
        <f>IFERROR(__xludf.DUMMYFUNCTION("IFNA(IFNA(REGEXEXTRACT(J620,""1.0 \s*(\w+)""),REGEXEXTRACT(J620,""1 \s*(\w+)"")))"),"")</f>
        <v/>
      </c>
      <c r="G620" s="6" t="str">
        <f>IFERROR(__xludf.DUMMYFUNCTION("IFNA(IFNA(REGEXEXTRACT(J620,""NaN \s*(\w+)""),REGEXEXTRACT(J620,""None \s*(\w+)"")))"),"")</f>
        <v/>
      </c>
      <c r="H620" s="7"/>
      <c r="J620" s="19"/>
    </row>
    <row r="621">
      <c r="B621" s="19"/>
      <c r="C621" s="19"/>
      <c r="D621" s="19"/>
      <c r="E621" s="6" t="str">
        <f>IFERROR(__xludf.DUMMYFUNCTION("IFNA(IFNA(REGEXEXTRACT(J621,""0.0 \s*(\w+)""),REGEXEXTRACT(J621,""0 \s*(\w+)"")))"),"")</f>
        <v/>
      </c>
      <c r="F621" s="6" t="str">
        <f>IFERROR(__xludf.DUMMYFUNCTION("IFNA(IFNA(REGEXEXTRACT(J621,""1.0 \s*(\w+)""),REGEXEXTRACT(J621,""1 \s*(\w+)"")))"),"")</f>
        <v/>
      </c>
      <c r="G621" s="6" t="str">
        <f>IFERROR(__xludf.DUMMYFUNCTION("IFNA(IFNA(REGEXEXTRACT(J621,""NaN \s*(\w+)""),REGEXEXTRACT(J621,""None \s*(\w+)"")))"),"")</f>
        <v/>
      </c>
      <c r="H621" s="7"/>
      <c r="J621" s="19"/>
    </row>
    <row r="622">
      <c r="B622" s="19"/>
      <c r="C622" s="19"/>
      <c r="D622" s="19"/>
      <c r="E622" s="6" t="str">
        <f>IFERROR(__xludf.DUMMYFUNCTION("IFNA(IFNA(REGEXEXTRACT(J622,""0.0 \s*(\w+)""),REGEXEXTRACT(J622,""0 \s*(\w+)"")))"),"")</f>
        <v/>
      </c>
      <c r="F622" s="6" t="str">
        <f>IFERROR(__xludf.DUMMYFUNCTION("IFNA(IFNA(REGEXEXTRACT(J622,""1.0 \s*(\w+)""),REGEXEXTRACT(J622,""1 \s*(\w+)"")))"),"")</f>
        <v/>
      </c>
      <c r="G622" s="6" t="str">
        <f>IFERROR(__xludf.DUMMYFUNCTION("IFNA(IFNA(REGEXEXTRACT(J622,""NaN \s*(\w+)""),REGEXEXTRACT(J622,""None \s*(\w+)"")))"),"")</f>
        <v/>
      </c>
      <c r="H622" s="7"/>
      <c r="J622" s="19"/>
    </row>
    <row r="623">
      <c r="B623" s="19"/>
      <c r="C623" s="19"/>
      <c r="D623" s="19"/>
      <c r="E623" s="6" t="str">
        <f>IFERROR(__xludf.DUMMYFUNCTION("IFNA(IFNA(REGEXEXTRACT(J623,""0.0 \s*(\w+)""),REGEXEXTRACT(J623,""0 \s*(\w+)"")))"),"")</f>
        <v/>
      </c>
      <c r="F623" s="6" t="str">
        <f>IFERROR(__xludf.DUMMYFUNCTION("IFNA(IFNA(REGEXEXTRACT(J623,""1.0 \s*(\w+)""),REGEXEXTRACT(J623,""1 \s*(\w+)"")))"),"")</f>
        <v/>
      </c>
      <c r="G623" s="6" t="str">
        <f>IFERROR(__xludf.DUMMYFUNCTION("IFNA(IFNA(REGEXEXTRACT(J623,""NaN \s*(\w+)""),REGEXEXTRACT(J623,""None \s*(\w+)"")))"),"")</f>
        <v/>
      </c>
      <c r="H623" s="7"/>
      <c r="J623" s="19"/>
    </row>
    <row r="624">
      <c r="B624" s="19"/>
      <c r="C624" s="19"/>
      <c r="D624" s="19"/>
      <c r="E624" s="6" t="str">
        <f>IFERROR(__xludf.DUMMYFUNCTION("IFNA(IFNA(REGEXEXTRACT(J624,""0.0 \s*(\w+)""),REGEXEXTRACT(J624,""0 \s*(\w+)"")))"),"")</f>
        <v/>
      </c>
      <c r="F624" s="6" t="str">
        <f>IFERROR(__xludf.DUMMYFUNCTION("IFNA(IFNA(REGEXEXTRACT(J624,""1.0 \s*(\w+)""),REGEXEXTRACT(J624,""1 \s*(\w+)"")))"),"")</f>
        <v/>
      </c>
      <c r="G624" s="6" t="str">
        <f>IFERROR(__xludf.DUMMYFUNCTION("IFNA(IFNA(REGEXEXTRACT(J624,""NaN \s*(\w+)""),REGEXEXTRACT(J624,""None \s*(\w+)"")))"),"")</f>
        <v/>
      </c>
      <c r="H624" s="7"/>
      <c r="J624" s="19"/>
    </row>
    <row r="625">
      <c r="B625" s="19"/>
      <c r="C625" s="19"/>
      <c r="D625" s="19"/>
      <c r="E625" s="6" t="str">
        <f>IFERROR(__xludf.DUMMYFUNCTION("IFNA(IFNA(REGEXEXTRACT(J625,""0.0 \s*(\w+)""),REGEXEXTRACT(J625,""0 \s*(\w+)"")))"),"")</f>
        <v/>
      </c>
      <c r="F625" s="6" t="str">
        <f>IFERROR(__xludf.DUMMYFUNCTION("IFNA(IFNA(REGEXEXTRACT(J625,""1.0 \s*(\w+)""),REGEXEXTRACT(J625,""1 \s*(\w+)"")))"),"")</f>
        <v/>
      </c>
      <c r="G625" s="6" t="str">
        <f>IFERROR(__xludf.DUMMYFUNCTION("IFNA(IFNA(REGEXEXTRACT(J625,""NaN \s*(\w+)""),REGEXEXTRACT(J625,""None \s*(\w+)"")))"),"")</f>
        <v/>
      </c>
      <c r="H625" s="7"/>
      <c r="J625" s="19"/>
    </row>
    <row r="626">
      <c r="B626" s="19"/>
      <c r="C626" s="19"/>
      <c r="D626" s="19"/>
      <c r="E626" s="6" t="str">
        <f>IFERROR(__xludf.DUMMYFUNCTION("IFNA(IFNA(REGEXEXTRACT(J626,""0.0 \s*(\w+)""),REGEXEXTRACT(J626,""0 \s*(\w+)"")))"),"")</f>
        <v/>
      </c>
      <c r="F626" s="6" t="str">
        <f>IFERROR(__xludf.DUMMYFUNCTION("IFNA(IFNA(REGEXEXTRACT(J626,""1.0 \s*(\w+)""),REGEXEXTRACT(J626,""1 \s*(\w+)"")))"),"")</f>
        <v/>
      </c>
      <c r="G626" s="6" t="str">
        <f>IFERROR(__xludf.DUMMYFUNCTION("IFNA(IFNA(REGEXEXTRACT(J626,""NaN \s*(\w+)""),REGEXEXTRACT(J626,""None \s*(\w+)"")))"),"")</f>
        <v/>
      </c>
      <c r="H626" s="7"/>
      <c r="J626" s="19"/>
    </row>
    <row r="627">
      <c r="B627" s="19"/>
      <c r="C627" s="19"/>
      <c r="D627" s="19"/>
      <c r="E627" s="6" t="str">
        <f>IFERROR(__xludf.DUMMYFUNCTION("IFNA(IFNA(REGEXEXTRACT(J627,""0.0 \s*(\w+)""),REGEXEXTRACT(J627,""0 \s*(\w+)"")))"),"")</f>
        <v/>
      </c>
      <c r="F627" s="6" t="str">
        <f>IFERROR(__xludf.DUMMYFUNCTION("IFNA(IFNA(REGEXEXTRACT(J627,""1.0 \s*(\w+)""),REGEXEXTRACT(J627,""1 \s*(\w+)"")))"),"")</f>
        <v/>
      </c>
      <c r="G627" s="6" t="str">
        <f>IFERROR(__xludf.DUMMYFUNCTION("IFNA(IFNA(REGEXEXTRACT(J627,""NaN \s*(\w+)""),REGEXEXTRACT(J627,""None \s*(\w+)"")))"),"")</f>
        <v/>
      </c>
      <c r="H627" s="7"/>
      <c r="J627" s="19"/>
    </row>
    <row r="628">
      <c r="B628" s="19"/>
      <c r="C628" s="19"/>
      <c r="D628" s="19"/>
      <c r="E628" s="6" t="str">
        <f>IFERROR(__xludf.DUMMYFUNCTION("IFNA(IFNA(REGEXEXTRACT(J628,""0.0 \s*(\w+)""),REGEXEXTRACT(J628,""0 \s*(\w+)"")))"),"")</f>
        <v/>
      </c>
      <c r="F628" s="6" t="str">
        <f>IFERROR(__xludf.DUMMYFUNCTION("IFNA(IFNA(REGEXEXTRACT(J628,""1.0 \s*(\w+)""),REGEXEXTRACT(J628,""1 \s*(\w+)"")))"),"")</f>
        <v/>
      </c>
      <c r="G628" s="6" t="str">
        <f>IFERROR(__xludf.DUMMYFUNCTION("IFNA(IFNA(REGEXEXTRACT(J628,""NaN \s*(\w+)""),REGEXEXTRACT(J628,""None \s*(\w+)"")))"),"")</f>
        <v/>
      </c>
      <c r="H628" s="7"/>
      <c r="J628" s="19"/>
    </row>
    <row r="629">
      <c r="B629" s="19"/>
      <c r="C629" s="19"/>
      <c r="D629" s="19"/>
      <c r="E629" s="6" t="str">
        <f>IFERROR(__xludf.DUMMYFUNCTION("IFNA(IFNA(REGEXEXTRACT(J629,""0.0 \s*(\w+)""),REGEXEXTRACT(J629,""0 \s*(\w+)"")))"),"")</f>
        <v/>
      </c>
      <c r="F629" s="6" t="str">
        <f>IFERROR(__xludf.DUMMYFUNCTION("IFNA(IFNA(REGEXEXTRACT(J629,""1.0 \s*(\w+)""),REGEXEXTRACT(J629,""1 \s*(\w+)"")))"),"")</f>
        <v/>
      </c>
      <c r="G629" s="6" t="str">
        <f>IFERROR(__xludf.DUMMYFUNCTION("IFNA(IFNA(REGEXEXTRACT(J629,""NaN \s*(\w+)""),REGEXEXTRACT(J629,""None \s*(\w+)"")))"),"")</f>
        <v/>
      </c>
      <c r="H629" s="7"/>
      <c r="J629" s="19"/>
    </row>
    <row r="630">
      <c r="B630" s="19"/>
      <c r="C630" s="19"/>
      <c r="D630" s="19"/>
      <c r="E630" s="6" t="str">
        <f>IFERROR(__xludf.DUMMYFUNCTION("IFNA(IFNA(REGEXEXTRACT(J630,""0.0 \s*(\w+)""),REGEXEXTRACT(J630,""0 \s*(\w+)"")))"),"")</f>
        <v/>
      </c>
      <c r="F630" s="6" t="str">
        <f>IFERROR(__xludf.DUMMYFUNCTION("IFNA(IFNA(REGEXEXTRACT(J630,""1.0 \s*(\w+)""),REGEXEXTRACT(J630,""1 \s*(\w+)"")))"),"")</f>
        <v/>
      </c>
      <c r="G630" s="6" t="str">
        <f>IFERROR(__xludf.DUMMYFUNCTION("IFNA(IFNA(REGEXEXTRACT(J630,""NaN \s*(\w+)""),REGEXEXTRACT(J630,""None \s*(\w+)"")))"),"")</f>
        <v/>
      </c>
      <c r="H630" s="7"/>
      <c r="J630" s="19"/>
    </row>
    <row r="631">
      <c r="B631" s="19"/>
      <c r="C631" s="19"/>
      <c r="D631" s="19"/>
      <c r="E631" s="6" t="str">
        <f>IFERROR(__xludf.DUMMYFUNCTION("IFNA(IFNA(REGEXEXTRACT(J631,""0.0 \s*(\w+)""),REGEXEXTRACT(J631,""0 \s*(\w+)"")))"),"")</f>
        <v/>
      </c>
      <c r="F631" s="6" t="str">
        <f>IFERROR(__xludf.DUMMYFUNCTION("IFNA(IFNA(REGEXEXTRACT(J631,""1.0 \s*(\w+)""),REGEXEXTRACT(J631,""1 \s*(\w+)"")))"),"")</f>
        <v/>
      </c>
      <c r="G631" s="6" t="str">
        <f>IFERROR(__xludf.DUMMYFUNCTION("IFNA(IFNA(REGEXEXTRACT(J631,""NaN \s*(\w+)""),REGEXEXTRACT(J631,""None \s*(\w+)"")))"),"")</f>
        <v/>
      </c>
      <c r="H631" s="7"/>
      <c r="J631" s="19"/>
    </row>
    <row r="632">
      <c r="B632" s="19"/>
      <c r="C632" s="19"/>
      <c r="D632" s="19"/>
      <c r="E632" s="6" t="str">
        <f>IFERROR(__xludf.DUMMYFUNCTION("IFNA(IFNA(REGEXEXTRACT(J632,""0.0 \s*(\w+)""),REGEXEXTRACT(J632,""0 \s*(\w+)"")))"),"")</f>
        <v/>
      </c>
      <c r="F632" s="6" t="str">
        <f>IFERROR(__xludf.DUMMYFUNCTION("IFNA(IFNA(REGEXEXTRACT(J632,""1.0 \s*(\w+)""),REGEXEXTRACT(J632,""1 \s*(\w+)"")))"),"")</f>
        <v/>
      </c>
      <c r="G632" s="6" t="str">
        <f>IFERROR(__xludf.DUMMYFUNCTION("IFNA(IFNA(REGEXEXTRACT(J632,""NaN \s*(\w+)""),REGEXEXTRACT(J632,""None \s*(\w+)"")))"),"")</f>
        <v/>
      </c>
      <c r="H632" s="7"/>
      <c r="J632" s="19"/>
    </row>
    <row r="633">
      <c r="B633" s="19"/>
      <c r="C633" s="19"/>
      <c r="D633" s="19"/>
      <c r="E633" s="6" t="str">
        <f>IFERROR(__xludf.DUMMYFUNCTION("IFNA(IFNA(REGEXEXTRACT(J633,""0.0 \s*(\w+)""),REGEXEXTRACT(J633,""0 \s*(\w+)"")))"),"")</f>
        <v/>
      </c>
      <c r="F633" s="6" t="str">
        <f>IFERROR(__xludf.DUMMYFUNCTION("IFNA(IFNA(REGEXEXTRACT(J633,""1.0 \s*(\w+)""),REGEXEXTRACT(J633,""1 \s*(\w+)"")))"),"")</f>
        <v/>
      </c>
      <c r="G633" s="6" t="str">
        <f>IFERROR(__xludf.DUMMYFUNCTION("IFNA(IFNA(REGEXEXTRACT(J633,""NaN \s*(\w+)""),REGEXEXTRACT(J633,""None \s*(\w+)"")))"),"")</f>
        <v/>
      </c>
      <c r="H633" s="7"/>
      <c r="J633" s="19"/>
    </row>
    <row r="634">
      <c r="B634" s="19"/>
      <c r="C634" s="19"/>
      <c r="D634" s="19"/>
      <c r="E634" s="6" t="str">
        <f>IFERROR(__xludf.DUMMYFUNCTION("IFNA(IFNA(REGEXEXTRACT(J634,""0.0 \s*(\w+)""),REGEXEXTRACT(J634,""0 \s*(\w+)"")))"),"")</f>
        <v/>
      </c>
      <c r="F634" s="6" t="str">
        <f>IFERROR(__xludf.DUMMYFUNCTION("IFNA(IFNA(REGEXEXTRACT(J634,""1.0 \s*(\w+)""),REGEXEXTRACT(J634,""1 \s*(\w+)"")))"),"")</f>
        <v/>
      </c>
      <c r="G634" s="6" t="str">
        <f>IFERROR(__xludf.DUMMYFUNCTION("IFNA(IFNA(REGEXEXTRACT(J634,""NaN \s*(\w+)""),REGEXEXTRACT(J634,""None \s*(\w+)"")))"),"")</f>
        <v/>
      </c>
      <c r="H634" s="7"/>
      <c r="J634" s="19"/>
    </row>
    <row r="635">
      <c r="B635" s="19"/>
      <c r="C635" s="19"/>
      <c r="D635" s="19"/>
      <c r="E635" s="6" t="str">
        <f>IFERROR(__xludf.DUMMYFUNCTION("IFNA(IFNA(REGEXEXTRACT(J635,""0.0 \s*(\w+)""),REGEXEXTRACT(J635,""0 \s*(\w+)"")))"),"")</f>
        <v/>
      </c>
      <c r="F635" s="6" t="str">
        <f>IFERROR(__xludf.DUMMYFUNCTION("IFNA(IFNA(REGEXEXTRACT(J635,""1.0 \s*(\w+)""),REGEXEXTRACT(J635,""1 \s*(\w+)"")))"),"")</f>
        <v/>
      </c>
      <c r="G635" s="6" t="str">
        <f>IFERROR(__xludf.DUMMYFUNCTION("IFNA(IFNA(REGEXEXTRACT(J635,""NaN \s*(\w+)""),REGEXEXTRACT(J635,""None \s*(\w+)"")))"),"")</f>
        <v/>
      </c>
      <c r="H635" s="7"/>
      <c r="J635" s="19"/>
    </row>
    <row r="636">
      <c r="B636" s="19"/>
      <c r="C636" s="19"/>
      <c r="D636" s="19"/>
      <c r="E636" s="6" t="str">
        <f>IFERROR(__xludf.DUMMYFUNCTION("IFNA(IFNA(REGEXEXTRACT(J636,""0.0 \s*(\w+)""),REGEXEXTRACT(J636,""0 \s*(\w+)"")))"),"")</f>
        <v/>
      </c>
      <c r="F636" s="6" t="str">
        <f>IFERROR(__xludf.DUMMYFUNCTION("IFNA(IFNA(REGEXEXTRACT(J636,""1.0 \s*(\w+)""),REGEXEXTRACT(J636,""1 \s*(\w+)"")))"),"")</f>
        <v/>
      </c>
      <c r="G636" s="6" t="str">
        <f>IFERROR(__xludf.DUMMYFUNCTION("IFNA(IFNA(REGEXEXTRACT(J636,""NaN \s*(\w+)""),REGEXEXTRACT(J636,""None \s*(\w+)"")))"),"")</f>
        <v/>
      </c>
      <c r="H636" s="7"/>
      <c r="J636" s="19"/>
    </row>
    <row r="637">
      <c r="B637" s="19"/>
      <c r="C637" s="19"/>
      <c r="D637" s="19"/>
      <c r="E637" s="6" t="str">
        <f>IFERROR(__xludf.DUMMYFUNCTION("IFNA(IFNA(REGEXEXTRACT(J637,""0.0 \s*(\w+)""),REGEXEXTRACT(J637,""0 \s*(\w+)"")))"),"")</f>
        <v/>
      </c>
      <c r="F637" s="6" t="str">
        <f>IFERROR(__xludf.DUMMYFUNCTION("IFNA(IFNA(REGEXEXTRACT(J637,""1.0 \s*(\w+)""),REGEXEXTRACT(J637,""1 \s*(\w+)"")))"),"")</f>
        <v/>
      </c>
      <c r="G637" s="6" t="str">
        <f>IFERROR(__xludf.DUMMYFUNCTION("IFNA(IFNA(REGEXEXTRACT(J637,""NaN \s*(\w+)""),REGEXEXTRACT(J637,""None \s*(\w+)"")))"),"")</f>
        <v/>
      </c>
      <c r="H637" s="7"/>
      <c r="J637" s="19"/>
    </row>
    <row r="638">
      <c r="B638" s="19"/>
      <c r="C638" s="19"/>
      <c r="D638" s="19"/>
      <c r="E638" s="6" t="str">
        <f>IFERROR(__xludf.DUMMYFUNCTION("IFNA(IFNA(REGEXEXTRACT(J638,""0.0 \s*(\w+)""),REGEXEXTRACT(J638,""0 \s*(\w+)"")))"),"")</f>
        <v/>
      </c>
      <c r="F638" s="6" t="str">
        <f>IFERROR(__xludf.DUMMYFUNCTION("IFNA(IFNA(REGEXEXTRACT(J638,""1.0 \s*(\w+)""),REGEXEXTRACT(J638,""1 \s*(\w+)"")))"),"")</f>
        <v/>
      </c>
      <c r="G638" s="6" t="str">
        <f>IFERROR(__xludf.DUMMYFUNCTION("IFNA(IFNA(REGEXEXTRACT(J638,""NaN \s*(\w+)""),REGEXEXTRACT(J638,""None \s*(\w+)"")))"),"")</f>
        <v/>
      </c>
      <c r="H638" s="7"/>
      <c r="J638" s="19"/>
    </row>
    <row r="639">
      <c r="B639" s="19"/>
      <c r="C639" s="19"/>
      <c r="D639" s="19"/>
      <c r="E639" s="6" t="str">
        <f>IFERROR(__xludf.DUMMYFUNCTION("IFNA(IFNA(REGEXEXTRACT(J639,""0.0 \s*(\w+)""),REGEXEXTRACT(J639,""0 \s*(\w+)"")))"),"")</f>
        <v/>
      </c>
      <c r="F639" s="6" t="str">
        <f>IFERROR(__xludf.DUMMYFUNCTION("IFNA(IFNA(REGEXEXTRACT(J639,""1.0 \s*(\w+)""),REGEXEXTRACT(J639,""1 \s*(\w+)"")))"),"")</f>
        <v/>
      </c>
      <c r="G639" s="6" t="str">
        <f>IFERROR(__xludf.DUMMYFUNCTION("IFNA(IFNA(REGEXEXTRACT(J639,""NaN \s*(\w+)""),REGEXEXTRACT(J639,""None \s*(\w+)"")))"),"")</f>
        <v/>
      </c>
      <c r="H639" s="7"/>
      <c r="J639" s="19"/>
    </row>
    <row r="640">
      <c r="B640" s="19"/>
      <c r="C640" s="19"/>
      <c r="D640" s="19"/>
      <c r="E640" s="6" t="str">
        <f>IFERROR(__xludf.DUMMYFUNCTION("IFNA(IFNA(REGEXEXTRACT(J640,""0.0 \s*(\w+)""),REGEXEXTRACT(J640,""0 \s*(\w+)"")))"),"")</f>
        <v/>
      </c>
      <c r="F640" s="6" t="str">
        <f>IFERROR(__xludf.DUMMYFUNCTION("IFNA(IFNA(REGEXEXTRACT(J640,""1.0 \s*(\w+)""),REGEXEXTRACT(J640,""1 \s*(\w+)"")))"),"")</f>
        <v/>
      </c>
      <c r="G640" s="6" t="str">
        <f>IFERROR(__xludf.DUMMYFUNCTION("IFNA(IFNA(REGEXEXTRACT(J640,""NaN \s*(\w+)""),REGEXEXTRACT(J640,""None \s*(\w+)"")))"),"")</f>
        <v/>
      </c>
      <c r="H640" s="7"/>
      <c r="J640" s="19"/>
    </row>
    <row r="641">
      <c r="B641" s="19"/>
      <c r="C641" s="19"/>
      <c r="D641" s="19"/>
      <c r="E641" s="6" t="str">
        <f>IFERROR(__xludf.DUMMYFUNCTION("IFNA(IFNA(REGEXEXTRACT(J641,""0.0 \s*(\w+)""),REGEXEXTRACT(J641,""0 \s*(\w+)"")))"),"")</f>
        <v/>
      </c>
      <c r="F641" s="6" t="str">
        <f>IFERROR(__xludf.DUMMYFUNCTION("IFNA(IFNA(REGEXEXTRACT(J641,""1.0 \s*(\w+)""),REGEXEXTRACT(J641,""1 \s*(\w+)"")))"),"")</f>
        <v/>
      </c>
      <c r="G641" s="6" t="str">
        <f>IFERROR(__xludf.DUMMYFUNCTION("IFNA(IFNA(REGEXEXTRACT(J641,""NaN \s*(\w+)""),REGEXEXTRACT(J641,""None \s*(\w+)"")))"),"")</f>
        <v/>
      </c>
      <c r="H641" s="7"/>
      <c r="J641" s="19"/>
    </row>
    <row r="642">
      <c r="B642" s="19"/>
      <c r="C642" s="19"/>
      <c r="D642" s="19"/>
      <c r="E642" s="6" t="str">
        <f>IFERROR(__xludf.DUMMYFUNCTION("IFNA(IFNA(REGEXEXTRACT(J642,""0.0 \s*(\w+)""),REGEXEXTRACT(J642,""0 \s*(\w+)"")))"),"")</f>
        <v/>
      </c>
      <c r="F642" s="6" t="str">
        <f>IFERROR(__xludf.DUMMYFUNCTION("IFNA(IFNA(REGEXEXTRACT(J642,""1.0 \s*(\w+)""),REGEXEXTRACT(J642,""1 \s*(\w+)"")))"),"")</f>
        <v/>
      </c>
      <c r="G642" s="6" t="str">
        <f>IFERROR(__xludf.DUMMYFUNCTION("IFNA(IFNA(REGEXEXTRACT(J642,""NaN \s*(\w+)""),REGEXEXTRACT(J642,""None \s*(\w+)"")))"),"")</f>
        <v/>
      </c>
      <c r="H642" s="7"/>
      <c r="J642" s="19"/>
    </row>
    <row r="643">
      <c r="B643" s="19"/>
      <c r="C643" s="19"/>
      <c r="D643" s="19"/>
      <c r="E643" s="6" t="str">
        <f>IFERROR(__xludf.DUMMYFUNCTION("IFNA(IFNA(REGEXEXTRACT(J643,""0.0 \s*(\w+)""),REGEXEXTRACT(J643,""0 \s*(\w+)"")))"),"")</f>
        <v/>
      </c>
      <c r="F643" s="6" t="str">
        <f>IFERROR(__xludf.DUMMYFUNCTION("IFNA(IFNA(REGEXEXTRACT(J643,""1.0 \s*(\w+)""),REGEXEXTRACT(J643,""1 \s*(\w+)"")))"),"")</f>
        <v/>
      </c>
      <c r="G643" s="6" t="str">
        <f>IFERROR(__xludf.DUMMYFUNCTION("IFNA(IFNA(REGEXEXTRACT(J643,""NaN \s*(\w+)""),REGEXEXTRACT(J643,""None \s*(\w+)"")))"),"")</f>
        <v/>
      </c>
      <c r="H643" s="7"/>
      <c r="J643" s="19"/>
    </row>
    <row r="644">
      <c r="B644" s="19"/>
      <c r="C644" s="19"/>
      <c r="D644" s="19"/>
      <c r="E644" s="6" t="str">
        <f>IFERROR(__xludf.DUMMYFUNCTION("IFNA(IFNA(REGEXEXTRACT(J644,""0.0 \s*(\w+)""),REGEXEXTRACT(J644,""0 \s*(\w+)"")))"),"")</f>
        <v/>
      </c>
      <c r="F644" s="6" t="str">
        <f>IFERROR(__xludf.DUMMYFUNCTION("IFNA(IFNA(REGEXEXTRACT(J644,""1.0 \s*(\w+)""),REGEXEXTRACT(J644,""1 \s*(\w+)"")))"),"")</f>
        <v/>
      </c>
      <c r="G644" s="6" t="str">
        <f>IFERROR(__xludf.DUMMYFUNCTION("IFNA(IFNA(REGEXEXTRACT(J644,""NaN \s*(\w+)""),REGEXEXTRACT(J644,""None \s*(\w+)"")))"),"")</f>
        <v/>
      </c>
      <c r="H644" s="7"/>
      <c r="J644" s="19"/>
    </row>
    <row r="645">
      <c r="B645" s="19"/>
      <c r="C645" s="19"/>
      <c r="D645" s="19"/>
      <c r="E645" s="6" t="str">
        <f>IFERROR(__xludf.DUMMYFUNCTION("IFNA(IFNA(REGEXEXTRACT(J645,""0.0 \s*(\w+)""),REGEXEXTRACT(J645,""0 \s*(\w+)"")))"),"")</f>
        <v/>
      </c>
      <c r="F645" s="6" t="str">
        <f>IFERROR(__xludf.DUMMYFUNCTION("IFNA(IFNA(REGEXEXTRACT(J645,""1.0 \s*(\w+)""),REGEXEXTRACT(J645,""1 \s*(\w+)"")))"),"")</f>
        <v/>
      </c>
      <c r="G645" s="6" t="str">
        <f>IFERROR(__xludf.DUMMYFUNCTION("IFNA(IFNA(REGEXEXTRACT(J645,""NaN \s*(\w+)""),REGEXEXTRACT(J645,""None \s*(\w+)"")))"),"")</f>
        <v/>
      </c>
      <c r="H645" s="7"/>
      <c r="J645" s="19"/>
    </row>
    <row r="646">
      <c r="B646" s="19"/>
      <c r="C646" s="19"/>
      <c r="D646" s="19"/>
      <c r="E646" s="6" t="str">
        <f>IFERROR(__xludf.DUMMYFUNCTION("IFNA(IFNA(REGEXEXTRACT(J646,""0.0 \s*(\w+)""),REGEXEXTRACT(J646,""0 \s*(\w+)"")))"),"")</f>
        <v/>
      </c>
      <c r="F646" s="6" t="str">
        <f>IFERROR(__xludf.DUMMYFUNCTION("IFNA(IFNA(REGEXEXTRACT(J646,""1.0 \s*(\w+)""),REGEXEXTRACT(J646,""1 \s*(\w+)"")))"),"")</f>
        <v/>
      </c>
      <c r="G646" s="6" t="str">
        <f>IFERROR(__xludf.DUMMYFUNCTION("IFNA(IFNA(REGEXEXTRACT(J646,""NaN \s*(\w+)""),REGEXEXTRACT(J646,""None \s*(\w+)"")))"),"")</f>
        <v/>
      </c>
      <c r="H646" s="7"/>
      <c r="J646" s="19"/>
    </row>
    <row r="647">
      <c r="B647" s="19"/>
      <c r="C647" s="19"/>
      <c r="D647" s="19"/>
      <c r="E647" s="6" t="str">
        <f>IFERROR(__xludf.DUMMYFUNCTION("IFNA(IFNA(REGEXEXTRACT(J647,""0.0 \s*(\w+)""),REGEXEXTRACT(J647,""0 \s*(\w+)"")))"),"")</f>
        <v/>
      </c>
      <c r="F647" s="6" t="str">
        <f>IFERROR(__xludf.DUMMYFUNCTION("IFNA(IFNA(REGEXEXTRACT(J647,""1.0 \s*(\w+)""),REGEXEXTRACT(J647,""1 \s*(\w+)"")))"),"")</f>
        <v/>
      </c>
      <c r="G647" s="6" t="str">
        <f>IFERROR(__xludf.DUMMYFUNCTION("IFNA(IFNA(REGEXEXTRACT(J647,""NaN \s*(\w+)""),REGEXEXTRACT(J647,""None \s*(\w+)"")))"),"")</f>
        <v/>
      </c>
      <c r="H647" s="7"/>
      <c r="J647" s="19"/>
    </row>
    <row r="648">
      <c r="B648" s="19"/>
      <c r="C648" s="19"/>
      <c r="D648" s="19"/>
      <c r="E648" s="6" t="str">
        <f>IFERROR(__xludf.DUMMYFUNCTION("IFNA(IFNA(REGEXEXTRACT(J648,""0.0 \s*(\w+)""),REGEXEXTRACT(J648,""0 \s*(\w+)"")))"),"")</f>
        <v/>
      </c>
      <c r="F648" s="6" t="str">
        <f>IFERROR(__xludf.DUMMYFUNCTION("IFNA(IFNA(REGEXEXTRACT(J648,""1.0 \s*(\w+)""),REGEXEXTRACT(J648,""1 \s*(\w+)"")))"),"")</f>
        <v/>
      </c>
      <c r="G648" s="6" t="str">
        <f>IFERROR(__xludf.DUMMYFUNCTION("IFNA(IFNA(REGEXEXTRACT(J648,""NaN \s*(\w+)""),REGEXEXTRACT(J648,""None \s*(\w+)"")))"),"")</f>
        <v/>
      </c>
      <c r="H648" s="7"/>
      <c r="J648" s="19"/>
    </row>
    <row r="649">
      <c r="B649" s="19"/>
      <c r="C649" s="19"/>
      <c r="D649" s="19"/>
      <c r="E649" s="6" t="str">
        <f>IFERROR(__xludf.DUMMYFUNCTION("IFNA(IFNA(REGEXEXTRACT(J649,""0.0 \s*(\w+)""),REGEXEXTRACT(J649,""0 \s*(\w+)"")))"),"")</f>
        <v/>
      </c>
      <c r="F649" s="6" t="str">
        <f>IFERROR(__xludf.DUMMYFUNCTION("IFNA(IFNA(REGEXEXTRACT(J649,""1.0 \s*(\w+)""),REGEXEXTRACT(J649,""1 \s*(\w+)"")))"),"")</f>
        <v/>
      </c>
      <c r="G649" s="6" t="str">
        <f>IFERROR(__xludf.DUMMYFUNCTION("IFNA(IFNA(REGEXEXTRACT(J649,""NaN \s*(\w+)""),REGEXEXTRACT(J649,""None \s*(\w+)"")))"),"")</f>
        <v/>
      </c>
      <c r="H649" s="7"/>
      <c r="J649" s="19"/>
    </row>
    <row r="650">
      <c r="B650" s="19"/>
      <c r="C650" s="19"/>
      <c r="D650" s="19"/>
      <c r="E650" s="6" t="str">
        <f>IFERROR(__xludf.DUMMYFUNCTION("IFNA(IFNA(REGEXEXTRACT(J650,""0.0 \s*(\w+)""),REGEXEXTRACT(J650,""0 \s*(\w+)"")))"),"")</f>
        <v/>
      </c>
      <c r="F650" s="6" t="str">
        <f>IFERROR(__xludf.DUMMYFUNCTION("IFNA(IFNA(REGEXEXTRACT(J650,""1.0 \s*(\w+)""),REGEXEXTRACT(J650,""1 \s*(\w+)"")))"),"")</f>
        <v/>
      </c>
      <c r="G650" s="6" t="str">
        <f>IFERROR(__xludf.DUMMYFUNCTION("IFNA(IFNA(REGEXEXTRACT(J650,""NaN \s*(\w+)""),REGEXEXTRACT(J650,""None \s*(\w+)"")))"),"")</f>
        <v/>
      </c>
      <c r="H650" s="7"/>
      <c r="J650" s="19"/>
    </row>
    <row r="651">
      <c r="B651" s="19"/>
      <c r="C651" s="19"/>
      <c r="D651" s="19"/>
      <c r="E651" s="6" t="str">
        <f>IFERROR(__xludf.DUMMYFUNCTION("IFNA(IFNA(REGEXEXTRACT(J651,""0.0 \s*(\w+)""),REGEXEXTRACT(J651,""0 \s*(\w+)"")))"),"")</f>
        <v/>
      </c>
      <c r="F651" s="6" t="str">
        <f>IFERROR(__xludf.DUMMYFUNCTION("IFNA(IFNA(REGEXEXTRACT(J651,""1.0 \s*(\w+)""),REGEXEXTRACT(J651,""1 \s*(\w+)"")))"),"")</f>
        <v/>
      </c>
      <c r="G651" s="6" t="str">
        <f>IFERROR(__xludf.DUMMYFUNCTION("IFNA(IFNA(REGEXEXTRACT(J651,""NaN \s*(\w+)""),REGEXEXTRACT(J651,""None \s*(\w+)"")))"),"")</f>
        <v/>
      </c>
      <c r="H651" s="7"/>
      <c r="J651" s="19"/>
    </row>
    <row r="652">
      <c r="B652" s="19"/>
      <c r="C652" s="19"/>
      <c r="D652" s="19"/>
      <c r="E652" s="6" t="str">
        <f>IFERROR(__xludf.DUMMYFUNCTION("IFNA(IFNA(REGEXEXTRACT(J652,""0.0 \s*(\w+)""),REGEXEXTRACT(J652,""0 \s*(\w+)"")))"),"")</f>
        <v/>
      </c>
      <c r="F652" s="6" t="str">
        <f>IFERROR(__xludf.DUMMYFUNCTION("IFNA(IFNA(REGEXEXTRACT(J652,""1.0 \s*(\w+)""),REGEXEXTRACT(J652,""1 \s*(\w+)"")))"),"")</f>
        <v/>
      </c>
      <c r="G652" s="6" t="str">
        <f>IFERROR(__xludf.DUMMYFUNCTION("IFNA(IFNA(REGEXEXTRACT(J652,""NaN \s*(\w+)""),REGEXEXTRACT(J652,""None \s*(\w+)"")))"),"")</f>
        <v/>
      </c>
      <c r="H652" s="7"/>
      <c r="J652" s="19"/>
    </row>
    <row r="653">
      <c r="B653" s="19"/>
      <c r="C653" s="19"/>
      <c r="D653" s="19"/>
      <c r="E653" s="6" t="str">
        <f>IFERROR(__xludf.DUMMYFUNCTION("IFNA(IFNA(REGEXEXTRACT(J653,""0.0 \s*(\w+)""),REGEXEXTRACT(J653,""0 \s*(\w+)"")))"),"")</f>
        <v/>
      </c>
      <c r="F653" s="6" t="str">
        <f>IFERROR(__xludf.DUMMYFUNCTION("IFNA(IFNA(REGEXEXTRACT(J653,""1.0 \s*(\w+)""),REGEXEXTRACT(J653,""1 \s*(\w+)"")))"),"")</f>
        <v/>
      </c>
      <c r="G653" s="6" t="str">
        <f>IFERROR(__xludf.DUMMYFUNCTION("IFNA(IFNA(REGEXEXTRACT(J653,""NaN \s*(\w+)""),REGEXEXTRACT(J653,""None \s*(\w+)"")))"),"")</f>
        <v/>
      </c>
      <c r="H653" s="7"/>
      <c r="J653" s="19"/>
    </row>
    <row r="654">
      <c r="B654" s="19"/>
      <c r="C654" s="19"/>
      <c r="D654" s="19"/>
      <c r="E654" s="6" t="str">
        <f>IFERROR(__xludf.DUMMYFUNCTION("IFNA(IFNA(REGEXEXTRACT(J654,""0.0 \s*(\w+)""),REGEXEXTRACT(J654,""0 \s*(\w+)"")))"),"")</f>
        <v/>
      </c>
      <c r="F654" s="6" t="str">
        <f>IFERROR(__xludf.DUMMYFUNCTION("IFNA(IFNA(REGEXEXTRACT(J654,""1.0 \s*(\w+)""),REGEXEXTRACT(J654,""1 \s*(\w+)"")))"),"")</f>
        <v/>
      </c>
      <c r="G654" s="6" t="str">
        <f>IFERROR(__xludf.DUMMYFUNCTION("IFNA(IFNA(REGEXEXTRACT(J654,""NaN \s*(\w+)""),REGEXEXTRACT(J654,""None \s*(\w+)"")))"),"")</f>
        <v/>
      </c>
      <c r="H654" s="7"/>
      <c r="J654" s="19"/>
    </row>
    <row r="655">
      <c r="B655" s="19"/>
      <c r="C655" s="19"/>
      <c r="D655" s="19"/>
      <c r="E655" s="6" t="str">
        <f>IFERROR(__xludf.DUMMYFUNCTION("IFNA(IFNA(REGEXEXTRACT(J655,""0.0 \s*(\w+)""),REGEXEXTRACT(J655,""0 \s*(\w+)"")))"),"")</f>
        <v/>
      </c>
      <c r="F655" s="6" t="str">
        <f>IFERROR(__xludf.DUMMYFUNCTION("IFNA(IFNA(REGEXEXTRACT(J655,""1.0 \s*(\w+)""),REGEXEXTRACT(J655,""1 \s*(\w+)"")))"),"")</f>
        <v/>
      </c>
      <c r="G655" s="6" t="str">
        <f>IFERROR(__xludf.DUMMYFUNCTION("IFNA(IFNA(REGEXEXTRACT(J655,""NaN \s*(\w+)""),REGEXEXTRACT(J655,""None \s*(\w+)"")))"),"")</f>
        <v/>
      </c>
      <c r="H655" s="7"/>
      <c r="J655" s="19"/>
    </row>
    <row r="656">
      <c r="B656" s="19"/>
      <c r="C656" s="19"/>
      <c r="D656" s="19"/>
      <c r="E656" s="6" t="str">
        <f>IFERROR(__xludf.DUMMYFUNCTION("IFNA(IFNA(REGEXEXTRACT(J656,""0.0 \s*(\w+)""),REGEXEXTRACT(J656,""0 \s*(\w+)"")))"),"")</f>
        <v/>
      </c>
      <c r="F656" s="6" t="str">
        <f>IFERROR(__xludf.DUMMYFUNCTION("IFNA(IFNA(REGEXEXTRACT(J656,""1.0 \s*(\w+)""),REGEXEXTRACT(J656,""1 \s*(\w+)"")))"),"")</f>
        <v/>
      </c>
      <c r="G656" s="6" t="str">
        <f>IFERROR(__xludf.DUMMYFUNCTION("IFNA(IFNA(REGEXEXTRACT(J656,""NaN \s*(\w+)""),REGEXEXTRACT(J656,""None \s*(\w+)"")))"),"")</f>
        <v/>
      </c>
      <c r="H656" s="7"/>
      <c r="J656" s="19"/>
    </row>
    <row r="657">
      <c r="B657" s="19"/>
      <c r="C657" s="19"/>
      <c r="D657" s="19"/>
      <c r="E657" s="6" t="str">
        <f>IFERROR(__xludf.DUMMYFUNCTION("IFNA(IFNA(REGEXEXTRACT(J657,""0.0 \s*(\w+)""),REGEXEXTRACT(J657,""0 \s*(\w+)"")))"),"")</f>
        <v/>
      </c>
      <c r="F657" s="6" t="str">
        <f>IFERROR(__xludf.DUMMYFUNCTION("IFNA(IFNA(REGEXEXTRACT(J657,""1.0 \s*(\w+)""),REGEXEXTRACT(J657,""1 \s*(\w+)"")))"),"")</f>
        <v/>
      </c>
      <c r="G657" s="6" t="str">
        <f>IFERROR(__xludf.DUMMYFUNCTION("IFNA(IFNA(REGEXEXTRACT(J657,""NaN \s*(\w+)""),REGEXEXTRACT(J657,""None \s*(\w+)"")))"),"")</f>
        <v/>
      </c>
      <c r="H657" s="7"/>
      <c r="J657" s="19"/>
    </row>
    <row r="658">
      <c r="B658" s="19"/>
      <c r="C658" s="19"/>
      <c r="D658" s="19"/>
      <c r="E658" s="6" t="str">
        <f>IFERROR(__xludf.DUMMYFUNCTION("IFNA(IFNA(REGEXEXTRACT(J658,""0.0 \s*(\w+)""),REGEXEXTRACT(J658,""0 \s*(\w+)"")))"),"")</f>
        <v/>
      </c>
      <c r="F658" s="6" t="str">
        <f>IFERROR(__xludf.DUMMYFUNCTION("IFNA(IFNA(REGEXEXTRACT(J658,""1.0 \s*(\w+)""),REGEXEXTRACT(J658,""1 \s*(\w+)"")))"),"")</f>
        <v/>
      </c>
      <c r="G658" s="6" t="str">
        <f>IFERROR(__xludf.DUMMYFUNCTION("IFNA(IFNA(REGEXEXTRACT(J658,""NaN \s*(\w+)""),REGEXEXTRACT(J658,""None \s*(\w+)"")))"),"")</f>
        <v/>
      </c>
      <c r="H658" s="7"/>
      <c r="J658" s="19"/>
    </row>
    <row r="659">
      <c r="B659" s="19"/>
      <c r="C659" s="19"/>
      <c r="D659" s="19"/>
      <c r="E659" s="6" t="str">
        <f>IFERROR(__xludf.DUMMYFUNCTION("IFNA(IFNA(REGEXEXTRACT(J659,""0.0 \s*(\w+)""),REGEXEXTRACT(J659,""0 \s*(\w+)"")))"),"")</f>
        <v/>
      </c>
      <c r="F659" s="6" t="str">
        <f>IFERROR(__xludf.DUMMYFUNCTION("IFNA(IFNA(REGEXEXTRACT(J659,""1.0 \s*(\w+)""),REGEXEXTRACT(J659,""1 \s*(\w+)"")))"),"")</f>
        <v/>
      </c>
      <c r="G659" s="6" t="str">
        <f>IFERROR(__xludf.DUMMYFUNCTION("IFNA(IFNA(REGEXEXTRACT(J659,""NaN \s*(\w+)""),REGEXEXTRACT(J659,""None \s*(\w+)"")))"),"")</f>
        <v/>
      </c>
      <c r="H659" s="7"/>
      <c r="J659" s="19"/>
    </row>
    <row r="660">
      <c r="B660" s="19"/>
      <c r="C660" s="19"/>
      <c r="D660" s="19"/>
      <c r="E660" s="6" t="str">
        <f>IFERROR(__xludf.DUMMYFUNCTION("IFNA(IFNA(REGEXEXTRACT(J660,""0.0 \s*(\w+)""),REGEXEXTRACT(J660,""0 \s*(\w+)"")))"),"")</f>
        <v/>
      </c>
      <c r="F660" s="6" t="str">
        <f>IFERROR(__xludf.DUMMYFUNCTION("IFNA(IFNA(REGEXEXTRACT(J660,""1.0 \s*(\w+)""),REGEXEXTRACT(J660,""1 \s*(\w+)"")))"),"")</f>
        <v/>
      </c>
      <c r="G660" s="6" t="str">
        <f>IFERROR(__xludf.DUMMYFUNCTION("IFNA(IFNA(REGEXEXTRACT(J660,""NaN \s*(\w+)""),REGEXEXTRACT(J660,""None \s*(\w+)"")))"),"")</f>
        <v/>
      </c>
      <c r="H660" s="7"/>
      <c r="J660" s="19"/>
    </row>
    <row r="661">
      <c r="B661" s="19"/>
      <c r="C661" s="19"/>
      <c r="D661" s="19"/>
      <c r="E661" s="6" t="str">
        <f>IFERROR(__xludf.DUMMYFUNCTION("IFNA(IFNA(REGEXEXTRACT(J661,""0.0 \s*(\w+)""),REGEXEXTRACT(J661,""0 \s*(\w+)"")))"),"")</f>
        <v/>
      </c>
      <c r="F661" s="6" t="str">
        <f>IFERROR(__xludf.DUMMYFUNCTION("IFNA(IFNA(REGEXEXTRACT(J661,""1.0 \s*(\w+)""),REGEXEXTRACT(J661,""1 \s*(\w+)"")))"),"")</f>
        <v/>
      </c>
      <c r="G661" s="6" t="str">
        <f>IFERROR(__xludf.DUMMYFUNCTION("IFNA(IFNA(REGEXEXTRACT(J661,""NaN \s*(\w+)""),REGEXEXTRACT(J661,""None \s*(\w+)"")))"),"")</f>
        <v/>
      </c>
      <c r="H661" s="7"/>
      <c r="J661" s="19"/>
    </row>
    <row r="662">
      <c r="B662" s="19"/>
      <c r="C662" s="19"/>
      <c r="D662" s="19"/>
      <c r="E662" s="6" t="str">
        <f>IFERROR(__xludf.DUMMYFUNCTION("IFNA(IFNA(REGEXEXTRACT(J662,""0.0 \s*(\w+)""),REGEXEXTRACT(J662,""0 \s*(\w+)"")))"),"")</f>
        <v/>
      </c>
      <c r="F662" s="6" t="str">
        <f>IFERROR(__xludf.DUMMYFUNCTION("IFNA(IFNA(REGEXEXTRACT(J662,""1.0 \s*(\w+)""),REGEXEXTRACT(J662,""1 \s*(\w+)"")))"),"")</f>
        <v/>
      </c>
      <c r="G662" s="6" t="str">
        <f>IFERROR(__xludf.DUMMYFUNCTION("IFNA(IFNA(REGEXEXTRACT(J662,""NaN \s*(\w+)""),REGEXEXTRACT(J662,""None \s*(\w+)"")))"),"")</f>
        <v/>
      </c>
      <c r="H662" s="7"/>
      <c r="J662" s="19"/>
    </row>
    <row r="663">
      <c r="B663" s="19"/>
      <c r="C663" s="19"/>
      <c r="D663" s="19"/>
      <c r="E663" s="6" t="str">
        <f>IFERROR(__xludf.DUMMYFUNCTION("IFNA(IFNA(REGEXEXTRACT(J663,""0.0 \s*(\w+)""),REGEXEXTRACT(J663,""0 \s*(\w+)"")))"),"")</f>
        <v/>
      </c>
      <c r="F663" s="6" t="str">
        <f>IFERROR(__xludf.DUMMYFUNCTION("IFNA(IFNA(REGEXEXTRACT(J663,""1.0 \s*(\w+)""),REGEXEXTRACT(J663,""1 \s*(\w+)"")))"),"")</f>
        <v/>
      </c>
      <c r="G663" s="6" t="str">
        <f>IFERROR(__xludf.DUMMYFUNCTION("IFNA(IFNA(REGEXEXTRACT(J663,""NaN \s*(\w+)""),REGEXEXTRACT(J663,""None \s*(\w+)"")))"),"")</f>
        <v/>
      </c>
      <c r="H663" s="7"/>
      <c r="J663" s="19"/>
    </row>
    <row r="664">
      <c r="B664" s="19"/>
      <c r="C664" s="19"/>
      <c r="D664" s="19"/>
      <c r="E664" s="6" t="str">
        <f>IFERROR(__xludf.DUMMYFUNCTION("IFNA(IFNA(REGEXEXTRACT(J664,""0.0 \s*(\w+)""),REGEXEXTRACT(J664,""0 \s*(\w+)"")))"),"")</f>
        <v/>
      </c>
      <c r="F664" s="6" t="str">
        <f>IFERROR(__xludf.DUMMYFUNCTION("IFNA(IFNA(REGEXEXTRACT(J664,""1.0 \s*(\w+)""),REGEXEXTRACT(J664,""1 \s*(\w+)"")))"),"")</f>
        <v/>
      </c>
      <c r="G664" s="6" t="str">
        <f>IFERROR(__xludf.DUMMYFUNCTION("IFNA(IFNA(REGEXEXTRACT(J664,""NaN \s*(\w+)""),REGEXEXTRACT(J664,""None \s*(\w+)"")))"),"")</f>
        <v/>
      </c>
      <c r="H664" s="7"/>
      <c r="J664" s="19"/>
    </row>
    <row r="665">
      <c r="B665" s="19"/>
      <c r="C665" s="19"/>
      <c r="D665" s="19"/>
      <c r="E665" s="6" t="str">
        <f>IFERROR(__xludf.DUMMYFUNCTION("IFNA(IFNA(REGEXEXTRACT(J665,""0.0 \s*(\w+)""),REGEXEXTRACT(J665,""0 \s*(\w+)"")))"),"")</f>
        <v/>
      </c>
      <c r="F665" s="6" t="str">
        <f>IFERROR(__xludf.DUMMYFUNCTION("IFNA(IFNA(REGEXEXTRACT(J665,""1.0 \s*(\w+)""),REGEXEXTRACT(J665,""1 \s*(\w+)"")))"),"")</f>
        <v/>
      </c>
      <c r="G665" s="6" t="str">
        <f>IFERROR(__xludf.DUMMYFUNCTION("IFNA(IFNA(REGEXEXTRACT(J665,""NaN \s*(\w+)""),REGEXEXTRACT(J665,""None \s*(\w+)"")))"),"")</f>
        <v/>
      </c>
      <c r="H665" s="7"/>
      <c r="J665" s="19"/>
    </row>
    <row r="666">
      <c r="B666" s="19"/>
      <c r="C666" s="19"/>
      <c r="D666" s="19"/>
      <c r="E666" s="6" t="str">
        <f>IFERROR(__xludf.DUMMYFUNCTION("IFNA(IFNA(REGEXEXTRACT(J666,""0.0 \s*(\w+)""),REGEXEXTRACT(J666,""0 \s*(\w+)"")))"),"")</f>
        <v/>
      </c>
      <c r="F666" s="6" t="str">
        <f>IFERROR(__xludf.DUMMYFUNCTION("IFNA(IFNA(REGEXEXTRACT(J666,""1.0 \s*(\w+)""),REGEXEXTRACT(J666,""1 \s*(\w+)"")))"),"")</f>
        <v/>
      </c>
      <c r="G666" s="6" t="str">
        <f>IFERROR(__xludf.DUMMYFUNCTION("IFNA(IFNA(REGEXEXTRACT(J666,""NaN \s*(\w+)""),REGEXEXTRACT(J666,""None \s*(\w+)"")))"),"")</f>
        <v/>
      </c>
      <c r="H666" s="7"/>
      <c r="J666" s="19"/>
    </row>
    <row r="667">
      <c r="B667" s="19"/>
      <c r="C667" s="19"/>
      <c r="D667" s="19"/>
      <c r="E667" s="6" t="str">
        <f>IFERROR(__xludf.DUMMYFUNCTION("IFNA(IFNA(REGEXEXTRACT(J667,""0.0 \s*(\w+)""),REGEXEXTRACT(J667,""0 \s*(\w+)"")))"),"")</f>
        <v/>
      </c>
      <c r="F667" s="6" t="str">
        <f>IFERROR(__xludf.DUMMYFUNCTION("IFNA(IFNA(REGEXEXTRACT(J667,""1.0 \s*(\w+)""),REGEXEXTRACT(J667,""1 \s*(\w+)"")))"),"")</f>
        <v/>
      </c>
      <c r="G667" s="6" t="str">
        <f>IFERROR(__xludf.DUMMYFUNCTION("IFNA(IFNA(REGEXEXTRACT(J667,""NaN \s*(\w+)""),REGEXEXTRACT(J667,""None \s*(\w+)"")))"),"")</f>
        <v/>
      </c>
      <c r="H667" s="7"/>
      <c r="J667" s="19"/>
    </row>
    <row r="668">
      <c r="B668" s="19"/>
      <c r="C668" s="19"/>
      <c r="D668" s="19"/>
      <c r="E668" s="6" t="str">
        <f>IFERROR(__xludf.DUMMYFUNCTION("IFNA(IFNA(REGEXEXTRACT(J668,""0.0 \s*(\w+)""),REGEXEXTRACT(J668,""0 \s*(\w+)"")))"),"")</f>
        <v/>
      </c>
      <c r="F668" s="6" t="str">
        <f>IFERROR(__xludf.DUMMYFUNCTION("IFNA(IFNA(REGEXEXTRACT(J668,""1.0 \s*(\w+)""),REGEXEXTRACT(J668,""1 \s*(\w+)"")))"),"")</f>
        <v/>
      </c>
      <c r="G668" s="6" t="str">
        <f>IFERROR(__xludf.DUMMYFUNCTION("IFNA(IFNA(REGEXEXTRACT(J668,""NaN \s*(\w+)""),REGEXEXTRACT(J668,""None \s*(\w+)"")))"),"")</f>
        <v/>
      </c>
      <c r="H668" s="7"/>
      <c r="J668" s="19"/>
    </row>
    <row r="669">
      <c r="B669" s="19"/>
      <c r="C669" s="19"/>
      <c r="D669" s="19"/>
      <c r="E669" s="6" t="str">
        <f>IFERROR(__xludf.DUMMYFUNCTION("IFNA(IFNA(REGEXEXTRACT(J669,""0.0 \s*(\w+)""),REGEXEXTRACT(J669,""0 \s*(\w+)"")))"),"")</f>
        <v/>
      </c>
      <c r="F669" s="6" t="str">
        <f>IFERROR(__xludf.DUMMYFUNCTION("IFNA(IFNA(REGEXEXTRACT(J669,""1.0 \s*(\w+)""),REGEXEXTRACT(J669,""1 \s*(\w+)"")))"),"")</f>
        <v/>
      </c>
      <c r="G669" s="6" t="str">
        <f>IFERROR(__xludf.DUMMYFUNCTION("IFNA(IFNA(REGEXEXTRACT(J669,""NaN \s*(\w+)""),REGEXEXTRACT(J669,""None \s*(\w+)"")))"),"")</f>
        <v/>
      </c>
      <c r="H669" s="7"/>
      <c r="J669" s="19"/>
    </row>
    <row r="670">
      <c r="B670" s="19"/>
      <c r="C670" s="19"/>
      <c r="D670" s="19"/>
      <c r="E670" s="6" t="str">
        <f>IFERROR(__xludf.DUMMYFUNCTION("IFNA(IFNA(REGEXEXTRACT(J670,""0.0 \s*(\w+)""),REGEXEXTRACT(J670,""0 \s*(\w+)"")))"),"")</f>
        <v/>
      </c>
      <c r="F670" s="6" t="str">
        <f>IFERROR(__xludf.DUMMYFUNCTION("IFNA(IFNA(REGEXEXTRACT(J670,""1.0 \s*(\w+)""),REGEXEXTRACT(J670,""1 \s*(\w+)"")))"),"")</f>
        <v/>
      </c>
      <c r="G670" s="6" t="str">
        <f>IFERROR(__xludf.DUMMYFUNCTION("IFNA(IFNA(REGEXEXTRACT(J670,""NaN \s*(\w+)""),REGEXEXTRACT(J670,""None \s*(\w+)"")))"),"")</f>
        <v/>
      </c>
      <c r="H670" s="7"/>
      <c r="J670" s="19"/>
    </row>
    <row r="671">
      <c r="B671" s="19"/>
      <c r="C671" s="19"/>
      <c r="D671" s="19"/>
      <c r="E671" s="6" t="str">
        <f>IFERROR(__xludf.DUMMYFUNCTION("IFNA(IFNA(REGEXEXTRACT(J671,""0.0 \s*(\w+)""),REGEXEXTRACT(J671,""0 \s*(\w+)"")))"),"")</f>
        <v/>
      </c>
      <c r="F671" s="6" t="str">
        <f>IFERROR(__xludf.DUMMYFUNCTION("IFNA(IFNA(REGEXEXTRACT(J671,""1.0 \s*(\w+)""),REGEXEXTRACT(J671,""1 \s*(\w+)"")))"),"")</f>
        <v/>
      </c>
      <c r="G671" s="6" t="str">
        <f>IFERROR(__xludf.DUMMYFUNCTION("IFNA(IFNA(REGEXEXTRACT(J671,""NaN \s*(\w+)""),REGEXEXTRACT(J671,""None \s*(\w+)"")))"),"")</f>
        <v/>
      </c>
      <c r="H671" s="7"/>
      <c r="J671" s="19"/>
    </row>
    <row r="672">
      <c r="B672" s="19"/>
      <c r="C672" s="19"/>
      <c r="D672" s="19"/>
      <c r="E672" s="6" t="str">
        <f>IFERROR(__xludf.DUMMYFUNCTION("IFNA(IFNA(REGEXEXTRACT(J672,""0.0 \s*(\w+)""),REGEXEXTRACT(J672,""0 \s*(\w+)"")))"),"")</f>
        <v/>
      </c>
      <c r="F672" s="6" t="str">
        <f>IFERROR(__xludf.DUMMYFUNCTION("IFNA(IFNA(REGEXEXTRACT(J672,""1.0 \s*(\w+)""),REGEXEXTRACT(J672,""1 \s*(\w+)"")))"),"")</f>
        <v/>
      </c>
      <c r="G672" s="6" t="str">
        <f>IFERROR(__xludf.DUMMYFUNCTION("IFNA(IFNA(REGEXEXTRACT(J672,""NaN \s*(\w+)""),REGEXEXTRACT(J672,""None \s*(\w+)"")))"),"")</f>
        <v/>
      </c>
      <c r="H672" s="7"/>
      <c r="J672" s="19"/>
    </row>
    <row r="673">
      <c r="B673" s="19"/>
      <c r="C673" s="19"/>
      <c r="D673" s="19"/>
      <c r="E673" s="6" t="str">
        <f>IFERROR(__xludf.DUMMYFUNCTION("IFNA(IFNA(REGEXEXTRACT(J673,""0.0 \s*(\w+)""),REGEXEXTRACT(J673,""0 \s*(\w+)"")))"),"")</f>
        <v/>
      </c>
      <c r="F673" s="6" t="str">
        <f>IFERROR(__xludf.DUMMYFUNCTION("IFNA(IFNA(REGEXEXTRACT(J673,""1.0 \s*(\w+)""),REGEXEXTRACT(J673,""1 \s*(\w+)"")))"),"")</f>
        <v/>
      </c>
      <c r="G673" s="6" t="str">
        <f>IFERROR(__xludf.DUMMYFUNCTION("IFNA(IFNA(REGEXEXTRACT(J673,""NaN \s*(\w+)""),REGEXEXTRACT(J673,""None \s*(\w+)"")))"),"")</f>
        <v/>
      </c>
      <c r="H673" s="7"/>
      <c r="J673" s="19"/>
    </row>
    <row r="674">
      <c r="B674" s="19"/>
      <c r="C674" s="19"/>
      <c r="D674" s="19"/>
      <c r="E674" s="6" t="str">
        <f>IFERROR(__xludf.DUMMYFUNCTION("IFNA(IFNA(REGEXEXTRACT(J674,""0.0 \s*(\w+)""),REGEXEXTRACT(J674,""0 \s*(\w+)"")))"),"")</f>
        <v/>
      </c>
      <c r="F674" s="6" t="str">
        <f>IFERROR(__xludf.DUMMYFUNCTION("IFNA(IFNA(REGEXEXTRACT(J674,""1.0 \s*(\w+)""),REGEXEXTRACT(J674,""1 \s*(\w+)"")))"),"")</f>
        <v/>
      </c>
      <c r="G674" s="6" t="str">
        <f>IFERROR(__xludf.DUMMYFUNCTION("IFNA(IFNA(REGEXEXTRACT(J674,""NaN \s*(\w+)""),REGEXEXTRACT(J674,""None \s*(\w+)"")))"),"")</f>
        <v/>
      </c>
      <c r="H674" s="7"/>
      <c r="J674" s="19"/>
    </row>
    <row r="675">
      <c r="B675" s="19"/>
      <c r="C675" s="19"/>
      <c r="D675" s="19"/>
      <c r="E675" s="6" t="str">
        <f>IFERROR(__xludf.DUMMYFUNCTION("IFNA(IFNA(REGEXEXTRACT(J675,""0.0 \s*(\w+)""),REGEXEXTRACT(J675,""0 \s*(\w+)"")))"),"")</f>
        <v/>
      </c>
      <c r="F675" s="6" t="str">
        <f>IFERROR(__xludf.DUMMYFUNCTION("IFNA(IFNA(REGEXEXTRACT(J675,""1.0 \s*(\w+)""),REGEXEXTRACT(J675,""1 \s*(\w+)"")))"),"")</f>
        <v/>
      </c>
      <c r="G675" s="6" t="str">
        <f>IFERROR(__xludf.DUMMYFUNCTION("IFNA(IFNA(REGEXEXTRACT(J675,""NaN \s*(\w+)""),REGEXEXTRACT(J675,""None \s*(\w+)"")))"),"")</f>
        <v/>
      </c>
      <c r="H675" s="7"/>
      <c r="J675" s="19"/>
    </row>
    <row r="676">
      <c r="B676" s="19"/>
      <c r="C676" s="19"/>
      <c r="D676" s="19"/>
      <c r="E676" s="6" t="str">
        <f>IFERROR(__xludf.DUMMYFUNCTION("IFNA(IFNA(REGEXEXTRACT(J676,""0.0 \s*(\w+)""),REGEXEXTRACT(J676,""0 \s*(\w+)"")))"),"")</f>
        <v/>
      </c>
      <c r="F676" s="6" t="str">
        <f>IFERROR(__xludf.DUMMYFUNCTION("IFNA(IFNA(REGEXEXTRACT(J676,""1.0 \s*(\w+)""),REGEXEXTRACT(J676,""1 \s*(\w+)"")))"),"")</f>
        <v/>
      </c>
      <c r="G676" s="6" t="str">
        <f>IFERROR(__xludf.DUMMYFUNCTION("IFNA(IFNA(REGEXEXTRACT(J676,""NaN \s*(\w+)""),REGEXEXTRACT(J676,""None \s*(\w+)"")))"),"")</f>
        <v/>
      </c>
      <c r="H676" s="7"/>
      <c r="J676" s="19"/>
    </row>
    <row r="677">
      <c r="B677" s="19"/>
      <c r="C677" s="19"/>
      <c r="D677" s="19"/>
      <c r="E677" s="6" t="str">
        <f>IFERROR(__xludf.DUMMYFUNCTION("IFNA(IFNA(REGEXEXTRACT(J677,""0.0 \s*(\w+)""),REGEXEXTRACT(J677,""0 \s*(\w+)"")))"),"")</f>
        <v/>
      </c>
      <c r="F677" s="6" t="str">
        <f>IFERROR(__xludf.DUMMYFUNCTION("IFNA(IFNA(REGEXEXTRACT(J677,""1.0 \s*(\w+)""),REGEXEXTRACT(J677,""1 \s*(\w+)"")))"),"")</f>
        <v/>
      </c>
      <c r="G677" s="6" t="str">
        <f>IFERROR(__xludf.DUMMYFUNCTION("IFNA(IFNA(REGEXEXTRACT(J677,""NaN \s*(\w+)""),REGEXEXTRACT(J677,""None \s*(\w+)"")))"),"")</f>
        <v/>
      </c>
      <c r="H677" s="7"/>
      <c r="J677" s="19"/>
    </row>
    <row r="678">
      <c r="B678" s="19"/>
      <c r="C678" s="19"/>
      <c r="D678" s="19"/>
      <c r="E678" s="6" t="str">
        <f>IFERROR(__xludf.DUMMYFUNCTION("IFNA(IFNA(REGEXEXTRACT(J678,""0.0 \s*(\w+)""),REGEXEXTRACT(J678,""0 \s*(\w+)"")))"),"")</f>
        <v/>
      </c>
      <c r="F678" s="6" t="str">
        <f>IFERROR(__xludf.DUMMYFUNCTION("IFNA(IFNA(REGEXEXTRACT(J678,""1.0 \s*(\w+)""),REGEXEXTRACT(J678,""1 \s*(\w+)"")))"),"")</f>
        <v/>
      </c>
      <c r="G678" s="6" t="str">
        <f>IFERROR(__xludf.DUMMYFUNCTION("IFNA(IFNA(REGEXEXTRACT(J678,""NaN \s*(\w+)""),REGEXEXTRACT(J678,""None \s*(\w+)"")))"),"")</f>
        <v/>
      </c>
      <c r="H678" s="7"/>
      <c r="J678" s="19"/>
    </row>
    <row r="679">
      <c r="B679" s="19"/>
      <c r="C679" s="19"/>
      <c r="D679" s="19"/>
      <c r="E679" s="6" t="str">
        <f>IFERROR(__xludf.DUMMYFUNCTION("IFNA(IFNA(REGEXEXTRACT(J679,""0.0 \s*(\w+)""),REGEXEXTRACT(J679,""0 \s*(\w+)"")))"),"")</f>
        <v/>
      </c>
      <c r="F679" s="6" t="str">
        <f>IFERROR(__xludf.DUMMYFUNCTION("IFNA(IFNA(REGEXEXTRACT(J679,""1.0 \s*(\w+)""),REGEXEXTRACT(J679,""1 \s*(\w+)"")))"),"")</f>
        <v/>
      </c>
      <c r="G679" s="6" t="str">
        <f>IFERROR(__xludf.DUMMYFUNCTION("IFNA(IFNA(REGEXEXTRACT(J679,""NaN \s*(\w+)""),REGEXEXTRACT(J679,""None \s*(\w+)"")))"),"")</f>
        <v/>
      </c>
      <c r="H679" s="7"/>
      <c r="J679" s="19"/>
    </row>
    <row r="680">
      <c r="B680" s="19"/>
      <c r="C680" s="19"/>
      <c r="D680" s="19"/>
      <c r="E680" s="6" t="str">
        <f>IFERROR(__xludf.DUMMYFUNCTION("IFNA(IFNA(REGEXEXTRACT(J680,""0.0 \s*(\w+)""),REGEXEXTRACT(J680,""0 \s*(\w+)"")))"),"")</f>
        <v/>
      </c>
      <c r="F680" s="6" t="str">
        <f>IFERROR(__xludf.DUMMYFUNCTION("IFNA(IFNA(REGEXEXTRACT(J680,""1.0 \s*(\w+)""),REGEXEXTRACT(J680,""1 \s*(\w+)"")))"),"")</f>
        <v/>
      </c>
      <c r="G680" s="6" t="str">
        <f>IFERROR(__xludf.DUMMYFUNCTION("IFNA(IFNA(REGEXEXTRACT(J680,""NaN \s*(\w+)""),REGEXEXTRACT(J680,""None \s*(\w+)"")))"),"")</f>
        <v/>
      </c>
      <c r="H680" s="7"/>
      <c r="J680" s="19"/>
    </row>
    <row r="681">
      <c r="B681" s="19"/>
      <c r="C681" s="19"/>
      <c r="D681" s="19"/>
      <c r="E681" s="6" t="str">
        <f>IFERROR(__xludf.DUMMYFUNCTION("IFNA(IFNA(REGEXEXTRACT(J681,""0.0 \s*(\w+)""),REGEXEXTRACT(J681,""0 \s*(\w+)"")))"),"")</f>
        <v/>
      </c>
      <c r="F681" s="6" t="str">
        <f>IFERROR(__xludf.DUMMYFUNCTION("IFNA(IFNA(REGEXEXTRACT(J681,""1.0 \s*(\w+)""),REGEXEXTRACT(J681,""1 \s*(\w+)"")))"),"")</f>
        <v/>
      </c>
      <c r="G681" s="6" t="str">
        <f>IFERROR(__xludf.DUMMYFUNCTION("IFNA(IFNA(REGEXEXTRACT(J681,""NaN \s*(\w+)""),REGEXEXTRACT(J681,""None \s*(\w+)"")))"),"")</f>
        <v/>
      </c>
      <c r="H681" s="7"/>
      <c r="J681" s="19"/>
    </row>
    <row r="682">
      <c r="B682" s="19"/>
      <c r="C682" s="19"/>
      <c r="D682" s="19"/>
      <c r="E682" s="6" t="str">
        <f>IFERROR(__xludf.DUMMYFUNCTION("IFNA(IFNA(REGEXEXTRACT(J682,""0.0 \s*(\w+)""),REGEXEXTRACT(J682,""0 \s*(\w+)"")))"),"")</f>
        <v/>
      </c>
      <c r="F682" s="6" t="str">
        <f>IFERROR(__xludf.DUMMYFUNCTION("IFNA(IFNA(REGEXEXTRACT(J682,""1.0 \s*(\w+)""),REGEXEXTRACT(J682,""1 \s*(\w+)"")))"),"")</f>
        <v/>
      </c>
      <c r="G682" s="6" t="str">
        <f>IFERROR(__xludf.DUMMYFUNCTION("IFNA(IFNA(REGEXEXTRACT(J682,""NaN \s*(\w+)""),REGEXEXTRACT(J682,""None \s*(\w+)"")))"),"")</f>
        <v/>
      </c>
      <c r="H682" s="7"/>
      <c r="J682" s="19"/>
    </row>
    <row r="683">
      <c r="B683" s="19"/>
      <c r="C683" s="19"/>
      <c r="D683" s="19"/>
      <c r="E683" s="6" t="str">
        <f>IFERROR(__xludf.DUMMYFUNCTION("IFNA(IFNA(REGEXEXTRACT(J683,""0.0 \s*(\w+)""),REGEXEXTRACT(J683,""0 \s*(\w+)"")))"),"")</f>
        <v/>
      </c>
      <c r="F683" s="6" t="str">
        <f>IFERROR(__xludf.DUMMYFUNCTION("IFNA(IFNA(REGEXEXTRACT(J683,""1.0 \s*(\w+)""),REGEXEXTRACT(J683,""1 \s*(\w+)"")))"),"")</f>
        <v/>
      </c>
      <c r="G683" s="6" t="str">
        <f>IFERROR(__xludf.DUMMYFUNCTION("IFNA(IFNA(REGEXEXTRACT(J683,""NaN \s*(\w+)""),REGEXEXTRACT(J683,""None \s*(\w+)"")))"),"")</f>
        <v/>
      </c>
      <c r="H683" s="7"/>
      <c r="J683" s="19"/>
    </row>
    <row r="684">
      <c r="B684" s="19"/>
      <c r="C684" s="19"/>
      <c r="D684" s="19"/>
      <c r="E684" s="6" t="str">
        <f>IFERROR(__xludf.DUMMYFUNCTION("IFNA(IFNA(REGEXEXTRACT(J684,""0.0 \s*(\w+)""),REGEXEXTRACT(J684,""0 \s*(\w+)"")))"),"")</f>
        <v/>
      </c>
      <c r="F684" s="6" t="str">
        <f>IFERROR(__xludf.DUMMYFUNCTION("IFNA(IFNA(REGEXEXTRACT(J684,""1.0 \s*(\w+)""),REGEXEXTRACT(J684,""1 \s*(\w+)"")))"),"")</f>
        <v/>
      </c>
      <c r="G684" s="6" t="str">
        <f>IFERROR(__xludf.DUMMYFUNCTION("IFNA(IFNA(REGEXEXTRACT(J684,""NaN \s*(\w+)""),REGEXEXTRACT(J684,""None \s*(\w+)"")))"),"")</f>
        <v/>
      </c>
      <c r="H684" s="7"/>
      <c r="J684" s="19"/>
    </row>
    <row r="685">
      <c r="B685" s="19"/>
      <c r="C685" s="19"/>
      <c r="D685" s="19"/>
      <c r="E685" s="6" t="str">
        <f>IFERROR(__xludf.DUMMYFUNCTION("IFNA(IFNA(REGEXEXTRACT(J685,""0.0 \s*(\w+)""),REGEXEXTRACT(J685,""0 \s*(\w+)"")))"),"")</f>
        <v/>
      </c>
      <c r="F685" s="6" t="str">
        <f>IFERROR(__xludf.DUMMYFUNCTION("IFNA(IFNA(REGEXEXTRACT(J685,""1.0 \s*(\w+)""),REGEXEXTRACT(J685,""1 \s*(\w+)"")))"),"")</f>
        <v/>
      </c>
      <c r="G685" s="6" t="str">
        <f>IFERROR(__xludf.DUMMYFUNCTION("IFNA(IFNA(REGEXEXTRACT(J685,""NaN \s*(\w+)""),REGEXEXTRACT(J685,""None \s*(\w+)"")))"),"")</f>
        <v/>
      </c>
      <c r="H685" s="7"/>
      <c r="J685" s="19"/>
    </row>
    <row r="686">
      <c r="B686" s="19"/>
      <c r="C686" s="19"/>
      <c r="D686" s="19"/>
      <c r="E686" s="6" t="str">
        <f>IFERROR(__xludf.DUMMYFUNCTION("IFNA(IFNA(REGEXEXTRACT(J686,""0.0 \s*(\w+)""),REGEXEXTRACT(J686,""0 \s*(\w+)"")))"),"")</f>
        <v/>
      </c>
      <c r="F686" s="6" t="str">
        <f>IFERROR(__xludf.DUMMYFUNCTION("IFNA(IFNA(REGEXEXTRACT(J686,""1.0 \s*(\w+)""),REGEXEXTRACT(J686,""1 \s*(\w+)"")))"),"")</f>
        <v/>
      </c>
      <c r="G686" s="6" t="str">
        <f>IFERROR(__xludf.DUMMYFUNCTION("IFNA(IFNA(REGEXEXTRACT(J686,""NaN \s*(\w+)""),REGEXEXTRACT(J686,""None \s*(\w+)"")))"),"")</f>
        <v/>
      </c>
      <c r="H686" s="7"/>
      <c r="J686" s="19"/>
    </row>
    <row r="687">
      <c r="B687" s="19"/>
      <c r="C687" s="19"/>
      <c r="D687" s="19"/>
      <c r="E687" s="6" t="str">
        <f>IFERROR(__xludf.DUMMYFUNCTION("IFNA(IFNA(REGEXEXTRACT(J687,""0.0 \s*(\w+)""),REGEXEXTRACT(J687,""0 \s*(\w+)"")))"),"")</f>
        <v/>
      </c>
      <c r="F687" s="6" t="str">
        <f>IFERROR(__xludf.DUMMYFUNCTION("IFNA(IFNA(REGEXEXTRACT(J687,""1.0 \s*(\w+)""),REGEXEXTRACT(J687,""1 \s*(\w+)"")))"),"")</f>
        <v/>
      </c>
      <c r="G687" s="6" t="str">
        <f>IFERROR(__xludf.DUMMYFUNCTION("IFNA(IFNA(REGEXEXTRACT(J687,""NaN \s*(\w+)""),REGEXEXTRACT(J687,""None \s*(\w+)"")))"),"")</f>
        <v/>
      </c>
      <c r="H687" s="7"/>
      <c r="J687" s="19"/>
    </row>
    <row r="688">
      <c r="B688" s="19"/>
      <c r="C688" s="19"/>
      <c r="D688" s="19"/>
      <c r="E688" s="6" t="str">
        <f>IFERROR(__xludf.DUMMYFUNCTION("IFNA(IFNA(REGEXEXTRACT(J688,""0.0 \s*(\w+)""),REGEXEXTRACT(J688,""0 \s*(\w+)"")))"),"")</f>
        <v/>
      </c>
      <c r="F688" s="6" t="str">
        <f>IFERROR(__xludf.DUMMYFUNCTION("IFNA(IFNA(REGEXEXTRACT(J688,""1.0 \s*(\w+)""),REGEXEXTRACT(J688,""1 \s*(\w+)"")))"),"")</f>
        <v/>
      </c>
      <c r="G688" s="6" t="str">
        <f>IFERROR(__xludf.DUMMYFUNCTION("IFNA(IFNA(REGEXEXTRACT(J688,""NaN \s*(\w+)""),REGEXEXTRACT(J688,""None \s*(\w+)"")))"),"")</f>
        <v/>
      </c>
      <c r="H688" s="7"/>
      <c r="J688" s="19"/>
    </row>
    <row r="689">
      <c r="B689" s="19"/>
      <c r="C689" s="19"/>
      <c r="D689" s="19"/>
      <c r="E689" s="6" t="str">
        <f>IFERROR(__xludf.DUMMYFUNCTION("IFNA(IFNA(REGEXEXTRACT(J689,""0.0 \s*(\w+)""),REGEXEXTRACT(J689,""0 \s*(\w+)"")))"),"")</f>
        <v/>
      </c>
      <c r="F689" s="6" t="str">
        <f>IFERROR(__xludf.DUMMYFUNCTION("IFNA(IFNA(REGEXEXTRACT(J689,""1.0 \s*(\w+)""),REGEXEXTRACT(J689,""1 \s*(\w+)"")))"),"")</f>
        <v/>
      </c>
      <c r="G689" s="6" t="str">
        <f>IFERROR(__xludf.DUMMYFUNCTION("IFNA(IFNA(REGEXEXTRACT(J689,""NaN \s*(\w+)""),REGEXEXTRACT(J689,""None \s*(\w+)"")))"),"")</f>
        <v/>
      </c>
      <c r="H689" s="7"/>
      <c r="J689" s="19"/>
    </row>
    <row r="690">
      <c r="B690" s="19"/>
      <c r="C690" s="19"/>
      <c r="D690" s="19"/>
      <c r="E690" s="6" t="str">
        <f>IFERROR(__xludf.DUMMYFUNCTION("IFNA(IFNA(REGEXEXTRACT(J690,""0.0 \s*(\w+)""),REGEXEXTRACT(J690,""0 \s*(\w+)"")))"),"")</f>
        <v/>
      </c>
      <c r="F690" s="6" t="str">
        <f>IFERROR(__xludf.DUMMYFUNCTION("IFNA(IFNA(REGEXEXTRACT(J690,""1.0 \s*(\w+)""),REGEXEXTRACT(J690,""1 \s*(\w+)"")))"),"")</f>
        <v/>
      </c>
      <c r="G690" s="6" t="str">
        <f>IFERROR(__xludf.DUMMYFUNCTION("IFNA(IFNA(REGEXEXTRACT(J690,""NaN \s*(\w+)""),REGEXEXTRACT(J690,""None \s*(\w+)"")))"),"")</f>
        <v/>
      </c>
      <c r="H690" s="7"/>
      <c r="J690" s="19"/>
    </row>
    <row r="691">
      <c r="B691" s="19"/>
      <c r="C691" s="19"/>
      <c r="D691" s="19"/>
      <c r="E691" s="6" t="str">
        <f>IFERROR(__xludf.DUMMYFUNCTION("IFNA(IFNA(REGEXEXTRACT(J691,""0.0 \s*(\w+)""),REGEXEXTRACT(J691,""0 \s*(\w+)"")))"),"")</f>
        <v/>
      </c>
      <c r="F691" s="6" t="str">
        <f>IFERROR(__xludf.DUMMYFUNCTION("IFNA(IFNA(REGEXEXTRACT(J691,""1.0 \s*(\w+)""),REGEXEXTRACT(J691,""1 \s*(\w+)"")))"),"")</f>
        <v/>
      </c>
      <c r="G691" s="6" t="str">
        <f>IFERROR(__xludf.DUMMYFUNCTION("IFNA(IFNA(REGEXEXTRACT(J691,""NaN \s*(\w+)""),REGEXEXTRACT(J691,""None \s*(\w+)"")))"),"")</f>
        <v/>
      </c>
      <c r="H691" s="7"/>
      <c r="J691" s="19"/>
    </row>
    <row r="692">
      <c r="B692" s="19"/>
      <c r="C692" s="19"/>
      <c r="D692" s="19"/>
      <c r="E692" s="6" t="str">
        <f>IFERROR(__xludf.DUMMYFUNCTION("IFNA(IFNA(REGEXEXTRACT(J692,""0.0 \s*(\w+)""),REGEXEXTRACT(J692,""0 \s*(\w+)"")))"),"")</f>
        <v/>
      </c>
      <c r="F692" s="6" t="str">
        <f>IFERROR(__xludf.DUMMYFUNCTION("IFNA(IFNA(REGEXEXTRACT(J692,""1.0 \s*(\w+)""),REGEXEXTRACT(J692,""1 \s*(\w+)"")))"),"")</f>
        <v/>
      </c>
      <c r="G692" s="6" t="str">
        <f>IFERROR(__xludf.DUMMYFUNCTION("IFNA(IFNA(REGEXEXTRACT(J692,""NaN \s*(\w+)""),REGEXEXTRACT(J692,""None \s*(\w+)"")))"),"")</f>
        <v/>
      </c>
      <c r="H692" s="7"/>
      <c r="J692" s="19"/>
    </row>
    <row r="693">
      <c r="B693" s="19"/>
      <c r="C693" s="19"/>
      <c r="D693" s="19"/>
      <c r="E693" s="6" t="str">
        <f>IFERROR(__xludf.DUMMYFUNCTION("IFNA(IFNA(REGEXEXTRACT(J693,""0.0 \s*(\w+)""),REGEXEXTRACT(J693,""0 \s*(\w+)"")))"),"")</f>
        <v/>
      </c>
      <c r="F693" s="6" t="str">
        <f>IFERROR(__xludf.DUMMYFUNCTION("IFNA(IFNA(REGEXEXTRACT(J693,""1.0 \s*(\w+)""),REGEXEXTRACT(J693,""1 \s*(\w+)"")))"),"")</f>
        <v/>
      </c>
      <c r="G693" s="6" t="str">
        <f>IFERROR(__xludf.DUMMYFUNCTION("IFNA(IFNA(REGEXEXTRACT(J693,""NaN \s*(\w+)""),REGEXEXTRACT(J693,""None \s*(\w+)"")))"),"")</f>
        <v/>
      </c>
      <c r="H693" s="7"/>
      <c r="J693" s="19"/>
    </row>
    <row r="694">
      <c r="B694" s="19"/>
      <c r="C694" s="19"/>
      <c r="D694" s="19"/>
      <c r="E694" s="6" t="str">
        <f>IFERROR(__xludf.DUMMYFUNCTION("IFNA(IFNA(REGEXEXTRACT(J694,""0.0 \s*(\w+)""),REGEXEXTRACT(J694,""0 \s*(\w+)"")))"),"")</f>
        <v/>
      </c>
      <c r="F694" s="6" t="str">
        <f>IFERROR(__xludf.DUMMYFUNCTION("IFNA(IFNA(REGEXEXTRACT(J694,""1.0 \s*(\w+)""),REGEXEXTRACT(J694,""1 \s*(\w+)"")))"),"")</f>
        <v/>
      </c>
      <c r="G694" s="6" t="str">
        <f>IFERROR(__xludf.DUMMYFUNCTION("IFNA(IFNA(REGEXEXTRACT(J694,""NaN \s*(\w+)""),REGEXEXTRACT(J694,""None \s*(\w+)"")))"),"")</f>
        <v/>
      </c>
      <c r="H694" s="7"/>
      <c r="J694" s="19"/>
    </row>
    <row r="695">
      <c r="B695" s="19"/>
      <c r="C695" s="19"/>
      <c r="D695" s="19"/>
      <c r="E695" s="6" t="str">
        <f>IFERROR(__xludf.DUMMYFUNCTION("IFNA(IFNA(REGEXEXTRACT(J695,""0.0 \s*(\w+)""),REGEXEXTRACT(J695,""0 \s*(\w+)"")))"),"")</f>
        <v/>
      </c>
      <c r="F695" s="6" t="str">
        <f>IFERROR(__xludf.DUMMYFUNCTION("IFNA(IFNA(REGEXEXTRACT(J695,""1.0 \s*(\w+)""),REGEXEXTRACT(J695,""1 \s*(\w+)"")))"),"")</f>
        <v/>
      </c>
      <c r="G695" s="6" t="str">
        <f>IFERROR(__xludf.DUMMYFUNCTION("IFNA(IFNA(REGEXEXTRACT(J695,""NaN \s*(\w+)""),REGEXEXTRACT(J695,""None \s*(\w+)"")))"),"")</f>
        <v/>
      </c>
      <c r="H695" s="7"/>
      <c r="J695" s="19"/>
    </row>
    <row r="696">
      <c r="B696" s="19"/>
      <c r="C696" s="19"/>
      <c r="D696" s="19"/>
      <c r="E696" s="6" t="str">
        <f>IFERROR(__xludf.DUMMYFUNCTION("IFNA(IFNA(REGEXEXTRACT(J696,""0.0 \s*(\w+)""),REGEXEXTRACT(J696,""0 \s*(\w+)"")))"),"")</f>
        <v/>
      </c>
      <c r="F696" s="6" t="str">
        <f>IFERROR(__xludf.DUMMYFUNCTION("IFNA(IFNA(REGEXEXTRACT(J696,""1.0 \s*(\w+)""),REGEXEXTRACT(J696,""1 \s*(\w+)"")))"),"")</f>
        <v/>
      </c>
      <c r="G696" s="6" t="str">
        <f>IFERROR(__xludf.DUMMYFUNCTION("IFNA(IFNA(REGEXEXTRACT(J696,""NaN \s*(\w+)""),REGEXEXTRACT(J696,""None \s*(\w+)"")))"),"")</f>
        <v/>
      </c>
      <c r="H696" s="7"/>
      <c r="J696" s="19"/>
    </row>
    <row r="697">
      <c r="B697" s="19"/>
      <c r="C697" s="19"/>
      <c r="D697" s="19"/>
      <c r="E697" s="6" t="str">
        <f>IFERROR(__xludf.DUMMYFUNCTION("IFNA(IFNA(REGEXEXTRACT(J697,""0.0 \s*(\w+)""),REGEXEXTRACT(J697,""0 \s*(\w+)"")))"),"")</f>
        <v/>
      </c>
      <c r="F697" s="6" t="str">
        <f>IFERROR(__xludf.DUMMYFUNCTION("IFNA(IFNA(REGEXEXTRACT(J697,""1.0 \s*(\w+)""),REGEXEXTRACT(J697,""1 \s*(\w+)"")))"),"")</f>
        <v/>
      </c>
      <c r="G697" s="6" t="str">
        <f>IFERROR(__xludf.DUMMYFUNCTION("IFNA(IFNA(REGEXEXTRACT(J697,""NaN \s*(\w+)""),REGEXEXTRACT(J697,""None \s*(\w+)"")))"),"")</f>
        <v/>
      </c>
      <c r="H697" s="7"/>
      <c r="J697" s="19"/>
    </row>
    <row r="698">
      <c r="B698" s="19"/>
      <c r="C698" s="19"/>
      <c r="D698" s="19"/>
      <c r="E698" s="6" t="str">
        <f>IFERROR(__xludf.DUMMYFUNCTION("IFNA(IFNA(REGEXEXTRACT(J698,""0.0 \s*(\w+)""),REGEXEXTRACT(J698,""0 \s*(\w+)"")))"),"")</f>
        <v/>
      </c>
      <c r="F698" s="6" t="str">
        <f>IFERROR(__xludf.DUMMYFUNCTION("IFNA(IFNA(REGEXEXTRACT(J698,""1.0 \s*(\w+)""),REGEXEXTRACT(J698,""1 \s*(\w+)"")))"),"")</f>
        <v/>
      </c>
      <c r="G698" s="6" t="str">
        <f>IFERROR(__xludf.DUMMYFUNCTION("IFNA(IFNA(REGEXEXTRACT(J698,""NaN \s*(\w+)""),REGEXEXTRACT(J698,""None \s*(\w+)"")))"),"")</f>
        <v/>
      </c>
      <c r="H698" s="7"/>
      <c r="J698" s="19"/>
    </row>
    <row r="699">
      <c r="B699" s="19"/>
      <c r="C699" s="19"/>
      <c r="D699" s="19"/>
      <c r="E699" s="6" t="str">
        <f>IFERROR(__xludf.DUMMYFUNCTION("IFNA(IFNA(REGEXEXTRACT(J699,""0.0 \s*(\w+)""),REGEXEXTRACT(J699,""0 \s*(\w+)"")))"),"")</f>
        <v/>
      </c>
      <c r="F699" s="6" t="str">
        <f>IFERROR(__xludf.DUMMYFUNCTION("IFNA(IFNA(REGEXEXTRACT(J699,""1.0 \s*(\w+)""),REGEXEXTRACT(J699,""1 \s*(\w+)"")))"),"")</f>
        <v/>
      </c>
      <c r="G699" s="6" t="str">
        <f>IFERROR(__xludf.DUMMYFUNCTION("IFNA(IFNA(REGEXEXTRACT(J699,""NaN \s*(\w+)""),REGEXEXTRACT(J699,""None \s*(\w+)"")))"),"")</f>
        <v/>
      </c>
      <c r="H699" s="7"/>
      <c r="J699" s="19"/>
    </row>
    <row r="700">
      <c r="B700" s="19"/>
      <c r="C700" s="19"/>
      <c r="D700" s="19"/>
      <c r="E700" s="6" t="str">
        <f>IFERROR(__xludf.DUMMYFUNCTION("IFNA(IFNA(REGEXEXTRACT(J700,""0.0 \s*(\w+)""),REGEXEXTRACT(J700,""0 \s*(\w+)"")))"),"")</f>
        <v/>
      </c>
      <c r="F700" s="6" t="str">
        <f>IFERROR(__xludf.DUMMYFUNCTION("IFNA(IFNA(REGEXEXTRACT(J700,""1.0 \s*(\w+)""),REGEXEXTRACT(J700,""1 \s*(\w+)"")))"),"")</f>
        <v/>
      </c>
      <c r="G700" s="6" t="str">
        <f>IFERROR(__xludf.DUMMYFUNCTION("IFNA(IFNA(REGEXEXTRACT(J700,""NaN \s*(\w+)""),REGEXEXTRACT(J700,""None \s*(\w+)"")))"),"")</f>
        <v/>
      </c>
      <c r="H700" s="7"/>
      <c r="J700" s="19"/>
    </row>
    <row r="701">
      <c r="B701" s="19"/>
      <c r="C701" s="19"/>
      <c r="D701" s="19"/>
      <c r="E701" s="6" t="str">
        <f>IFERROR(__xludf.DUMMYFUNCTION("IFNA(IFNA(REGEXEXTRACT(J701,""0.0 \s*(\w+)""),REGEXEXTRACT(J701,""0 \s*(\w+)"")))"),"")</f>
        <v/>
      </c>
      <c r="F701" s="6" t="str">
        <f>IFERROR(__xludf.DUMMYFUNCTION("IFNA(IFNA(REGEXEXTRACT(J701,""1.0 \s*(\w+)""),REGEXEXTRACT(J701,""1 \s*(\w+)"")))"),"")</f>
        <v/>
      </c>
      <c r="G701" s="6" t="str">
        <f>IFERROR(__xludf.DUMMYFUNCTION("IFNA(IFNA(REGEXEXTRACT(J701,""NaN \s*(\w+)""),REGEXEXTRACT(J701,""None \s*(\w+)"")))"),"")</f>
        <v/>
      </c>
      <c r="H701" s="7"/>
      <c r="J701" s="19"/>
    </row>
    <row r="702">
      <c r="B702" s="19"/>
      <c r="C702" s="19"/>
      <c r="D702" s="19"/>
      <c r="E702" s="6" t="str">
        <f>IFERROR(__xludf.DUMMYFUNCTION("IFNA(IFNA(REGEXEXTRACT(J702,""0.0 \s*(\w+)""),REGEXEXTRACT(J702,""0 \s*(\w+)"")))"),"")</f>
        <v/>
      </c>
      <c r="F702" s="6" t="str">
        <f>IFERROR(__xludf.DUMMYFUNCTION("IFNA(IFNA(REGEXEXTRACT(J702,""1.0 \s*(\w+)""),REGEXEXTRACT(J702,""1 \s*(\w+)"")))"),"")</f>
        <v/>
      </c>
      <c r="G702" s="6" t="str">
        <f>IFERROR(__xludf.DUMMYFUNCTION("IFNA(IFNA(REGEXEXTRACT(J702,""NaN \s*(\w+)""),REGEXEXTRACT(J702,""None \s*(\w+)"")))"),"")</f>
        <v/>
      </c>
      <c r="H702" s="7"/>
      <c r="J702" s="19"/>
    </row>
    <row r="703">
      <c r="B703" s="19"/>
      <c r="C703" s="19"/>
      <c r="D703" s="19"/>
      <c r="E703" s="6" t="str">
        <f>IFERROR(__xludf.DUMMYFUNCTION("IFNA(IFNA(REGEXEXTRACT(J703,""0.0 \s*(\w+)""),REGEXEXTRACT(J703,""0 \s*(\w+)"")))"),"")</f>
        <v/>
      </c>
      <c r="F703" s="6" t="str">
        <f>IFERROR(__xludf.DUMMYFUNCTION("IFNA(IFNA(REGEXEXTRACT(J703,""1.0 \s*(\w+)""),REGEXEXTRACT(J703,""1 \s*(\w+)"")))"),"")</f>
        <v/>
      </c>
      <c r="G703" s="6" t="str">
        <f>IFERROR(__xludf.DUMMYFUNCTION("IFNA(IFNA(REGEXEXTRACT(J703,""NaN \s*(\w+)""),REGEXEXTRACT(J703,""None \s*(\w+)"")))"),"")</f>
        <v/>
      </c>
      <c r="H703" s="7"/>
      <c r="J703" s="19"/>
    </row>
    <row r="704">
      <c r="B704" s="19"/>
      <c r="C704" s="19"/>
      <c r="D704" s="19"/>
      <c r="E704" s="6" t="str">
        <f>IFERROR(__xludf.DUMMYFUNCTION("IFNA(IFNA(REGEXEXTRACT(J704,""0.0 \s*(\w+)""),REGEXEXTRACT(J704,""0 \s*(\w+)"")))"),"")</f>
        <v/>
      </c>
      <c r="F704" s="6" t="str">
        <f>IFERROR(__xludf.DUMMYFUNCTION("IFNA(IFNA(REGEXEXTRACT(J704,""1.0 \s*(\w+)""),REGEXEXTRACT(J704,""1 \s*(\w+)"")))"),"")</f>
        <v/>
      </c>
      <c r="G704" s="6" t="str">
        <f>IFERROR(__xludf.DUMMYFUNCTION("IFNA(IFNA(REGEXEXTRACT(J704,""NaN \s*(\w+)""),REGEXEXTRACT(J704,""None \s*(\w+)"")))"),"")</f>
        <v/>
      </c>
      <c r="H704" s="7"/>
      <c r="J704" s="19"/>
    </row>
    <row r="705">
      <c r="B705" s="19"/>
      <c r="C705" s="19"/>
      <c r="D705" s="19"/>
      <c r="E705" s="6" t="str">
        <f>IFERROR(__xludf.DUMMYFUNCTION("IFNA(IFNA(REGEXEXTRACT(J705,""0.0 \s*(\w+)""),REGEXEXTRACT(J705,""0 \s*(\w+)"")))"),"")</f>
        <v/>
      </c>
      <c r="F705" s="6" t="str">
        <f>IFERROR(__xludf.DUMMYFUNCTION("IFNA(IFNA(REGEXEXTRACT(J705,""1.0 \s*(\w+)""),REGEXEXTRACT(J705,""1 \s*(\w+)"")))"),"")</f>
        <v/>
      </c>
      <c r="G705" s="6" t="str">
        <f>IFERROR(__xludf.DUMMYFUNCTION("IFNA(IFNA(REGEXEXTRACT(J705,""NaN \s*(\w+)""),REGEXEXTRACT(J705,""None \s*(\w+)"")))"),"")</f>
        <v/>
      </c>
      <c r="H705" s="7"/>
      <c r="J705" s="19"/>
    </row>
    <row r="706">
      <c r="B706" s="19"/>
      <c r="C706" s="19"/>
      <c r="D706" s="19"/>
      <c r="E706" s="6" t="str">
        <f>IFERROR(__xludf.DUMMYFUNCTION("IFNA(IFNA(REGEXEXTRACT(J706,""0.0 \s*(\w+)""),REGEXEXTRACT(J706,""0 \s*(\w+)"")))"),"")</f>
        <v/>
      </c>
      <c r="F706" s="6" t="str">
        <f>IFERROR(__xludf.DUMMYFUNCTION("IFNA(IFNA(REGEXEXTRACT(J706,""1.0 \s*(\w+)""),REGEXEXTRACT(J706,""1 \s*(\w+)"")))"),"")</f>
        <v/>
      </c>
      <c r="G706" s="6" t="str">
        <f>IFERROR(__xludf.DUMMYFUNCTION("IFNA(IFNA(REGEXEXTRACT(J706,""NaN \s*(\w+)""),REGEXEXTRACT(J706,""None \s*(\w+)"")))"),"")</f>
        <v/>
      </c>
      <c r="H706" s="7"/>
      <c r="J706" s="19"/>
    </row>
    <row r="707">
      <c r="B707" s="19"/>
      <c r="C707" s="19"/>
      <c r="D707" s="19"/>
      <c r="E707" s="6" t="str">
        <f>IFERROR(__xludf.DUMMYFUNCTION("IFNA(IFNA(REGEXEXTRACT(J707,""0.0 \s*(\w+)""),REGEXEXTRACT(J707,""0 \s*(\w+)"")))"),"")</f>
        <v/>
      </c>
      <c r="F707" s="6" t="str">
        <f>IFERROR(__xludf.DUMMYFUNCTION("IFNA(IFNA(REGEXEXTRACT(J707,""1.0 \s*(\w+)""),REGEXEXTRACT(J707,""1 \s*(\w+)"")))"),"")</f>
        <v/>
      </c>
      <c r="G707" s="6" t="str">
        <f>IFERROR(__xludf.DUMMYFUNCTION("IFNA(IFNA(REGEXEXTRACT(J707,""NaN \s*(\w+)""),REGEXEXTRACT(J707,""None \s*(\w+)"")))"),"")</f>
        <v/>
      </c>
      <c r="H707" s="7"/>
      <c r="J707" s="19"/>
    </row>
    <row r="708">
      <c r="B708" s="19"/>
      <c r="C708" s="19"/>
      <c r="D708" s="19"/>
      <c r="E708" s="6" t="str">
        <f>IFERROR(__xludf.DUMMYFUNCTION("IFNA(IFNA(REGEXEXTRACT(J708,""0.0 \s*(\w+)""),REGEXEXTRACT(J708,""0 \s*(\w+)"")))"),"")</f>
        <v/>
      </c>
      <c r="F708" s="6" t="str">
        <f>IFERROR(__xludf.DUMMYFUNCTION("IFNA(IFNA(REGEXEXTRACT(J708,""1.0 \s*(\w+)""),REGEXEXTRACT(J708,""1 \s*(\w+)"")))"),"")</f>
        <v/>
      </c>
      <c r="G708" s="6" t="str">
        <f>IFERROR(__xludf.DUMMYFUNCTION("IFNA(IFNA(REGEXEXTRACT(J708,""NaN \s*(\w+)""),REGEXEXTRACT(J708,""None \s*(\w+)"")))"),"")</f>
        <v/>
      </c>
      <c r="H708" s="7"/>
      <c r="J708" s="19"/>
    </row>
    <row r="709">
      <c r="B709" s="19"/>
      <c r="C709" s="19"/>
      <c r="D709" s="19"/>
      <c r="E709" s="6" t="str">
        <f>IFERROR(__xludf.DUMMYFUNCTION("IFNA(IFNA(REGEXEXTRACT(J709,""0.0 \s*(\w+)""),REGEXEXTRACT(J709,""0 \s*(\w+)"")))"),"")</f>
        <v/>
      </c>
      <c r="F709" s="6" t="str">
        <f>IFERROR(__xludf.DUMMYFUNCTION("IFNA(IFNA(REGEXEXTRACT(J709,""1.0 \s*(\w+)""),REGEXEXTRACT(J709,""1 \s*(\w+)"")))"),"")</f>
        <v/>
      </c>
      <c r="G709" s="6" t="str">
        <f>IFERROR(__xludf.DUMMYFUNCTION("IFNA(IFNA(REGEXEXTRACT(J709,""NaN \s*(\w+)""),REGEXEXTRACT(J709,""None \s*(\w+)"")))"),"")</f>
        <v/>
      </c>
      <c r="H709" s="7"/>
      <c r="J709" s="19"/>
    </row>
    <row r="710">
      <c r="B710" s="19"/>
      <c r="C710" s="19"/>
      <c r="D710" s="19"/>
      <c r="E710" s="6" t="str">
        <f>IFERROR(__xludf.DUMMYFUNCTION("IFNA(IFNA(REGEXEXTRACT(J710,""0.0 \s*(\w+)""),REGEXEXTRACT(J710,""0 \s*(\w+)"")))"),"")</f>
        <v/>
      </c>
      <c r="F710" s="6" t="str">
        <f>IFERROR(__xludf.DUMMYFUNCTION("IFNA(IFNA(REGEXEXTRACT(J710,""1.0 \s*(\w+)""),REGEXEXTRACT(J710,""1 \s*(\w+)"")))"),"")</f>
        <v/>
      </c>
      <c r="G710" s="6" t="str">
        <f>IFERROR(__xludf.DUMMYFUNCTION("IFNA(IFNA(REGEXEXTRACT(J710,""NaN \s*(\w+)""),REGEXEXTRACT(J710,""None \s*(\w+)"")))"),"")</f>
        <v/>
      </c>
      <c r="H710" s="7"/>
      <c r="J710" s="19"/>
    </row>
    <row r="711">
      <c r="B711" s="19"/>
      <c r="C711" s="19"/>
      <c r="D711" s="19"/>
      <c r="E711" s="6" t="str">
        <f>IFERROR(__xludf.DUMMYFUNCTION("IFNA(IFNA(REGEXEXTRACT(J711,""0.0 \s*(\w+)""),REGEXEXTRACT(J711,""0 \s*(\w+)"")))"),"")</f>
        <v/>
      </c>
      <c r="F711" s="6" t="str">
        <f>IFERROR(__xludf.DUMMYFUNCTION("IFNA(IFNA(REGEXEXTRACT(J711,""1.0 \s*(\w+)""),REGEXEXTRACT(J711,""1 \s*(\w+)"")))"),"")</f>
        <v/>
      </c>
      <c r="G711" s="6" t="str">
        <f>IFERROR(__xludf.DUMMYFUNCTION("IFNA(IFNA(REGEXEXTRACT(J711,""NaN \s*(\w+)""),REGEXEXTRACT(J711,""None \s*(\w+)"")))"),"")</f>
        <v/>
      </c>
      <c r="H711" s="7"/>
      <c r="J711" s="19"/>
    </row>
    <row r="712">
      <c r="B712" s="19"/>
      <c r="C712" s="19"/>
      <c r="D712" s="19"/>
      <c r="E712" s="6" t="str">
        <f>IFERROR(__xludf.DUMMYFUNCTION("IFNA(IFNA(REGEXEXTRACT(J712,""0.0 \s*(\w+)""),REGEXEXTRACT(J712,""0 \s*(\w+)"")))"),"")</f>
        <v/>
      </c>
      <c r="F712" s="6" t="str">
        <f>IFERROR(__xludf.DUMMYFUNCTION("IFNA(IFNA(REGEXEXTRACT(J712,""1.0 \s*(\w+)""),REGEXEXTRACT(J712,""1 \s*(\w+)"")))"),"")</f>
        <v/>
      </c>
      <c r="G712" s="6" t="str">
        <f>IFERROR(__xludf.DUMMYFUNCTION("IFNA(IFNA(REGEXEXTRACT(J712,""NaN \s*(\w+)""),REGEXEXTRACT(J712,""None \s*(\w+)"")))"),"")</f>
        <v/>
      </c>
      <c r="H712" s="7"/>
      <c r="J712" s="19"/>
    </row>
    <row r="713">
      <c r="B713" s="19"/>
      <c r="C713" s="19"/>
      <c r="D713" s="19"/>
      <c r="E713" s="6" t="str">
        <f>IFERROR(__xludf.DUMMYFUNCTION("IFNA(IFNA(REGEXEXTRACT(J713,""0.0 \s*(\w+)""),REGEXEXTRACT(J713,""0 \s*(\w+)"")))"),"")</f>
        <v/>
      </c>
      <c r="F713" s="6" t="str">
        <f>IFERROR(__xludf.DUMMYFUNCTION("IFNA(IFNA(REGEXEXTRACT(J713,""1.0 \s*(\w+)""),REGEXEXTRACT(J713,""1 \s*(\w+)"")))"),"")</f>
        <v/>
      </c>
      <c r="G713" s="6" t="str">
        <f>IFERROR(__xludf.DUMMYFUNCTION("IFNA(IFNA(REGEXEXTRACT(J713,""NaN \s*(\w+)""),REGEXEXTRACT(J713,""None \s*(\w+)"")))"),"")</f>
        <v/>
      </c>
      <c r="H713" s="7"/>
      <c r="J713" s="19"/>
    </row>
    <row r="714">
      <c r="B714" s="19"/>
      <c r="C714" s="19"/>
      <c r="D714" s="19"/>
      <c r="E714" s="6" t="str">
        <f>IFERROR(__xludf.DUMMYFUNCTION("IFNA(IFNA(REGEXEXTRACT(J714,""0.0 \s*(\w+)""),REGEXEXTRACT(J714,""0 \s*(\w+)"")))"),"")</f>
        <v/>
      </c>
      <c r="F714" s="6" t="str">
        <f>IFERROR(__xludf.DUMMYFUNCTION("IFNA(IFNA(REGEXEXTRACT(J714,""1.0 \s*(\w+)""),REGEXEXTRACT(J714,""1 \s*(\w+)"")))"),"")</f>
        <v/>
      </c>
      <c r="G714" s="6" t="str">
        <f>IFERROR(__xludf.DUMMYFUNCTION("IFNA(IFNA(REGEXEXTRACT(J714,""NaN \s*(\w+)""),REGEXEXTRACT(J714,""None \s*(\w+)"")))"),"")</f>
        <v/>
      </c>
      <c r="H714" s="7"/>
      <c r="J714" s="19"/>
    </row>
    <row r="715">
      <c r="B715" s="19"/>
      <c r="C715" s="19"/>
      <c r="D715" s="19"/>
      <c r="E715" s="6" t="str">
        <f>IFERROR(__xludf.DUMMYFUNCTION("IFNA(IFNA(REGEXEXTRACT(J715,""0.0 \s*(\w+)""),REGEXEXTRACT(J715,""0 \s*(\w+)"")))"),"")</f>
        <v/>
      </c>
      <c r="F715" s="6" t="str">
        <f>IFERROR(__xludf.DUMMYFUNCTION("IFNA(IFNA(REGEXEXTRACT(J715,""1.0 \s*(\w+)""),REGEXEXTRACT(J715,""1 \s*(\w+)"")))"),"")</f>
        <v/>
      </c>
      <c r="G715" s="6" t="str">
        <f>IFERROR(__xludf.DUMMYFUNCTION("IFNA(IFNA(REGEXEXTRACT(J715,""NaN \s*(\w+)""),REGEXEXTRACT(J715,""None \s*(\w+)"")))"),"")</f>
        <v/>
      </c>
      <c r="H715" s="7"/>
      <c r="J715" s="19"/>
    </row>
    <row r="716">
      <c r="B716" s="19"/>
      <c r="C716" s="19"/>
      <c r="D716" s="19"/>
      <c r="E716" s="6" t="str">
        <f>IFERROR(__xludf.DUMMYFUNCTION("IFNA(IFNA(REGEXEXTRACT(J716,""0.0 \s*(\w+)""),REGEXEXTRACT(J716,""0 \s*(\w+)"")))"),"")</f>
        <v/>
      </c>
      <c r="F716" s="6" t="str">
        <f>IFERROR(__xludf.DUMMYFUNCTION("IFNA(IFNA(REGEXEXTRACT(J716,""1.0 \s*(\w+)""),REGEXEXTRACT(J716,""1 \s*(\w+)"")))"),"")</f>
        <v/>
      </c>
      <c r="G716" s="6" t="str">
        <f>IFERROR(__xludf.DUMMYFUNCTION("IFNA(IFNA(REGEXEXTRACT(J716,""NaN \s*(\w+)""),REGEXEXTRACT(J716,""None \s*(\w+)"")))"),"")</f>
        <v/>
      </c>
      <c r="H716" s="7"/>
      <c r="J716" s="19"/>
    </row>
    <row r="717">
      <c r="B717" s="19"/>
      <c r="C717" s="19"/>
      <c r="D717" s="19"/>
      <c r="E717" s="6" t="str">
        <f>IFERROR(__xludf.DUMMYFUNCTION("IFNA(IFNA(REGEXEXTRACT(J717,""0.0 \s*(\w+)""),REGEXEXTRACT(J717,""0 \s*(\w+)"")))"),"")</f>
        <v/>
      </c>
      <c r="F717" s="6" t="str">
        <f>IFERROR(__xludf.DUMMYFUNCTION("IFNA(IFNA(REGEXEXTRACT(J717,""1.0 \s*(\w+)""),REGEXEXTRACT(J717,""1 \s*(\w+)"")))"),"")</f>
        <v/>
      </c>
      <c r="G717" s="6" t="str">
        <f>IFERROR(__xludf.DUMMYFUNCTION("IFNA(IFNA(REGEXEXTRACT(J717,""NaN \s*(\w+)""),REGEXEXTRACT(J717,""None \s*(\w+)"")))"),"")</f>
        <v/>
      </c>
      <c r="H717" s="7"/>
      <c r="J717" s="19"/>
    </row>
    <row r="718">
      <c r="B718" s="19"/>
      <c r="C718" s="19"/>
      <c r="D718" s="19"/>
      <c r="E718" s="6" t="str">
        <f>IFERROR(__xludf.DUMMYFUNCTION("IFNA(IFNA(REGEXEXTRACT(J718,""0.0 \s*(\w+)""),REGEXEXTRACT(J718,""0 \s*(\w+)"")))"),"")</f>
        <v/>
      </c>
      <c r="F718" s="6" t="str">
        <f>IFERROR(__xludf.DUMMYFUNCTION("IFNA(IFNA(REGEXEXTRACT(J718,""1.0 \s*(\w+)""),REGEXEXTRACT(J718,""1 \s*(\w+)"")))"),"")</f>
        <v/>
      </c>
      <c r="G718" s="6" t="str">
        <f>IFERROR(__xludf.DUMMYFUNCTION("IFNA(IFNA(REGEXEXTRACT(J718,""NaN \s*(\w+)""),REGEXEXTRACT(J718,""None \s*(\w+)"")))"),"")</f>
        <v/>
      </c>
      <c r="H718" s="7"/>
      <c r="J718" s="19"/>
    </row>
    <row r="719">
      <c r="B719" s="19"/>
      <c r="C719" s="19"/>
      <c r="D719" s="19"/>
      <c r="E719" s="6" t="str">
        <f>IFERROR(__xludf.DUMMYFUNCTION("IFNA(IFNA(REGEXEXTRACT(J719,""0.0 \s*(\w+)""),REGEXEXTRACT(J719,""0 \s*(\w+)"")))"),"")</f>
        <v/>
      </c>
      <c r="F719" s="6" t="str">
        <f>IFERROR(__xludf.DUMMYFUNCTION("IFNA(IFNA(REGEXEXTRACT(J719,""1.0 \s*(\w+)""),REGEXEXTRACT(J719,""1 \s*(\w+)"")))"),"")</f>
        <v/>
      </c>
      <c r="G719" s="6" t="str">
        <f>IFERROR(__xludf.DUMMYFUNCTION("IFNA(IFNA(REGEXEXTRACT(J719,""NaN \s*(\w+)""),REGEXEXTRACT(J719,""None \s*(\w+)"")))"),"")</f>
        <v/>
      </c>
      <c r="H719" s="7"/>
      <c r="J719" s="19"/>
    </row>
    <row r="720">
      <c r="B720" s="19"/>
      <c r="C720" s="19"/>
      <c r="D720" s="19"/>
      <c r="E720" s="6" t="str">
        <f>IFERROR(__xludf.DUMMYFUNCTION("IFNA(IFNA(REGEXEXTRACT(J720,""0.0 \s*(\w+)""),REGEXEXTRACT(J720,""0 \s*(\w+)"")))"),"")</f>
        <v/>
      </c>
      <c r="F720" s="6" t="str">
        <f>IFERROR(__xludf.DUMMYFUNCTION("IFNA(IFNA(REGEXEXTRACT(J720,""1.0 \s*(\w+)""),REGEXEXTRACT(J720,""1 \s*(\w+)"")))"),"")</f>
        <v/>
      </c>
      <c r="G720" s="6" t="str">
        <f>IFERROR(__xludf.DUMMYFUNCTION("IFNA(IFNA(REGEXEXTRACT(J720,""NaN \s*(\w+)""),REGEXEXTRACT(J720,""None \s*(\w+)"")))"),"")</f>
        <v/>
      </c>
      <c r="H720" s="7"/>
      <c r="J720" s="19"/>
    </row>
    <row r="721">
      <c r="B721" s="19"/>
      <c r="C721" s="19"/>
      <c r="D721" s="19"/>
      <c r="E721" s="6" t="str">
        <f>IFERROR(__xludf.DUMMYFUNCTION("IFNA(IFNA(REGEXEXTRACT(J721,""0.0 \s*(\w+)""),REGEXEXTRACT(J721,""0 \s*(\w+)"")))"),"")</f>
        <v/>
      </c>
      <c r="F721" s="6" t="str">
        <f>IFERROR(__xludf.DUMMYFUNCTION("IFNA(IFNA(REGEXEXTRACT(J721,""1.0 \s*(\w+)""),REGEXEXTRACT(J721,""1 \s*(\w+)"")))"),"")</f>
        <v/>
      </c>
      <c r="G721" s="6" t="str">
        <f>IFERROR(__xludf.DUMMYFUNCTION("IFNA(IFNA(REGEXEXTRACT(J721,""NaN \s*(\w+)""),REGEXEXTRACT(J721,""None \s*(\w+)"")))"),"")</f>
        <v/>
      </c>
      <c r="H721" s="7"/>
      <c r="J721" s="19"/>
    </row>
    <row r="722">
      <c r="B722" s="19"/>
      <c r="C722" s="19"/>
      <c r="D722" s="19"/>
      <c r="E722" s="6" t="str">
        <f>IFERROR(__xludf.DUMMYFUNCTION("IFNA(IFNA(REGEXEXTRACT(J722,""0.0 \s*(\w+)""),REGEXEXTRACT(J722,""0 \s*(\w+)"")))"),"")</f>
        <v/>
      </c>
      <c r="F722" s="6" t="str">
        <f>IFERROR(__xludf.DUMMYFUNCTION("IFNA(IFNA(REGEXEXTRACT(J722,""1.0 \s*(\w+)""),REGEXEXTRACT(J722,""1 \s*(\w+)"")))"),"")</f>
        <v/>
      </c>
      <c r="G722" s="6" t="str">
        <f>IFERROR(__xludf.DUMMYFUNCTION("IFNA(IFNA(REGEXEXTRACT(J722,""NaN \s*(\w+)""),REGEXEXTRACT(J722,""None \s*(\w+)"")))"),"")</f>
        <v/>
      </c>
      <c r="H722" s="7"/>
      <c r="J722" s="19"/>
    </row>
    <row r="723">
      <c r="B723" s="19"/>
      <c r="C723" s="19"/>
      <c r="D723" s="19"/>
      <c r="E723" s="6" t="str">
        <f>IFERROR(__xludf.DUMMYFUNCTION("IFNA(IFNA(REGEXEXTRACT(J723,""0.0 \s*(\w+)""),REGEXEXTRACT(J723,""0 \s*(\w+)"")))"),"")</f>
        <v/>
      </c>
      <c r="F723" s="6" t="str">
        <f>IFERROR(__xludf.DUMMYFUNCTION("IFNA(IFNA(REGEXEXTRACT(J723,""1.0 \s*(\w+)""),REGEXEXTRACT(J723,""1 \s*(\w+)"")))"),"")</f>
        <v/>
      </c>
      <c r="G723" s="6" t="str">
        <f>IFERROR(__xludf.DUMMYFUNCTION("IFNA(IFNA(REGEXEXTRACT(J723,""NaN \s*(\w+)""),REGEXEXTRACT(J723,""None \s*(\w+)"")))"),"")</f>
        <v/>
      </c>
      <c r="H723" s="7"/>
      <c r="J723" s="19"/>
    </row>
    <row r="724">
      <c r="B724" s="19"/>
      <c r="C724" s="19"/>
      <c r="D724" s="19"/>
      <c r="E724" s="6" t="str">
        <f>IFERROR(__xludf.DUMMYFUNCTION("IFNA(IFNA(REGEXEXTRACT(J724,""0.0 \s*(\w+)""),REGEXEXTRACT(J724,""0 \s*(\w+)"")))"),"")</f>
        <v/>
      </c>
      <c r="F724" s="6" t="str">
        <f>IFERROR(__xludf.DUMMYFUNCTION("IFNA(IFNA(REGEXEXTRACT(J724,""1.0 \s*(\w+)""),REGEXEXTRACT(J724,""1 \s*(\w+)"")))"),"")</f>
        <v/>
      </c>
      <c r="G724" s="6" t="str">
        <f>IFERROR(__xludf.DUMMYFUNCTION("IFNA(IFNA(REGEXEXTRACT(J724,""NaN \s*(\w+)""),REGEXEXTRACT(J724,""None \s*(\w+)"")))"),"")</f>
        <v/>
      </c>
      <c r="H724" s="7"/>
      <c r="J724" s="19"/>
    </row>
    <row r="725">
      <c r="B725" s="19"/>
      <c r="C725" s="19"/>
      <c r="D725" s="19"/>
      <c r="E725" s="6" t="str">
        <f>IFERROR(__xludf.DUMMYFUNCTION("IFNA(IFNA(REGEXEXTRACT(J725,""0.0 \s*(\w+)""),REGEXEXTRACT(J725,""0 \s*(\w+)"")))"),"")</f>
        <v/>
      </c>
      <c r="F725" s="6" t="str">
        <f>IFERROR(__xludf.DUMMYFUNCTION("IFNA(IFNA(REGEXEXTRACT(J725,""1.0 \s*(\w+)""),REGEXEXTRACT(J725,""1 \s*(\w+)"")))"),"")</f>
        <v/>
      </c>
      <c r="G725" s="6" t="str">
        <f>IFERROR(__xludf.DUMMYFUNCTION("IFNA(IFNA(REGEXEXTRACT(J725,""NaN \s*(\w+)""),REGEXEXTRACT(J725,""None \s*(\w+)"")))"),"")</f>
        <v/>
      </c>
      <c r="H725" s="7"/>
      <c r="J725" s="19"/>
    </row>
    <row r="726">
      <c r="B726" s="19"/>
      <c r="C726" s="19"/>
      <c r="D726" s="19"/>
      <c r="E726" s="6" t="str">
        <f>IFERROR(__xludf.DUMMYFUNCTION("IFNA(IFNA(REGEXEXTRACT(J726,""0.0 \s*(\w+)""),REGEXEXTRACT(J726,""0 \s*(\w+)"")))"),"")</f>
        <v/>
      </c>
      <c r="F726" s="6" t="str">
        <f>IFERROR(__xludf.DUMMYFUNCTION("IFNA(IFNA(REGEXEXTRACT(J726,""1.0 \s*(\w+)""),REGEXEXTRACT(J726,""1 \s*(\w+)"")))"),"")</f>
        <v/>
      </c>
      <c r="G726" s="6" t="str">
        <f>IFERROR(__xludf.DUMMYFUNCTION("IFNA(IFNA(REGEXEXTRACT(J726,""NaN \s*(\w+)""),REGEXEXTRACT(J726,""None \s*(\w+)"")))"),"")</f>
        <v/>
      </c>
      <c r="H726" s="7"/>
      <c r="J726" s="19"/>
    </row>
    <row r="727">
      <c r="B727" s="19"/>
      <c r="C727" s="19"/>
      <c r="D727" s="19"/>
      <c r="E727" s="6" t="str">
        <f>IFERROR(__xludf.DUMMYFUNCTION("IFNA(IFNA(REGEXEXTRACT(J727,""0.0 \s*(\w+)""),REGEXEXTRACT(J727,""0 \s*(\w+)"")))"),"")</f>
        <v/>
      </c>
      <c r="F727" s="6" t="str">
        <f>IFERROR(__xludf.DUMMYFUNCTION("IFNA(IFNA(REGEXEXTRACT(J727,""1.0 \s*(\w+)""),REGEXEXTRACT(J727,""1 \s*(\w+)"")))"),"")</f>
        <v/>
      </c>
      <c r="G727" s="6" t="str">
        <f>IFERROR(__xludf.DUMMYFUNCTION("IFNA(IFNA(REGEXEXTRACT(J727,""NaN \s*(\w+)""),REGEXEXTRACT(J727,""None \s*(\w+)"")))"),"")</f>
        <v/>
      </c>
      <c r="H727" s="7"/>
      <c r="J727" s="19"/>
    </row>
    <row r="728">
      <c r="B728" s="19"/>
      <c r="C728" s="19"/>
      <c r="D728" s="19"/>
      <c r="E728" s="6" t="str">
        <f>IFERROR(__xludf.DUMMYFUNCTION("IFNA(IFNA(REGEXEXTRACT(J728,""0.0 \s*(\w+)""),REGEXEXTRACT(J728,""0 \s*(\w+)"")))"),"")</f>
        <v/>
      </c>
      <c r="F728" s="6" t="str">
        <f>IFERROR(__xludf.DUMMYFUNCTION("IFNA(IFNA(REGEXEXTRACT(J728,""1.0 \s*(\w+)""),REGEXEXTRACT(J728,""1 \s*(\w+)"")))"),"")</f>
        <v/>
      </c>
      <c r="G728" s="6" t="str">
        <f>IFERROR(__xludf.DUMMYFUNCTION("IFNA(IFNA(REGEXEXTRACT(J728,""NaN \s*(\w+)""),REGEXEXTRACT(J728,""None \s*(\w+)"")))"),"")</f>
        <v/>
      </c>
      <c r="H728" s="7"/>
      <c r="J728" s="19"/>
    </row>
    <row r="729">
      <c r="B729" s="19"/>
      <c r="C729" s="19"/>
      <c r="D729" s="19"/>
      <c r="E729" s="6" t="str">
        <f>IFERROR(__xludf.DUMMYFUNCTION("IFNA(IFNA(REGEXEXTRACT(J729,""0.0 \s*(\w+)""),REGEXEXTRACT(J729,""0 \s*(\w+)"")))"),"")</f>
        <v/>
      </c>
      <c r="F729" s="6" t="str">
        <f>IFERROR(__xludf.DUMMYFUNCTION("IFNA(IFNA(REGEXEXTRACT(J729,""1.0 \s*(\w+)""),REGEXEXTRACT(J729,""1 \s*(\w+)"")))"),"")</f>
        <v/>
      </c>
      <c r="G729" s="6" t="str">
        <f>IFERROR(__xludf.DUMMYFUNCTION("IFNA(IFNA(REGEXEXTRACT(J729,""NaN \s*(\w+)""),REGEXEXTRACT(J729,""None \s*(\w+)"")))"),"")</f>
        <v/>
      </c>
      <c r="H729" s="7"/>
      <c r="J729" s="19"/>
    </row>
    <row r="730">
      <c r="B730" s="19"/>
      <c r="C730" s="19"/>
      <c r="D730" s="19"/>
      <c r="E730" s="6" t="str">
        <f>IFERROR(__xludf.DUMMYFUNCTION("IFNA(IFNA(REGEXEXTRACT(J730,""0.0 \s*(\w+)""),REGEXEXTRACT(J730,""0 \s*(\w+)"")))"),"")</f>
        <v/>
      </c>
      <c r="F730" s="6" t="str">
        <f>IFERROR(__xludf.DUMMYFUNCTION("IFNA(IFNA(REGEXEXTRACT(J730,""1.0 \s*(\w+)""),REGEXEXTRACT(J730,""1 \s*(\w+)"")))"),"")</f>
        <v/>
      </c>
      <c r="G730" s="6" t="str">
        <f>IFERROR(__xludf.DUMMYFUNCTION("IFNA(IFNA(REGEXEXTRACT(J730,""NaN \s*(\w+)""),REGEXEXTRACT(J730,""None \s*(\w+)"")))"),"")</f>
        <v/>
      </c>
      <c r="H730" s="7"/>
      <c r="J730" s="19"/>
    </row>
    <row r="731">
      <c r="B731" s="19"/>
      <c r="C731" s="19"/>
      <c r="D731" s="19"/>
      <c r="E731" s="6" t="str">
        <f>IFERROR(__xludf.DUMMYFUNCTION("IFNA(IFNA(REGEXEXTRACT(J731,""0.0 \s*(\w+)""),REGEXEXTRACT(J731,""0 \s*(\w+)"")))"),"")</f>
        <v/>
      </c>
      <c r="F731" s="6" t="str">
        <f>IFERROR(__xludf.DUMMYFUNCTION("IFNA(IFNA(REGEXEXTRACT(J731,""1.0 \s*(\w+)""),REGEXEXTRACT(J731,""1 \s*(\w+)"")))"),"")</f>
        <v/>
      </c>
      <c r="G731" s="6" t="str">
        <f>IFERROR(__xludf.DUMMYFUNCTION("IFNA(IFNA(REGEXEXTRACT(J731,""NaN \s*(\w+)""),REGEXEXTRACT(J731,""None \s*(\w+)"")))"),"")</f>
        <v/>
      </c>
      <c r="H731" s="7"/>
      <c r="J731" s="19"/>
    </row>
    <row r="732">
      <c r="B732" s="19"/>
      <c r="C732" s="19"/>
      <c r="D732" s="19"/>
      <c r="E732" s="6" t="str">
        <f>IFERROR(__xludf.DUMMYFUNCTION("IFNA(IFNA(REGEXEXTRACT(J732,""0.0 \s*(\w+)""),REGEXEXTRACT(J732,""0 \s*(\w+)"")))"),"")</f>
        <v/>
      </c>
      <c r="F732" s="6" t="str">
        <f>IFERROR(__xludf.DUMMYFUNCTION("IFNA(IFNA(REGEXEXTRACT(J732,""1.0 \s*(\w+)""),REGEXEXTRACT(J732,""1 \s*(\w+)"")))"),"")</f>
        <v/>
      </c>
      <c r="G732" s="6" t="str">
        <f>IFERROR(__xludf.DUMMYFUNCTION("IFNA(IFNA(REGEXEXTRACT(J732,""NaN \s*(\w+)""),REGEXEXTRACT(J732,""None \s*(\w+)"")))"),"")</f>
        <v/>
      </c>
      <c r="H732" s="7"/>
      <c r="J732" s="19"/>
    </row>
    <row r="733">
      <c r="B733" s="19"/>
      <c r="C733" s="19"/>
      <c r="D733" s="19"/>
      <c r="E733" s="6" t="str">
        <f>IFERROR(__xludf.DUMMYFUNCTION("IFNA(IFNA(REGEXEXTRACT(J733,""0.0 \s*(\w+)""),REGEXEXTRACT(J733,""0 \s*(\w+)"")))"),"")</f>
        <v/>
      </c>
      <c r="F733" s="6" t="str">
        <f>IFERROR(__xludf.DUMMYFUNCTION("IFNA(IFNA(REGEXEXTRACT(J733,""1.0 \s*(\w+)""),REGEXEXTRACT(J733,""1 \s*(\w+)"")))"),"")</f>
        <v/>
      </c>
      <c r="G733" s="6" t="str">
        <f>IFERROR(__xludf.DUMMYFUNCTION("IFNA(IFNA(REGEXEXTRACT(J733,""NaN \s*(\w+)""),REGEXEXTRACT(J733,""None \s*(\w+)"")))"),"")</f>
        <v/>
      </c>
      <c r="H733" s="7"/>
      <c r="J733" s="19"/>
    </row>
    <row r="734">
      <c r="B734" s="19"/>
      <c r="C734" s="19"/>
      <c r="D734" s="19"/>
      <c r="E734" s="6" t="str">
        <f>IFERROR(__xludf.DUMMYFUNCTION("IFNA(IFNA(REGEXEXTRACT(J734,""0.0 \s*(\w+)""),REGEXEXTRACT(J734,""0 \s*(\w+)"")))"),"")</f>
        <v/>
      </c>
      <c r="F734" s="6" t="str">
        <f>IFERROR(__xludf.DUMMYFUNCTION("IFNA(IFNA(REGEXEXTRACT(J734,""1.0 \s*(\w+)""),REGEXEXTRACT(J734,""1 \s*(\w+)"")))"),"")</f>
        <v/>
      </c>
      <c r="G734" s="6" t="str">
        <f>IFERROR(__xludf.DUMMYFUNCTION("IFNA(IFNA(REGEXEXTRACT(J734,""NaN \s*(\w+)""),REGEXEXTRACT(J734,""None \s*(\w+)"")))"),"")</f>
        <v/>
      </c>
      <c r="H734" s="7"/>
      <c r="J734" s="19"/>
    </row>
    <row r="735">
      <c r="B735" s="19"/>
      <c r="C735" s="19"/>
      <c r="D735" s="19"/>
      <c r="E735" s="6" t="str">
        <f>IFERROR(__xludf.DUMMYFUNCTION("IFNA(IFNA(REGEXEXTRACT(J735,""0.0 \s*(\w+)""),REGEXEXTRACT(J735,""0 \s*(\w+)"")))"),"")</f>
        <v/>
      </c>
      <c r="F735" s="6" t="str">
        <f>IFERROR(__xludf.DUMMYFUNCTION("IFNA(IFNA(REGEXEXTRACT(J735,""1.0 \s*(\w+)""),REGEXEXTRACT(J735,""1 \s*(\w+)"")))"),"")</f>
        <v/>
      </c>
      <c r="G735" s="6" t="str">
        <f>IFERROR(__xludf.DUMMYFUNCTION("IFNA(IFNA(REGEXEXTRACT(J735,""NaN \s*(\w+)""),REGEXEXTRACT(J735,""None \s*(\w+)"")))"),"")</f>
        <v/>
      </c>
      <c r="H735" s="7"/>
      <c r="J735" s="19"/>
    </row>
    <row r="736">
      <c r="B736" s="19"/>
      <c r="C736" s="19"/>
      <c r="D736" s="19"/>
      <c r="E736" s="6" t="str">
        <f>IFERROR(__xludf.DUMMYFUNCTION("IFNA(IFNA(REGEXEXTRACT(J736,""0.0 \s*(\w+)""),REGEXEXTRACT(J736,""0 \s*(\w+)"")))"),"")</f>
        <v/>
      </c>
      <c r="F736" s="6" t="str">
        <f>IFERROR(__xludf.DUMMYFUNCTION("IFNA(IFNA(REGEXEXTRACT(J736,""1.0 \s*(\w+)""),REGEXEXTRACT(J736,""1 \s*(\w+)"")))"),"")</f>
        <v/>
      </c>
      <c r="G736" s="6" t="str">
        <f>IFERROR(__xludf.DUMMYFUNCTION("IFNA(IFNA(REGEXEXTRACT(J736,""NaN \s*(\w+)""),REGEXEXTRACT(J736,""None \s*(\w+)"")))"),"")</f>
        <v/>
      </c>
      <c r="H736" s="7"/>
      <c r="J736" s="19"/>
    </row>
    <row r="737">
      <c r="B737" s="19"/>
      <c r="C737" s="19"/>
      <c r="D737" s="19"/>
      <c r="E737" s="6" t="str">
        <f>IFERROR(__xludf.DUMMYFUNCTION("IFNA(IFNA(REGEXEXTRACT(J737,""0.0 \s*(\w+)""),REGEXEXTRACT(J737,""0 \s*(\w+)"")))"),"")</f>
        <v/>
      </c>
      <c r="F737" s="6" t="str">
        <f>IFERROR(__xludf.DUMMYFUNCTION("IFNA(IFNA(REGEXEXTRACT(J737,""1.0 \s*(\w+)""),REGEXEXTRACT(J737,""1 \s*(\w+)"")))"),"")</f>
        <v/>
      </c>
      <c r="G737" s="6" t="str">
        <f>IFERROR(__xludf.DUMMYFUNCTION("IFNA(IFNA(REGEXEXTRACT(J737,""NaN \s*(\w+)""),REGEXEXTRACT(J737,""None \s*(\w+)"")))"),"")</f>
        <v/>
      </c>
      <c r="H737" s="7"/>
      <c r="J737" s="19"/>
    </row>
    <row r="738">
      <c r="B738" s="19"/>
      <c r="C738" s="19"/>
      <c r="D738" s="19"/>
      <c r="E738" s="6" t="str">
        <f>IFERROR(__xludf.DUMMYFUNCTION("IFNA(IFNA(REGEXEXTRACT(J738,""0.0 \s*(\w+)""),REGEXEXTRACT(J738,""0 \s*(\w+)"")))"),"")</f>
        <v/>
      </c>
      <c r="F738" s="6" t="str">
        <f>IFERROR(__xludf.DUMMYFUNCTION("IFNA(IFNA(REGEXEXTRACT(J738,""1.0 \s*(\w+)""),REGEXEXTRACT(J738,""1 \s*(\w+)"")))"),"")</f>
        <v/>
      </c>
      <c r="G738" s="6" t="str">
        <f>IFERROR(__xludf.DUMMYFUNCTION("IFNA(IFNA(REGEXEXTRACT(J738,""NaN \s*(\w+)""),REGEXEXTRACT(J738,""None \s*(\w+)"")))"),"")</f>
        <v/>
      </c>
      <c r="H738" s="7"/>
      <c r="J738" s="19"/>
    </row>
    <row r="739">
      <c r="B739" s="19"/>
      <c r="C739" s="19"/>
      <c r="D739" s="19"/>
      <c r="E739" s="6" t="str">
        <f>IFERROR(__xludf.DUMMYFUNCTION("IFNA(IFNA(REGEXEXTRACT(J739,""0.0 \s*(\w+)""),REGEXEXTRACT(J739,""0 \s*(\w+)"")))"),"")</f>
        <v/>
      </c>
      <c r="F739" s="6" t="str">
        <f>IFERROR(__xludf.DUMMYFUNCTION("IFNA(IFNA(REGEXEXTRACT(J739,""1.0 \s*(\w+)""),REGEXEXTRACT(J739,""1 \s*(\w+)"")))"),"")</f>
        <v/>
      </c>
      <c r="G739" s="6" t="str">
        <f>IFERROR(__xludf.DUMMYFUNCTION("IFNA(IFNA(REGEXEXTRACT(J739,""NaN \s*(\w+)""),REGEXEXTRACT(J739,""None \s*(\w+)"")))"),"")</f>
        <v/>
      </c>
      <c r="H739" s="7"/>
      <c r="J739" s="19"/>
    </row>
    <row r="740">
      <c r="B740" s="19"/>
      <c r="C740" s="19"/>
      <c r="D740" s="19"/>
      <c r="E740" s="6" t="str">
        <f>IFERROR(__xludf.DUMMYFUNCTION("IFNA(IFNA(REGEXEXTRACT(J740,""0.0 \s*(\w+)""),REGEXEXTRACT(J740,""0 \s*(\w+)"")))"),"")</f>
        <v/>
      </c>
      <c r="F740" s="6" t="str">
        <f>IFERROR(__xludf.DUMMYFUNCTION("IFNA(IFNA(REGEXEXTRACT(J740,""1.0 \s*(\w+)""),REGEXEXTRACT(J740,""1 \s*(\w+)"")))"),"")</f>
        <v/>
      </c>
      <c r="G740" s="6" t="str">
        <f>IFERROR(__xludf.DUMMYFUNCTION("IFNA(IFNA(REGEXEXTRACT(J740,""NaN \s*(\w+)""),REGEXEXTRACT(J740,""None \s*(\w+)"")))"),"")</f>
        <v/>
      </c>
      <c r="H740" s="7"/>
      <c r="J740" s="19"/>
    </row>
    <row r="741">
      <c r="B741" s="19"/>
      <c r="C741" s="19"/>
      <c r="D741" s="19"/>
      <c r="E741" s="6" t="str">
        <f>IFERROR(__xludf.DUMMYFUNCTION("IFNA(IFNA(REGEXEXTRACT(J741,""0.0 \s*(\w+)""),REGEXEXTRACT(J741,""0 \s*(\w+)"")))"),"")</f>
        <v/>
      </c>
      <c r="F741" s="6" t="str">
        <f>IFERROR(__xludf.DUMMYFUNCTION("IFNA(IFNA(REGEXEXTRACT(J741,""1.0 \s*(\w+)""),REGEXEXTRACT(J741,""1 \s*(\w+)"")))"),"")</f>
        <v/>
      </c>
      <c r="G741" s="6" t="str">
        <f>IFERROR(__xludf.DUMMYFUNCTION("IFNA(IFNA(REGEXEXTRACT(J741,""NaN \s*(\w+)""),REGEXEXTRACT(J741,""None \s*(\w+)"")))"),"")</f>
        <v/>
      </c>
      <c r="H741" s="7"/>
      <c r="J741" s="19"/>
    </row>
    <row r="742">
      <c r="B742" s="19"/>
      <c r="C742" s="19"/>
      <c r="D742" s="19"/>
      <c r="E742" s="6" t="str">
        <f>IFERROR(__xludf.DUMMYFUNCTION("IFNA(IFNA(REGEXEXTRACT(J742,""0.0 \s*(\w+)""),REGEXEXTRACT(J742,""0 \s*(\w+)"")))"),"")</f>
        <v/>
      </c>
      <c r="F742" s="6" t="str">
        <f>IFERROR(__xludf.DUMMYFUNCTION("IFNA(IFNA(REGEXEXTRACT(J742,""1.0 \s*(\w+)""),REGEXEXTRACT(J742,""1 \s*(\w+)"")))"),"")</f>
        <v/>
      </c>
      <c r="G742" s="6" t="str">
        <f>IFERROR(__xludf.DUMMYFUNCTION("IFNA(IFNA(REGEXEXTRACT(J742,""NaN \s*(\w+)""),REGEXEXTRACT(J742,""None \s*(\w+)"")))"),"")</f>
        <v/>
      </c>
      <c r="H742" s="7"/>
      <c r="J742" s="19"/>
    </row>
    <row r="743">
      <c r="B743" s="19"/>
      <c r="C743" s="19"/>
      <c r="D743" s="19"/>
      <c r="E743" s="6" t="str">
        <f>IFERROR(__xludf.DUMMYFUNCTION("IFNA(IFNA(REGEXEXTRACT(J743,""0.0 \s*(\w+)""),REGEXEXTRACT(J743,""0 \s*(\w+)"")))"),"")</f>
        <v/>
      </c>
      <c r="F743" s="6" t="str">
        <f>IFERROR(__xludf.DUMMYFUNCTION("IFNA(IFNA(REGEXEXTRACT(J743,""1.0 \s*(\w+)""),REGEXEXTRACT(J743,""1 \s*(\w+)"")))"),"")</f>
        <v/>
      </c>
      <c r="G743" s="6" t="str">
        <f>IFERROR(__xludf.DUMMYFUNCTION("IFNA(IFNA(REGEXEXTRACT(J743,""NaN \s*(\w+)""),REGEXEXTRACT(J743,""None \s*(\w+)"")))"),"")</f>
        <v/>
      </c>
      <c r="H743" s="7"/>
      <c r="J743" s="19"/>
    </row>
    <row r="744">
      <c r="B744" s="19"/>
      <c r="C744" s="19"/>
      <c r="D744" s="19"/>
      <c r="E744" s="6" t="str">
        <f>IFERROR(__xludf.DUMMYFUNCTION("IFNA(IFNA(REGEXEXTRACT(J744,""0.0 \s*(\w+)""),REGEXEXTRACT(J744,""0 \s*(\w+)"")))"),"")</f>
        <v/>
      </c>
      <c r="F744" s="6" t="str">
        <f>IFERROR(__xludf.DUMMYFUNCTION("IFNA(IFNA(REGEXEXTRACT(J744,""1.0 \s*(\w+)""),REGEXEXTRACT(J744,""1 \s*(\w+)"")))"),"")</f>
        <v/>
      </c>
      <c r="G744" s="6" t="str">
        <f>IFERROR(__xludf.DUMMYFUNCTION("IFNA(IFNA(REGEXEXTRACT(J744,""NaN \s*(\w+)""),REGEXEXTRACT(J744,""None \s*(\w+)"")))"),"")</f>
        <v/>
      </c>
      <c r="H744" s="7"/>
      <c r="J744" s="19"/>
    </row>
    <row r="745">
      <c r="B745" s="19"/>
      <c r="C745" s="19"/>
      <c r="D745" s="19"/>
      <c r="E745" s="6" t="str">
        <f>IFERROR(__xludf.DUMMYFUNCTION("IFNA(IFNA(REGEXEXTRACT(J745,""0.0 \s*(\w+)""),REGEXEXTRACT(J745,""0 \s*(\w+)"")))"),"")</f>
        <v/>
      </c>
      <c r="F745" s="6" t="str">
        <f>IFERROR(__xludf.DUMMYFUNCTION("IFNA(IFNA(REGEXEXTRACT(J745,""1.0 \s*(\w+)""),REGEXEXTRACT(J745,""1 \s*(\w+)"")))"),"")</f>
        <v/>
      </c>
      <c r="G745" s="6" t="str">
        <f>IFERROR(__xludf.DUMMYFUNCTION("IFNA(IFNA(REGEXEXTRACT(J745,""NaN \s*(\w+)""),REGEXEXTRACT(J745,""None \s*(\w+)"")))"),"")</f>
        <v/>
      </c>
      <c r="H745" s="7"/>
      <c r="J745" s="19"/>
    </row>
    <row r="746">
      <c r="B746" s="19"/>
      <c r="C746" s="19"/>
      <c r="D746" s="19"/>
      <c r="E746" s="6" t="str">
        <f>IFERROR(__xludf.DUMMYFUNCTION("IFNA(IFNA(REGEXEXTRACT(J746,""0.0 \s*(\w+)""),REGEXEXTRACT(J746,""0 \s*(\w+)"")))"),"")</f>
        <v/>
      </c>
      <c r="F746" s="6" t="str">
        <f>IFERROR(__xludf.DUMMYFUNCTION("IFNA(IFNA(REGEXEXTRACT(J746,""1.0 \s*(\w+)""),REGEXEXTRACT(J746,""1 \s*(\w+)"")))"),"")</f>
        <v/>
      </c>
      <c r="G746" s="6" t="str">
        <f>IFERROR(__xludf.DUMMYFUNCTION("IFNA(IFNA(REGEXEXTRACT(J746,""NaN \s*(\w+)""),REGEXEXTRACT(J746,""None \s*(\w+)"")))"),"")</f>
        <v/>
      </c>
      <c r="H746" s="7"/>
      <c r="J746" s="19"/>
    </row>
    <row r="747">
      <c r="B747" s="19"/>
      <c r="C747" s="19"/>
      <c r="D747" s="19"/>
      <c r="E747" s="6" t="str">
        <f>IFERROR(__xludf.DUMMYFUNCTION("IFNA(IFNA(REGEXEXTRACT(J747,""0.0 \s*(\w+)""),REGEXEXTRACT(J747,""0 \s*(\w+)"")))"),"")</f>
        <v/>
      </c>
      <c r="F747" s="6" t="str">
        <f>IFERROR(__xludf.DUMMYFUNCTION("IFNA(IFNA(REGEXEXTRACT(J747,""1.0 \s*(\w+)""),REGEXEXTRACT(J747,""1 \s*(\w+)"")))"),"")</f>
        <v/>
      </c>
      <c r="G747" s="6" t="str">
        <f>IFERROR(__xludf.DUMMYFUNCTION("IFNA(IFNA(REGEXEXTRACT(J747,""NaN \s*(\w+)""),REGEXEXTRACT(J747,""None \s*(\w+)"")))"),"")</f>
        <v/>
      </c>
      <c r="H747" s="7"/>
      <c r="J747" s="19"/>
    </row>
    <row r="748">
      <c r="B748" s="19"/>
      <c r="C748" s="19"/>
      <c r="D748" s="19"/>
      <c r="E748" s="6" t="str">
        <f>IFERROR(__xludf.DUMMYFUNCTION("IFNA(IFNA(REGEXEXTRACT(J748,""0.0 \s*(\w+)""),REGEXEXTRACT(J748,""0 \s*(\w+)"")))"),"")</f>
        <v/>
      </c>
      <c r="F748" s="6" t="str">
        <f>IFERROR(__xludf.DUMMYFUNCTION("IFNA(IFNA(REGEXEXTRACT(J748,""1.0 \s*(\w+)""),REGEXEXTRACT(J748,""1 \s*(\w+)"")))"),"")</f>
        <v/>
      </c>
      <c r="G748" s="6" t="str">
        <f>IFERROR(__xludf.DUMMYFUNCTION("IFNA(IFNA(REGEXEXTRACT(J748,""NaN \s*(\w+)""),REGEXEXTRACT(J748,""None \s*(\w+)"")))"),"")</f>
        <v/>
      </c>
      <c r="H748" s="7"/>
      <c r="J748" s="19"/>
    </row>
    <row r="749">
      <c r="B749" s="19"/>
      <c r="C749" s="19"/>
      <c r="D749" s="19"/>
      <c r="E749" s="6" t="str">
        <f>IFERROR(__xludf.DUMMYFUNCTION("IFNA(IFNA(REGEXEXTRACT(J749,""0.0 \s*(\w+)""),REGEXEXTRACT(J749,""0 \s*(\w+)"")))"),"")</f>
        <v/>
      </c>
      <c r="F749" s="6" t="str">
        <f>IFERROR(__xludf.DUMMYFUNCTION("IFNA(IFNA(REGEXEXTRACT(J749,""1.0 \s*(\w+)""),REGEXEXTRACT(J749,""1 \s*(\w+)"")))"),"")</f>
        <v/>
      </c>
      <c r="G749" s="6" t="str">
        <f>IFERROR(__xludf.DUMMYFUNCTION("IFNA(IFNA(REGEXEXTRACT(J749,""NaN \s*(\w+)""),REGEXEXTRACT(J749,""None \s*(\w+)"")))"),"")</f>
        <v/>
      </c>
      <c r="H749" s="7"/>
      <c r="J749" s="19"/>
    </row>
    <row r="750">
      <c r="B750" s="19"/>
      <c r="C750" s="19"/>
      <c r="D750" s="19"/>
      <c r="E750" s="6" t="str">
        <f>IFERROR(__xludf.DUMMYFUNCTION("IFNA(IFNA(REGEXEXTRACT(J750,""0.0 \s*(\w+)""),REGEXEXTRACT(J750,""0 \s*(\w+)"")))"),"")</f>
        <v/>
      </c>
      <c r="F750" s="6" t="str">
        <f>IFERROR(__xludf.DUMMYFUNCTION("IFNA(IFNA(REGEXEXTRACT(J750,""1.0 \s*(\w+)""),REGEXEXTRACT(J750,""1 \s*(\w+)"")))"),"")</f>
        <v/>
      </c>
      <c r="G750" s="6" t="str">
        <f>IFERROR(__xludf.DUMMYFUNCTION("IFNA(IFNA(REGEXEXTRACT(J750,""NaN \s*(\w+)""),REGEXEXTRACT(J750,""None \s*(\w+)"")))"),"")</f>
        <v/>
      </c>
      <c r="H750" s="7"/>
      <c r="J750" s="19"/>
    </row>
    <row r="751">
      <c r="B751" s="19"/>
      <c r="C751" s="19"/>
      <c r="D751" s="19"/>
      <c r="E751" s="6" t="str">
        <f>IFERROR(__xludf.DUMMYFUNCTION("IFNA(IFNA(REGEXEXTRACT(J751,""0.0 \s*(\w+)""),REGEXEXTRACT(J751,""0 \s*(\w+)"")))"),"")</f>
        <v/>
      </c>
      <c r="F751" s="6" t="str">
        <f>IFERROR(__xludf.DUMMYFUNCTION("IFNA(IFNA(REGEXEXTRACT(J751,""1.0 \s*(\w+)""),REGEXEXTRACT(J751,""1 \s*(\w+)"")))"),"")</f>
        <v/>
      </c>
      <c r="G751" s="6" t="str">
        <f>IFERROR(__xludf.DUMMYFUNCTION("IFNA(IFNA(REGEXEXTRACT(J751,""NaN \s*(\w+)""),REGEXEXTRACT(J751,""None \s*(\w+)"")))"),"")</f>
        <v/>
      </c>
      <c r="H751" s="7"/>
      <c r="J751" s="19"/>
    </row>
    <row r="752">
      <c r="B752" s="19"/>
      <c r="C752" s="19"/>
      <c r="D752" s="19"/>
      <c r="E752" s="6" t="str">
        <f>IFERROR(__xludf.DUMMYFUNCTION("IFNA(IFNA(REGEXEXTRACT(J752,""0.0 \s*(\w+)""),REGEXEXTRACT(J752,""0 \s*(\w+)"")))"),"")</f>
        <v/>
      </c>
      <c r="F752" s="6" t="str">
        <f>IFERROR(__xludf.DUMMYFUNCTION("IFNA(IFNA(REGEXEXTRACT(J752,""1.0 \s*(\w+)""),REGEXEXTRACT(J752,""1 \s*(\w+)"")))"),"")</f>
        <v/>
      </c>
      <c r="G752" s="6" t="str">
        <f>IFERROR(__xludf.DUMMYFUNCTION("IFNA(IFNA(REGEXEXTRACT(J752,""NaN \s*(\w+)""),REGEXEXTRACT(J752,""None \s*(\w+)"")))"),"")</f>
        <v/>
      </c>
      <c r="H752" s="7"/>
      <c r="J752" s="19"/>
    </row>
    <row r="753">
      <c r="B753" s="19"/>
      <c r="C753" s="19"/>
      <c r="D753" s="19"/>
      <c r="E753" s="6" t="str">
        <f>IFERROR(__xludf.DUMMYFUNCTION("IFNA(IFNA(REGEXEXTRACT(J753,""0.0 \s*(\w+)""),REGEXEXTRACT(J753,""0 \s*(\w+)"")))"),"")</f>
        <v/>
      </c>
      <c r="F753" s="6" t="str">
        <f>IFERROR(__xludf.DUMMYFUNCTION("IFNA(IFNA(REGEXEXTRACT(J753,""1.0 \s*(\w+)""),REGEXEXTRACT(J753,""1 \s*(\w+)"")))"),"")</f>
        <v/>
      </c>
      <c r="G753" s="6" t="str">
        <f>IFERROR(__xludf.DUMMYFUNCTION("IFNA(IFNA(REGEXEXTRACT(J753,""NaN \s*(\w+)""),REGEXEXTRACT(J753,""None \s*(\w+)"")))"),"")</f>
        <v/>
      </c>
      <c r="H753" s="7"/>
      <c r="J753" s="19"/>
    </row>
    <row r="754">
      <c r="B754" s="19"/>
      <c r="C754" s="19"/>
      <c r="D754" s="19"/>
      <c r="E754" s="6" t="str">
        <f>IFERROR(__xludf.DUMMYFUNCTION("IFNA(IFNA(REGEXEXTRACT(J754,""0.0 \s*(\w+)""),REGEXEXTRACT(J754,""0 \s*(\w+)"")))"),"")</f>
        <v/>
      </c>
      <c r="F754" s="6" t="str">
        <f>IFERROR(__xludf.DUMMYFUNCTION("IFNA(IFNA(REGEXEXTRACT(J754,""1.0 \s*(\w+)""),REGEXEXTRACT(J754,""1 \s*(\w+)"")))"),"")</f>
        <v/>
      </c>
      <c r="G754" s="6" t="str">
        <f>IFERROR(__xludf.DUMMYFUNCTION("IFNA(IFNA(REGEXEXTRACT(J754,""NaN \s*(\w+)""),REGEXEXTRACT(J754,""None \s*(\w+)"")))"),"")</f>
        <v/>
      </c>
      <c r="H754" s="7"/>
      <c r="J754" s="19"/>
    </row>
    <row r="755">
      <c r="B755" s="19"/>
      <c r="C755" s="19"/>
      <c r="D755" s="19"/>
      <c r="E755" s="6" t="str">
        <f>IFERROR(__xludf.DUMMYFUNCTION("IFNA(IFNA(REGEXEXTRACT(J755,""0.0 \s*(\w+)""),REGEXEXTRACT(J755,""0 \s*(\w+)"")))"),"")</f>
        <v/>
      </c>
      <c r="F755" s="6" t="str">
        <f>IFERROR(__xludf.DUMMYFUNCTION("IFNA(IFNA(REGEXEXTRACT(J755,""1.0 \s*(\w+)""),REGEXEXTRACT(J755,""1 \s*(\w+)"")))"),"")</f>
        <v/>
      </c>
      <c r="G755" s="6" t="str">
        <f>IFERROR(__xludf.DUMMYFUNCTION("IFNA(IFNA(REGEXEXTRACT(J755,""NaN \s*(\w+)""),REGEXEXTRACT(J755,""None \s*(\w+)"")))"),"")</f>
        <v/>
      </c>
      <c r="H755" s="7"/>
      <c r="J755" s="19"/>
    </row>
    <row r="756">
      <c r="B756" s="19"/>
      <c r="C756" s="19"/>
      <c r="D756" s="19"/>
      <c r="E756" s="6" t="str">
        <f>IFERROR(__xludf.DUMMYFUNCTION("IFNA(IFNA(REGEXEXTRACT(J756,""0.0 \s*(\w+)""),REGEXEXTRACT(J756,""0 \s*(\w+)"")))"),"")</f>
        <v/>
      </c>
      <c r="F756" s="6" t="str">
        <f>IFERROR(__xludf.DUMMYFUNCTION("IFNA(IFNA(REGEXEXTRACT(J756,""1.0 \s*(\w+)""),REGEXEXTRACT(J756,""1 \s*(\w+)"")))"),"")</f>
        <v/>
      </c>
      <c r="G756" s="6" t="str">
        <f>IFERROR(__xludf.DUMMYFUNCTION("IFNA(IFNA(REGEXEXTRACT(J756,""NaN \s*(\w+)""),REGEXEXTRACT(J756,""None \s*(\w+)"")))"),"")</f>
        <v/>
      </c>
      <c r="H756" s="7"/>
      <c r="J756" s="19"/>
    </row>
    <row r="757">
      <c r="B757" s="19"/>
      <c r="C757" s="19"/>
      <c r="D757" s="19"/>
      <c r="E757" s="6" t="str">
        <f>IFERROR(__xludf.DUMMYFUNCTION("IFNA(IFNA(REGEXEXTRACT(J757,""0.0 \s*(\w+)""),REGEXEXTRACT(J757,""0 \s*(\w+)"")))"),"")</f>
        <v/>
      </c>
      <c r="F757" s="6" t="str">
        <f>IFERROR(__xludf.DUMMYFUNCTION("IFNA(IFNA(REGEXEXTRACT(J757,""1.0 \s*(\w+)""),REGEXEXTRACT(J757,""1 \s*(\w+)"")))"),"")</f>
        <v/>
      </c>
      <c r="G757" s="6" t="str">
        <f>IFERROR(__xludf.DUMMYFUNCTION("IFNA(IFNA(REGEXEXTRACT(J757,""NaN \s*(\w+)""),REGEXEXTRACT(J757,""None \s*(\w+)"")))"),"")</f>
        <v/>
      </c>
      <c r="H757" s="7"/>
      <c r="J757" s="19"/>
    </row>
    <row r="758">
      <c r="B758" s="19"/>
      <c r="C758" s="19"/>
      <c r="D758" s="19"/>
      <c r="E758" s="6" t="str">
        <f>IFERROR(__xludf.DUMMYFUNCTION("IFNA(IFNA(REGEXEXTRACT(J758,""0.0 \s*(\w+)""),REGEXEXTRACT(J758,""0 \s*(\w+)"")))"),"")</f>
        <v/>
      </c>
      <c r="F758" s="6" t="str">
        <f>IFERROR(__xludf.DUMMYFUNCTION("IFNA(IFNA(REGEXEXTRACT(J758,""1.0 \s*(\w+)""),REGEXEXTRACT(J758,""1 \s*(\w+)"")))"),"")</f>
        <v/>
      </c>
      <c r="G758" s="6" t="str">
        <f>IFERROR(__xludf.DUMMYFUNCTION("IFNA(IFNA(REGEXEXTRACT(J758,""NaN \s*(\w+)""),REGEXEXTRACT(J758,""None \s*(\w+)"")))"),"")</f>
        <v/>
      </c>
      <c r="H758" s="7"/>
      <c r="J758" s="19"/>
    </row>
    <row r="759">
      <c r="B759" s="19"/>
      <c r="C759" s="19"/>
      <c r="D759" s="19"/>
      <c r="E759" s="6" t="str">
        <f>IFERROR(__xludf.DUMMYFUNCTION("IFNA(IFNA(REGEXEXTRACT(J759,""0.0 \s*(\w+)""),REGEXEXTRACT(J759,""0 \s*(\w+)"")))"),"")</f>
        <v/>
      </c>
      <c r="F759" s="6" t="str">
        <f>IFERROR(__xludf.DUMMYFUNCTION("IFNA(IFNA(REGEXEXTRACT(J759,""1.0 \s*(\w+)""),REGEXEXTRACT(J759,""1 \s*(\w+)"")))"),"")</f>
        <v/>
      </c>
      <c r="G759" s="6" t="str">
        <f>IFERROR(__xludf.DUMMYFUNCTION("IFNA(IFNA(REGEXEXTRACT(J759,""NaN \s*(\w+)""),REGEXEXTRACT(J759,""None \s*(\w+)"")))"),"")</f>
        <v/>
      </c>
      <c r="H759" s="7"/>
      <c r="J759" s="19"/>
    </row>
    <row r="760">
      <c r="B760" s="19"/>
      <c r="C760" s="19"/>
      <c r="D760" s="19"/>
      <c r="E760" s="6" t="str">
        <f>IFERROR(__xludf.DUMMYFUNCTION("IFNA(IFNA(REGEXEXTRACT(J760,""0.0 \s*(\w+)""),REGEXEXTRACT(J760,""0 \s*(\w+)"")))"),"")</f>
        <v/>
      </c>
      <c r="F760" s="6" t="str">
        <f>IFERROR(__xludf.DUMMYFUNCTION("IFNA(IFNA(REGEXEXTRACT(J760,""1.0 \s*(\w+)""),REGEXEXTRACT(J760,""1 \s*(\w+)"")))"),"")</f>
        <v/>
      </c>
      <c r="G760" s="6" t="str">
        <f>IFERROR(__xludf.DUMMYFUNCTION("IFNA(IFNA(REGEXEXTRACT(J760,""NaN \s*(\w+)""),REGEXEXTRACT(J760,""None \s*(\w+)"")))"),"")</f>
        <v/>
      </c>
      <c r="H760" s="7"/>
      <c r="J760" s="19"/>
    </row>
    <row r="761">
      <c r="B761" s="19"/>
      <c r="C761" s="19"/>
      <c r="D761" s="19"/>
      <c r="E761" s="6" t="str">
        <f>IFERROR(__xludf.DUMMYFUNCTION("IFNA(IFNA(REGEXEXTRACT(J761,""0.0 \s*(\w+)""),REGEXEXTRACT(J761,""0 \s*(\w+)"")))"),"")</f>
        <v/>
      </c>
      <c r="F761" s="6" t="str">
        <f>IFERROR(__xludf.DUMMYFUNCTION("IFNA(IFNA(REGEXEXTRACT(J761,""1.0 \s*(\w+)""),REGEXEXTRACT(J761,""1 \s*(\w+)"")))"),"")</f>
        <v/>
      </c>
      <c r="G761" s="6" t="str">
        <f>IFERROR(__xludf.DUMMYFUNCTION("IFNA(IFNA(REGEXEXTRACT(J761,""NaN \s*(\w+)""),REGEXEXTRACT(J761,""None \s*(\w+)"")))"),"")</f>
        <v/>
      </c>
      <c r="H761" s="7"/>
      <c r="J761" s="19"/>
    </row>
    <row r="762">
      <c r="B762" s="19"/>
      <c r="C762" s="19"/>
      <c r="D762" s="19"/>
      <c r="E762" s="6" t="str">
        <f>IFERROR(__xludf.DUMMYFUNCTION("IFNA(IFNA(REGEXEXTRACT(J762,""0.0 \s*(\w+)""),REGEXEXTRACT(J762,""0 \s*(\w+)"")))"),"")</f>
        <v/>
      </c>
      <c r="F762" s="6" t="str">
        <f>IFERROR(__xludf.DUMMYFUNCTION("IFNA(IFNA(REGEXEXTRACT(J762,""1.0 \s*(\w+)""),REGEXEXTRACT(J762,""1 \s*(\w+)"")))"),"")</f>
        <v/>
      </c>
      <c r="G762" s="6" t="str">
        <f>IFERROR(__xludf.DUMMYFUNCTION("IFNA(IFNA(REGEXEXTRACT(J762,""NaN \s*(\w+)""),REGEXEXTRACT(J762,""None \s*(\w+)"")))"),"")</f>
        <v/>
      </c>
      <c r="H762" s="7"/>
      <c r="J762" s="19"/>
    </row>
    <row r="763">
      <c r="B763" s="19"/>
      <c r="C763" s="19"/>
      <c r="D763" s="19"/>
      <c r="E763" s="6" t="str">
        <f>IFERROR(__xludf.DUMMYFUNCTION("IFNA(IFNA(REGEXEXTRACT(J763,""0.0 \s*(\w+)""),REGEXEXTRACT(J763,""0 \s*(\w+)"")))"),"")</f>
        <v/>
      </c>
      <c r="F763" s="6" t="str">
        <f>IFERROR(__xludf.DUMMYFUNCTION("IFNA(IFNA(REGEXEXTRACT(J763,""1.0 \s*(\w+)""),REGEXEXTRACT(J763,""1 \s*(\w+)"")))"),"")</f>
        <v/>
      </c>
      <c r="G763" s="6" t="str">
        <f>IFERROR(__xludf.DUMMYFUNCTION("IFNA(IFNA(REGEXEXTRACT(J763,""NaN \s*(\w+)""),REGEXEXTRACT(J763,""None \s*(\w+)"")))"),"")</f>
        <v/>
      </c>
      <c r="H763" s="7"/>
      <c r="J763" s="19"/>
    </row>
    <row r="764">
      <c r="B764" s="19"/>
      <c r="C764" s="19"/>
      <c r="D764" s="19"/>
      <c r="E764" s="6" t="str">
        <f>IFERROR(__xludf.DUMMYFUNCTION("IFNA(IFNA(REGEXEXTRACT(J764,""0.0 \s*(\w+)""),REGEXEXTRACT(J764,""0 \s*(\w+)"")))"),"")</f>
        <v/>
      </c>
      <c r="F764" s="6" t="str">
        <f>IFERROR(__xludf.DUMMYFUNCTION("IFNA(IFNA(REGEXEXTRACT(J764,""1.0 \s*(\w+)""),REGEXEXTRACT(J764,""1 \s*(\w+)"")))"),"")</f>
        <v/>
      </c>
      <c r="G764" s="6" t="str">
        <f>IFERROR(__xludf.DUMMYFUNCTION("IFNA(IFNA(REGEXEXTRACT(J764,""NaN \s*(\w+)""),REGEXEXTRACT(J764,""None \s*(\w+)"")))"),"")</f>
        <v/>
      </c>
      <c r="H764" s="7"/>
      <c r="J764" s="19"/>
    </row>
    <row r="765">
      <c r="B765" s="19"/>
      <c r="C765" s="19"/>
      <c r="D765" s="19"/>
      <c r="E765" s="6" t="str">
        <f>IFERROR(__xludf.DUMMYFUNCTION("IFNA(IFNA(REGEXEXTRACT(J765,""0.0 \s*(\w+)""),REGEXEXTRACT(J765,""0 \s*(\w+)"")))"),"")</f>
        <v/>
      </c>
      <c r="F765" s="6" t="str">
        <f>IFERROR(__xludf.DUMMYFUNCTION("IFNA(IFNA(REGEXEXTRACT(J765,""1.0 \s*(\w+)""),REGEXEXTRACT(J765,""1 \s*(\w+)"")))"),"")</f>
        <v/>
      </c>
      <c r="G765" s="6" t="str">
        <f>IFERROR(__xludf.DUMMYFUNCTION("IFNA(IFNA(REGEXEXTRACT(J765,""NaN \s*(\w+)""),REGEXEXTRACT(J765,""None \s*(\w+)"")))"),"")</f>
        <v/>
      </c>
      <c r="H765" s="7"/>
      <c r="J765" s="19"/>
    </row>
    <row r="766">
      <c r="B766" s="19"/>
      <c r="C766" s="19"/>
      <c r="D766" s="19"/>
      <c r="E766" s="6" t="str">
        <f>IFERROR(__xludf.DUMMYFUNCTION("IFNA(IFNA(REGEXEXTRACT(J766,""0.0 \s*(\w+)""),REGEXEXTRACT(J766,""0 \s*(\w+)"")))"),"")</f>
        <v/>
      </c>
      <c r="F766" s="6" t="str">
        <f>IFERROR(__xludf.DUMMYFUNCTION("IFNA(IFNA(REGEXEXTRACT(J766,""1.0 \s*(\w+)""),REGEXEXTRACT(J766,""1 \s*(\w+)"")))"),"")</f>
        <v/>
      </c>
      <c r="G766" s="6" t="str">
        <f>IFERROR(__xludf.DUMMYFUNCTION("IFNA(IFNA(REGEXEXTRACT(J766,""NaN \s*(\w+)""),REGEXEXTRACT(J766,""None \s*(\w+)"")))"),"")</f>
        <v/>
      </c>
      <c r="H766" s="7"/>
      <c r="J766" s="19"/>
    </row>
    <row r="767">
      <c r="B767" s="19"/>
      <c r="C767" s="19"/>
      <c r="D767" s="19"/>
      <c r="E767" s="6" t="str">
        <f>IFERROR(__xludf.DUMMYFUNCTION("IFNA(IFNA(REGEXEXTRACT(J767,""0.0 \s*(\w+)""),REGEXEXTRACT(J767,""0 \s*(\w+)"")))"),"")</f>
        <v/>
      </c>
      <c r="F767" s="6" t="str">
        <f>IFERROR(__xludf.DUMMYFUNCTION("IFNA(IFNA(REGEXEXTRACT(J767,""1.0 \s*(\w+)""),REGEXEXTRACT(J767,""1 \s*(\w+)"")))"),"")</f>
        <v/>
      </c>
      <c r="G767" s="6" t="str">
        <f>IFERROR(__xludf.DUMMYFUNCTION("IFNA(IFNA(REGEXEXTRACT(J767,""NaN \s*(\w+)""),REGEXEXTRACT(J767,""None \s*(\w+)"")))"),"")</f>
        <v/>
      </c>
      <c r="H767" s="7"/>
      <c r="J767" s="19"/>
    </row>
    <row r="768">
      <c r="B768" s="19"/>
      <c r="C768" s="19"/>
      <c r="D768" s="19"/>
      <c r="E768" s="6" t="str">
        <f>IFERROR(__xludf.DUMMYFUNCTION("IFNA(IFNA(REGEXEXTRACT(J768,""0.0 \s*(\w+)""),REGEXEXTRACT(J768,""0 \s*(\w+)"")))"),"")</f>
        <v/>
      </c>
      <c r="F768" s="6" t="str">
        <f>IFERROR(__xludf.DUMMYFUNCTION("IFNA(IFNA(REGEXEXTRACT(J768,""1.0 \s*(\w+)""),REGEXEXTRACT(J768,""1 \s*(\w+)"")))"),"")</f>
        <v/>
      </c>
      <c r="G768" s="6" t="str">
        <f>IFERROR(__xludf.DUMMYFUNCTION("IFNA(IFNA(REGEXEXTRACT(J768,""NaN \s*(\w+)""),REGEXEXTRACT(J768,""None \s*(\w+)"")))"),"")</f>
        <v/>
      </c>
      <c r="H768" s="7"/>
      <c r="J768" s="19"/>
    </row>
    <row r="769">
      <c r="B769" s="19"/>
      <c r="C769" s="19"/>
      <c r="D769" s="19"/>
      <c r="E769" s="6" t="str">
        <f>IFERROR(__xludf.DUMMYFUNCTION("IFNA(IFNA(REGEXEXTRACT(J769,""0.0 \s*(\w+)""),REGEXEXTRACT(J769,""0 \s*(\w+)"")))"),"")</f>
        <v/>
      </c>
      <c r="F769" s="6" t="str">
        <f>IFERROR(__xludf.DUMMYFUNCTION("IFNA(IFNA(REGEXEXTRACT(J769,""1.0 \s*(\w+)""),REGEXEXTRACT(J769,""1 \s*(\w+)"")))"),"")</f>
        <v/>
      </c>
      <c r="G769" s="6" t="str">
        <f>IFERROR(__xludf.DUMMYFUNCTION("IFNA(IFNA(REGEXEXTRACT(J769,""NaN \s*(\w+)""),REGEXEXTRACT(J769,""None \s*(\w+)"")))"),"")</f>
        <v/>
      </c>
      <c r="H769" s="7"/>
      <c r="J769" s="19"/>
    </row>
    <row r="770">
      <c r="B770" s="19"/>
      <c r="C770" s="19"/>
      <c r="D770" s="19"/>
      <c r="E770" s="6" t="str">
        <f>IFERROR(__xludf.DUMMYFUNCTION("IFNA(IFNA(REGEXEXTRACT(J770,""0.0 \s*(\w+)""),REGEXEXTRACT(J770,""0 \s*(\w+)"")))"),"")</f>
        <v/>
      </c>
      <c r="F770" s="6" t="str">
        <f>IFERROR(__xludf.DUMMYFUNCTION("IFNA(IFNA(REGEXEXTRACT(J770,""1.0 \s*(\w+)""),REGEXEXTRACT(J770,""1 \s*(\w+)"")))"),"")</f>
        <v/>
      </c>
      <c r="G770" s="6" t="str">
        <f>IFERROR(__xludf.DUMMYFUNCTION("IFNA(IFNA(REGEXEXTRACT(J770,""NaN \s*(\w+)""),REGEXEXTRACT(J770,""None \s*(\w+)"")))"),"")</f>
        <v/>
      </c>
      <c r="H770" s="7"/>
      <c r="J770" s="19"/>
    </row>
    <row r="771">
      <c r="B771" s="19"/>
      <c r="C771" s="19"/>
      <c r="D771" s="19"/>
      <c r="E771" s="6" t="str">
        <f>IFERROR(__xludf.DUMMYFUNCTION("IFNA(IFNA(REGEXEXTRACT(J771,""0.0 \s*(\w+)""),REGEXEXTRACT(J771,""0 \s*(\w+)"")))"),"")</f>
        <v/>
      </c>
      <c r="F771" s="6" t="str">
        <f>IFERROR(__xludf.DUMMYFUNCTION("IFNA(IFNA(REGEXEXTRACT(J771,""1.0 \s*(\w+)""),REGEXEXTRACT(J771,""1 \s*(\w+)"")))"),"")</f>
        <v/>
      </c>
      <c r="G771" s="6" t="str">
        <f>IFERROR(__xludf.DUMMYFUNCTION("IFNA(IFNA(REGEXEXTRACT(J771,""NaN \s*(\w+)""),REGEXEXTRACT(J771,""None \s*(\w+)"")))"),"")</f>
        <v/>
      </c>
      <c r="H771" s="7"/>
      <c r="J771" s="19"/>
    </row>
    <row r="772">
      <c r="B772" s="19"/>
      <c r="C772" s="19"/>
      <c r="D772" s="19"/>
      <c r="E772" s="6" t="str">
        <f>IFERROR(__xludf.DUMMYFUNCTION("IFNA(IFNA(REGEXEXTRACT(J772,""0.0 \s*(\w+)""),REGEXEXTRACT(J772,""0 \s*(\w+)"")))"),"")</f>
        <v/>
      </c>
      <c r="F772" s="6" t="str">
        <f>IFERROR(__xludf.DUMMYFUNCTION("IFNA(IFNA(REGEXEXTRACT(J772,""1.0 \s*(\w+)""),REGEXEXTRACT(J772,""1 \s*(\w+)"")))"),"")</f>
        <v/>
      </c>
      <c r="G772" s="6" t="str">
        <f>IFERROR(__xludf.DUMMYFUNCTION("IFNA(IFNA(REGEXEXTRACT(J772,""NaN \s*(\w+)""),REGEXEXTRACT(J772,""None \s*(\w+)"")))"),"")</f>
        <v/>
      </c>
      <c r="H772" s="7"/>
      <c r="J772" s="19"/>
    </row>
    <row r="773">
      <c r="B773" s="19"/>
      <c r="C773" s="19"/>
      <c r="D773" s="19"/>
      <c r="E773" s="6" t="str">
        <f>IFERROR(__xludf.DUMMYFUNCTION("IFNA(IFNA(REGEXEXTRACT(J773,""0.0 \s*(\w+)""),REGEXEXTRACT(J773,""0 \s*(\w+)"")))"),"")</f>
        <v/>
      </c>
      <c r="F773" s="6" t="str">
        <f>IFERROR(__xludf.DUMMYFUNCTION("IFNA(IFNA(REGEXEXTRACT(J773,""1.0 \s*(\w+)""),REGEXEXTRACT(J773,""1 \s*(\w+)"")))"),"")</f>
        <v/>
      </c>
      <c r="G773" s="6" t="str">
        <f>IFERROR(__xludf.DUMMYFUNCTION("IFNA(IFNA(REGEXEXTRACT(J773,""NaN \s*(\w+)""),REGEXEXTRACT(J773,""None \s*(\w+)"")))"),"")</f>
        <v/>
      </c>
      <c r="H773" s="7"/>
      <c r="J773" s="19"/>
    </row>
    <row r="774">
      <c r="B774" s="19"/>
      <c r="C774" s="19"/>
      <c r="D774" s="19"/>
      <c r="E774" s="6" t="str">
        <f>IFERROR(__xludf.DUMMYFUNCTION("IFNA(IFNA(REGEXEXTRACT(J774,""0.0 \s*(\w+)""),REGEXEXTRACT(J774,""0 \s*(\w+)"")))"),"")</f>
        <v/>
      </c>
      <c r="F774" s="6" t="str">
        <f>IFERROR(__xludf.DUMMYFUNCTION("IFNA(IFNA(REGEXEXTRACT(J774,""1.0 \s*(\w+)""),REGEXEXTRACT(J774,""1 \s*(\w+)"")))"),"")</f>
        <v/>
      </c>
      <c r="G774" s="6" t="str">
        <f>IFERROR(__xludf.DUMMYFUNCTION("IFNA(IFNA(REGEXEXTRACT(J774,""NaN \s*(\w+)""),REGEXEXTRACT(J774,""None \s*(\w+)"")))"),"")</f>
        <v/>
      </c>
      <c r="H774" s="7"/>
      <c r="J774" s="19"/>
    </row>
    <row r="775">
      <c r="B775" s="19"/>
      <c r="C775" s="19"/>
      <c r="D775" s="19"/>
      <c r="E775" s="6" t="str">
        <f>IFERROR(__xludf.DUMMYFUNCTION("IFNA(IFNA(REGEXEXTRACT(J775,""0.0 \s*(\w+)""),REGEXEXTRACT(J775,""0 \s*(\w+)"")))"),"")</f>
        <v/>
      </c>
      <c r="F775" s="6" t="str">
        <f>IFERROR(__xludf.DUMMYFUNCTION("IFNA(IFNA(REGEXEXTRACT(J775,""1.0 \s*(\w+)""),REGEXEXTRACT(J775,""1 \s*(\w+)"")))"),"")</f>
        <v/>
      </c>
      <c r="G775" s="6" t="str">
        <f>IFERROR(__xludf.DUMMYFUNCTION("IFNA(IFNA(REGEXEXTRACT(J775,""NaN \s*(\w+)""),REGEXEXTRACT(J775,""None \s*(\w+)"")))"),"")</f>
        <v/>
      </c>
      <c r="H775" s="7"/>
      <c r="J775" s="19"/>
    </row>
    <row r="776">
      <c r="B776" s="19"/>
      <c r="C776" s="19"/>
      <c r="D776" s="19"/>
      <c r="E776" s="6" t="str">
        <f>IFERROR(__xludf.DUMMYFUNCTION("IFNA(IFNA(REGEXEXTRACT(J776,""0.0 \s*(\w+)""),REGEXEXTRACT(J776,""0 \s*(\w+)"")))"),"")</f>
        <v/>
      </c>
      <c r="F776" s="6" t="str">
        <f>IFERROR(__xludf.DUMMYFUNCTION("IFNA(IFNA(REGEXEXTRACT(J776,""1.0 \s*(\w+)""),REGEXEXTRACT(J776,""1 \s*(\w+)"")))"),"")</f>
        <v/>
      </c>
      <c r="G776" s="6" t="str">
        <f>IFERROR(__xludf.DUMMYFUNCTION("IFNA(IFNA(REGEXEXTRACT(J776,""NaN \s*(\w+)""),REGEXEXTRACT(J776,""None \s*(\w+)"")))"),"")</f>
        <v/>
      </c>
      <c r="H776" s="7"/>
      <c r="J776" s="19"/>
    </row>
    <row r="777">
      <c r="B777" s="19"/>
      <c r="C777" s="19"/>
      <c r="D777" s="19"/>
      <c r="E777" s="6" t="str">
        <f>IFERROR(__xludf.DUMMYFUNCTION("IFNA(IFNA(REGEXEXTRACT(J777,""0.0 \s*(\w+)""),REGEXEXTRACT(J777,""0 \s*(\w+)"")))"),"")</f>
        <v/>
      </c>
      <c r="F777" s="6" t="str">
        <f>IFERROR(__xludf.DUMMYFUNCTION("IFNA(IFNA(REGEXEXTRACT(J777,""1.0 \s*(\w+)""),REGEXEXTRACT(J777,""1 \s*(\w+)"")))"),"")</f>
        <v/>
      </c>
      <c r="G777" s="6" t="str">
        <f>IFERROR(__xludf.DUMMYFUNCTION("IFNA(IFNA(REGEXEXTRACT(J777,""NaN \s*(\w+)""),REGEXEXTRACT(J777,""None \s*(\w+)"")))"),"")</f>
        <v/>
      </c>
      <c r="H777" s="7"/>
      <c r="J777" s="19"/>
    </row>
    <row r="778">
      <c r="B778" s="19"/>
      <c r="C778" s="19"/>
      <c r="D778" s="19"/>
      <c r="E778" s="6" t="str">
        <f>IFERROR(__xludf.DUMMYFUNCTION("IFNA(IFNA(REGEXEXTRACT(J778,""0.0 \s*(\w+)""),REGEXEXTRACT(J778,""0 \s*(\w+)"")))"),"")</f>
        <v/>
      </c>
      <c r="F778" s="6" t="str">
        <f>IFERROR(__xludf.DUMMYFUNCTION("IFNA(IFNA(REGEXEXTRACT(J778,""1.0 \s*(\w+)""),REGEXEXTRACT(J778,""1 \s*(\w+)"")))"),"")</f>
        <v/>
      </c>
      <c r="G778" s="6" t="str">
        <f>IFERROR(__xludf.DUMMYFUNCTION("IFNA(IFNA(REGEXEXTRACT(J778,""NaN \s*(\w+)""),REGEXEXTRACT(J778,""None \s*(\w+)"")))"),"")</f>
        <v/>
      </c>
      <c r="H778" s="7"/>
      <c r="J778" s="19"/>
    </row>
    <row r="779">
      <c r="B779" s="19"/>
      <c r="C779" s="19"/>
      <c r="D779" s="19"/>
      <c r="E779" s="6" t="str">
        <f>IFERROR(__xludf.DUMMYFUNCTION("IFNA(IFNA(REGEXEXTRACT(J779,""0.0 \s*(\w+)""),REGEXEXTRACT(J779,""0 \s*(\w+)"")))"),"")</f>
        <v/>
      </c>
      <c r="F779" s="6" t="str">
        <f>IFERROR(__xludf.DUMMYFUNCTION("IFNA(IFNA(REGEXEXTRACT(J779,""1.0 \s*(\w+)""),REGEXEXTRACT(J779,""1 \s*(\w+)"")))"),"")</f>
        <v/>
      </c>
      <c r="G779" s="6" t="str">
        <f>IFERROR(__xludf.DUMMYFUNCTION("IFNA(IFNA(REGEXEXTRACT(J779,""NaN \s*(\w+)""),REGEXEXTRACT(J779,""None \s*(\w+)"")))"),"")</f>
        <v/>
      </c>
      <c r="H779" s="7"/>
      <c r="J779" s="19"/>
    </row>
    <row r="780">
      <c r="B780" s="19"/>
      <c r="C780" s="19"/>
      <c r="D780" s="19"/>
      <c r="E780" s="6" t="str">
        <f>IFERROR(__xludf.DUMMYFUNCTION("IFNA(IFNA(REGEXEXTRACT(J780,""0.0 \s*(\w+)""),REGEXEXTRACT(J780,""0 \s*(\w+)"")))"),"")</f>
        <v/>
      </c>
      <c r="F780" s="6" t="str">
        <f>IFERROR(__xludf.DUMMYFUNCTION("IFNA(IFNA(REGEXEXTRACT(J780,""1.0 \s*(\w+)""),REGEXEXTRACT(J780,""1 \s*(\w+)"")))"),"")</f>
        <v/>
      </c>
      <c r="G780" s="6" t="str">
        <f>IFERROR(__xludf.DUMMYFUNCTION("IFNA(IFNA(REGEXEXTRACT(J780,""NaN \s*(\w+)""),REGEXEXTRACT(J780,""None \s*(\w+)"")))"),"")</f>
        <v/>
      </c>
      <c r="H780" s="7"/>
      <c r="J780" s="19"/>
    </row>
    <row r="781">
      <c r="B781" s="19"/>
      <c r="C781" s="19"/>
      <c r="D781" s="19"/>
      <c r="E781" s="6" t="str">
        <f>IFERROR(__xludf.DUMMYFUNCTION("IFNA(IFNA(REGEXEXTRACT(J781,""0.0 \s*(\w+)""),REGEXEXTRACT(J781,""0 \s*(\w+)"")))"),"")</f>
        <v/>
      </c>
      <c r="F781" s="6" t="str">
        <f>IFERROR(__xludf.DUMMYFUNCTION("IFNA(IFNA(REGEXEXTRACT(J781,""1.0 \s*(\w+)""),REGEXEXTRACT(J781,""1 \s*(\w+)"")))"),"")</f>
        <v/>
      </c>
      <c r="G781" s="6" t="str">
        <f>IFERROR(__xludf.DUMMYFUNCTION("IFNA(IFNA(REGEXEXTRACT(J781,""NaN \s*(\w+)""),REGEXEXTRACT(J781,""None \s*(\w+)"")))"),"")</f>
        <v/>
      </c>
      <c r="H781" s="7"/>
      <c r="J781" s="19"/>
    </row>
    <row r="782">
      <c r="B782" s="19"/>
      <c r="C782" s="19"/>
      <c r="D782" s="19"/>
      <c r="E782" s="6" t="str">
        <f>IFERROR(__xludf.DUMMYFUNCTION("IFNA(IFNA(REGEXEXTRACT(J782,""0.0 \s*(\w+)""),REGEXEXTRACT(J782,""0 \s*(\w+)"")))"),"")</f>
        <v/>
      </c>
      <c r="F782" s="6" t="str">
        <f>IFERROR(__xludf.DUMMYFUNCTION("IFNA(IFNA(REGEXEXTRACT(J782,""1.0 \s*(\w+)""),REGEXEXTRACT(J782,""1 \s*(\w+)"")))"),"")</f>
        <v/>
      </c>
      <c r="G782" s="6" t="str">
        <f>IFERROR(__xludf.DUMMYFUNCTION("IFNA(IFNA(REGEXEXTRACT(J782,""NaN \s*(\w+)""),REGEXEXTRACT(J782,""None \s*(\w+)"")))"),"")</f>
        <v/>
      </c>
      <c r="H782" s="7"/>
      <c r="J782" s="19"/>
    </row>
    <row r="783">
      <c r="B783" s="19"/>
      <c r="C783" s="19"/>
      <c r="D783" s="19"/>
      <c r="E783" s="6" t="str">
        <f>IFERROR(__xludf.DUMMYFUNCTION("IFNA(IFNA(REGEXEXTRACT(J783,""0.0 \s*(\w+)""),REGEXEXTRACT(J783,""0 \s*(\w+)"")))"),"")</f>
        <v/>
      </c>
      <c r="F783" s="6" t="str">
        <f>IFERROR(__xludf.DUMMYFUNCTION("IFNA(IFNA(REGEXEXTRACT(J783,""1.0 \s*(\w+)""),REGEXEXTRACT(J783,""1 \s*(\w+)"")))"),"")</f>
        <v/>
      </c>
      <c r="G783" s="6" t="str">
        <f>IFERROR(__xludf.DUMMYFUNCTION("IFNA(IFNA(REGEXEXTRACT(J783,""NaN \s*(\w+)""),REGEXEXTRACT(J783,""None \s*(\w+)"")))"),"")</f>
        <v/>
      </c>
      <c r="H783" s="7"/>
      <c r="J783" s="19"/>
    </row>
    <row r="784">
      <c r="B784" s="19"/>
      <c r="C784" s="19"/>
      <c r="D784" s="19"/>
      <c r="E784" s="6" t="str">
        <f>IFERROR(__xludf.DUMMYFUNCTION("IFNA(IFNA(REGEXEXTRACT(J784,""0.0 \s*(\w+)""),REGEXEXTRACT(J784,""0 \s*(\w+)"")))"),"")</f>
        <v/>
      </c>
      <c r="F784" s="6" t="str">
        <f>IFERROR(__xludf.DUMMYFUNCTION("IFNA(IFNA(REGEXEXTRACT(J784,""1.0 \s*(\w+)""),REGEXEXTRACT(J784,""1 \s*(\w+)"")))"),"")</f>
        <v/>
      </c>
      <c r="G784" s="6" t="str">
        <f>IFERROR(__xludf.DUMMYFUNCTION("IFNA(IFNA(REGEXEXTRACT(J784,""NaN \s*(\w+)""),REGEXEXTRACT(J784,""None \s*(\w+)"")))"),"")</f>
        <v/>
      </c>
      <c r="H784" s="7"/>
      <c r="J784" s="19"/>
    </row>
    <row r="785">
      <c r="B785" s="19"/>
      <c r="C785" s="19"/>
      <c r="D785" s="19"/>
      <c r="E785" s="6" t="str">
        <f>IFERROR(__xludf.DUMMYFUNCTION("IFNA(IFNA(REGEXEXTRACT(J785,""0.0 \s*(\w+)""),REGEXEXTRACT(J785,""0 \s*(\w+)"")))"),"")</f>
        <v/>
      </c>
      <c r="F785" s="6" t="str">
        <f>IFERROR(__xludf.DUMMYFUNCTION("IFNA(IFNA(REGEXEXTRACT(J785,""1.0 \s*(\w+)""),REGEXEXTRACT(J785,""1 \s*(\w+)"")))"),"")</f>
        <v/>
      </c>
      <c r="G785" s="6" t="str">
        <f>IFERROR(__xludf.DUMMYFUNCTION("IFNA(IFNA(REGEXEXTRACT(J785,""NaN \s*(\w+)""),REGEXEXTRACT(J785,""None \s*(\w+)"")))"),"")</f>
        <v/>
      </c>
      <c r="H785" s="7"/>
      <c r="J785" s="19"/>
    </row>
    <row r="786">
      <c r="B786" s="19"/>
      <c r="C786" s="19"/>
      <c r="D786" s="19"/>
      <c r="E786" s="6" t="str">
        <f>IFERROR(__xludf.DUMMYFUNCTION("IFNA(IFNA(REGEXEXTRACT(J786,""0.0 \s*(\w+)""),REGEXEXTRACT(J786,""0 \s*(\w+)"")))"),"")</f>
        <v/>
      </c>
      <c r="F786" s="6" t="str">
        <f>IFERROR(__xludf.DUMMYFUNCTION("IFNA(IFNA(REGEXEXTRACT(J786,""1.0 \s*(\w+)""),REGEXEXTRACT(J786,""1 \s*(\w+)"")))"),"")</f>
        <v/>
      </c>
      <c r="G786" s="6" t="str">
        <f>IFERROR(__xludf.DUMMYFUNCTION("IFNA(IFNA(REGEXEXTRACT(J786,""NaN \s*(\w+)""),REGEXEXTRACT(J786,""None \s*(\w+)"")))"),"")</f>
        <v/>
      </c>
      <c r="H786" s="7"/>
      <c r="J786" s="19"/>
    </row>
    <row r="787">
      <c r="B787" s="19"/>
      <c r="C787" s="19"/>
      <c r="D787" s="19"/>
      <c r="E787" s="6" t="str">
        <f>IFERROR(__xludf.DUMMYFUNCTION("IFNA(IFNA(REGEXEXTRACT(J787,""0.0 \s*(\w+)""),REGEXEXTRACT(J787,""0 \s*(\w+)"")))"),"")</f>
        <v/>
      </c>
      <c r="F787" s="6" t="str">
        <f>IFERROR(__xludf.DUMMYFUNCTION("IFNA(IFNA(REGEXEXTRACT(J787,""1.0 \s*(\w+)""),REGEXEXTRACT(J787,""1 \s*(\w+)"")))"),"")</f>
        <v/>
      </c>
      <c r="G787" s="6" t="str">
        <f>IFERROR(__xludf.DUMMYFUNCTION("IFNA(IFNA(REGEXEXTRACT(J787,""NaN \s*(\w+)""),REGEXEXTRACT(J787,""None \s*(\w+)"")))"),"")</f>
        <v/>
      </c>
      <c r="H787" s="7"/>
      <c r="J787" s="19"/>
    </row>
    <row r="788">
      <c r="B788" s="19"/>
      <c r="C788" s="19"/>
      <c r="D788" s="19"/>
      <c r="E788" s="6" t="str">
        <f>IFERROR(__xludf.DUMMYFUNCTION("IFNA(IFNA(REGEXEXTRACT(J788,""0.0 \s*(\w+)""),REGEXEXTRACT(J788,""0 \s*(\w+)"")))"),"")</f>
        <v/>
      </c>
      <c r="F788" s="6" t="str">
        <f>IFERROR(__xludf.DUMMYFUNCTION("IFNA(IFNA(REGEXEXTRACT(J788,""1.0 \s*(\w+)""),REGEXEXTRACT(J788,""1 \s*(\w+)"")))"),"")</f>
        <v/>
      </c>
      <c r="G788" s="6" t="str">
        <f>IFERROR(__xludf.DUMMYFUNCTION("IFNA(IFNA(REGEXEXTRACT(J788,""NaN \s*(\w+)""),REGEXEXTRACT(J788,""None \s*(\w+)"")))"),"")</f>
        <v/>
      </c>
      <c r="H788" s="7"/>
      <c r="J788" s="19"/>
    </row>
    <row r="789">
      <c r="B789" s="19"/>
      <c r="C789" s="19"/>
      <c r="D789" s="19"/>
      <c r="E789" s="6" t="str">
        <f>IFERROR(__xludf.DUMMYFUNCTION("IFNA(IFNA(REGEXEXTRACT(J789,""0.0 \s*(\w+)""),REGEXEXTRACT(J789,""0 \s*(\w+)"")))"),"")</f>
        <v/>
      </c>
      <c r="F789" s="6" t="str">
        <f>IFERROR(__xludf.DUMMYFUNCTION("IFNA(IFNA(REGEXEXTRACT(J789,""1.0 \s*(\w+)""),REGEXEXTRACT(J789,""1 \s*(\w+)"")))"),"")</f>
        <v/>
      </c>
      <c r="G789" s="6" t="str">
        <f>IFERROR(__xludf.DUMMYFUNCTION("IFNA(IFNA(REGEXEXTRACT(J789,""NaN \s*(\w+)""),REGEXEXTRACT(J789,""None \s*(\w+)"")))"),"")</f>
        <v/>
      </c>
      <c r="H789" s="7"/>
      <c r="J789" s="19"/>
    </row>
    <row r="790">
      <c r="B790" s="19"/>
      <c r="C790" s="19"/>
      <c r="D790" s="19"/>
      <c r="E790" s="6" t="str">
        <f>IFERROR(__xludf.DUMMYFUNCTION("IFNA(IFNA(REGEXEXTRACT(J790,""0.0 \s*(\w+)""),REGEXEXTRACT(J790,""0 \s*(\w+)"")))"),"")</f>
        <v/>
      </c>
      <c r="F790" s="6" t="str">
        <f>IFERROR(__xludf.DUMMYFUNCTION("IFNA(IFNA(REGEXEXTRACT(J790,""1.0 \s*(\w+)""),REGEXEXTRACT(J790,""1 \s*(\w+)"")))"),"")</f>
        <v/>
      </c>
      <c r="G790" s="6" t="str">
        <f>IFERROR(__xludf.DUMMYFUNCTION("IFNA(IFNA(REGEXEXTRACT(J790,""NaN \s*(\w+)""),REGEXEXTRACT(J790,""None \s*(\w+)"")))"),"")</f>
        <v/>
      </c>
      <c r="H790" s="7"/>
      <c r="J790" s="19"/>
    </row>
    <row r="791">
      <c r="B791" s="19"/>
      <c r="C791" s="19"/>
      <c r="D791" s="19"/>
      <c r="E791" s="6" t="str">
        <f>IFERROR(__xludf.DUMMYFUNCTION("IFNA(IFNA(REGEXEXTRACT(J791,""0.0 \s*(\w+)""),REGEXEXTRACT(J791,""0 \s*(\w+)"")))"),"")</f>
        <v/>
      </c>
      <c r="F791" s="6" t="str">
        <f>IFERROR(__xludf.DUMMYFUNCTION("IFNA(IFNA(REGEXEXTRACT(J791,""1.0 \s*(\w+)""),REGEXEXTRACT(J791,""1 \s*(\w+)"")))"),"")</f>
        <v/>
      </c>
      <c r="G791" s="6" t="str">
        <f>IFERROR(__xludf.DUMMYFUNCTION("IFNA(IFNA(REGEXEXTRACT(J791,""NaN \s*(\w+)""),REGEXEXTRACT(J791,""None \s*(\w+)"")))"),"")</f>
        <v/>
      </c>
      <c r="H791" s="7"/>
      <c r="J791" s="19"/>
    </row>
    <row r="792">
      <c r="B792" s="19"/>
      <c r="C792" s="19"/>
      <c r="D792" s="19"/>
      <c r="E792" s="6" t="str">
        <f>IFERROR(__xludf.DUMMYFUNCTION("IFNA(IFNA(REGEXEXTRACT(J792,""0.0 \s*(\w+)""),REGEXEXTRACT(J792,""0 \s*(\w+)"")))"),"")</f>
        <v/>
      </c>
      <c r="F792" s="6" t="str">
        <f>IFERROR(__xludf.DUMMYFUNCTION("IFNA(IFNA(REGEXEXTRACT(J792,""1.0 \s*(\w+)""),REGEXEXTRACT(J792,""1 \s*(\w+)"")))"),"")</f>
        <v/>
      </c>
      <c r="G792" s="6" t="str">
        <f>IFERROR(__xludf.DUMMYFUNCTION("IFNA(IFNA(REGEXEXTRACT(J792,""NaN \s*(\w+)""),REGEXEXTRACT(J792,""None \s*(\w+)"")))"),"")</f>
        <v/>
      </c>
      <c r="H792" s="7"/>
      <c r="J792" s="19"/>
    </row>
    <row r="793">
      <c r="B793" s="19"/>
      <c r="C793" s="19"/>
      <c r="D793" s="19"/>
      <c r="E793" s="6" t="str">
        <f>IFERROR(__xludf.DUMMYFUNCTION("IFNA(IFNA(REGEXEXTRACT(J793,""0.0 \s*(\w+)""),REGEXEXTRACT(J793,""0 \s*(\w+)"")))"),"")</f>
        <v/>
      </c>
      <c r="F793" s="6" t="str">
        <f>IFERROR(__xludf.DUMMYFUNCTION("IFNA(IFNA(REGEXEXTRACT(J793,""1.0 \s*(\w+)""),REGEXEXTRACT(J793,""1 \s*(\w+)"")))"),"")</f>
        <v/>
      </c>
      <c r="G793" s="6" t="str">
        <f>IFERROR(__xludf.DUMMYFUNCTION("IFNA(IFNA(REGEXEXTRACT(J793,""NaN \s*(\w+)""),REGEXEXTRACT(J793,""None \s*(\w+)"")))"),"")</f>
        <v/>
      </c>
      <c r="H793" s="7"/>
      <c r="J793" s="19"/>
    </row>
    <row r="794">
      <c r="B794" s="19"/>
      <c r="C794" s="19"/>
      <c r="D794" s="19"/>
      <c r="E794" s="6" t="str">
        <f>IFERROR(__xludf.DUMMYFUNCTION("IFNA(IFNA(REGEXEXTRACT(J794,""0.0 \s*(\w+)""),REGEXEXTRACT(J794,""0 \s*(\w+)"")))"),"")</f>
        <v/>
      </c>
      <c r="F794" s="6" t="str">
        <f>IFERROR(__xludf.DUMMYFUNCTION("IFNA(IFNA(REGEXEXTRACT(J794,""1.0 \s*(\w+)""),REGEXEXTRACT(J794,""1 \s*(\w+)"")))"),"")</f>
        <v/>
      </c>
      <c r="G794" s="6" t="str">
        <f>IFERROR(__xludf.DUMMYFUNCTION("IFNA(IFNA(REGEXEXTRACT(J794,""NaN \s*(\w+)""),REGEXEXTRACT(J794,""None \s*(\w+)"")))"),"")</f>
        <v/>
      </c>
      <c r="H794" s="7"/>
      <c r="J794" s="19"/>
    </row>
    <row r="795">
      <c r="B795" s="19"/>
      <c r="C795" s="19"/>
      <c r="D795" s="19"/>
      <c r="E795" s="6" t="str">
        <f>IFERROR(__xludf.DUMMYFUNCTION("IFNA(IFNA(REGEXEXTRACT(J795,""0.0 \s*(\w+)""),REGEXEXTRACT(J795,""0 \s*(\w+)"")))"),"")</f>
        <v/>
      </c>
      <c r="F795" s="6" t="str">
        <f>IFERROR(__xludf.DUMMYFUNCTION("IFNA(IFNA(REGEXEXTRACT(J795,""1.0 \s*(\w+)""),REGEXEXTRACT(J795,""1 \s*(\w+)"")))"),"")</f>
        <v/>
      </c>
      <c r="G795" s="6" t="str">
        <f>IFERROR(__xludf.DUMMYFUNCTION("IFNA(IFNA(REGEXEXTRACT(J795,""NaN \s*(\w+)""),REGEXEXTRACT(J795,""None \s*(\w+)"")))"),"")</f>
        <v/>
      </c>
      <c r="H795" s="7"/>
      <c r="J795" s="19"/>
    </row>
    <row r="796">
      <c r="B796" s="19"/>
      <c r="C796" s="19"/>
      <c r="D796" s="19"/>
      <c r="E796" s="6" t="str">
        <f>IFERROR(__xludf.DUMMYFUNCTION("IFNA(IFNA(REGEXEXTRACT(J796,""0.0 \s*(\w+)""),REGEXEXTRACT(J796,""0 \s*(\w+)"")))"),"")</f>
        <v/>
      </c>
      <c r="F796" s="6" t="str">
        <f>IFERROR(__xludf.DUMMYFUNCTION("IFNA(IFNA(REGEXEXTRACT(J796,""1.0 \s*(\w+)""),REGEXEXTRACT(J796,""1 \s*(\w+)"")))"),"")</f>
        <v/>
      </c>
      <c r="G796" s="6" t="str">
        <f>IFERROR(__xludf.DUMMYFUNCTION("IFNA(IFNA(REGEXEXTRACT(J796,""NaN \s*(\w+)""),REGEXEXTRACT(J796,""None \s*(\w+)"")))"),"")</f>
        <v/>
      </c>
      <c r="H796" s="7"/>
      <c r="J796" s="19"/>
    </row>
    <row r="797">
      <c r="B797" s="19"/>
      <c r="C797" s="19"/>
      <c r="D797" s="19"/>
      <c r="E797" s="6" t="str">
        <f>IFERROR(__xludf.DUMMYFUNCTION("IFNA(IFNA(REGEXEXTRACT(J797,""0.0 \s*(\w+)""),REGEXEXTRACT(J797,""0 \s*(\w+)"")))"),"")</f>
        <v/>
      </c>
      <c r="F797" s="6" t="str">
        <f>IFERROR(__xludf.DUMMYFUNCTION("IFNA(IFNA(REGEXEXTRACT(J797,""1.0 \s*(\w+)""),REGEXEXTRACT(J797,""1 \s*(\w+)"")))"),"")</f>
        <v/>
      </c>
      <c r="G797" s="6" t="str">
        <f>IFERROR(__xludf.DUMMYFUNCTION("IFNA(IFNA(REGEXEXTRACT(J797,""NaN \s*(\w+)""),REGEXEXTRACT(J797,""None \s*(\w+)"")))"),"")</f>
        <v/>
      </c>
      <c r="H797" s="7"/>
      <c r="J797" s="19"/>
    </row>
    <row r="798">
      <c r="B798" s="19"/>
      <c r="C798" s="19"/>
      <c r="D798" s="19"/>
      <c r="E798" s="6" t="str">
        <f>IFERROR(__xludf.DUMMYFUNCTION("IFNA(IFNA(REGEXEXTRACT(J798,""0.0 \s*(\w+)""),REGEXEXTRACT(J798,""0 \s*(\w+)"")))"),"")</f>
        <v/>
      </c>
      <c r="F798" s="6" t="str">
        <f>IFERROR(__xludf.DUMMYFUNCTION("IFNA(IFNA(REGEXEXTRACT(J798,""1.0 \s*(\w+)""),REGEXEXTRACT(J798,""1 \s*(\w+)"")))"),"")</f>
        <v/>
      </c>
      <c r="G798" s="6" t="str">
        <f>IFERROR(__xludf.DUMMYFUNCTION("IFNA(IFNA(REGEXEXTRACT(J798,""NaN \s*(\w+)""),REGEXEXTRACT(J798,""None \s*(\w+)"")))"),"")</f>
        <v/>
      </c>
      <c r="H798" s="7"/>
      <c r="J798" s="19"/>
    </row>
    <row r="799">
      <c r="B799" s="19"/>
      <c r="C799" s="19"/>
      <c r="D799" s="19"/>
      <c r="E799" s="6" t="str">
        <f>IFERROR(__xludf.DUMMYFUNCTION("IFNA(IFNA(REGEXEXTRACT(J799,""0.0 \s*(\w+)""),REGEXEXTRACT(J799,""0 \s*(\w+)"")))"),"")</f>
        <v/>
      </c>
      <c r="F799" s="6" t="str">
        <f>IFERROR(__xludf.DUMMYFUNCTION("IFNA(IFNA(REGEXEXTRACT(J799,""1.0 \s*(\w+)""),REGEXEXTRACT(J799,""1 \s*(\w+)"")))"),"")</f>
        <v/>
      </c>
      <c r="G799" s="6" t="str">
        <f>IFERROR(__xludf.DUMMYFUNCTION("IFNA(IFNA(REGEXEXTRACT(J799,""NaN \s*(\w+)""),REGEXEXTRACT(J799,""None \s*(\w+)"")))"),"")</f>
        <v/>
      </c>
      <c r="H799" s="7"/>
      <c r="J799" s="19"/>
    </row>
    <row r="800">
      <c r="B800" s="19"/>
      <c r="C800" s="19"/>
      <c r="D800" s="19"/>
      <c r="E800" s="6" t="str">
        <f>IFERROR(__xludf.DUMMYFUNCTION("IFNA(IFNA(REGEXEXTRACT(J800,""0.0 \s*(\w+)""),REGEXEXTRACT(J800,""0 \s*(\w+)"")))"),"")</f>
        <v/>
      </c>
      <c r="F800" s="6" t="str">
        <f>IFERROR(__xludf.DUMMYFUNCTION("IFNA(IFNA(REGEXEXTRACT(J800,""1.0 \s*(\w+)""),REGEXEXTRACT(J800,""1 \s*(\w+)"")))"),"")</f>
        <v/>
      </c>
      <c r="G800" s="6" t="str">
        <f>IFERROR(__xludf.DUMMYFUNCTION("IFNA(IFNA(REGEXEXTRACT(J800,""NaN \s*(\w+)""),REGEXEXTRACT(J800,""None \s*(\w+)"")))"),"")</f>
        <v/>
      </c>
      <c r="H800" s="7"/>
      <c r="J800" s="19"/>
    </row>
    <row r="801">
      <c r="B801" s="19"/>
      <c r="C801" s="19"/>
      <c r="D801" s="19"/>
      <c r="E801" s="6" t="str">
        <f>IFERROR(__xludf.DUMMYFUNCTION("IFNA(IFNA(REGEXEXTRACT(J801,""0.0 \s*(\w+)""),REGEXEXTRACT(J801,""0 \s*(\w+)"")))"),"")</f>
        <v/>
      </c>
      <c r="F801" s="6" t="str">
        <f>IFERROR(__xludf.DUMMYFUNCTION("IFNA(IFNA(REGEXEXTRACT(J801,""1.0 \s*(\w+)""),REGEXEXTRACT(J801,""1 \s*(\w+)"")))"),"")</f>
        <v/>
      </c>
      <c r="G801" s="6" t="str">
        <f>IFERROR(__xludf.DUMMYFUNCTION("IFNA(IFNA(REGEXEXTRACT(J801,""NaN \s*(\w+)""),REGEXEXTRACT(J801,""None \s*(\w+)"")))"),"")</f>
        <v/>
      </c>
      <c r="H801" s="7"/>
      <c r="J801" s="19"/>
    </row>
    <row r="802">
      <c r="B802" s="19"/>
      <c r="C802" s="19"/>
      <c r="D802" s="19"/>
      <c r="E802" s="6" t="str">
        <f>IFERROR(__xludf.DUMMYFUNCTION("IFNA(IFNA(REGEXEXTRACT(J802,""0.0 \s*(\w+)""),REGEXEXTRACT(J802,""0 \s*(\w+)"")))"),"")</f>
        <v/>
      </c>
      <c r="F802" s="6" t="str">
        <f>IFERROR(__xludf.DUMMYFUNCTION("IFNA(IFNA(REGEXEXTRACT(J802,""1.0 \s*(\w+)""),REGEXEXTRACT(J802,""1 \s*(\w+)"")))"),"")</f>
        <v/>
      </c>
      <c r="G802" s="6" t="str">
        <f>IFERROR(__xludf.DUMMYFUNCTION("IFNA(IFNA(REGEXEXTRACT(J802,""NaN \s*(\w+)""),REGEXEXTRACT(J802,""None \s*(\w+)"")))"),"")</f>
        <v/>
      </c>
      <c r="H802" s="7"/>
      <c r="J802" s="19"/>
    </row>
    <row r="803">
      <c r="B803" s="19"/>
      <c r="C803" s="19"/>
      <c r="D803" s="19"/>
      <c r="E803" s="6" t="str">
        <f>IFERROR(__xludf.DUMMYFUNCTION("IFNA(IFNA(REGEXEXTRACT(J803,""0.0 \s*(\w+)""),REGEXEXTRACT(J803,""0 \s*(\w+)"")))"),"")</f>
        <v/>
      </c>
      <c r="F803" s="6" t="str">
        <f>IFERROR(__xludf.DUMMYFUNCTION("IFNA(IFNA(REGEXEXTRACT(J803,""1.0 \s*(\w+)""),REGEXEXTRACT(J803,""1 \s*(\w+)"")))"),"")</f>
        <v/>
      </c>
      <c r="G803" s="6" t="str">
        <f>IFERROR(__xludf.DUMMYFUNCTION("IFNA(IFNA(REGEXEXTRACT(J803,""NaN \s*(\w+)""),REGEXEXTRACT(J803,""None \s*(\w+)"")))"),"")</f>
        <v/>
      </c>
      <c r="H803" s="7"/>
      <c r="J803" s="19"/>
    </row>
    <row r="804">
      <c r="B804" s="19"/>
      <c r="C804" s="19"/>
      <c r="D804" s="19"/>
      <c r="E804" s="6" t="str">
        <f>IFERROR(__xludf.DUMMYFUNCTION("IFNA(IFNA(REGEXEXTRACT(J804,""0.0 \s*(\w+)""),REGEXEXTRACT(J804,""0 \s*(\w+)"")))"),"")</f>
        <v/>
      </c>
      <c r="F804" s="6" t="str">
        <f>IFERROR(__xludf.DUMMYFUNCTION("IFNA(IFNA(REGEXEXTRACT(J804,""1.0 \s*(\w+)""),REGEXEXTRACT(J804,""1 \s*(\w+)"")))"),"")</f>
        <v/>
      </c>
      <c r="G804" s="6" t="str">
        <f>IFERROR(__xludf.DUMMYFUNCTION("IFNA(IFNA(REGEXEXTRACT(J804,""NaN \s*(\w+)""),REGEXEXTRACT(J804,""None \s*(\w+)"")))"),"")</f>
        <v/>
      </c>
      <c r="H804" s="7"/>
      <c r="J804" s="19"/>
    </row>
    <row r="805">
      <c r="B805" s="19"/>
      <c r="C805" s="19"/>
      <c r="D805" s="19"/>
      <c r="E805" s="6" t="str">
        <f>IFERROR(__xludf.DUMMYFUNCTION("IFNA(IFNA(REGEXEXTRACT(J805,""0.0 \s*(\w+)""),REGEXEXTRACT(J805,""0 \s*(\w+)"")))"),"")</f>
        <v/>
      </c>
      <c r="F805" s="6" t="str">
        <f>IFERROR(__xludf.DUMMYFUNCTION("IFNA(IFNA(REGEXEXTRACT(J805,""1.0 \s*(\w+)""),REGEXEXTRACT(J805,""1 \s*(\w+)"")))"),"")</f>
        <v/>
      </c>
      <c r="G805" s="6" t="str">
        <f>IFERROR(__xludf.DUMMYFUNCTION("IFNA(IFNA(REGEXEXTRACT(J805,""NaN \s*(\w+)""),REGEXEXTRACT(J805,""None \s*(\w+)"")))"),"")</f>
        <v/>
      </c>
      <c r="H805" s="7"/>
      <c r="J805" s="19"/>
    </row>
    <row r="806">
      <c r="B806" s="19"/>
      <c r="C806" s="19"/>
      <c r="D806" s="19"/>
      <c r="E806" s="6" t="str">
        <f>IFERROR(__xludf.DUMMYFUNCTION("IFNA(IFNA(REGEXEXTRACT(J806,""0.0 \s*(\w+)""),REGEXEXTRACT(J806,""0 \s*(\w+)"")))"),"")</f>
        <v/>
      </c>
      <c r="F806" s="6" t="str">
        <f>IFERROR(__xludf.DUMMYFUNCTION("IFNA(IFNA(REGEXEXTRACT(J806,""1.0 \s*(\w+)""),REGEXEXTRACT(J806,""1 \s*(\w+)"")))"),"")</f>
        <v/>
      </c>
      <c r="G806" s="6" t="str">
        <f>IFERROR(__xludf.DUMMYFUNCTION("IFNA(IFNA(REGEXEXTRACT(J806,""NaN \s*(\w+)""),REGEXEXTRACT(J806,""None \s*(\w+)"")))"),"")</f>
        <v/>
      </c>
      <c r="H806" s="7"/>
      <c r="J806" s="19"/>
    </row>
    <row r="807">
      <c r="B807" s="19"/>
      <c r="C807" s="19"/>
      <c r="D807" s="19"/>
      <c r="E807" s="6" t="str">
        <f>IFERROR(__xludf.DUMMYFUNCTION("IFNA(IFNA(REGEXEXTRACT(J807,""0.0 \s*(\w+)""),REGEXEXTRACT(J807,""0 \s*(\w+)"")))"),"")</f>
        <v/>
      </c>
      <c r="F807" s="6" t="str">
        <f>IFERROR(__xludf.DUMMYFUNCTION("IFNA(IFNA(REGEXEXTRACT(J807,""1.0 \s*(\w+)""),REGEXEXTRACT(J807,""1 \s*(\w+)"")))"),"")</f>
        <v/>
      </c>
      <c r="G807" s="6" t="str">
        <f>IFERROR(__xludf.DUMMYFUNCTION("IFNA(IFNA(REGEXEXTRACT(J807,""NaN \s*(\w+)""),REGEXEXTRACT(J807,""None \s*(\w+)"")))"),"")</f>
        <v/>
      </c>
      <c r="H807" s="7"/>
      <c r="J807" s="19"/>
    </row>
    <row r="808">
      <c r="B808" s="19"/>
      <c r="C808" s="19"/>
      <c r="D808" s="19"/>
      <c r="E808" s="6" t="str">
        <f>IFERROR(__xludf.DUMMYFUNCTION("IFNA(IFNA(REGEXEXTRACT(J808,""0.0 \s*(\w+)""),REGEXEXTRACT(J808,""0 \s*(\w+)"")))"),"")</f>
        <v/>
      </c>
      <c r="F808" s="6" t="str">
        <f>IFERROR(__xludf.DUMMYFUNCTION("IFNA(IFNA(REGEXEXTRACT(J808,""1.0 \s*(\w+)""),REGEXEXTRACT(J808,""1 \s*(\w+)"")))"),"")</f>
        <v/>
      </c>
      <c r="G808" s="6" t="str">
        <f>IFERROR(__xludf.DUMMYFUNCTION("IFNA(IFNA(REGEXEXTRACT(J808,""NaN \s*(\w+)""),REGEXEXTRACT(J808,""None \s*(\w+)"")))"),"")</f>
        <v/>
      </c>
      <c r="H808" s="7"/>
      <c r="J808" s="19"/>
    </row>
    <row r="809">
      <c r="B809" s="19"/>
      <c r="C809" s="19"/>
      <c r="D809" s="19"/>
      <c r="E809" s="6" t="str">
        <f>IFERROR(__xludf.DUMMYFUNCTION("IFNA(IFNA(REGEXEXTRACT(J809,""0.0 \s*(\w+)""),REGEXEXTRACT(J809,""0 \s*(\w+)"")))"),"")</f>
        <v/>
      </c>
      <c r="F809" s="6" t="str">
        <f>IFERROR(__xludf.DUMMYFUNCTION("IFNA(IFNA(REGEXEXTRACT(J809,""1.0 \s*(\w+)""),REGEXEXTRACT(J809,""1 \s*(\w+)"")))"),"")</f>
        <v/>
      </c>
      <c r="G809" s="6" t="str">
        <f>IFERROR(__xludf.DUMMYFUNCTION("IFNA(IFNA(REGEXEXTRACT(J809,""NaN \s*(\w+)""),REGEXEXTRACT(J809,""None \s*(\w+)"")))"),"")</f>
        <v/>
      </c>
      <c r="H809" s="7"/>
      <c r="J809" s="19"/>
    </row>
    <row r="810">
      <c r="B810" s="19"/>
      <c r="C810" s="19"/>
      <c r="D810" s="19"/>
      <c r="E810" s="6" t="str">
        <f>IFERROR(__xludf.DUMMYFUNCTION("IFNA(IFNA(REGEXEXTRACT(J810,""0.0 \s*(\w+)""),REGEXEXTRACT(J810,""0 \s*(\w+)"")))"),"")</f>
        <v/>
      </c>
      <c r="F810" s="6" t="str">
        <f>IFERROR(__xludf.DUMMYFUNCTION("IFNA(IFNA(REGEXEXTRACT(J810,""1.0 \s*(\w+)""),REGEXEXTRACT(J810,""1 \s*(\w+)"")))"),"")</f>
        <v/>
      </c>
      <c r="G810" s="6" t="str">
        <f>IFERROR(__xludf.DUMMYFUNCTION("IFNA(IFNA(REGEXEXTRACT(J810,""NaN \s*(\w+)""),REGEXEXTRACT(J810,""None \s*(\w+)"")))"),"")</f>
        <v/>
      </c>
      <c r="H810" s="7"/>
      <c r="J810" s="19"/>
    </row>
    <row r="811">
      <c r="B811" s="19"/>
      <c r="C811" s="19"/>
      <c r="D811" s="19"/>
      <c r="E811" s="6" t="str">
        <f>IFERROR(__xludf.DUMMYFUNCTION("IFNA(IFNA(REGEXEXTRACT(J811,""0.0 \s*(\w+)""),REGEXEXTRACT(J811,""0 \s*(\w+)"")))"),"")</f>
        <v/>
      </c>
      <c r="F811" s="6" t="str">
        <f>IFERROR(__xludf.DUMMYFUNCTION("IFNA(IFNA(REGEXEXTRACT(J811,""1.0 \s*(\w+)""),REGEXEXTRACT(J811,""1 \s*(\w+)"")))"),"")</f>
        <v/>
      </c>
      <c r="G811" s="6" t="str">
        <f>IFERROR(__xludf.DUMMYFUNCTION("IFNA(IFNA(REGEXEXTRACT(J811,""NaN \s*(\w+)""),REGEXEXTRACT(J811,""None \s*(\w+)"")))"),"")</f>
        <v/>
      </c>
      <c r="H811" s="7"/>
      <c r="J811" s="19"/>
    </row>
    <row r="812">
      <c r="B812" s="19"/>
      <c r="C812" s="19"/>
      <c r="D812" s="19"/>
      <c r="E812" s="6" t="str">
        <f>IFERROR(__xludf.DUMMYFUNCTION("IFNA(IFNA(REGEXEXTRACT(J812,""0.0 \s*(\w+)""),REGEXEXTRACT(J812,""0 \s*(\w+)"")))"),"")</f>
        <v/>
      </c>
      <c r="F812" s="6" t="str">
        <f>IFERROR(__xludf.DUMMYFUNCTION("IFNA(IFNA(REGEXEXTRACT(J812,""1.0 \s*(\w+)""),REGEXEXTRACT(J812,""1 \s*(\w+)"")))"),"")</f>
        <v/>
      </c>
      <c r="G812" s="6" t="str">
        <f>IFERROR(__xludf.DUMMYFUNCTION("IFNA(IFNA(REGEXEXTRACT(J812,""NaN \s*(\w+)""),REGEXEXTRACT(J812,""None \s*(\w+)"")))"),"")</f>
        <v/>
      </c>
      <c r="H812" s="7"/>
      <c r="J812" s="19"/>
    </row>
    <row r="813">
      <c r="B813" s="19"/>
      <c r="C813" s="19"/>
      <c r="D813" s="19"/>
      <c r="E813" s="6" t="str">
        <f>IFERROR(__xludf.DUMMYFUNCTION("IFNA(IFNA(REGEXEXTRACT(J813,""0.0 \s*(\w+)""),REGEXEXTRACT(J813,""0 \s*(\w+)"")))"),"")</f>
        <v/>
      </c>
      <c r="F813" s="6" t="str">
        <f>IFERROR(__xludf.DUMMYFUNCTION("IFNA(IFNA(REGEXEXTRACT(J813,""1.0 \s*(\w+)""),REGEXEXTRACT(J813,""1 \s*(\w+)"")))"),"")</f>
        <v/>
      </c>
      <c r="G813" s="6" t="str">
        <f>IFERROR(__xludf.DUMMYFUNCTION("IFNA(IFNA(REGEXEXTRACT(J813,""NaN \s*(\w+)""),REGEXEXTRACT(J813,""None \s*(\w+)"")))"),"")</f>
        <v/>
      </c>
      <c r="H813" s="7"/>
      <c r="J813" s="19"/>
    </row>
    <row r="814">
      <c r="B814" s="19"/>
      <c r="C814" s="19"/>
      <c r="D814" s="19"/>
      <c r="E814" s="6" t="str">
        <f>IFERROR(__xludf.DUMMYFUNCTION("IFNA(IFNA(REGEXEXTRACT(J814,""0.0 \s*(\w+)""),REGEXEXTRACT(J814,""0 \s*(\w+)"")))"),"")</f>
        <v/>
      </c>
      <c r="F814" s="6" t="str">
        <f>IFERROR(__xludf.DUMMYFUNCTION("IFNA(IFNA(REGEXEXTRACT(J814,""1.0 \s*(\w+)""),REGEXEXTRACT(J814,""1 \s*(\w+)"")))"),"")</f>
        <v/>
      </c>
      <c r="G814" s="6" t="str">
        <f>IFERROR(__xludf.DUMMYFUNCTION("IFNA(IFNA(REGEXEXTRACT(J814,""NaN \s*(\w+)""),REGEXEXTRACT(J814,""None \s*(\w+)"")))"),"")</f>
        <v/>
      </c>
      <c r="H814" s="7"/>
      <c r="J814" s="19"/>
    </row>
    <row r="815">
      <c r="B815" s="19"/>
      <c r="C815" s="19"/>
      <c r="D815" s="19"/>
      <c r="E815" s="6" t="str">
        <f>IFERROR(__xludf.DUMMYFUNCTION("IFNA(IFNA(REGEXEXTRACT(J815,""0.0 \s*(\w+)""),REGEXEXTRACT(J815,""0 \s*(\w+)"")))"),"")</f>
        <v/>
      </c>
      <c r="F815" s="6" t="str">
        <f>IFERROR(__xludf.DUMMYFUNCTION("IFNA(IFNA(REGEXEXTRACT(J815,""1.0 \s*(\w+)""),REGEXEXTRACT(J815,""1 \s*(\w+)"")))"),"")</f>
        <v/>
      </c>
      <c r="G815" s="6" t="str">
        <f>IFERROR(__xludf.DUMMYFUNCTION("IFNA(IFNA(REGEXEXTRACT(J815,""NaN \s*(\w+)""),REGEXEXTRACT(J815,""None \s*(\w+)"")))"),"")</f>
        <v/>
      </c>
      <c r="H815" s="7"/>
      <c r="J815" s="19"/>
    </row>
    <row r="816">
      <c r="B816" s="19"/>
      <c r="C816" s="19"/>
      <c r="D816" s="19"/>
      <c r="E816" s="6" t="str">
        <f>IFERROR(__xludf.DUMMYFUNCTION("IFNA(IFNA(REGEXEXTRACT(J816,""0.0 \s*(\w+)""),REGEXEXTRACT(J816,""0 \s*(\w+)"")))"),"")</f>
        <v/>
      </c>
      <c r="F816" s="6" t="str">
        <f>IFERROR(__xludf.DUMMYFUNCTION("IFNA(IFNA(REGEXEXTRACT(J816,""1.0 \s*(\w+)""),REGEXEXTRACT(J816,""1 \s*(\w+)"")))"),"")</f>
        <v/>
      </c>
      <c r="G816" s="6" t="str">
        <f>IFERROR(__xludf.DUMMYFUNCTION("IFNA(IFNA(REGEXEXTRACT(J816,""NaN \s*(\w+)""),REGEXEXTRACT(J816,""None \s*(\w+)"")))"),"")</f>
        <v/>
      </c>
      <c r="H816" s="7"/>
      <c r="J816" s="19"/>
    </row>
    <row r="817">
      <c r="B817" s="19"/>
      <c r="C817" s="19"/>
      <c r="D817" s="19"/>
      <c r="E817" s="6" t="str">
        <f>IFERROR(__xludf.DUMMYFUNCTION("IFNA(IFNA(REGEXEXTRACT(J817,""0.0 \s*(\w+)""),REGEXEXTRACT(J817,""0 \s*(\w+)"")))"),"")</f>
        <v/>
      </c>
      <c r="F817" s="6" t="str">
        <f>IFERROR(__xludf.DUMMYFUNCTION("IFNA(IFNA(REGEXEXTRACT(J817,""1.0 \s*(\w+)""),REGEXEXTRACT(J817,""1 \s*(\w+)"")))"),"")</f>
        <v/>
      </c>
      <c r="G817" s="6" t="str">
        <f>IFERROR(__xludf.DUMMYFUNCTION("IFNA(IFNA(REGEXEXTRACT(J817,""NaN \s*(\w+)""),REGEXEXTRACT(J817,""None \s*(\w+)"")))"),"")</f>
        <v/>
      </c>
      <c r="H817" s="7"/>
      <c r="J817" s="19"/>
    </row>
    <row r="818">
      <c r="B818" s="19"/>
      <c r="C818" s="19"/>
      <c r="D818" s="19"/>
      <c r="E818" s="6" t="str">
        <f>IFERROR(__xludf.DUMMYFUNCTION("IFNA(IFNA(REGEXEXTRACT(J818,""0.0 \s*(\w+)""),REGEXEXTRACT(J818,""0 \s*(\w+)"")))"),"")</f>
        <v/>
      </c>
      <c r="F818" s="6" t="str">
        <f>IFERROR(__xludf.DUMMYFUNCTION("IFNA(IFNA(REGEXEXTRACT(J818,""1.0 \s*(\w+)""),REGEXEXTRACT(J818,""1 \s*(\w+)"")))"),"")</f>
        <v/>
      </c>
      <c r="G818" s="6" t="str">
        <f>IFERROR(__xludf.DUMMYFUNCTION("IFNA(IFNA(REGEXEXTRACT(J818,""NaN \s*(\w+)""),REGEXEXTRACT(J818,""None \s*(\w+)"")))"),"")</f>
        <v/>
      </c>
      <c r="H818" s="7"/>
      <c r="J818" s="19"/>
    </row>
    <row r="819">
      <c r="B819" s="19"/>
      <c r="C819" s="19"/>
      <c r="D819" s="19"/>
      <c r="E819" s="6" t="str">
        <f>IFERROR(__xludf.DUMMYFUNCTION("IFNA(IFNA(REGEXEXTRACT(J819,""0.0 \s*(\w+)""),REGEXEXTRACT(J819,""0 \s*(\w+)"")))"),"")</f>
        <v/>
      </c>
      <c r="F819" s="6" t="str">
        <f>IFERROR(__xludf.DUMMYFUNCTION("IFNA(IFNA(REGEXEXTRACT(J819,""1.0 \s*(\w+)""),REGEXEXTRACT(J819,""1 \s*(\w+)"")))"),"")</f>
        <v/>
      </c>
      <c r="G819" s="6" t="str">
        <f>IFERROR(__xludf.DUMMYFUNCTION("IFNA(IFNA(REGEXEXTRACT(J819,""NaN \s*(\w+)""),REGEXEXTRACT(J819,""None \s*(\w+)"")))"),"")</f>
        <v/>
      </c>
      <c r="H819" s="7"/>
      <c r="J819" s="19"/>
    </row>
    <row r="820">
      <c r="B820" s="19"/>
      <c r="C820" s="19"/>
      <c r="D820" s="19"/>
      <c r="E820" s="6" t="str">
        <f>IFERROR(__xludf.DUMMYFUNCTION("IFNA(IFNA(REGEXEXTRACT(J820,""0.0 \s*(\w+)""),REGEXEXTRACT(J820,""0 \s*(\w+)"")))"),"")</f>
        <v/>
      </c>
      <c r="F820" s="6" t="str">
        <f>IFERROR(__xludf.DUMMYFUNCTION("IFNA(IFNA(REGEXEXTRACT(J820,""1.0 \s*(\w+)""),REGEXEXTRACT(J820,""1 \s*(\w+)"")))"),"")</f>
        <v/>
      </c>
      <c r="G820" s="6" t="str">
        <f>IFERROR(__xludf.DUMMYFUNCTION("IFNA(IFNA(REGEXEXTRACT(J820,""NaN \s*(\w+)""),REGEXEXTRACT(J820,""None \s*(\w+)"")))"),"")</f>
        <v/>
      </c>
      <c r="H820" s="7"/>
      <c r="J820" s="19"/>
    </row>
    <row r="821">
      <c r="B821" s="19"/>
      <c r="C821" s="19"/>
      <c r="D821" s="19"/>
      <c r="E821" s="6" t="str">
        <f>IFERROR(__xludf.DUMMYFUNCTION("IFNA(IFNA(REGEXEXTRACT(J821,""0.0 \s*(\w+)""),REGEXEXTRACT(J821,""0 \s*(\w+)"")))"),"")</f>
        <v/>
      </c>
      <c r="F821" s="6" t="str">
        <f>IFERROR(__xludf.DUMMYFUNCTION("IFNA(IFNA(REGEXEXTRACT(J821,""1.0 \s*(\w+)""),REGEXEXTRACT(J821,""1 \s*(\w+)"")))"),"")</f>
        <v/>
      </c>
      <c r="G821" s="6" t="str">
        <f>IFERROR(__xludf.DUMMYFUNCTION("IFNA(IFNA(REGEXEXTRACT(J821,""NaN \s*(\w+)""),REGEXEXTRACT(J821,""None \s*(\w+)"")))"),"")</f>
        <v/>
      </c>
      <c r="H821" s="7"/>
      <c r="J821" s="19"/>
    </row>
    <row r="822">
      <c r="B822" s="19"/>
      <c r="C822" s="19"/>
      <c r="D822" s="19"/>
      <c r="E822" s="6" t="str">
        <f>IFERROR(__xludf.DUMMYFUNCTION("IFNA(IFNA(REGEXEXTRACT(J822,""0.0 \s*(\w+)""),REGEXEXTRACT(J822,""0 \s*(\w+)"")))"),"")</f>
        <v/>
      </c>
      <c r="F822" s="6" t="str">
        <f>IFERROR(__xludf.DUMMYFUNCTION("IFNA(IFNA(REGEXEXTRACT(J822,""1.0 \s*(\w+)""),REGEXEXTRACT(J822,""1 \s*(\w+)"")))"),"")</f>
        <v/>
      </c>
      <c r="G822" s="6" t="str">
        <f>IFERROR(__xludf.DUMMYFUNCTION("IFNA(IFNA(REGEXEXTRACT(J822,""NaN \s*(\w+)""),REGEXEXTRACT(J822,""None \s*(\w+)"")))"),"")</f>
        <v/>
      </c>
      <c r="H822" s="7"/>
      <c r="J822" s="19"/>
    </row>
    <row r="823">
      <c r="B823" s="19"/>
      <c r="C823" s="19"/>
      <c r="D823" s="19"/>
      <c r="E823" s="6" t="str">
        <f>IFERROR(__xludf.DUMMYFUNCTION("IFNA(IFNA(REGEXEXTRACT(J823,""0.0 \s*(\w+)""),REGEXEXTRACT(J823,""0 \s*(\w+)"")))"),"")</f>
        <v/>
      </c>
      <c r="F823" s="6" t="str">
        <f>IFERROR(__xludf.DUMMYFUNCTION("IFNA(IFNA(REGEXEXTRACT(J823,""1.0 \s*(\w+)""),REGEXEXTRACT(J823,""1 \s*(\w+)"")))"),"")</f>
        <v/>
      </c>
      <c r="G823" s="6" t="str">
        <f>IFERROR(__xludf.DUMMYFUNCTION("IFNA(IFNA(REGEXEXTRACT(J823,""NaN \s*(\w+)""),REGEXEXTRACT(J823,""None \s*(\w+)"")))"),"")</f>
        <v/>
      </c>
      <c r="H823" s="7"/>
      <c r="J823" s="19"/>
    </row>
    <row r="824">
      <c r="B824" s="19"/>
      <c r="C824" s="19"/>
      <c r="D824" s="19"/>
      <c r="E824" s="6" t="str">
        <f>IFERROR(__xludf.DUMMYFUNCTION("IFNA(IFNA(REGEXEXTRACT(J824,""0.0 \s*(\w+)""),REGEXEXTRACT(J824,""0 \s*(\w+)"")))"),"")</f>
        <v/>
      </c>
      <c r="F824" s="6" t="str">
        <f>IFERROR(__xludf.DUMMYFUNCTION("IFNA(IFNA(REGEXEXTRACT(J824,""1.0 \s*(\w+)""),REGEXEXTRACT(J824,""1 \s*(\w+)"")))"),"")</f>
        <v/>
      </c>
      <c r="G824" s="6" t="str">
        <f>IFERROR(__xludf.DUMMYFUNCTION("IFNA(IFNA(REGEXEXTRACT(J824,""NaN \s*(\w+)""),REGEXEXTRACT(J824,""None \s*(\w+)"")))"),"")</f>
        <v/>
      </c>
      <c r="H824" s="7"/>
      <c r="J824" s="19"/>
    </row>
    <row r="825">
      <c r="B825" s="19"/>
      <c r="C825" s="19"/>
      <c r="D825" s="19"/>
      <c r="E825" s="6" t="str">
        <f>IFERROR(__xludf.DUMMYFUNCTION("IFNA(IFNA(REGEXEXTRACT(J825,""0.0 \s*(\w+)""),REGEXEXTRACT(J825,""0 \s*(\w+)"")))"),"")</f>
        <v/>
      </c>
      <c r="F825" s="6" t="str">
        <f>IFERROR(__xludf.DUMMYFUNCTION("IFNA(IFNA(REGEXEXTRACT(J825,""1.0 \s*(\w+)""),REGEXEXTRACT(J825,""1 \s*(\w+)"")))"),"")</f>
        <v/>
      </c>
      <c r="G825" s="6" t="str">
        <f>IFERROR(__xludf.DUMMYFUNCTION("IFNA(IFNA(REGEXEXTRACT(J825,""NaN \s*(\w+)""),REGEXEXTRACT(J825,""None \s*(\w+)"")))"),"")</f>
        <v/>
      </c>
      <c r="H825" s="7"/>
      <c r="J825" s="19"/>
    </row>
    <row r="826">
      <c r="B826" s="19"/>
      <c r="C826" s="19"/>
      <c r="D826" s="19"/>
      <c r="E826" s="6" t="str">
        <f>IFERROR(__xludf.DUMMYFUNCTION("IFNA(IFNA(REGEXEXTRACT(J826,""0.0 \s*(\w+)""),REGEXEXTRACT(J826,""0 \s*(\w+)"")))"),"")</f>
        <v/>
      </c>
      <c r="F826" s="6" t="str">
        <f>IFERROR(__xludf.DUMMYFUNCTION("IFNA(IFNA(REGEXEXTRACT(J826,""1.0 \s*(\w+)""),REGEXEXTRACT(J826,""1 \s*(\w+)"")))"),"")</f>
        <v/>
      </c>
      <c r="G826" s="6" t="str">
        <f>IFERROR(__xludf.DUMMYFUNCTION("IFNA(IFNA(REGEXEXTRACT(J826,""NaN \s*(\w+)""),REGEXEXTRACT(J826,""None \s*(\w+)"")))"),"")</f>
        <v/>
      </c>
      <c r="H826" s="7"/>
      <c r="J826" s="19"/>
    </row>
    <row r="827">
      <c r="B827" s="19"/>
      <c r="C827" s="19"/>
      <c r="D827" s="19"/>
      <c r="E827" s="6" t="str">
        <f>IFERROR(__xludf.DUMMYFUNCTION("IFNA(IFNA(REGEXEXTRACT(J827,""0.0 \s*(\w+)""),REGEXEXTRACT(J827,""0 \s*(\w+)"")))"),"")</f>
        <v/>
      </c>
      <c r="F827" s="6" t="str">
        <f>IFERROR(__xludf.DUMMYFUNCTION("IFNA(IFNA(REGEXEXTRACT(J827,""1.0 \s*(\w+)""),REGEXEXTRACT(J827,""1 \s*(\w+)"")))"),"")</f>
        <v/>
      </c>
      <c r="G827" s="6" t="str">
        <f>IFERROR(__xludf.DUMMYFUNCTION("IFNA(IFNA(REGEXEXTRACT(J827,""NaN \s*(\w+)""),REGEXEXTRACT(J827,""None \s*(\w+)"")))"),"")</f>
        <v/>
      </c>
      <c r="H827" s="7"/>
      <c r="J827" s="19"/>
    </row>
    <row r="828">
      <c r="B828" s="19"/>
      <c r="C828" s="19"/>
      <c r="D828" s="19"/>
      <c r="E828" s="6" t="str">
        <f>IFERROR(__xludf.DUMMYFUNCTION("IFNA(IFNA(REGEXEXTRACT(J828,""0.0 \s*(\w+)""),REGEXEXTRACT(J828,""0 \s*(\w+)"")))"),"")</f>
        <v/>
      </c>
      <c r="F828" s="6" t="str">
        <f>IFERROR(__xludf.DUMMYFUNCTION("IFNA(IFNA(REGEXEXTRACT(J828,""1.0 \s*(\w+)""),REGEXEXTRACT(J828,""1 \s*(\w+)"")))"),"")</f>
        <v/>
      </c>
      <c r="G828" s="6" t="str">
        <f>IFERROR(__xludf.DUMMYFUNCTION("IFNA(IFNA(REGEXEXTRACT(J828,""NaN \s*(\w+)""),REGEXEXTRACT(J828,""None \s*(\w+)"")))"),"")</f>
        <v/>
      </c>
      <c r="H828" s="7"/>
      <c r="J828" s="19"/>
    </row>
    <row r="829">
      <c r="B829" s="19"/>
      <c r="C829" s="19"/>
      <c r="D829" s="19"/>
      <c r="E829" s="6" t="str">
        <f>IFERROR(__xludf.DUMMYFUNCTION("IFNA(IFNA(REGEXEXTRACT(J829,""0.0 \s*(\w+)""),REGEXEXTRACT(J829,""0 \s*(\w+)"")))"),"")</f>
        <v/>
      </c>
      <c r="F829" s="6" t="str">
        <f>IFERROR(__xludf.DUMMYFUNCTION("IFNA(IFNA(REGEXEXTRACT(J829,""1.0 \s*(\w+)""),REGEXEXTRACT(J829,""1 \s*(\w+)"")))"),"")</f>
        <v/>
      </c>
      <c r="G829" s="6" t="str">
        <f>IFERROR(__xludf.DUMMYFUNCTION("IFNA(IFNA(REGEXEXTRACT(J829,""NaN \s*(\w+)""),REGEXEXTRACT(J829,""None \s*(\w+)"")))"),"")</f>
        <v/>
      </c>
      <c r="H829" s="7"/>
      <c r="J829" s="19"/>
    </row>
    <row r="830">
      <c r="B830" s="19"/>
      <c r="C830" s="19"/>
      <c r="D830" s="19"/>
      <c r="E830" s="6" t="str">
        <f>IFERROR(__xludf.DUMMYFUNCTION("IFNA(IFNA(REGEXEXTRACT(J830,""0.0 \s*(\w+)""),REGEXEXTRACT(J830,""0 \s*(\w+)"")))"),"")</f>
        <v/>
      </c>
      <c r="F830" s="6" t="str">
        <f>IFERROR(__xludf.DUMMYFUNCTION("IFNA(IFNA(REGEXEXTRACT(J830,""1.0 \s*(\w+)""),REGEXEXTRACT(J830,""1 \s*(\w+)"")))"),"")</f>
        <v/>
      </c>
      <c r="G830" s="6" t="str">
        <f>IFERROR(__xludf.DUMMYFUNCTION("IFNA(IFNA(REGEXEXTRACT(J830,""NaN \s*(\w+)""),REGEXEXTRACT(J830,""None \s*(\w+)"")))"),"")</f>
        <v/>
      </c>
      <c r="H830" s="7"/>
      <c r="J830" s="19"/>
    </row>
    <row r="831">
      <c r="B831" s="19"/>
      <c r="C831" s="19"/>
      <c r="D831" s="19"/>
      <c r="E831" s="6" t="str">
        <f>IFERROR(__xludf.DUMMYFUNCTION("IFNA(IFNA(REGEXEXTRACT(J831,""0.0 \s*(\w+)""),REGEXEXTRACT(J831,""0 \s*(\w+)"")))"),"")</f>
        <v/>
      </c>
      <c r="F831" s="6" t="str">
        <f>IFERROR(__xludf.DUMMYFUNCTION("IFNA(IFNA(REGEXEXTRACT(J831,""1.0 \s*(\w+)""),REGEXEXTRACT(J831,""1 \s*(\w+)"")))"),"")</f>
        <v/>
      </c>
      <c r="G831" s="6" t="str">
        <f>IFERROR(__xludf.DUMMYFUNCTION("IFNA(IFNA(REGEXEXTRACT(J831,""NaN \s*(\w+)""),REGEXEXTRACT(J831,""None \s*(\w+)"")))"),"")</f>
        <v/>
      </c>
      <c r="H831" s="7"/>
      <c r="J831" s="19"/>
    </row>
    <row r="832">
      <c r="B832" s="19"/>
      <c r="C832" s="19"/>
      <c r="D832" s="19"/>
      <c r="E832" s="6" t="str">
        <f>IFERROR(__xludf.DUMMYFUNCTION("IFNA(IFNA(REGEXEXTRACT(J832,""0.0 \s*(\w+)""),REGEXEXTRACT(J832,""0 \s*(\w+)"")))"),"")</f>
        <v/>
      </c>
      <c r="F832" s="6" t="str">
        <f>IFERROR(__xludf.DUMMYFUNCTION("IFNA(IFNA(REGEXEXTRACT(J832,""1.0 \s*(\w+)""),REGEXEXTRACT(J832,""1 \s*(\w+)"")))"),"")</f>
        <v/>
      </c>
      <c r="G832" s="6" t="str">
        <f>IFERROR(__xludf.DUMMYFUNCTION("IFNA(IFNA(REGEXEXTRACT(J832,""NaN \s*(\w+)""),REGEXEXTRACT(J832,""None \s*(\w+)"")))"),"")</f>
        <v/>
      </c>
      <c r="H832" s="7"/>
      <c r="J832" s="19"/>
    </row>
    <row r="833">
      <c r="B833" s="19"/>
      <c r="C833" s="19"/>
      <c r="D833" s="19"/>
      <c r="E833" s="6" t="str">
        <f>IFERROR(__xludf.DUMMYFUNCTION("IFNA(IFNA(REGEXEXTRACT(J833,""0.0 \s*(\w+)""),REGEXEXTRACT(J833,""0 \s*(\w+)"")))"),"")</f>
        <v/>
      </c>
      <c r="F833" s="6" t="str">
        <f>IFERROR(__xludf.DUMMYFUNCTION("IFNA(IFNA(REGEXEXTRACT(J833,""1.0 \s*(\w+)""),REGEXEXTRACT(J833,""1 \s*(\w+)"")))"),"")</f>
        <v/>
      </c>
      <c r="G833" s="6" t="str">
        <f>IFERROR(__xludf.DUMMYFUNCTION("IFNA(IFNA(REGEXEXTRACT(J833,""NaN \s*(\w+)""),REGEXEXTRACT(J833,""None \s*(\w+)"")))"),"")</f>
        <v/>
      </c>
      <c r="H833" s="7"/>
      <c r="J833" s="19"/>
    </row>
    <row r="834">
      <c r="B834" s="19"/>
      <c r="C834" s="19"/>
      <c r="D834" s="19"/>
      <c r="E834" s="6" t="str">
        <f>IFERROR(__xludf.DUMMYFUNCTION("IFNA(IFNA(REGEXEXTRACT(J834,""0.0 \s*(\w+)""),REGEXEXTRACT(J834,""0 \s*(\w+)"")))"),"")</f>
        <v/>
      </c>
      <c r="F834" s="6" t="str">
        <f>IFERROR(__xludf.DUMMYFUNCTION("IFNA(IFNA(REGEXEXTRACT(J834,""1.0 \s*(\w+)""),REGEXEXTRACT(J834,""1 \s*(\w+)"")))"),"")</f>
        <v/>
      </c>
      <c r="G834" s="6" t="str">
        <f>IFERROR(__xludf.DUMMYFUNCTION("IFNA(IFNA(REGEXEXTRACT(J834,""NaN \s*(\w+)""),REGEXEXTRACT(J834,""None \s*(\w+)"")))"),"")</f>
        <v/>
      </c>
      <c r="H834" s="7"/>
      <c r="J834" s="19"/>
    </row>
    <row r="835">
      <c r="B835" s="19"/>
      <c r="C835" s="19"/>
      <c r="D835" s="19"/>
      <c r="E835" s="6" t="str">
        <f>IFERROR(__xludf.DUMMYFUNCTION("IFNA(IFNA(REGEXEXTRACT(J835,""0.0 \s*(\w+)""),REGEXEXTRACT(J835,""0 \s*(\w+)"")))"),"")</f>
        <v/>
      </c>
      <c r="F835" s="6" t="str">
        <f>IFERROR(__xludf.DUMMYFUNCTION("IFNA(IFNA(REGEXEXTRACT(J835,""1.0 \s*(\w+)""),REGEXEXTRACT(J835,""1 \s*(\w+)"")))"),"")</f>
        <v/>
      </c>
      <c r="G835" s="6" t="str">
        <f>IFERROR(__xludf.DUMMYFUNCTION("IFNA(IFNA(REGEXEXTRACT(J835,""NaN \s*(\w+)""),REGEXEXTRACT(J835,""None \s*(\w+)"")))"),"")</f>
        <v/>
      </c>
      <c r="H835" s="7"/>
      <c r="J835" s="19"/>
    </row>
    <row r="836">
      <c r="B836" s="19"/>
      <c r="C836" s="19"/>
      <c r="D836" s="19"/>
      <c r="E836" s="6" t="str">
        <f>IFERROR(__xludf.DUMMYFUNCTION("IFNA(IFNA(REGEXEXTRACT(J836,""0.0 \s*(\w+)""),REGEXEXTRACT(J836,""0 \s*(\w+)"")))"),"")</f>
        <v/>
      </c>
      <c r="F836" s="6" t="str">
        <f>IFERROR(__xludf.DUMMYFUNCTION("IFNA(IFNA(REGEXEXTRACT(J836,""1.0 \s*(\w+)""),REGEXEXTRACT(J836,""1 \s*(\w+)"")))"),"")</f>
        <v/>
      </c>
      <c r="G836" s="6" t="str">
        <f>IFERROR(__xludf.DUMMYFUNCTION("IFNA(IFNA(REGEXEXTRACT(J836,""NaN \s*(\w+)""),REGEXEXTRACT(J836,""None \s*(\w+)"")))"),"")</f>
        <v/>
      </c>
      <c r="H836" s="7"/>
      <c r="J836" s="19"/>
    </row>
    <row r="837">
      <c r="B837" s="19"/>
      <c r="C837" s="19"/>
      <c r="D837" s="19"/>
      <c r="E837" s="6" t="str">
        <f>IFERROR(__xludf.DUMMYFUNCTION("IFNA(IFNA(REGEXEXTRACT(J837,""0.0 \s*(\w+)""),REGEXEXTRACT(J837,""0 \s*(\w+)"")))"),"")</f>
        <v/>
      </c>
      <c r="F837" s="6" t="str">
        <f>IFERROR(__xludf.DUMMYFUNCTION("IFNA(IFNA(REGEXEXTRACT(J837,""1.0 \s*(\w+)""),REGEXEXTRACT(J837,""1 \s*(\w+)"")))"),"")</f>
        <v/>
      </c>
      <c r="G837" s="6" t="str">
        <f>IFERROR(__xludf.DUMMYFUNCTION("IFNA(IFNA(REGEXEXTRACT(J837,""NaN \s*(\w+)""),REGEXEXTRACT(J837,""None \s*(\w+)"")))"),"")</f>
        <v/>
      </c>
      <c r="H837" s="7"/>
      <c r="J837" s="19"/>
    </row>
    <row r="838">
      <c r="B838" s="19"/>
      <c r="C838" s="19"/>
      <c r="D838" s="19"/>
      <c r="E838" s="6" t="str">
        <f>IFERROR(__xludf.DUMMYFUNCTION("IFNA(IFNA(REGEXEXTRACT(J838,""0.0 \s*(\w+)""),REGEXEXTRACT(J838,""0 \s*(\w+)"")))"),"")</f>
        <v/>
      </c>
      <c r="F838" s="6" t="str">
        <f>IFERROR(__xludf.DUMMYFUNCTION("IFNA(IFNA(REGEXEXTRACT(J838,""1.0 \s*(\w+)""),REGEXEXTRACT(J838,""1 \s*(\w+)"")))"),"")</f>
        <v/>
      </c>
      <c r="G838" s="6" t="str">
        <f>IFERROR(__xludf.DUMMYFUNCTION("IFNA(IFNA(REGEXEXTRACT(J838,""NaN \s*(\w+)""),REGEXEXTRACT(J838,""None \s*(\w+)"")))"),"")</f>
        <v/>
      </c>
      <c r="H838" s="7"/>
      <c r="J838" s="19"/>
    </row>
    <row r="839">
      <c r="B839" s="19"/>
      <c r="C839" s="19"/>
      <c r="D839" s="19"/>
      <c r="E839" s="6" t="str">
        <f>IFERROR(__xludf.DUMMYFUNCTION("IFNA(IFNA(REGEXEXTRACT(J839,""0.0 \s*(\w+)""),REGEXEXTRACT(J839,""0 \s*(\w+)"")))"),"")</f>
        <v/>
      </c>
      <c r="F839" s="6" t="str">
        <f>IFERROR(__xludf.DUMMYFUNCTION("IFNA(IFNA(REGEXEXTRACT(J839,""1.0 \s*(\w+)""),REGEXEXTRACT(J839,""1 \s*(\w+)"")))"),"")</f>
        <v/>
      </c>
      <c r="G839" s="6" t="str">
        <f>IFERROR(__xludf.DUMMYFUNCTION("IFNA(IFNA(REGEXEXTRACT(J839,""NaN \s*(\w+)""),REGEXEXTRACT(J839,""None \s*(\w+)"")))"),"")</f>
        <v/>
      </c>
      <c r="H839" s="7"/>
      <c r="J839" s="19"/>
    </row>
    <row r="840">
      <c r="B840" s="19"/>
      <c r="C840" s="19"/>
      <c r="D840" s="19"/>
      <c r="E840" s="6" t="str">
        <f>IFERROR(__xludf.DUMMYFUNCTION("IFNA(IFNA(REGEXEXTRACT(J840,""0.0 \s*(\w+)""),REGEXEXTRACT(J840,""0 \s*(\w+)"")))"),"")</f>
        <v/>
      </c>
      <c r="F840" s="6" t="str">
        <f>IFERROR(__xludf.DUMMYFUNCTION("IFNA(IFNA(REGEXEXTRACT(J840,""1.0 \s*(\w+)""),REGEXEXTRACT(J840,""1 \s*(\w+)"")))"),"")</f>
        <v/>
      </c>
      <c r="G840" s="6" t="str">
        <f>IFERROR(__xludf.DUMMYFUNCTION("IFNA(IFNA(REGEXEXTRACT(J840,""NaN \s*(\w+)""),REGEXEXTRACT(J840,""None \s*(\w+)"")))"),"")</f>
        <v/>
      </c>
      <c r="H840" s="7"/>
      <c r="J840" s="19"/>
    </row>
    <row r="841">
      <c r="B841" s="19"/>
      <c r="C841" s="19"/>
      <c r="D841" s="19"/>
      <c r="E841" s="6" t="str">
        <f>IFERROR(__xludf.DUMMYFUNCTION("IFNA(IFNA(REGEXEXTRACT(J841,""0.0 \s*(\w+)""),REGEXEXTRACT(J841,""0 \s*(\w+)"")))"),"")</f>
        <v/>
      </c>
      <c r="F841" s="6" t="str">
        <f>IFERROR(__xludf.DUMMYFUNCTION("IFNA(IFNA(REGEXEXTRACT(J841,""1.0 \s*(\w+)""),REGEXEXTRACT(J841,""1 \s*(\w+)"")))"),"")</f>
        <v/>
      </c>
      <c r="G841" s="6" t="str">
        <f>IFERROR(__xludf.DUMMYFUNCTION("IFNA(IFNA(REGEXEXTRACT(J841,""NaN \s*(\w+)""),REGEXEXTRACT(J841,""None \s*(\w+)"")))"),"")</f>
        <v/>
      </c>
      <c r="H841" s="7"/>
      <c r="J841" s="19"/>
    </row>
    <row r="842">
      <c r="B842" s="19"/>
      <c r="C842" s="19"/>
      <c r="D842" s="19"/>
      <c r="E842" s="6" t="str">
        <f>IFERROR(__xludf.DUMMYFUNCTION("IFNA(IFNA(REGEXEXTRACT(J842,""0.0 \s*(\w+)""),REGEXEXTRACT(J842,""0 \s*(\w+)"")))"),"")</f>
        <v/>
      </c>
      <c r="F842" s="6" t="str">
        <f>IFERROR(__xludf.DUMMYFUNCTION("IFNA(IFNA(REGEXEXTRACT(J842,""1.0 \s*(\w+)""),REGEXEXTRACT(J842,""1 \s*(\w+)"")))"),"")</f>
        <v/>
      </c>
      <c r="G842" s="6" t="str">
        <f>IFERROR(__xludf.DUMMYFUNCTION("IFNA(IFNA(REGEXEXTRACT(J842,""NaN \s*(\w+)""),REGEXEXTRACT(J842,""None \s*(\w+)"")))"),"")</f>
        <v/>
      </c>
      <c r="H842" s="7"/>
      <c r="J842" s="19"/>
    </row>
    <row r="843">
      <c r="B843" s="19"/>
      <c r="C843" s="19"/>
      <c r="D843" s="19"/>
      <c r="E843" s="6" t="str">
        <f>IFERROR(__xludf.DUMMYFUNCTION("IFNA(IFNA(REGEXEXTRACT(J843,""0.0 \s*(\w+)""),REGEXEXTRACT(J843,""0 \s*(\w+)"")))"),"")</f>
        <v/>
      </c>
      <c r="F843" s="6" t="str">
        <f>IFERROR(__xludf.DUMMYFUNCTION("IFNA(IFNA(REGEXEXTRACT(J843,""1.0 \s*(\w+)""),REGEXEXTRACT(J843,""1 \s*(\w+)"")))"),"")</f>
        <v/>
      </c>
      <c r="G843" s="6" t="str">
        <f>IFERROR(__xludf.DUMMYFUNCTION("IFNA(IFNA(REGEXEXTRACT(J843,""NaN \s*(\w+)""),REGEXEXTRACT(J843,""None \s*(\w+)"")))"),"")</f>
        <v/>
      </c>
      <c r="H843" s="7"/>
      <c r="J843" s="19"/>
    </row>
    <row r="844">
      <c r="B844" s="19"/>
      <c r="C844" s="19"/>
      <c r="D844" s="19"/>
      <c r="E844" s="6" t="str">
        <f>IFERROR(__xludf.DUMMYFUNCTION("IFNA(IFNA(REGEXEXTRACT(J844,""0.0 \s*(\w+)""),REGEXEXTRACT(J844,""0 \s*(\w+)"")))"),"")</f>
        <v/>
      </c>
      <c r="F844" s="6" t="str">
        <f>IFERROR(__xludf.DUMMYFUNCTION("IFNA(IFNA(REGEXEXTRACT(J844,""1.0 \s*(\w+)""),REGEXEXTRACT(J844,""1 \s*(\w+)"")))"),"")</f>
        <v/>
      </c>
      <c r="G844" s="6" t="str">
        <f>IFERROR(__xludf.DUMMYFUNCTION("IFNA(IFNA(REGEXEXTRACT(J844,""NaN \s*(\w+)""),REGEXEXTRACT(J844,""None \s*(\w+)"")))"),"")</f>
        <v/>
      </c>
      <c r="H844" s="7"/>
      <c r="J844" s="19"/>
    </row>
    <row r="845">
      <c r="B845" s="19"/>
      <c r="C845" s="19"/>
      <c r="D845" s="19"/>
      <c r="E845" s="6" t="str">
        <f>IFERROR(__xludf.DUMMYFUNCTION("IFNA(IFNA(REGEXEXTRACT(J845,""0.0 \s*(\w+)""),REGEXEXTRACT(J845,""0 \s*(\w+)"")))"),"")</f>
        <v/>
      </c>
      <c r="F845" s="6" t="str">
        <f>IFERROR(__xludf.DUMMYFUNCTION("IFNA(IFNA(REGEXEXTRACT(J845,""1.0 \s*(\w+)""),REGEXEXTRACT(J845,""1 \s*(\w+)"")))"),"")</f>
        <v/>
      </c>
      <c r="G845" s="6" t="str">
        <f>IFERROR(__xludf.DUMMYFUNCTION("IFNA(IFNA(REGEXEXTRACT(J845,""NaN \s*(\w+)""),REGEXEXTRACT(J845,""None \s*(\w+)"")))"),"")</f>
        <v/>
      </c>
      <c r="H845" s="7"/>
      <c r="J845" s="19"/>
    </row>
    <row r="846">
      <c r="B846" s="19"/>
      <c r="C846" s="19"/>
      <c r="D846" s="19"/>
      <c r="E846" s="6" t="str">
        <f>IFERROR(__xludf.DUMMYFUNCTION("IFNA(IFNA(REGEXEXTRACT(J846,""0.0 \s*(\w+)""),REGEXEXTRACT(J846,""0 \s*(\w+)"")))"),"")</f>
        <v/>
      </c>
      <c r="F846" s="6" t="str">
        <f>IFERROR(__xludf.DUMMYFUNCTION("IFNA(IFNA(REGEXEXTRACT(J846,""1.0 \s*(\w+)""),REGEXEXTRACT(J846,""1 \s*(\w+)"")))"),"")</f>
        <v/>
      </c>
      <c r="G846" s="6" t="str">
        <f>IFERROR(__xludf.DUMMYFUNCTION("IFNA(IFNA(REGEXEXTRACT(J846,""NaN \s*(\w+)""),REGEXEXTRACT(J846,""None \s*(\w+)"")))"),"")</f>
        <v/>
      </c>
      <c r="H846" s="7"/>
      <c r="J846" s="19"/>
    </row>
    <row r="847">
      <c r="B847" s="19"/>
      <c r="C847" s="19"/>
      <c r="D847" s="19"/>
      <c r="E847" s="6" t="str">
        <f>IFERROR(__xludf.DUMMYFUNCTION("IFNA(IFNA(REGEXEXTRACT(J847,""0.0 \s*(\w+)""),REGEXEXTRACT(J847,""0 \s*(\w+)"")))"),"")</f>
        <v/>
      </c>
      <c r="F847" s="6" t="str">
        <f>IFERROR(__xludf.DUMMYFUNCTION("IFNA(IFNA(REGEXEXTRACT(J847,""1.0 \s*(\w+)""),REGEXEXTRACT(J847,""1 \s*(\w+)"")))"),"")</f>
        <v/>
      </c>
      <c r="G847" s="6" t="str">
        <f>IFERROR(__xludf.DUMMYFUNCTION("IFNA(IFNA(REGEXEXTRACT(J847,""NaN \s*(\w+)""),REGEXEXTRACT(J847,""None \s*(\w+)"")))"),"")</f>
        <v/>
      </c>
      <c r="H847" s="7"/>
      <c r="J847" s="19"/>
    </row>
    <row r="848">
      <c r="B848" s="19"/>
      <c r="C848" s="19"/>
      <c r="D848" s="19"/>
      <c r="E848" s="6" t="str">
        <f>IFERROR(__xludf.DUMMYFUNCTION("IFNA(IFNA(REGEXEXTRACT(J848,""0.0 \s*(\w+)""),REGEXEXTRACT(J848,""0 \s*(\w+)"")))"),"")</f>
        <v/>
      </c>
      <c r="F848" s="6" t="str">
        <f>IFERROR(__xludf.DUMMYFUNCTION("IFNA(IFNA(REGEXEXTRACT(J848,""1.0 \s*(\w+)""),REGEXEXTRACT(J848,""1 \s*(\w+)"")))"),"")</f>
        <v/>
      </c>
      <c r="G848" s="6" t="str">
        <f>IFERROR(__xludf.DUMMYFUNCTION("IFNA(IFNA(REGEXEXTRACT(J848,""NaN \s*(\w+)""),REGEXEXTRACT(J848,""None \s*(\w+)"")))"),"")</f>
        <v/>
      </c>
      <c r="H848" s="7"/>
      <c r="J848" s="19"/>
    </row>
    <row r="849">
      <c r="B849" s="19"/>
      <c r="C849" s="19"/>
      <c r="D849" s="19"/>
      <c r="E849" s="6" t="str">
        <f>IFERROR(__xludf.DUMMYFUNCTION("IFNA(IFNA(REGEXEXTRACT(J849,""0.0 \s*(\w+)""),REGEXEXTRACT(J849,""0 \s*(\w+)"")))"),"")</f>
        <v/>
      </c>
      <c r="F849" s="6" t="str">
        <f>IFERROR(__xludf.DUMMYFUNCTION("IFNA(IFNA(REGEXEXTRACT(J849,""1.0 \s*(\w+)""),REGEXEXTRACT(J849,""1 \s*(\w+)"")))"),"")</f>
        <v/>
      </c>
      <c r="G849" s="6" t="str">
        <f>IFERROR(__xludf.DUMMYFUNCTION("IFNA(IFNA(REGEXEXTRACT(J849,""NaN \s*(\w+)""),REGEXEXTRACT(J849,""None \s*(\w+)"")))"),"")</f>
        <v/>
      </c>
      <c r="H849" s="7"/>
      <c r="J849" s="19"/>
    </row>
    <row r="850">
      <c r="B850" s="19"/>
      <c r="C850" s="19"/>
      <c r="D850" s="19"/>
      <c r="E850" s="6" t="str">
        <f>IFERROR(__xludf.DUMMYFUNCTION("IFNA(IFNA(REGEXEXTRACT(J850,""0.0 \s*(\w+)""),REGEXEXTRACT(J850,""0 \s*(\w+)"")))"),"")</f>
        <v/>
      </c>
      <c r="F850" s="6" t="str">
        <f>IFERROR(__xludf.DUMMYFUNCTION("IFNA(IFNA(REGEXEXTRACT(J850,""1.0 \s*(\w+)""),REGEXEXTRACT(J850,""1 \s*(\w+)"")))"),"")</f>
        <v/>
      </c>
      <c r="G850" s="6" t="str">
        <f>IFERROR(__xludf.DUMMYFUNCTION("IFNA(IFNA(REGEXEXTRACT(J850,""NaN \s*(\w+)""),REGEXEXTRACT(J850,""None \s*(\w+)"")))"),"")</f>
        <v/>
      </c>
      <c r="H850" s="7"/>
      <c r="J850" s="19"/>
    </row>
    <row r="851">
      <c r="B851" s="19"/>
      <c r="C851" s="19"/>
      <c r="D851" s="19"/>
      <c r="E851" s="6" t="str">
        <f>IFERROR(__xludf.DUMMYFUNCTION("IFNA(IFNA(REGEXEXTRACT(J851,""0.0 \s*(\w+)""),REGEXEXTRACT(J851,""0 \s*(\w+)"")))"),"")</f>
        <v/>
      </c>
      <c r="F851" s="6" t="str">
        <f>IFERROR(__xludf.DUMMYFUNCTION("IFNA(IFNA(REGEXEXTRACT(J851,""1.0 \s*(\w+)""),REGEXEXTRACT(J851,""1 \s*(\w+)"")))"),"")</f>
        <v/>
      </c>
      <c r="G851" s="6" t="str">
        <f>IFERROR(__xludf.DUMMYFUNCTION("IFNA(IFNA(REGEXEXTRACT(J851,""NaN \s*(\w+)""),REGEXEXTRACT(J851,""None \s*(\w+)"")))"),"")</f>
        <v/>
      </c>
      <c r="H851" s="7"/>
      <c r="J851" s="19"/>
    </row>
    <row r="852">
      <c r="B852" s="19"/>
      <c r="C852" s="19"/>
      <c r="D852" s="19"/>
      <c r="E852" s="6" t="str">
        <f>IFERROR(__xludf.DUMMYFUNCTION("IFNA(IFNA(REGEXEXTRACT(J852,""0.0 \s*(\w+)""),REGEXEXTRACT(J852,""0 \s*(\w+)"")))"),"")</f>
        <v/>
      </c>
      <c r="F852" s="6" t="str">
        <f>IFERROR(__xludf.DUMMYFUNCTION("IFNA(IFNA(REGEXEXTRACT(J852,""1.0 \s*(\w+)""),REGEXEXTRACT(J852,""1 \s*(\w+)"")))"),"")</f>
        <v/>
      </c>
      <c r="G852" s="6" t="str">
        <f>IFERROR(__xludf.DUMMYFUNCTION("IFNA(IFNA(REGEXEXTRACT(J852,""NaN \s*(\w+)""),REGEXEXTRACT(J852,""None \s*(\w+)"")))"),"")</f>
        <v/>
      </c>
      <c r="H852" s="7"/>
      <c r="J852" s="19"/>
    </row>
    <row r="853">
      <c r="B853" s="19"/>
      <c r="C853" s="19"/>
      <c r="D853" s="19"/>
      <c r="E853" s="6" t="str">
        <f>IFERROR(__xludf.DUMMYFUNCTION("IFNA(IFNA(REGEXEXTRACT(J853,""0.0 \s*(\w+)""),REGEXEXTRACT(J853,""0 \s*(\w+)"")))"),"")</f>
        <v/>
      </c>
      <c r="F853" s="6" t="str">
        <f>IFERROR(__xludf.DUMMYFUNCTION("IFNA(IFNA(REGEXEXTRACT(J853,""1.0 \s*(\w+)""),REGEXEXTRACT(J853,""1 \s*(\w+)"")))"),"")</f>
        <v/>
      </c>
      <c r="G853" s="6" t="str">
        <f>IFERROR(__xludf.DUMMYFUNCTION("IFNA(IFNA(REGEXEXTRACT(J853,""NaN \s*(\w+)""),REGEXEXTRACT(J853,""None \s*(\w+)"")))"),"")</f>
        <v/>
      </c>
      <c r="H853" s="7"/>
      <c r="J853" s="19"/>
    </row>
    <row r="854">
      <c r="B854" s="19"/>
      <c r="C854" s="19"/>
      <c r="D854" s="19"/>
      <c r="E854" s="6" t="str">
        <f>IFERROR(__xludf.DUMMYFUNCTION("IFNA(IFNA(REGEXEXTRACT(J854,""0.0 \s*(\w+)""),REGEXEXTRACT(J854,""0 \s*(\w+)"")))"),"")</f>
        <v/>
      </c>
      <c r="F854" s="6" t="str">
        <f>IFERROR(__xludf.DUMMYFUNCTION("IFNA(IFNA(REGEXEXTRACT(J854,""1.0 \s*(\w+)""),REGEXEXTRACT(J854,""1 \s*(\w+)"")))"),"")</f>
        <v/>
      </c>
      <c r="G854" s="6" t="str">
        <f>IFERROR(__xludf.DUMMYFUNCTION("IFNA(IFNA(REGEXEXTRACT(J854,""NaN \s*(\w+)""),REGEXEXTRACT(J854,""None \s*(\w+)"")))"),"")</f>
        <v/>
      </c>
      <c r="H854" s="7"/>
      <c r="J854" s="19"/>
    </row>
    <row r="855">
      <c r="B855" s="19"/>
      <c r="C855" s="19"/>
      <c r="D855" s="19"/>
      <c r="E855" s="6" t="str">
        <f>IFERROR(__xludf.DUMMYFUNCTION("IFNA(IFNA(REGEXEXTRACT(J855,""0.0 \s*(\w+)""),REGEXEXTRACT(J855,""0 \s*(\w+)"")))"),"")</f>
        <v/>
      </c>
      <c r="F855" s="6" t="str">
        <f>IFERROR(__xludf.DUMMYFUNCTION("IFNA(IFNA(REGEXEXTRACT(J855,""1.0 \s*(\w+)""),REGEXEXTRACT(J855,""1 \s*(\w+)"")))"),"")</f>
        <v/>
      </c>
      <c r="G855" s="6" t="str">
        <f>IFERROR(__xludf.DUMMYFUNCTION("IFNA(IFNA(REGEXEXTRACT(J855,""NaN \s*(\w+)""),REGEXEXTRACT(J855,""None \s*(\w+)"")))"),"")</f>
        <v/>
      </c>
      <c r="H855" s="7"/>
      <c r="J855" s="19"/>
    </row>
    <row r="856">
      <c r="B856" s="19"/>
      <c r="C856" s="19"/>
      <c r="D856" s="19"/>
      <c r="E856" s="6" t="str">
        <f>IFERROR(__xludf.DUMMYFUNCTION("IFNA(IFNA(REGEXEXTRACT(J856,""0.0 \s*(\w+)""),REGEXEXTRACT(J856,""0 \s*(\w+)"")))"),"")</f>
        <v/>
      </c>
      <c r="F856" s="6" t="str">
        <f>IFERROR(__xludf.DUMMYFUNCTION("IFNA(IFNA(REGEXEXTRACT(J856,""1.0 \s*(\w+)""),REGEXEXTRACT(J856,""1 \s*(\w+)"")))"),"")</f>
        <v/>
      </c>
      <c r="G856" s="6" t="str">
        <f>IFERROR(__xludf.DUMMYFUNCTION("IFNA(IFNA(REGEXEXTRACT(J856,""NaN \s*(\w+)""),REGEXEXTRACT(J856,""None \s*(\w+)"")))"),"")</f>
        <v/>
      </c>
      <c r="H856" s="7"/>
      <c r="J856" s="19"/>
    </row>
    <row r="857">
      <c r="B857" s="19"/>
      <c r="C857" s="19"/>
      <c r="D857" s="19"/>
      <c r="E857" s="6" t="str">
        <f>IFERROR(__xludf.DUMMYFUNCTION("IFNA(IFNA(REGEXEXTRACT(J857,""0.0 \s*(\w+)""),REGEXEXTRACT(J857,""0 \s*(\w+)"")))"),"")</f>
        <v/>
      </c>
      <c r="F857" s="6" t="str">
        <f>IFERROR(__xludf.DUMMYFUNCTION("IFNA(IFNA(REGEXEXTRACT(J857,""1.0 \s*(\w+)""),REGEXEXTRACT(J857,""1 \s*(\w+)"")))"),"")</f>
        <v/>
      </c>
      <c r="G857" s="6" t="str">
        <f>IFERROR(__xludf.DUMMYFUNCTION("IFNA(IFNA(REGEXEXTRACT(J857,""NaN \s*(\w+)""),REGEXEXTRACT(J857,""None \s*(\w+)"")))"),"")</f>
        <v/>
      </c>
      <c r="H857" s="7"/>
      <c r="J857" s="19"/>
    </row>
    <row r="858">
      <c r="B858" s="19"/>
      <c r="C858" s="19"/>
      <c r="D858" s="19"/>
      <c r="E858" s="6" t="str">
        <f>IFERROR(__xludf.DUMMYFUNCTION("IFNA(IFNA(REGEXEXTRACT(J858,""0.0 \s*(\w+)""),REGEXEXTRACT(J858,""0 \s*(\w+)"")))"),"")</f>
        <v/>
      </c>
      <c r="F858" s="6" t="str">
        <f>IFERROR(__xludf.DUMMYFUNCTION("IFNA(IFNA(REGEXEXTRACT(J858,""1.0 \s*(\w+)""),REGEXEXTRACT(J858,""1 \s*(\w+)"")))"),"")</f>
        <v/>
      </c>
      <c r="G858" s="6" t="str">
        <f>IFERROR(__xludf.DUMMYFUNCTION("IFNA(IFNA(REGEXEXTRACT(J858,""NaN \s*(\w+)""),REGEXEXTRACT(J858,""None \s*(\w+)"")))"),"")</f>
        <v/>
      </c>
      <c r="H858" s="7"/>
      <c r="J858" s="19"/>
    </row>
    <row r="859">
      <c r="B859" s="19"/>
      <c r="C859" s="19"/>
      <c r="D859" s="19"/>
      <c r="E859" s="6" t="str">
        <f>IFERROR(__xludf.DUMMYFUNCTION("IFNA(IFNA(REGEXEXTRACT(J859,""0.0 \s*(\w+)""),REGEXEXTRACT(J859,""0 \s*(\w+)"")))"),"")</f>
        <v/>
      </c>
      <c r="F859" s="6" t="str">
        <f>IFERROR(__xludf.DUMMYFUNCTION("IFNA(IFNA(REGEXEXTRACT(J859,""1.0 \s*(\w+)""),REGEXEXTRACT(J859,""1 \s*(\w+)"")))"),"")</f>
        <v/>
      </c>
      <c r="G859" s="6" t="str">
        <f>IFERROR(__xludf.DUMMYFUNCTION("IFNA(IFNA(REGEXEXTRACT(J859,""NaN \s*(\w+)""),REGEXEXTRACT(J859,""None \s*(\w+)"")))"),"")</f>
        <v/>
      </c>
      <c r="H859" s="7"/>
      <c r="J859" s="19"/>
    </row>
    <row r="860">
      <c r="B860" s="19"/>
      <c r="C860" s="19"/>
      <c r="D860" s="19"/>
      <c r="E860" s="6" t="str">
        <f>IFERROR(__xludf.DUMMYFUNCTION("IFNA(IFNA(REGEXEXTRACT(J860,""0.0 \s*(\w+)""),REGEXEXTRACT(J860,""0 \s*(\w+)"")))"),"")</f>
        <v/>
      </c>
      <c r="F860" s="6" t="str">
        <f>IFERROR(__xludf.DUMMYFUNCTION("IFNA(IFNA(REGEXEXTRACT(J860,""1.0 \s*(\w+)""),REGEXEXTRACT(J860,""1 \s*(\w+)"")))"),"")</f>
        <v/>
      </c>
      <c r="G860" s="6" t="str">
        <f>IFERROR(__xludf.DUMMYFUNCTION("IFNA(IFNA(REGEXEXTRACT(J860,""NaN \s*(\w+)""),REGEXEXTRACT(J860,""None \s*(\w+)"")))"),"")</f>
        <v/>
      </c>
      <c r="H860" s="7"/>
      <c r="J860" s="19"/>
    </row>
    <row r="861">
      <c r="B861" s="19"/>
      <c r="C861" s="19"/>
      <c r="D861" s="19"/>
      <c r="E861" s="6" t="str">
        <f>IFERROR(__xludf.DUMMYFUNCTION("IFNA(IFNA(REGEXEXTRACT(J861,""0.0 \s*(\w+)""),REGEXEXTRACT(J861,""0 \s*(\w+)"")))"),"")</f>
        <v/>
      </c>
      <c r="F861" s="6" t="str">
        <f>IFERROR(__xludf.DUMMYFUNCTION("IFNA(IFNA(REGEXEXTRACT(J861,""1.0 \s*(\w+)""),REGEXEXTRACT(J861,""1 \s*(\w+)"")))"),"")</f>
        <v/>
      </c>
      <c r="G861" s="6" t="str">
        <f>IFERROR(__xludf.DUMMYFUNCTION("IFNA(IFNA(REGEXEXTRACT(J861,""NaN \s*(\w+)""),REGEXEXTRACT(J861,""None \s*(\w+)"")))"),"")</f>
        <v/>
      </c>
      <c r="H861" s="7"/>
      <c r="J861" s="19"/>
    </row>
    <row r="862">
      <c r="B862" s="19"/>
      <c r="C862" s="19"/>
      <c r="D862" s="19"/>
      <c r="E862" s="6" t="str">
        <f>IFERROR(__xludf.DUMMYFUNCTION("IFNA(IFNA(REGEXEXTRACT(J862,""0.0 \s*(\w+)""),REGEXEXTRACT(J862,""0 \s*(\w+)"")))"),"")</f>
        <v/>
      </c>
      <c r="F862" s="6" t="str">
        <f>IFERROR(__xludf.DUMMYFUNCTION("IFNA(IFNA(REGEXEXTRACT(J862,""1.0 \s*(\w+)""),REGEXEXTRACT(J862,""1 \s*(\w+)"")))"),"")</f>
        <v/>
      </c>
      <c r="G862" s="6" t="str">
        <f>IFERROR(__xludf.DUMMYFUNCTION("IFNA(IFNA(REGEXEXTRACT(J862,""NaN \s*(\w+)""),REGEXEXTRACT(J862,""None \s*(\w+)"")))"),"")</f>
        <v/>
      </c>
      <c r="H862" s="7"/>
      <c r="J862" s="19"/>
    </row>
    <row r="863">
      <c r="B863" s="19"/>
      <c r="C863" s="19"/>
      <c r="D863" s="19"/>
      <c r="E863" s="6" t="str">
        <f>IFERROR(__xludf.DUMMYFUNCTION("IFNA(IFNA(REGEXEXTRACT(J863,""0.0 \s*(\w+)""),REGEXEXTRACT(J863,""0 \s*(\w+)"")))"),"")</f>
        <v/>
      </c>
      <c r="F863" s="6" t="str">
        <f>IFERROR(__xludf.DUMMYFUNCTION("IFNA(IFNA(REGEXEXTRACT(J863,""1.0 \s*(\w+)""),REGEXEXTRACT(J863,""1 \s*(\w+)"")))"),"")</f>
        <v/>
      </c>
      <c r="G863" s="6" t="str">
        <f>IFERROR(__xludf.DUMMYFUNCTION("IFNA(IFNA(REGEXEXTRACT(J863,""NaN \s*(\w+)""),REGEXEXTRACT(J863,""None \s*(\w+)"")))"),"")</f>
        <v/>
      </c>
      <c r="H863" s="7"/>
      <c r="J863" s="19"/>
    </row>
    <row r="864">
      <c r="B864" s="19"/>
      <c r="C864" s="19"/>
      <c r="D864" s="19"/>
      <c r="E864" s="6" t="str">
        <f>IFERROR(__xludf.DUMMYFUNCTION("IFNA(IFNA(REGEXEXTRACT(J864,""0.0 \s*(\w+)""),REGEXEXTRACT(J864,""0 \s*(\w+)"")))"),"")</f>
        <v/>
      </c>
      <c r="F864" s="6" t="str">
        <f>IFERROR(__xludf.DUMMYFUNCTION("IFNA(IFNA(REGEXEXTRACT(J864,""1.0 \s*(\w+)""),REGEXEXTRACT(J864,""1 \s*(\w+)"")))"),"")</f>
        <v/>
      </c>
      <c r="G864" s="6" t="str">
        <f>IFERROR(__xludf.DUMMYFUNCTION("IFNA(IFNA(REGEXEXTRACT(J864,""NaN \s*(\w+)""),REGEXEXTRACT(J864,""None \s*(\w+)"")))"),"")</f>
        <v/>
      </c>
      <c r="H864" s="7"/>
      <c r="J864" s="19"/>
    </row>
    <row r="865">
      <c r="B865" s="19"/>
      <c r="C865" s="19"/>
      <c r="D865" s="19"/>
      <c r="E865" s="6" t="str">
        <f>IFERROR(__xludf.DUMMYFUNCTION("IFNA(IFNA(REGEXEXTRACT(J865,""0.0 \s*(\w+)""),REGEXEXTRACT(J865,""0 \s*(\w+)"")))"),"")</f>
        <v/>
      </c>
      <c r="F865" s="6" t="str">
        <f>IFERROR(__xludf.DUMMYFUNCTION("IFNA(IFNA(REGEXEXTRACT(J865,""1.0 \s*(\w+)""),REGEXEXTRACT(J865,""1 \s*(\w+)"")))"),"")</f>
        <v/>
      </c>
      <c r="G865" s="6" t="str">
        <f>IFERROR(__xludf.DUMMYFUNCTION("IFNA(IFNA(REGEXEXTRACT(J865,""NaN \s*(\w+)""),REGEXEXTRACT(J865,""None \s*(\w+)"")))"),"")</f>
        <v/>
      </c>
      <c r="H865" s="7"/>
      <c r="J865" s="19"/>
    </row>
    <row r="866">
      <c r="B866" s="19"/>
      <c r="C866" s="19"/>
      <c r="D866" s="19"/>
      <c r="E866" s="6" t="str">
        <f>IFERROR(__xludf.DUMMYFUNCTION("IFNA(IFNA(REGEXEXTRACT(J866,""0.0 \s*(\w+)""),REGEXEXTRACT(J866,""0 \s*(\w+)"")))"),"")</f>
        <v/>
      </c>
      <c r="F866" s="6" t="str">
        <f>IFERROR(__xludf.DUMMYFUNCTION("IFNA(IFNA(REGEXEXTRACT(J866,""1.0 \s*(\w+)""),REGEXEXTRACT(J866,""1 \s*(\w+)"")))"),"")</f>
        <v/>
      </c>
      <c r="G866" s="6" t="str">
        <f>IFERROR(__xludf.DUMMYFUNCTION("IFNA(IFNA(REGEXEXTRACT(J866,""NaN \s*(\w+)""),REGEXEXTRACT(J866,""None \s*(\w+)"")))"),"")</f>
        <v/>
      </c>
      <c r="H866" s="7"/>
      <c r="J866" s="19"/>
    </row>
    <row r="867">
      <c r="B867" s="19"/>
      <c r="C867" s="19"/>
      <c r="D867" s="19"/>
      <c r="E867" s="6" t="str">
        <f>IFERROR(__xludf.DUMMYFUNCTION("IFNA(IFNA(REGEXEXTRACT(J867,""0.0 \s*(\w+)""),REGEXEXTRACT(J867,""0 \s*(\w+)"")))"),"")</f>
        <v/>
      </c>
      <c r="F867" s="6" t="str">
        <f>IFERROR(__xludf.DUMMYFUNCTION("IFNA(IFNA(REGEXEXTRACT(J867,""1.0 \s*(\w+)""),REGEXEXTRACT(J867,""1 \s*(\w+)"")))"),"")</f>
        <v/>
      </c>
      <c r="G867" s="6" t="str">
        <f>IFERROR(__xludf.DUMMYFUNCTION("IFNA(IFNA(REGEXEXTRACT(J867,""NaN \s*(\w+)""),REGEXEXTRACT(J867,""None \s*(\w+)"")))"),"")</f>
        <v/>
      </c>
      <c r="H867" s="7"/>
      <c r="J867" s="19"/>
    </row>
    <row r="868">
      <c r="B868" s="19"/>
      <c r="C868" s="19"/>
      <c r="D868" s="19"/>
      <c r="E868" s="6" t="str">
        <f>IFERROR(__xludf.DUMMYFUNCTION("IFNA(IFNA(REGEXEXTRACT(J868,""0.0 \s*(\w+)""),REGEXEXTRACT(J868,""0 \s*(\w+)"")))"),"")</f>
        <v/>
      </c>
      <c r="F868" s="6" t="str">
        <f>IFERROR(__xludf.DUMMYFUNCTION("IFNA(IFNA(REGEXEXTRACT(J868,""1.0 \s*(\w+)""),REGEXEXTRACT(J868,""1 \s*(\w+)"")))"),"")</f>
        <v/>
      </c>
      <c r="G868" s="6" t="str">
        <f>IFERROR(__xludf.DUMMYFUNCTION("IFNA(IFNA(REGEXEXTRACT(J868,""NaN \s*(\w+)""),REGEXEXTRACT(J868,""None \s*(\w+)"")))"),"")</f>
        <v/>
      </c>
      <c r="H868" s="7"/>
      <c r="J868" s="19"/>
    </row>
    <row r="869">
      <c r="B869" s="19"/>
      <c r="C869" s="19"/>
      <c r="D869" s="19"/>
      <c r="E869" s="6" t="str">
        <f>IFERROR(__xludf.DUMMYFUNCTION("IFNA(IFNA(REGEXEXTRACT(J869,""0.0 \s*(\w+)""),REGEXEXTRACT(J869,""0 \s*(\w+)"")))"),"")</f>
        <v/>
      </c>
      <c r="F869" s="6" t="str">
        <f>IFERROR(__xludf.DUMMYFUNCTION("IFNA(IFNA(REGEXEXTRACT(J869,""1.0 \s*(\w+)""),REGEXEXTRACT(J869,""1 \s*(\w+)"")))"),"")</f>
        <v/>
      </c>
      <c r="G869" s="6" t="str">
        <f>IFERROR(__xludf.DUMMYFUNCTION("IFNA(IFNA(REGEXEXTRACT(J869,""NaN \s*(\w+)""),REGEXEXTRACT(J869,""None \s*(\w+)"")))"),"")</f>
        <v/>
      </c>
      <c r="H869" s="7"/>
      <c r="J869" s="19"/>
    </row>
    <row r="870">
      <c r="B870" s="19"/>
      <c r="C870" s="19"/>
      <c r="D870" s="19"/>
      <c r="E870" s="6" t="str">
        <f>IFERROR(__xludf.DUMMYFUNCTION("IFNA(IFNA(REGEXEXTRACT(J870,""0.0 \s*(\w+)""),REGEXEXTRACT(J870,""0 \s*(\w+)"")))"),"")</f>
        <v/>
      </c>
      <c r="F870" s="6" t="str">
        <f>IFERROR(__xludf.DUMMYFUNCTION("IFNA(IFNA(REGEXEXTRACT(J870,""1.0 \s*(\w+)""),REGEXEXTRACT(J870,""1 \s*(\w+)"")))"),"")</f>
        <v/>
      </c>
      <c r="G870" s="6" t="str">
        <f>IFERROR(__xludf.DUMMYFUNCTION("IFNA(IFNA(REGEXEXTRACT(J870,""NaN \s*(\w+)""),REGEXEXTRACT(J870,""None \s*(\w+)"")))"),"")</f>
        <v/>
      </c>
      <c r="H870" s="7"/>
      <c r="J870" s="19"/>
    </row>
    <row r="871">
      <c r="B871" s="19"/>
      <c r="C871" s="19"/>
      <c r="D871" s="19"/>
      <c r="E871" s="6" t="str">
        <f>IFERROR(__xludf.DUMMYFUNCTION("IFNA(IFNA(REGEXEXTRACT(J871,""0.0 \s*(\w+)""),REGEXEXTRACT(J871,""0 \s*(\w+)"")))"),"")</f>
        <v/>
      </c>
      <c r="F871" s="6" t="str">
        <f>IFERROR(__xludf.DUMMYFUNCTION("IFNA(IFNA(REGEXEXTRACT(J871,""1.0 \s*(\w+)""),REGEXEXTRACT(J871,""1 \s*(\w+)"")))"),"")</f>
        <v/>
      </c>
      <c r="G871" s="6" t="str">
        <f>IFERROR(__xludf.DUMMYFUNCTION("IFNA(IFNA(REGEXEXTRACT(J871,""NaN \s*(\w+)""),REGEXEXTRACT(J871,""None \s*(\w+)"")))"),"")</f>
        <v/>
      </c>
      <c r="H871" s="7"/>
      <c r="J871" s="19"/>
    </row>
    <row r="872">
      <c r="B872" s="19"/>
      <c r="C872" s="19"/>
      <c r="D872" s="19"/>
      <c r="E872" s="6" t="str">
        <f>IFERROR(__xludf.DUMMYFUNCTION("IFNA(IFNA(REGEXEXTRACT(J872,""0.0 \s*(\w+)""),REGEXEXTRACT(J872,""0 \s*(\w+)"")))"),"")</f>
        <v/>
      </c>
      <c r="F872" s="6" t="str">
        <f>IFERROR(__xludf.DUMMYFUNCTION("IFNA(IFNA(REGEXEXTRACT(J872,""1.0 \s*(\w+)""),REGEXEXTRACT(J872,""1 \s*(\w+)"")))"),"")</f>
        <v/>
      </c>
      <c r="G872" s="6" t="str">
        <f>IFERROR(__xludf.DUMMYFUNCTION("IFNA(IFNA(REGEXEXTRACT(J872,""NaN \s*(\w+)""),REGEXEXTRACT(J872,""None \s*(\w+)"")))"),"")</f>
        <v/>
      </c>
      <c r="H872" s="7"/>
      <c r="J872" s="19"/>
    </row>
    <row r="873">
      <c r="B873" s="19"/>
      <c r="C873" s="19"/>
      <c r="D873" s="19"/>
      <c r="E873" s="6" t="str">
        <f>IFERROR(__xludf.DUMMYFUNCTION("IFNA(IFNA(REGEXEXTRACT(J873,""0.0 \s*(\w+)""),REGEXEXTRACT(J873,""0 \s*(\w+)"")))"),"")</f>
        <v/>
      </c>
      <c r="F873" s="6" t="str">
        <f>IFERROR(__xludf.DUMMYFUNCTION("IFNA(IFNA(REGEXEXTRACT(J873,""1.0 \s*(\w+)""),REGEXEXTRACT(J873,""1 \s*(\w+)"")))"),"")</f>
        <v/>
      </c>
      <c r="G873" s="6" t="str">
        <f>IFERROR(__xludf.DUMMYFUNCTION("IFNA(IFNA(REGEXEXTRACT(J873,""NaN \s*(\w+)""),REGEXEXTRACT(J873,""None \s*(\w+)"")))"),"")</f>
        <v/>
      </c>
      <c r="H873" s="7"/>
      <c r="J873" s="19"/>
    </row>
    <row r="874">
      <c r="B874" s="19"/>
      <c r="C874" s="19"/>
      <c r="D874" s="19"/>
      <c r="E874" s="6" t="str">
        <f>IFERROR(__xludf.DUMMYFUNCTION("IFNA(IFNA(REGEXEXTRACT(J874,""0.0 \s*(\w+)""),REGEXEXTRACT(J874,""0 \s*(\w+)"")))"),"")</f>
        <v/>
      </c>
      <c r="F874" s="6" t="str">
        <f>IFERROR(__xludf.DUMMYFUNCTION("IFNA(IFNA(REGEXEXTRACT(J874,""1.0 \s*(\w+)""),REGEXEXTRACT(J874,""1 \s*(\w+)"")))"),"")</f>
        <v/>
      </c>
      <c r="G874" s="6" t="str">
        <f>IFERROR(__xludf.DUMMYFUNCTION("IFNA(IFNA(REGEXEXTRACT(J874,""NaN \s*(\w+)""),REGEXEXTRACT(J874,""None \s*(\w+)"")))"),"")</f>
        <v/>
      </c>
      <c r="H874" s="7"/>
      <c r="J874" s="19"/>
    </row>
    <row r="875">
      <c r="B875" s="19"/>
      <c r="C875" s="19"/>
      <c r="D875" s="19"/>
      <c r="E875" s="6" t="str">
        <f>IFERROR(__xludf.DUMMYFUNCTION("IFNA(IFNA(REGEXEXTRACT(J875,""0.0 \s*(\w+)""),REGEXEXTRACT(J875,""0 \s*(\w+)"")))"),"")</f>
        <v/>
      </c>
      <c r="F875" s="6" t="str">
        <f>IFERROR(__xludf.DUMMYFUNCTION("IFNA(IFNA(REGEXEXTRACT(J875,""1.0 \s*(\w+)""),REGEXEXTRACT(J875,""1 \s*(\w+)"")))"),"")</f>
        <v/>
      </c>
      <c r="G875" s="6" t="str">
        <f>IFERROR(__xludf.DUMMYFUNCTION("IFNA(IFNA(REGEXEXTRACT(J875,""NaN \s*(\w+)""),REGEXEXTRACT(J875,""None \s*(\w+)"")))"),"")</f>
        <v/>
      </c>
      <c r="H875" s="7"/>
      <c r="J875" s="19"/>
    </row>
    <row r="876">
      <c r="B876" s="19"/>
      <c r="C876" s="19"/>
      <c r="D876" s="19"/>
      <c r="E876" s="6" t="str">
        <f>IFERROR(__xludf.DUMMYFUNCTION("IFNA(IFNA(REGEXEXTRACT(J876,""0.0 \s*(\w+)""),REGEXEXTRACT(J876,""0 \s*(\w+)"")))"),"")</f>
        <v/>
      </c>
      <c r="F876" s="6" t="str">
        <f>IFERROR(__xludf.DUMMYFUNCTION("IFNA(IFNA(REGEXEXTRACT(J876,""1.0 \s*(\w+)""),REGEXEXTRACT(J876,""1 \s*(\w+)"")))"),"")</f>
        <v/>
      </c>
      <c r="G876" s="6" t="str">
        <f>IFERROR(__xludf.DUMMYFUNCTION("IFNA(IFNA(REGEXEXTRACT(J876,""NaN \s*(\w+)""),REGEXEXTRACT(J876,""None \s*(\w+)"")))"),"")</f>
        <v/>
      </c>
      <c r="H876" s="7"/>
      <c r="J876" s="19"/>
    </row>
    <row r="877">
      <c r="B877" s="19"/>
      <c r="C877" s="19"/>
      <c r="D877" s="19"/>
      <c r="E877" s="6" t="str">
        <f>IFERROR(__xludf.DUMMYFUNCTION("IFNA(IFNA(REGEXEXTRACT(J877,""0.0 \s*(\w+)""),REGEXEXTRACT(J877,""0 \s*(\w+)"")))"),"")</f>
        <v/>
      </c>
      <c r="F877" s="6" t="str">
        <f>IFERROR(__xludf.DUMMYFUNCTION("IFNA(IFNA(REGEXEXTRACT(J877,""1.0 \s*(\w+)""),REGEXEXTRACT(J877,""1 \s*(\w+)"")))"),"")</f>
        <v/>
      </c>
      <c r="G877" s="6" t="str">
        <f>IFERROR(__xludf.DUMMYFUNCTION("IFNA(IFNA(REGEXEXTRACT(J877,""NaN \s*(\w+)""),REGEXEXTRACT(J877,""None \s*(\w+)"")))"),"")</f>
        <v/>
      </c>
      <c r="H877" s="7"/>
      <c r="J877" s="19"/>
    </row>
    <row r="878">
      <c r="B878" s="19"/>
      <c r="C878" s="19"/>
      <c r="D878" s="19"/>
      <c r="E878" s="6" t="str">
        <f>IFERROR(__xludf.DUMMYFUNCTION("IFNA(IFNA(REGEXEXTRACT(J878,""0.0 \s*(\w+)""),REGEXEXTRACT(J878,""0 \s*(\w+)"")))"),"")</f>
        <v/>
      </c>
      <c r="F878" s="6" t="str">
        <f>IFERROR(__xludf.DUMMYFUNCTION("IFNA(IFNA(REGEXEXTRACT(J878,""1.0 \s*(\w+)""),REGEXEXTRACT(J878,""1 \s*(\w+)"")))"),"")</f>
        <v/>
      </c>
      <c r="G878" s="6" t="str">
        <f>IFERROR(__xludf.DUMMYFUNCTION("IFNA(IFNA(REGEXEXTRACT(J878,""NaN \s*(\w+)""),REGEXEXTRACT(J878,""None \s*(\w+)"")))"),"")</f>
        <v/>
      </c>
      <c r="H878" s="7"/>
      <c r="J878" s="19"/>
    </row>
    <row r="879">
      <c r="B879" s="19"/>
      <c r="C879" s="19"/>
      <c r="D879" s="19"/>
      <c r="E879" s="6" t="str">
        <f>IFERROR(__xludf.DUMMYFUNCTION("IFNA(IFNA(REGEXEXTRACT(J879,""0.0 \s*(\w+)""),REGEXEXTRACT(J879,""0 \s*(\w+)"")))"),"")</f>
        <v/>
      </c>
      <c r="F879" s="6" t="str">
        <f>IFERROR(__xludf.DUMMYFUNCTION("IFNA(IFNA(REGEXEXTRACT(J879,""1.0 \s*(\w+)""),REGEXEXTRACT(J879,""1 \s*(\w+)"")))"),"")</f>
        <v/>
      </c>
      <c r="G879" s="6" t="str">
        <f>IFERROR(__xludf.DUMMYFUNCTION("IFNA(IFNA(REGEXEXTRACT(J879,""NaN \s*(\w+)""),REGEXEXTRACT(J879,""None \s*(\w+)"")))"),"")</f>
        <v/>
      </c>
      <c r="H879" s="7"/>
      <c r="J879" s="19"/>
    </row>
    <row r="880">
      <c r="B880" s="19"/>
      <c r="C880" s="19"/>
      <c r="D880" s="19"/>
      <c r="E880" s="6" t="str">
        <f>IFERROR(__xludf.DUMMYFUNCTION("IFNA(IFNA(REGEXEXTRACT(J880,""0.0 \s*(\w+)""),REGEXEXTRACT(J880,""0 \s*(\w+)"")))"),"")</f>
        <v/>
      </c>
      <c r="F880" s="6" t="str">
        <f>IFERROR(__xludf.DUMMYFUNCTION("IFNA(IFNA(REGEXEXTRACT(J880,""1.0 \s*(\w+)""),REGEXEXTRACT(J880,""1 \s*(\w+)"")))"),"")</f>
        <v/>
      </c>
      <c r="G880" s="6" t="str">
        <f>IFERROR(__xludf.DUMMYFUNCTION("IFNA(IFNA(REGEXEXTRACT(J880,""NaN \s*(\w+)""),REGEXEXTRACT(J880,""None \s*(\w+)"")))"),"")</f>
        <v/>
      </c>
      <c r="H880" s="7"/>
      <c r="J880" s="19"/>
    </row>
    <row r="881">
      <c r="B881" s="19"/>
      <c r="C881" s="19"/>
      <c r="D881" s="19"/>
      <c r="E881" s="6" t="str">
        <f>IFERROR(__xludf.DUMMYFUNCTION("IFNA(IFNA(REGEXEXTRACT(J881,""0.0 \s*(\w+)""),REGEXEXTRACT(J881,""0 \s*(\w+)"")))"),"")</f>
        <v/>
      </c>
      <c r="F881" s="6" t="str">
        <f>IFERROR(__xludf.DUMMYFUNCTION("IFNA(IFNA(REGEXEXTRACT(J881,""1.0 \s*(\w+)""),REGEXEXTRACT(J881,""1 \s*(\w+)"")))"),"")</f>
        <v/>
      </c>
      <c r="G881" s="6" t="str">
        <f>IFERROR(__xludf.DUMMYFUNCTION("IFNA(IFNA(REGEXEXTRACT(J881,""NaN \s*(\w+)""),REGEXEXTRACT(J881,""None \s*(\w+)"")))"),"")</f>
        <v/>
      </c>
      <c r="H881" s="7"/>
      <c r="J881" s="19"/>
    </row>
    <row r="882">
      <c r="B882" s="19"/>
      <c r="C882" s="19"/>
      <c r="D882" s="19"/>
      <c r="E882" s="6" t="str">
        <f>IFERROR(__xludf.DUMMYFUNCTION("IFNA(IFNA(REGEXEXTRACT(J882,""0.0 \s*(\w+)""),REGEXEXTRACT(J882,""0 \s*(\w+)"")))"),"")</f>
        <v/>
      </c>
      <c r="F882" s="6" t="str">
        <f>IFERROR(__xludf.DUMMYFUNCTION("IFNA(IFNA(REGEXEXTRACT(J882,""1.0 \s*(\w+)""),REGEXEXTRACT(J882,""1 \s*(\w+)"")))"),"")</f>
        <v/>
      </c>
      <c r="G882" s="6" t="str">
        <f>IFERROR(__xludf.DUMMYFUNCTION("IFNA(IFNA(REGEXEXTRACT(J882,""NaN \s*(\w+)""),REGEXEXTRACT(J882,""None \s*(\w+)"")))"),"")</f>
        <v/>
      </c>
      <c r="H882" s="7"/>
      <c r="J882" s="19"/>
    </row>
    <row r="883">
      <c r="B883" s="19"/>
      <c r="C883" s="19"/>
      <c r="D883" s="19"/>
      <c r="E883" s="6" t="str">
        <f>IFERROR(__xludf.DUMMYFUNCTION("IFNA(IFNA(REGEXEXTRACT(J883,""0.0 \s*(\w+)""),REGEXEXTRACT(J883,""0 \s*(\w+)"")))"),"")</f>
        <v/>
      </c>
      <c r="F883" s="6" t="str">
        <f>IFERROR(__xludf.DUMMYFUNCTION("IFNA(IFNA(REGEXEXTRACT(J883,""1.0 \s*(\w+)""),REGEXEXTRACT(J883,""1 \s*(\w+)"")))"),"")</f>
        <v/>
      </c>
      <c r="G883" s="6" t="str">
        <f>IFERROR(__xludf.DUMMYFUNCTION("IFNA(IFNA(REGEXEXTRACT(J883,""NaN \s*(\w+)""),REGEXEXTRACT(J883,""None \s*(\w+)"")))"),"")</f>
        <v/>
      </c>
      <c r="H883" s="7"/>
      <c r="J883" s="19"/>
    </row>
    <row r="884">
      <c r="B884" s="19"/>
      <c r="C884" s="19"/>
      <c r="D884" s="19"/>
      <c r="E884" s="6" t="str">
        <f>IFERROR(__xludf.DUMMYFUNCTION("IFNA(IFNA(REGEXEXTRACT(J884,""0.0 \s*(\w+)""),REGEXEXTRACT(J884,""0 \s*(\w+)"")))"),"")</f>
        <v/>
      </c>
      <c r="F884" s="6" t="str">
        <f>IFERROR(__xludf.DUMMYFUNCTION("IFNA(IFNA(REGEXEXTRACT(J884,""1.0 \s*(\w+)""),REGEXEXTRACT(J884,""1 \s*(\w+)"")))"),"")</f>
        <v/>
      </c>
      <c r="G884" s="6" t="str">
        <f>IFERROR(__xludf.DUMMYFUNCTION("IFNA(IFNA(REGEXEXTRACT(J884,""NaN \s*(\w+)""),REGEXEXTRACT(J884,""None \s*(\w+)"")))"),"")</f>
        <v/>
      </c>
      <c r="H884" s="7"/>
      <c r="J884" s="19"/>
    </row>
    <row r="885">
      <c r="B885" s="19"/>
      <c r="C885" s="19"/>
      <c r="D885" s="19"/>
      <c r="E885" s="6" t="str">
        <f>IFERROR(__xludf.DUMMYFUNCTION("IFNA(IFNA(REGEXEXTRACT(J885,""0.0 \s*(\w+)""),REGEXEXTRACT(J885,""0 \s*(\w+)"")))"),"")</f>
        <v/>
      </c>
      <c r="F885" s="6" t="str">
        <f>IFERROR(__xludf.DUMMYFUNCTION("IFNA(IFNA(REGEXEXTRACT(J885,""1.0 \s*(\w+)""),REGEXEXTRACT(J885,""1 \s*(\w+)"")))"),"")</f>
        <v/>
      </c>
      <c r="G885" s="6" t="str">
        <f>IFERROR(__xludf.DUMMYFUNCTION("IFNA(IFNA(REGEXEXTRACT(J885,""NaN \s*(\w+)""),REGEXEXTRACT(J885,""None \s*(\w+)"")))"),"")</f>
        <v/>
      </c>
      <c r="H885" s="7"/>
      <c r="J885" s="19"/>
    </row>
    <row r="886">
      <c r="B886" s="19"/>
      <c r="C886" s="19"/>
      <c r="D886" s="19"/>
      <c r="E886" s="6" t="str">
        <f>IFERROR(__xludf.DUMMYFUNCTION("IFNA(IFNA(REGEXEXTRACT(J886,""0.0 \s*(\w+)""),REGEXEXTRACT(J886,""0 \s*(\w+)"")))"),"")</f>
        <v/>
      </c>
      <c r="F886" s="6" t="str">
        <f>IFERROR(__xludf.DUMMYFUNCTION("IFNA(IFNA(REGEXEXTRACT(J886,""1.0 \s*(\w+)""),REGEXEXTRACT(J886,""1 \s*(\w+)"")))"),"")</f>
        <v/>
      </c>
      <c r="G886" s="6" t="str">
        <f>IFERROR(__xludf.DUMMYFUNCTION("IFNA(IFNA(REGEXEXTRACT(J886,""NaN \s*(\w+)""),REGEXEXTRACT(J886,""None \s*(\w+)"")))"),"")</f>
        <v/>
      </c>
      <c r="H886" s="7"/>
      <c r="J886" s="19"/>
    </row>
    <row r="887">
      <c r="B887" s="19"/>
      <c r="C887" s="19"/>
      <c r="D887" s="19"/>
      <c r="E887" s="6" t="str">
        <f>IFERROR(__xludf.DUMMYFUNCTION("IFNA(IFNA(REGEXEXTRACT(J887,""0.0 \s*(\w+)""),REGEXEXTRACT(J887,""0 \s*(\w+)"")))"),"")</f>
        <v/>
      </c>
      <c r="F887" s="6" t="str">
        <f>IFERROR(__xludf.DUMMYFUNCTION("IFNA(IFNA(REGEXEXTRACT(J887,""1.0 \s*(\w+)""),REGEXEXTRACT(J887,""1 \s*(\w+)"")))"),"")</f>
        <v/>
      </c>
      <c r="G887" s="6" t="str">
        <f>IFERROR(__xludf.DUMMYFUNCTION("IFNA(IFNA(REGEXEXTRACT(J887,""NaN \s*(\w+)""),REGEXEXTRACT(J887,""None \s*(\w+)"")))"),"")</f>
        <v/>
      </c>
      <c r="H887" s="7"/>
      <c r="J887" s="19"/>
    </row>
    <row r="888">
      <c r="B888" s="19"/>
      <c r="C888" s="19"/>
      <c r="D888" s="19"/>
      <c r="E888" s="6" t="str">
        <f>IFERROR(__xludf.DUMMYFUNCTION("IFNA(IFNA(REGEXEXTRACT(J888,""0.0 \s*(\w+)""),REGEXEXTRACT(J888,""0 \s*(\w+)"")))"),"")</f>
        <v/>
      </c>
      <c r="F888" s="6" t="str">
        <f>IFERROR(__xludf.DUMMYFUNCTION("IFNA(IFNA(REGEXEXTRACT(J888,""1.0 \s*(\w+)""),REGEXEXTRACT(J888,""1 \s*(\w+)"")))"),"")</f>
        <v/>
      </c>
      <c r="G888" s="6" t="str">
        <f>IFERROR(__xludf.DUMMYFUNCTION("IFNA(IFNA(REGEXEXTRACT(J888,""NaN \s*(\w+)""),REGEXEXTRACT(J888,""None \s*(\w+)"")))"),"")</f>
        <v/>
      </c>
      <c r="H888" s="7"/>
      <c r="J888" s="19"/>
    </row>
    <row r="889">
      <c r="B889" s="19"/>
      <c r="C889" s="19"/>
      <c r="D889" s="19"/>
      <c r="E889" s="6" t="str">
        <f>IFERROR(__xludf.DUMMYFUNCTION("IFNA(IFNA(REGEXEXTRACT(J889,""0.0 \s*(\w+)""),REGEXEXTRACT(J889,""0 \s*(\w+)"")))"),"")</f>
        <v/>
      </c>
      <c r="F889" s="6" t="str">
        <f>IFERROR(__xludf.DUMMYFUNCTION("IFNA(IFNA(REGEXEXTRACT(J889,""1.0 \s*(\w+)""),REGEXEXTRACT(J889,""1 \s*(\w+)"")))"),"")</f>
        <v/>
      </c>
      <c r="G889" s="6" t="str">
        <f>IFERROR(__xludf.DUMMYFUNCTION("IFNA(IFNA(REGEXEXTRACT(J889,""NaN \s*(\w+)""),REGEXEXTRACT(J889,""None \s*(\w+)"")))"),"")</f>
        <v/>
      </c>
      <c r="H889" s="7"/>
      <c r="J889" s="19"/>
    </row>
    <row r="890">
      <c r="B890" s="19"/>
      <c r="C890" s="19"/>
      <c r="D890" s="19"/>
      <c r="E890" s="6" t="str">
        <f>IFERROR(__xludf.DUMMYFUNCTION("IFNA(IFNA(REGEXEXTRACT(J890,""0.0 \s*(\w+)""),REGEXEXTRACT(J890,""0 \s*(\w+)"")))"),"")</f>
        <v/>
      </c>
      <c r="F890" s="6" t="str">
        <f>IFERROR(__xludf.DUMMYFUNCTION("IFNA(IFNA(REGEXEXTRACT(J890,""1.0 \s*(\w+)""),REGEXEXTRACT(J890,""1 \s*(\w+)"")))"),"")</f>
        <v/>
      </c>
      <c r="G890" s="6" t="str">
        <f>IFERROR(__xludf.DUMMYFUNCTION("IFNA(IFNA(REGEXEXTRACT(J890,""NaN \s*(\w+)""),REGEXEXTRACT(J890,""None \s*(\w+)"")))"),"")</f>
        <v/>
      </c>
      <c r="H890" s="7"/>
      <c r="J890" s="19"/>
    </row>
    <row r="891">
      <c r="B891" s="19"/>
      <c r="C891" s="19"/>
      <c r="D891" s="19"/>
      <c r="E891" s="6" t="str">
        <f>IFERROR(__xludf.DUMMYFUNCTION("IFNA(IFNA(REGEXEXTRACT(J891,""0.0 \s*(\w+)""),REGEXEXTRACT(J891,""0 \s*(\w+)"")))"),"")</f>
        <v/>
      </c>
      <c r="F891" s="6" t="str">
        <f>IFERROR(__xludf.DUMMYFUNCTION("IFNA(IFNA(REGEXEXTRACT(J891,""1.0 \s*(\w+)""),REGEXEXTRACT(J891,""1 \s*(\w+)"")))"),"")</f>
        <v/>
      </c>
      <c r="G891" s="6" t="str">
        <f>IFERROR(__xludf.DUMMYFUNCTION("IFNA(IFNA(REGEXEXTRACT(J891,""NaN \s*(\w+)""),REGEXEXTRACT(J891,""None \s*(\w+)"")))"),"")</f>
        <v/>
      </c>
      <c r="H891" s="7"/>
      <c r="J891" s="19"/>
    </row>
    <row r="892">
      <c r="B892" s="19"/>
      <c r="C892" s="19"/>
      <c r="D892" s="19"/>
      <c r="E892" s="6" t="str">
        <f>IFERROR(__xludf.DUMMYFUNCTION("IFNA(IFNA(REGEXEXTRACT(J892,""0.0 \s*(\w+)""),REGEXEXTRACT(J892,""0 \s*(\w+)"")))"),"")</f>
        <v/>
      </c>
      <c r="F892" s="6" t="str">
        <f>IFERROR(__xludf.DUMMYFUNCTION("IFNA(IFNA(REGEXEXTRACT(J892,""1.0 \s*(\w+)""),REGEXEXTRACT(J892,""1 \s*(\w+)"")))"),"")</f>
        <v/>
      </c>
      <c r="G892" s="6" t="str">
        <f>IFERROR(__xludf.DUMMYFUNCTION("IFNA(IFNA(REGEXEXTRACT(J892,""NaN \s*(\w+)""),REGEXEXTRACT(J892,""None \s*(\w+)"")))"),"")</f>
        <v/>
      </c>
      <c r="H892" s="7"/>
      <c r="J892" s="19"/>
    </row>
    <row r="893">
      <c r="B893" s="19"/>
      <c r="C893" s="19"/>
      <c r="D893" s="19"/>
      <c r="E893" s="6" t="str">
        <f>IFERROR(__xludf.DUMMYFUNCTION("IFNA(IFNA(REGEXEXTRACT(J893,""0.0 \s*(\w+)""),REGEXEXTRACT(J893,""0 \s*(\w+)"")))"),"")</f>
        <v/>
      </c>
      <c r="F893" s="6" t="str">
        <f>IFERROR(__xludf.DUMMYFUNCTION("IFNA(IFNA(REGEXEXTRACT(J893,""1.0 \s*(\w+)""),REGEXEXTRACT(J893,""1 \s*(\w+)"")))"),"")</f>
        <v/>
      </c>
      <c r="G893" s="6" t="str">
        <f>IFERROR(__xludf.DUMMYFUNCTION("IFNA(IFNA(REGEXEXTRACT(J893,""NaN \s*(\w+)""),REGEXEXTRACT(J893,""None \s*(\w+)"")))"),"")</f>
        <v/>
      </c>
      <c r="H893" s="7"/>
      <c r="J893" s="19"/>
    </row>
    <row r="894">
      <c r="B894" s="19"/>
      <c r="C894" s="19"/>
      <c r="D894" s="19"/>
      <c r="E894" s="6" t="str">
        <f>IFERROR(__xludf.DUMMYFUNCTION("IFNA(IFNA(REGEXEXTRACT(J894,""0.0 \s*(\w+)""),REGEXEXTRACT(J894,""0 \s*(\w+)"")))"),"")</f>
        <v/>
      </c>
      <c r="F894" s="6" t="str">
        <f>IFERROR(__xludf.DUMMYFUNCTION("IFNA(IFNA(REGEXEXTRACT(J894,""1.0 \s*(\w+)""),REGEXEXTRACT(J894,""1 \s*(\w+)"")))"),"")</f>
        <v/>
      </c>
      <c r="G894" s="6" t="str">
        <f>IFERROR(__xludf.DUMMYFUNCTION("IFNA(IFNA(REGEXEXTRACT(J894,""NaN \s*(\w+)""),REGEXEXTRACT(J894,""None \s*(\w+)"")))"),"")</f>
        <v/>
      </c>
      <c r="H894" s="7"/>
      <c r="J894" s="19"/>
    </row>
    <row r="895">
      <c r="B895" s="19"/>
      <c r="C895" s="19"/>
      <c r="D895" s="19"/>
      <c r="E895" s="6" t="str">
        <f>IFERROR(__xludf.DUMMYFUNCTION("IFNA(IFNA(REGEXEXTRACT(J895,""0.0 \s*(\w+)""),REGEXEXTRACT(J895,""0 \s*(\w+)"")))"),"")</f>
        <v/>
      </c>
      <c r="F895" s="6" t="str">
        <f>IFERROR(__xludf.DUMMYFUNCTION("IFNA(IFNA(REGEXEXTRACT(J895,""1.0 \s*(\w+)""),REGEXEXTRACT(J895,""1 \s*(\w+)"")))"),"")</f>
        <v/>
      </c>
      <c r="G895" s="6" t="str">
        <f>IFERROR(__xludf.DUMMYFUNCTION("IFNA(IFNA(REGEXEXTRACT(J895,""NaN \s*(\w+)""),REGEXEXTRACT(J895,""None \s*(\w+)"")))"),"")</f>
        <v/>
      </c>
      <c r="H895" s="7"/>
      <c r="J895" s="19"/>
    </row>
    <row r="896">
      <c r="B896" s="19"/>
      <c r="C896" s="19"/>
      <c r="D896" s="19"/>
      <c r="E896" s="6" t="str">
        <f>IFERROR(__xludf.DUMMYFUNCTION("IFNA(IFNA(REGEXEXTRACT(J896,""0.0 \s*(\w+)""),REGEXEXTRACT(J896,""0 \s*(\w+)"")))"),"")</f>
        <v/>
      </c>
      <c r="F896" s="6" t="str">
        <f>IFERROR(__xludf.DUMMYFUNCTION("IFNA(IFNA(REGEXEXTRACT(J896,""1.0 \s*(\w+)""),REGEXEXTRACT(J896,""1 \s*(\w+)"")))"),"")</f>
        <v/>
      </c>
      <c r="G896" s="6" t="str">
        <f>IFERROR(__xludf.DUMMYFUNCTION("IFNA(IFNA(REGEXEXTRACT(J896,""NaN \s*(\w+)""),REGEXEXTRACT(J896,""None \s*(\w+)"")))"),"")</f>
        <v/>
      </c>
      <c r="H896" s="7"/>
      <c r="J896" s="19"/>
    </row>
    <row r="897">
      <c r="B897" s="19"/>
      <c r="C897" s="19"/>
      <c r="D897" s="19"/>
      <c r="E897" s="6" t="str">
        <f>IFERROR(__xludf.DUMMYFUNCTION("IFNA(IFNA(REGEXEXTRACT(J897,""0.0 \s*(\w+)""),REGEXEXTRACT(J897,""0 \s*(\w+)"")))"),"")</f>
        <v/>
      </c>
      <c r="F897" s="6" t="str">
        <f>IFERROR(__xludf.DUMMYFUNCTION("IFNA(IFNA(REGEXEXTRACT(J897,""1.0 \s*(\w+)""),REGEXEXTRACT(J897,""1 \s*(\w+)"")))"),"")</f>
        <v/>
      </c>
      <c r="G897" s="6" t="str">
        <f>IFERROR(__xludf.DUMMYFUNCTION("IFNA(IFNA(REGEXEXTRACT(J897,""NaN \s*(\w+)""),REGEXEXTRACT(J897,""None \s*(\w+)"")))"),"")</f>
        <v/>
      </c>
      <c r="H897" s="7"/>
      <c r="J897" s="19"/>
    </row>
    <row r="898">
      <c r="B898" s="19"/>
      <c r="C898" s="19"/>
      <c r="D898" s="19"/>
      <c r="E898" s="6" t="str">
        <f>IFERROR(__xludf.DUMMYFUNCTION("IFNA(IFNA(REGEXEXTRACT(J898,""0.0 \s*(\w+)""),REGEXEXTRACT(J898,""0 \s*(\w+)"")))"),"")</f>
        <v/>
      </c>
      <c r="F898" s="6" t="str">
        <f>IFERROR(__xludf.DUMMYFUNCTION("IFNA(IFNA(REGEXEXTRACT(J898,""1.0 \s*(\w+)""),REGEXEXTRACT(J898,""1 \s*(\w+)"")))"),"")</f>
        <v/>
      </c>
      <c r="G898" s="6" t="str">
        <f>IFERROR(__xludf.DUMMYFUNCTION("IFNA(IFNA(REGEXEXTRACT(J898,""NaN \s*(\w+)""),REGEXEXTRACT(J898,""None \s*(\w+)"")))"),"")</f>
        <v/>
      </c>
      <c r="H898" s="7"/>
      <c r="J898" s="19"/>
    </row>
    <row r="899">
      <c r="B899" s="19"/>
      <c r="C899" s="19"/>
      <c r="D899" s="19"/>
      <c r="E899" s="6" t="str">
        <f>IFERROR(__xludf.DUMMYFUNCTION("IFNA(IFNA(REGEXEXTRACT(J899,""0.0 \s*(\w+)""),REGEXEXTRACT(J899,""0 \s*(\w+)"")))"),"")</f>
        <v/>
      </c>
      <c r="F899" s="6" t="str">
        <f>IFERROR(__xludf.DUMMYFUNCTION("IFNA(IFNA(REGEXEXTRACT(J899,""1.0 \s*(\w+)""),REGEXEXTRACT(J899,""1 \s*(\w+)"")))"),"")</f>
        <v/>
      </c>
      <c r="G899" s="6" t="str">
        <f>IFERROR(__xludf.DUMMYFUNCTION("IFNA(IFNA(REGEXEXTRACT(J899,""NaN \s*(\w+)""),REGEXEXTRACT(J899,""None \s*(\w+)"")))"),"")</f>
        <v/>
      </c>
      <c r="H899" s="7"/>
      <c r="J899" s="19"/>
    </row>
    <row r="900">
      <c r="B900" s="19"/>
      <c r="C900" s="19"/>
      <c r="D900" s="19"/>
      <c r="E900" s="6" t="str">
        <f>IFERROR(__xludf.DUMMYFUNCTION("IFNA(IFNA(REGEXEXTRACT(J900,""0.0 \s*(\w+)""),REGEXEXTRACT(J900,""0 \s*(\w+)"")))"),"")</f>
        <v/>
      </c>
      <c r="F900" s="6" t="str">
        <f>IFERROR(__xludf.DUMMYFUNCTION("IFNA(IFNA(REGEXEXTRACT(J900,""1.0 \s*(\w+)""),REGEXEXTRACT(J900,""1 \s*(\w+)"")))"),"")</f>
        <v/>
      </c>
      <c r="G900" s="6" t="str">
        <f>IFERROR(__xludf.DUMMYFUNCTION("IFNA(IFNA(REGEXEXTRACT(J900,""NaN \s*(\w+)""),REGEXEXTRACT(J900,""None \s*(\w+)"")))"),"")</f>
        <v/>
      </c>
      <c r="H900" s="7"/>
      <c r="J900" s="19"/>
    </row>
    <row r="901">
      <c r="B901" s="19"/>
      <c r="C901" s="19"/>
      <c r="D901" s="19"/>
      <c r="E901" s="6" t="str">
        <f>IFERROR(__xludf.DUMMYFUNCTION("IFNA(IFNA(REGEXEXTRACT(J901,""0.0 \s*(\w+)""),REGEXEXTRACT(J901,""0 \s*(\w+)"")))"),"")</f>
        <v/>
      </c>
      <c r="F901" s="6" t="str">
        <f>IFERROR(__xludf.DUMMYFUNCTION("IFNA(IFNA(REGEXEXTRACT(J901,""1.0 \s*(\w+)""),REGEXEXTRACT(J901,""1 \s*(\w+)"")))"),"")</f>
        <v/>
      </c>
      <c r="G901" s="6" t="str">
        <f>IFERROR(__xludf.DUMMYFUNCTION("IFNA(IFNA(REGEXEXTRACT(J901,""NaN \s*(\w+)""),REGEXEXTRACT(J901,""None \s*(\w+)"")))"),"")</f>
        <v/>
      </c>
      <c r="H901" s="7"/>
      <c r="J901" s="19"/>
    </row>
    <row r="902">
      <c r="B902" s="19"/>
      <c r="C902" s="19"/>
      <c r="D902" s="19"/>
      <c r="E902" s="6" t="str">
        <f>IFERROR(__xludf.DUMMYFUNCTION("IFNA(IFNA(REGEXEXTRACT(J902,""0.0 \s*(\w+)""),REGEXEXTRACT(J902,""0 \s*(\w+)"")))"),"")</f>
        <v/>
      </c>
      <c r="F902" s="6" t="str">
        <f>IFERROR(__xludf.DUMMYFUNCTION("IFNA(IFNA(REGEXEXTRACT(J902,""1.0 \s*(\w+)""),REGEXEXTRACT(J902,""1 \s*(\w+)"")))"),"")</f>
        <v/>
      </c>
      <c r="G902" s="6" t="str">
        <f>IFERROR(__xludf.DUMMYFUNCTION("IFNA(IFNA(REGEXEXTRACT(J902,""NaN \s*(\w+)""),REGEXEXTRACT(J902,""None \s*(\w+)"")))"),"")</f>
        <v/>
      </c>
      <c r="H902" s="7"/>
      <c r="J902" s="19"/>
    </row>
    <row r="903">
      <c r="B903" s="19"/>
      <c r="C903" s="19"/>
      <c r="D903" s="19"/>
      <c r="E903" s="6" t="str">
        <f>IFERROR(__xludf.DUMMYFUNCTION("IFNA(IFNA(REGEXEXTRACT(J903,""0.0 \s*(\w+)""),REGEXEXTRACT(J903,""0 \s*(\w+)"")))"),"")</f>
        <v/>
      </c>
      <c r="F903" s="6" t="str">
        <f>IFERROR(__xludf.DUMMYFUNCTION("IFNA(IFNA(REGEXEXTRACT(J903,""1.0 \s*(\w+)""),REGEXEXTRACT(J903,""1 \s*(\w+)"")))"),"")</f>
        <v/>
      </c>
      <c r="G903" s="6" t="str">
        <f>IFERROR(__xludf.DUMMYFUNCTION("IFNA(IFNA(REGEXEXTRACT(J903,""NaN \s*(\w+)""),REGEXEXTRACT(J903,""None \s*(\w+)"")))"),"")</f>
        <v/>
      </c>
      <c r="H903" s="7"/>
      <c r="J903" s="19"/>
    </row>
    <row r="904">
      <c r="B904" s="19"/>
      <c r="C904" s="19"/>
      <c r="D904" s="19"/>
      <c r="E904" s="6" t="str">
        <f>IFERROR(__xludf.DUMMYFUNCTION("IFNA(IFNA(REGEXEXTRACT(J904,""0.0 \s*(\w+)""),REGEXEXTRACT(J904,""0 \s*(\w+)"")))"),"")</f>
        <v/>
      </c>
      <c r="F904" s="6" t="str">
        <f>IFERROR(__xludf.DUMMYFUNCTION("IFNA(IFNA(REGEXEXTRACT(J904,""1.0 \s*(\w+)""),REGEXEXTRACT(J904,""1 \s*(\w+)"")))"),"")</f>
        <v/>
      </c>
      <c r="G904" s="6" t="str">
        <f>IFERROR(__xludf.DUMMYFUNCTION("IFNA(IFNA(REGEXEXTRACT(J904,""NaN \s*(\w+)""),REGEXEXTRACT(J904,""None \s*(\w+)"")))"),"")</f>
        <v/>
      </c>
      <c r="H904" s="7"/>
      <c r="J904" s="19"/>
    </row>
    <row r="905">
      <c r="B905" s="19"/>
      <c r="C905" s="19"/>
      <c r="D905" s="19"/>
      <c r="E905" s="6" t="str">
        <f>IFERROR(__xludf.DUMMYFUNCTION("IFNA(IFNA(REGEXEXTRACT(J905,""0.0 \s*(\w+)""),REGEXEXTRACT(J905,""0 \s*(\w+)"")))"),"")</f>
        <v/>
      </c>
      <c r="F905" s="6" t="str">
        <f>IFERROR(__xludf.DUMMYFUNCTION("IFNA(IFNA(REGEXEXTRACT(J905,""1.0 \s*(\w+)""),REGEXEXTRACT(J905,""1 \s*(\w+)"")))"),"")</f>
        <v/>
      </c>
      <c r="G905" s="6" t="str">
        <f>IFERROR(__xludf.DUMMYFUNCTION("IFNA(IFNA(REGEXEXTRACT(J905,""NaN \s*(\w+)""),REGEXEXTRACT(J905,""None \s*(\w+)"")))"),"")</f>
        <v/>
      </c>
      <c r="H905" s="7"/>
      <c r="J905" s="19"/>
    </row>
    <row r="906">
      <c r="B906" s="19"/>
      <c r="C906" s="19"/>
      <c r="D906" s="19"/>
      <c r="E906" s="6" t="str">
        <f>IFERROR(__xludf.DUMMYFUNCTION("IFNA(IFNA(REGEXEXTRACT(J906,""0.0 \s*(\w+)""),REGEXEXTRACT(J906,""0 \s*(\w+)"")))"),"")</f>
        <v/>
      </c>
      <c r="F906" s="6" t="str">
        <f>IFERROR(__xludf.DUMMYFUNCTION("IFNA(IFNA(REGEXEXTRACT(J906,""1.0 \s*(\w+)""),REGEXEXTRACT(J906,""1 \s*(\w+)"")))"),"")</f>
        <v/>
      </c>
      <c r="G906" s="6" t="str">
        <f>IFERROR(__xludf.DUMMYFUNCTION("IFNA(IFNA(REGEXEXTRACT(J906,""NaN \s*(\w+)""),REGEXEXTRACT(J906,""None \s*(\w+)"")))"),"")</f>
        <v/>
      </c>
      <c r="H906" s="7"/>
      <c r="J906" s="19"/>
    </row>
    <row r="907">
      <c r="B907" s="19"/>
      <c r="C907" s="19"/>
      <c r="D907" s="19"/>
      <c r="E907" s="6" t="str">
        <f>IFERROR(__xludf.DUMMYFUNCTION("IFNA(IFNA(REGEXEXTRACT(J907,""0.0 \s*(\w+)""),REGEXEXTRACT(J907,""0 \s*(\w+)"")))"),"")</f>
        <v/>
      </c>
      <c r="F907" s="6" t="str">
        <f>IFERROR(__xludf.DUMMYFUNCTION("IFNA(IFNA(REGEXEXTRACT(J907,""1.0 \s*(\w+)""),REGEXEXTRACT(J907,""1 \s*(\w+)"")))"),"")</f>
        <v/>
      </c>
      <c r="G907" s="6" t="str">
        <f>IFERROR(__xludf.DUMMYFUNCTION("IFNA(IFNA(REGEXEXTRACT(J907,""NaN \s*(\w+)""),REGEXEXTRACT(J907,""None \s*(\w+)"")))"),"")</f>
        <v/>
      </c>
      <c r="H907" s="7"/>
      <c r="J907" s="19"/>
    </row>
    <row r="908">
      <c r="B908" s="19"/>
      <c r="C908" s="19"/>
      <c r="D908" s="19"/>
      <c r="E908" s="6" t="str">
        <f>IFERROR(__xludf.DUMMYFUNCTION("IFNA(IFNA(REGEXEXTRACT(J908,""0.0 \s*(\w+)""),REGEXEXTRACT(J908,""0 \s*(\w+)"")))"),"")</f>
        <v/>
      </c>
      <c r="F908" s="6" t="str">
        <f>IFERROR(__xludf.DUMMYFUNCTION("IFNA(IFNA(REGEXEXTRACT(J908,""1.0 \s*(\w+)""),REGEXEXTRACT(J908,""1 \s*(\w+)"")))"),"")</f>
        <v/>
      </c>
      <c r="G908" s="6" t="str">
        <f>IFERROR(__xludf.DUMMYFUNCTION("IFNA(IFNA(REGEXEXTRACT(J908,""NaN \s*(\w+)""),REGEXEXTRACT(J908,""None \s*(\w+)"")))"),"")</f>
        <v/>
      </c>
      <c r="H908" s="7"/>
      <c r="J908" s="19"/>
    </row>
    <row r="909">
      <c r="B909" s="19"/>
      <c r="C909" s="19"/>
      <c r="D909" s="19"/>
      <c r="E909" s="6" t="str">
        <f>IFERROR(__xludf.DUMMYFUNCTION("IFNA(IFNA(REGEXEXTRACT(J909,""0.0 \s*(\w+)""),REGEXEXTRACT(J909,""0 \s*(\w+)"")))"),"")</f>
        <v/>
      </c>
      <c r="F909" s="6" t="str">
        <f>IFERROR(__xludf.DUMMYFUNCTION("IFNA(IFNA(REGEXEXTRACT(J909,""1.0 \s*(\w+)""),REGEXEXTRACT(J909,""1 \s*(\w+)"")))"),"")</f>
        <v/>
      </c>
      <c r="G909" s="6" t="str">
        <f>IFERROR(__xludf.DUMMYFUNCTION("IFNA(IFNA(REGEXEXTRACT(J909,""NaN \s*(\w+)""),REGEXEXTRACT(J909,""None \s*(\w+)"")))"),"")</f>
        <v/>
      </c>
      <c r="H909" s="7"/>
      <c r="J909" s="19"/>
    </row>
    <row r="910">
      <c r="B910" s="19"/>
      <c r="C910" s="19"/>
      <c r="D910" s="19"/>
      <c r="E910" s="6" t="str">
        <f>IFERROR(__xludf.DUMMYFUNCTION("IFNA(IFNA(REGEXEXTRACT(J910,""0.0 \s*(\w+)""),REGEXEXTRACT(J910,""0 \s*(\w+)"")))"),"")</f>
        <v/>
      </c>
      <c r="F910" s="6" t="str">
        <f>IFERROR(__xludf.DUMMYFUNCTION("IFNA(IFNA(REGEXEXTRACT(J910,""1.0 \s*(\w+)""),REGEXEXTRACT(J910,""1 \s*(\w+)"")))"),"")</f>
        <v/>
      </c>
      <c r="G910" s="6" t="str">
        <f>IFERROR(__xludf.DUMMYFUNCTION("IFNA(IFNA(REGEXEXTRACT(J910,""NaN \s*(\w+)""),REGEXEXTRACT(J910,""None \s*(\w+)"")))"),"")</f>
        <v/>
      </c>
      <c r="H910" s="7"/>
      <c r="J910" s="19"/>
    </row>
    <row r="911">
      <c r="B911" s="19"/>
      <c r="C911" s="19"/>
      <c r="D911" s="19"/>
      <c r="E911" s="6" t="str">
        <f>IFERROR(__xludf.DUMMYFUNCTION("IFNA(IFNA(REGEXEXTRACT(J911,""0.0 \s*(\w+)""),REGEXEXTRACT(J911,""0 \s*(\w+)"")))"),"")</f>
        <v/>
      </c>
      <c r="F911" s="6" t="str">
        <f>IFERROR(__xludf.DUMMYFUNCTION("IFNA(IFNA(REGEXEXTRACT(J911,""1.0 \s*(\w+)""),REGEXEXTRACT(J911,""1 \s*(\w+)"")))"),"")</f>
        <v/>
      </c>
      <c r="G911" s="6" t="str">
        <f>IFERROR(__xludf.DUMMYFUNCTION("IFNA(IFNA(REGEXEXTRACT(J911,""NaN \s*(\w+)""),REGEXEXTRACT(J911,""None \s*(\w+)"")))"),"")</f>
        <v/>
      </c>
      <c r="H911" s="7"/>
      <c r="J911" s="19"/>
    </row>
    <row r="912">
      <c r="B912" s="19"/>
      <c r="C912" s="19"/>
      <c r="D912" s="19"/>
      <c r="E912" s="6" t="str">
        <f>IFERROR(__xludf.DUMMYFUNCTION("IFNA(IFNA(REGEXEXTRACT(J912,""0.0 \s*(\w+)""),REGEXEXTRACT(J912,""0 \s*(\w+)"")))"),"")</f>
        <v/>
      </c>
      <c r="F912" s="6" t="str">
        <f>IFERROR(__xludf.DUMMYFUNCTION("IFNA(IFNA(REGEXEXTRACT(J912,""1.0 \s*(\w+)""),REGEXEXTRACT(J912,""1 \s*(\w+)"")))"),"")</f>
        <v/>
      </c>
      <c r="G912" s="6" t="str">
        <f>IFERROR(__xludf.DUMMYFUNCTION("IFNA(IFNA(REGEXEXTRACT(J912,""NaN \s*(\w+)""),REGEXEXTRACT(J912,""None \s*(\w+)"")))"),"")</f>
        <v/>
      </c>
      <c r="H912" s="7"/>
      <c r="J912" s="19"/>
    </row>
    <row r="913">
      <c r="B913" s="19"/>
      <c r="C913" s="19"/>
      <c r="D913" s="19"/>
      <c r="E913" s="6" t="str">
        <f>IFERROR(__xludf.DUMMYFUNCTION("IFNA(IFNA(REGEXEXTRACT(J913,""0.0 \s*(\w+)""),REGEXEXTRACT(J913,""0 \s*(\w+)"")))"),"")</f>
        <v/>
      </c>
      <c r="F913" s="6" t="str">
        <f>IFERROR(__xludf.DUMMYFUNCTION("IFNA(IFNA(REGEXEXTRACT(J913,""1.0 \s*(\w+)""),REGEXEXTRACT(J913,""1 \s*(\w+)"")))"),"")</f>
        <v/>
      </c>
      <c r="G913" s="6" t="str">
        <f>IFERROR(__xludf.DUMMYFUNCTION("IFNA(IFNA(REGEXEXTRACT(J913,""NaN \s*(\w+)""),REGEXEXTRACT(J913,""None \s*(\w+)"")))"),"")</f>
        <v/>
      </c>
      <c r="H913" s="7"/>
      <c r="J913" s="19"/>
    </row>
    <row r="914">
      <c r="B914" s="19"/>
      <c r="C914" s="19"/>
      <c r="D914" s="19"/>
      <c r="E914" s="6" t="str">
        <f>IFERROR(__xludf.DUMMYFUNCTION("IFNA(IFNA(REGEXEXTRACT(J914,""0.0 \s*(\w+)""),REGEXEXTRACT(J914,""0 \s*(\w+)"")))"),"")</f>
        <v/>
      </c>
      <c r="F914" s="6" t="str">
        <f>IFERROR(__xludf.DUMMYFUNCTION("IFNA(IFNA(REGEXEXTRACT(J914,""1.0 \s*(\w+)""),REGEXEXTRACT(J914,""1 \s*(\w+)"")))"),"")</f>
        <v/>
      </c>
      <c r="G914" s="6" t="str">
        <f>IFERROR(__xludf.DUMMYFUNCTION("IFNA(IFNA(REGEXEXTRACT(J914,""NaN \s*(\w+)""),REGEXEXTRACT(J914,""None \s*(\w+)"")))"),"")</f>
        <v/>
      </c>
      <c r="H914" s="7"/>
      <c r="J914" s="19"/>
    </row>
    <row r="915">
      <c r="B915" s="19"/>
      <c r="C915" s="19"/>
      <c r="D915" s="19"/>
      <c r="E915" s="6" t="str">
        <f>IFERROR(__xludf.DUMMYFUNCTION("IFNA(IFNA(REGEXEXTRACT(J915,""0.0 \s*(\w+)""),REGEXEXTRACT(J915,""0 \s*(\w+)"")))"),"")</f>
        <v/>
      </c>
      <c r="F915" s="6" t="str">
        <f>IFERROR(__xludf.DUMMYFUNCTION("IFNA(IFNA(REGEXEXTRACT(J915,""1.0 \s*(\w+)""),REGEXEXTRACT(J915,""1 \s*(\w+)"")))"),"")</f>
        <v/>
      </c>
      <c r="G915" s="6" t="str">
        <f>IFERROR(__xludf.DUMMYFUNCTION("IFNA(IFNA(REGEXEXTRACT(J915,""NaN \s*(\w+)""),REGEXEXTRACT(J915,""None \s*(\w+)"")))"),"")</f>
        <v/>
      </c>
      <c r="H915" s="7"/>
      <c r="J915" s="19"/>
    </row>
    <row r="916">
      <c r="B916" s="19"/>
      <c r="C916" s="19"/>
      <c r="D916" s="19"/>
      <c r="E916" s="6" t="str">
        <f>IFERROR(__xludf.DUMMYFUNCTION("IFNA(IFNA(REGEXEXTRACT(J916,""0.0 \s*(\w+)""),REGEXEXTRACT(J916,""0 \s*(\w+)"")))"),"")</f>
        <v/>
      </c>
      <c r="F916" s="6" t="str">
        <f>IFERROR(__xludf.DUMMYFUNCTION("IFNA(IFNA(REGEXEXTRACT(J916,""1.0 \s*(\w+)""),REGEXEXTRACT(J916,""1 \s*(\w+)"")))"),"")</f>
        <v/>
      </c>
      <c r="G916" s="6" t="str">
        <f>IFERROR(__xludf.DUMMYFUNCTION("IFNA(IFNA(REGEXEXTRACT(J916,""NaN \s*(\w+)""),REGEXEXTRACT(J916,""None \s*(\w+)"")))"),"")</f>
        <v/>
      </c>
      <c r="H916" s="7"/>
      <c r="J916" s="19"/>
    </row>
    <row r="917">
      <c r="B917" s="19"/>
      <c r="C917" s="19"/>
      <c r="D917" s="19"/>
      <c r="E917" s="6" t="str">
        <f>IFERROR(__xludf.DUMMYFUNCTION("IFNA(IFNA(REGEXEXTRACT(J917,""0.0 \s*(\w+)""),REGEXEXTRACT(J917,""0 \s*(\w+)"")))"),"")</f>
        <v/>
      </c>
      <c r="F917" s="6" t="str">
        <f>IFERROR(__xludf.DUMMYFUNCTION("IFNA(IFNA(REGEXEXTRACT(J917,""1.0 \s*(\w+)""),REGEXEXTRACT(J917,""1 \s*(\w+)"")))"),"")</f>
        <v/>
      </c>
      <c r="G917" s="6" t="str">
        <f>IFERROR(__xludf.DUMMYFUNCTION("IFNA(IFNA(REGEXEXTRACT(J917,""NaN \s*(\w+)""),REGEXEXTRACT(J917,""None \s*(\w+)"")))"),"")</f>
        <v/>
      </c>
      <c r="H917" s="7"/>
      <c r="J917" s="19"/>
    </row>
    <row r="918">
      <c r="B918" s="19"/>
      <c r="C918" s="19"/>
      <c r="D918" s="19"/>
      <c r="E918" s="6" t="str">
        <f>IFERROR(__xludf.DUMMYFUNCTION("IFNA(IFNA(REGEXEXTRACT(J918,""0.0 \s*(\w+)""),REGEXEXTRACT(J918,""0 \s*(\w+)"")))"),"")</f>
        <v/>
      </c>
      <c r="F918" s="6" t="str">
        <f>IFERROR(__xludf.DUMMYFUNCTION("IFNA(IFNA(REGEXEXTRACT(J918,""1.0 \s*(\w+)""),REGEXEXTRACT(J918,""1 \s*(\w+)"")))"),"")</f>
        <v/>
      </c>
      <c r="G918" s="6" t="str">
        <f>IFERROR(__xludf.DUMMYFUNCTION("IFNA(IFNA(REGEXEXTRACT(J918,""NaN \s*(\w+)""),REGEXEXTRACT(J918,""None \s*(\w+)"")))"),"")</f>
        <v/>
      </c>
      <c r="H918" s="7"/>
      <c r="J918" s="19"/>
    </row>
    <row r="919">
      <c r="B919" s="19"/>
      <c r="C919" s="19"/>
      <c r="D919" s="19"/>
      <c r="E919" s="6" t="str">
        <f>IFERROR(__xludf.DUMMYFUNCTION("IFNA(IFNA(REGEXEXTRACT(J919,""0.0 \s*(\w+)""),REGEXEXTRACT(J919,""0 \s*(\w+)"")))"),"")</f>
        <v/>
      </c>
      <c r="F919" s="6" t="str">
        <f>IFERROR(__xludf.DUMMYFUNCTION("IFNA(IFNA(REGEXEXTRACT(J919,""1.0 \s*(\w+)""),REGEXEXTRACT(J919,""1 \s*(\w+)"")))"),"")</f>
        <v/>
      </c>
      <c r="G919" s="6" t="str">
        <f>IFERROR(__xludf.DUMMYFUNCTION("IFNA(IFNA(REGEXEXTRACT(J919,""NaN \s*(\w+)""),REGEXEXTRACT(J919,""None \s*(\w+)"")))"),"")</f>
        <v/>
      </c>
      <c r="H919" s="7"/>
      <c r="J919" s="19"/>
    </row>
    <row r="920">
      <c r="B920" s="19"/>
      <c r="C920" s="19"/>
      <c r="D920" s="19"/>
      <c r="E920" s="6" t="str">
        <f>IFERROR(__xludf.DUMMYFUNCTION("IFNA(IFNA(REGEXEXTRACT(J920,""0.0 \s*(\w+)""),REGEXEXTRACT(J920,""0 \s*(\w+)"")))"),"")</f>
        <v/>
      </c>
      <c r="F920" s="6" t="str">
        <f>IFERROR(__xludf.DUMMYFUNCTION("IFNA(IFNA(REGEXEXTRACT(J920,""1.0 \s*(\w+)""),REGEXEXTRACT(J920,""1 \s*(\w+)"")))"),"")</f>
        <v/>
      </c>
      <c r="G920" s="6" t="str">
        <f>IFERROR(__xludf.DUMMYFUNCTION("IFNA(IFNA(REGEXEXTRACT(J920,""NaN \s*(\w+)""),REGEXEXTRACT(J920,""None \s*(\w+)"")))"),"")</f>
        <v/>
      </c>
      <c r="H920" s="7"/>
      <c r="J920" s="19"/>
    </row>
    <row r="921">
      <c r="B921" s="19"/>
      <c r="C921" s="19"/>
      <c r="D921" s="19"/>
      <c r="E921" s="6" t="str">
        <f>IFERROR(__xludf.DUMMYFUNCTION("IFNA(IFNA(REGEXEXTRACT(J921,""0.0 \s*(\w+)""),REGEXEXTRACT(J921,""0 \s*(\w+)"")))"),"")</f>
        <v/>
      </c>
      <c r="F921" s="6" t="str">
        <f>IFERROR(__xludf.DUMMYFUNCTION("IFNA(IFNA(REGEXEXTRACT(J921,""1.0 \s*(\w+)""),REGEXEXTRACT(J921,""1 \s*(\w+)"")))"),"")</f>
        <v/>
      </c>
      <c r="G921" s="6" t="str">
        <f>IFERROR(__xludf.DUMMYFUNCTION("IFNA(IFNA(REGEXEXTRACT(J921,""NaN \s*(\w+)""),REGEXEXTRACT(J921,""None \s*(\w+)"")))"),"")</f>
        <v/>
      </c>
      <c r="H921" s="7"/>
      <c r="J921" s="19"/>
    </row>
    <row r="922">
      <c r="B922" s="19"/>
      <c r="C922" s="19"/>
      <c r="D922" s="19"/>
      <c r="E922" s="6" t="str">
        <f>IFERROR(__xludf.DUMMYFUNCTION("IFNA(IFNA(REGEXEXTRACT(J922,""0.0 \s*(\w+)""),REGEXEXTRACT(J922,""0 \s*(\w+)"")))"),"")</f>
        <v/>
      </c>
      <c r="F922" s="6" t="str">
        <f>IFERROR(__xludf.DUMMYFUNCTION("IFNA(IFNA(REGEXEXTRACT(J922,""1.0 \s*(\w+)""),REGEXEXTRACT(J922,""1 \s*(\w+)"")))"),"")</f>
        <v/>
      </c>
      <c r="G922" s="6" t="str">
        <f>IFERROR(__xludf.DUMMYFUNCTION("IFNA(IFNA(REGEXEXTRACT(J922,""NaN \s*(\w+)""),REGEXEXTRACT(J922,""None \s*(\w+)"")))"),"")</f>
        <v/>
      </c>
      <c r="H922" s="7"/>
      <c r="J922" s="19"/>
    </row>
    <row r="923">
      <c r="B923" s="19"/>
      <c r="C923" s="19"/>
      <c r="D923" s="19"/>
      <c r="E923" s="6" t="str">
        <f>IFERROR(__xludf.DUMMYFUNCTION("IFNA(IFNA(REGEXEXTRACT(J923,""0.0 \s*(\w+)""),REGEXEXTRACT(J923,""0 \s*(\w+)"")))"),"")</f>
        <v/>
      </c>
      <c r="F923" s="6" t="str">
        <f>IFERROR(__xludf.DUMMYFUNCTION("IFNA(IFNA(REGEXEXTRACT(J923,""1.0 \s*(\w+)""),REGEXEXTRACT(J923,""1 \s*(\w+)"")))"),"")</f>
        <v/>
      </c>
      <c r="G923" s="6" t="str">
        <f>IFERROR(__xludf.DUMMYFUNCTION("IFNA(IFNA(REGEXEXTRACT(J923,""NaN \s*(\w+)""),REGEXEXTRACT(J923,""None \s*(\w+)"")))"),"")</f>
        <v/>
      </c>
      <c r="H923" s="7"/>
      <c r="J923" s="19"/>
    </row>
    <row r="924">
      <c r="B924" s="19"/>
      <c r="C924" s="19"/>
      <c r="D924" s="19"/>
      <c r="E924" s="6" t="str">
        <f>IFERROR(__xludf.DUMMYFUNCTION("IFNA(IFNA(REGEXEXTRACT(J924,""0.0 \s*(\w+)""),REGEXEXTRACT(J924,""0 \s*(\w+)"")))"),"")</f>
        <v/>
      </c>
      <c r="F924" s="6" t="str">
        <f>IFERROR(__xludf.DUMMYFUNCTION("IFNA(IFNA(REGEXEXTRACT(J924,""1.0 \s*(\w+)""),REGEXEXTRACT(J924,""1 \s*(\w+)"")))"),"")</f>
        <v/>
      </c>
      <c r="G924" s="6" t="str">
        <f>IFERROR(__xludf.DUMMYFUNCTION("IFNA(IFNA(REGEXEXTRACT(J924,""NaN \s*(\w+)""),REGEXEXTRACT(J924,""None \s*(\w+)"")))"),"")</f>
        <v/>
      </c>
      <c r="H924" s="7"/>
      <c r="J924" s="19"/>
    </row>
    <row r="925">
      <c r="B925" s="19"/>
      <c r="C925" s="19"/>
      <c r="D925" s="19"/>
      <c r="E925" s="6" t="str">
        <f>IFERROR(__xludf.DUMMYFUNCTION("IFNA(IFNA(REGEXEXTRACT(J925,""0.0 \s*(\w+)""),REGEXEXTRACT(J925,""0 \s*(\w+)"")))"),"")</f>
        <v/>
      </c>
      <c r="F925" s="6" t="str">
        <f>IFERROR(__xludf.DUMMYFUNCTION("IFNA(IFNA(REGEXEXTRACT(J925,""1.0 \s*(\w+)""),REGEXEXTRACT(J925,""1 \s*(\w+)"")))"),"")</f>
        <v/>
      </c>
      <c r="G925" s="6" t="str">
        <f>IFERROR(__xludf.DUMMYFUNCTION("IFNA(IFNA(REGEXEXTRACT(J925,""NaN \s*(\w+)""),REGEXEXTRACT(J925,""None \s*(\w+)"")))"),"")</f>
        <v/>
      </c>
      <c r="H925" s="7"/>
      <c r="J925" s="19"/>
    </row>
    <row r="926">
      <c r="B926" s="19"/>
      <c r="C926" s="19"/>
      <c r="D926" s="19"/>
      <c r="E926" s="6" t="str">
        <f>IFERROR(__xludf.DUMMYFUNCTION("IFNA(IFNA(REGEXEXTRACT(J926,""0.0 \s*(\w+)""),REGEXEXTRACT(J926,""0 \s*(\w+)"")))"),"")</f>
        <v/>
      </c>
      <c r="F926" s="6" t="str">
        <f>IFERROR(__xludf.DUMMYFUNCTION("IFNA(IFNA(REGEXEXTRACT(J926,""1.0 \s*(\w+)""),REGEXEXTRACT(J926,""1 \s*(\w+)"")))"),"")</f>
        <v/>
      </c>
      <c r="G926" s="6" t="str">
        <f>IFERROR(__xludf.DUMMYFUNCTION("IFNA(IFNA(REGEXEXTRACT(J926,""NaN \s*(\w+)""),REGEXEXTRACT(J926,""None \s*(\w+)"")))"),"")</f>
        <v/>
      </c>
      <c r="H926" s="7"/>
      <c r="J926" s="19"/>
    </row>
    <row r="927">
      <c r="B927" s="19"/>
      <c r="C927" s="19"/>
      <c r="D927" s="19"/>
      <c r="E927" s="6" t="str">
        <f>IFERROR(__xludf.DUMMYFUNCTION("IFNA(IFNA(REGEXEXTRACT(J927,""0.0 \s*(\w+)""),REGEXEXTRACT(J927,""0 \s*(\w+)"")))"),"")</f>
        <v/>
      </c>
      <c r="F927" s="6" t="str">
        <f>IFERROR(__xludf.DUMMYFUNCTION("IFNA(IFNA(REGEXEXTRACT(J927,""1.0 \s*(\w+)""),REGEXEXTRACT(J927,""1 \s*(\w+)"")))"),"")</f>
        <v/>
      </c>
      <c r="G927" s="6" t="str">
        <f>IFERROR(__xludf.DUMMYFUNCTION("IFNA(IFNA(REGEXEXTRACT(J927,""NaN \s*(\w+)""),REGEXEXTRACT(J927,""None \s*(\w+)"")))"),"")</f>
        <v/>
      </c>
      <c r="H927" s="7"/>
      <c r="J927" s="19"/>
    </row>
    <row r="928">
      <c r="B928" s="19"/>
      <c r="C928" s="19"/>
      <c r="D928" s="19"/>
      <c r="E928" s="6" t="str">
        <f>IFERROR(__xludf.DUMMYFUNCTION("IFNA(IFNA(REGEXEXTRACT(J928,""0.0 \s*(\w+)""),REGEXEXTRACT(J928,""0 \s*(\w+)"")))"),"")</f>
        <v/>
      </c>
      <c r="F928" s="6" t="str">
        <f>IFERROR(__xludf.DUMMYFUNCTION("IFNA(IFNA(REGEXEXTRACT(J928,""1.0 \s*(\w+)""),REGEXEXTRACT(J928,""1 \s*(\w+)"")))"),"")</f>
        <v/>
      </c>
      <c r="G928" s="6" t="str">
        <f>IFERROR(__xludf.DUMMYFUNCTION("IFNA(IFNA(REGEXEXTRACT(J928,""NaN \s*(\w+)""),REGEXEXTRACT(J928,""None \s*(\w+)"")))"),"")</f>
        <v/>
      </c>
      <c r="H928" s="7"/>
      <c r="J928" s="19"/>
    </row>
    <row r="929">
      <c r="B929" s="19"/>
      <c r="C929" s="19"/>
      <c r="D929" s="19"/>
      <c r="E929" s="6" t="str">
        <f>IFERROR(__xludf.DUMMYFUNCTION("IFNA(IFNA(REGEXEXTRACT(J929,""0.0 \s*(\w+)""),REGEXEXTRACT(J929,""0 \s*(\w+)"")))"),"")</f>
        <v/>
      </c>
      <c r="F929" s="6" t="str">
        <f>IFERROR(__xludf.DUMMYFUNCTION("IFNA(IFNA(REGEXEXTRACT(J929,""1.0 \s*(\w+)""),REGEXEXTRACT(J929,""1 \s*(\w+)"")))"),"")</f>
        <v/>
      </c>
      <c r="G929" s="6" t="str">
        <f>IFERROR(__xludf.DUMMYFUNCTION("IFNA(IFNA(REGEXEXTRACT(J929,""NaN \s*(\w+)""),REGEXEXTRACT(J929,""None \s*(\w+)"")))"),"")</f>
        <v/>
      </c>
      <c r="H929" s="7"/>
      <c r="J929" s="19"/>
    </row>
    <row r="930">
      <c r="B930" s="19"/>
      <c r="C930" s="19"/>
      <c r="D930" s="19"/>
      <c r="E930" s="6" t="str">
        <f>IFERROR(__xludf.DUMMYFUNCTION("IFNA(IFNA(REGEXEXTRACT(J930,""0.0 \s*(\w+)""),REGEXEXTRACT(J930,""0 \s*(\w+)"")))"),"")</f>
        <v/>
      </c>
      <c r="F930" s="6" t="str">
        <f>IFERROR(__xludf.DUMMYFUNCTION("IFNA(IFNA(REGEXEXTRACT(J930,""1.0 \s*(\w+)""),REGEXEXTRACT(J930,""1 \s*(\w+)"")))"),"")</f>
        <v/>
      </c>
      <c r="G930" s="6" t="str">
        <f>IFERROR(__xludf.DUMMYFUNCTION("IFNA(IFNA(REGEXEXTRACT(J930,""NaN \s*(\w+)""),REGEXEXTRACT(J930,""None \s*(\w+)"")))"),"")</f>
        <v/>
      </c>
      <c r="H930" s="7"/>
      <c r="J930" s="19"/>
    </row>
    <row r="931">
      <c r="B931" s="19"/>
      <c r="C931" s="19"/>
      <c r="D931" s="19"/>
      <c r="E931" s="6" t="str">
        <f>IFERROR(__xludf.DUMMYFUNCTION("IFNA(IFNA(REGEXEXTRACT(J931,""0.0 \s*(\w+)""),REGEXEXTRACT(J931,""0 \s*(\w+)"")))"),"")</f>
        <v/>
      </c>
      <c r="F931" s="6" t="str">
        <f>IFERROR(__xludf.DUMMYFUNCTION("IFNA(IFNA(REGEXEXTRACT(J931,""1.0 \s*(\w+)""),REGEXEXTRACT(J931,""1 \s*(\w+)"")))"),"")</f>
        <v/>
      </c>
      <c r="G931" s="6" t="str">
        <f>IFERROR(__xludf.DUMMYFUNCTION("IFNA(IFNA(REGEXEXTRACT(J931,""NaN \s*(\w+)""),REGEXEXTRACT(J931,""None \s*(\w+)"")))"),"")</f>
        <v/>
      </c>
      <c r="H931" s="7"/>
      <c r="J931" s="19"/>
    </row>
    <row r="932">
      <c r="B932" s="19"/>
      <c r="C932" s="19"/>
      <c r="D932" s="19"/>
      <c r="E932" s="6" t="str">
        <f>IFERROR(__xludf.DUMMYFUNCTION("IFNA(IFNA(REGEXEXTRACT(J932,""0.0 \s*(\w+)""),REGEXEXTRACT(J932,""0 \s*(\w+)"")))"),"")</f>
        <v/>
      </c>
      <c r="F932" s="6" t="str">
        <f>IFERROR(__xludf.DUMMYFUNCTION("IFNA(IFNA(REGEXEXTRACT(J932,""1.0 \s*(\w+)""),REGEXEXTRACT(J932,""1 \s*(\w+)"")))"),"")</f>
        <v/>
      </c>
      <c r="G932" s="6" t="str">
        <f>IFERROR(__xludf.DUMMYFUNCTION("IFNA(IFNA(REGEXEXTRACT(J932,""NaN \s*(\w+)""),REGEXEXTRACT(J932,""None \s*(\w+)"")))"),"")</f>
        <v/>
      </c>
      <c r="H932" s="7"/>
      <c r="J932" s="19"/>
    </row>
    <row r="933">
      <c r="B933" s="19"/>
      <c r="C933" s="19"/>
      <c r="D933" s="19"/>
      <c r="E933" s="6" t="str">
        <f>IFERROR(__xludf.DUMMYFUNCTION("IFNA(IFNA(REGEXEXTRACT(J933,""0.0 \s*(\w+)""),REGEXEXTRACT(J933,""0 \s*(\w+)"")))"),"")</f>
        <v/>
      </c>
      <c r="F933" s="6" t="str">
        <f>IFERROR(__xludf.DUMMYFUNCTION("IFNA(IFNA(REGEXEXTRACT(J933,""1.0 \s*(\w+)""),REGEXEXTRACT(J933,""1 \s*(\w+)"")))"),"")</f>
        <v/>
      </c>
      <c r="G933" s="6" t="str">
        <f>IFERROR(__xludf.DUMMYFUNCTION("IFNA(IFNA(REGEXEXTRACT(J933,""NaN \s*(\w+)""),REGEXEXTRACT(J933,""None \s*(\w+)"")))"),"")</f>
        <v/>
      </c>
      <c r="H933" s="7"/>
      <c r="J933" s="19"/>
    </row>
    <row r="934">
      <c r="B934" s="19"/>
      <c r="C934" s="19"/>
      <c r="D934" s="19"/>
      <c r="E934" s="6" t="str">
        <f>IFERROR(__xludf.DUMMYFUNCTION("IFNA(IFNA(REGEXEXTRACT(J934,""0.0 \s*(\w+)""),REGEXEXTRACT(J934,""0 \s*(\w+)"")))"),"")</f>
        <v/>
      </c>
      <c r="F934" s="6" t="str">
        <f>IFERROR(__xludf.DUMMYFUNCTION("IFNA(IFNA(REGEXEXTRACT(J934,""1.0 \s*(\w+)""),REGEXEXTRACT(J934,""1 \s*(\w+)"")))"),"")</f>
        <v/>
      </c>
      <c r="G934" s="6" t="str">
        <f>IFERROR(__xludf.DUMMYFUNCTION("IFNA(IFNA(REGEXEXTRACT(J934,""NaN \s*(\w+)""),REGEXEXTRACT(J934,""None \s*(\w+)"")))"),"")</f>
        <v/>
      </c>
      <c r="H934" s="7"/>
      <c r="J934" s="19"/>
    </row>
    <row r="935">
      <c r="B935" s="19"/>
      <c r="C935" s="19"/>
      <c r="D935" s="19"/>
      <c r="E935" s="6" t="str">
        <f>IFERROR(__xludf.DUMMYFUNCTION("IFNA(IFNA(REGEXEXTRACT(J935,""0.0 \s*(\w+)""),REGEXEXTRACT(J935,""0 \s*(\w+)"")))"),"")</f>
        <v/>
      </c>
      <c r="F935" s="6" t="str">
        <f>IFERROR(__xludf.DUMMYFUNCTION("IFNA(IFNA(REGEXEXTRACT(J935,""1.0 \s*(\w+)""),REGEXEXTRACT(J935,""1 \s*(\w+)"")))"),"")</f>
        <v/>
      </c>
      <c r="G935" s="6" t="str">
        <f>IFERROR(__xludf.DUMMYFUNCTION("IFNA(IFNA(REGEXEXTRACT(J935,""NaN \s*(\w+)""),REGEXEXTRACT(J935,""None \s*(\w+)"")))"),"")</f>
        <v/>
      </c>
      <c r="H935" s="7"/>
      <c r="J935" s="19"/>
    </row>
    <row r="936">
      <c r="B936" s="19"/>
      <c r="C936" s="19"/>
      <c r="D936" s="19"/>
      <c r="E936" s="6" t="str">
        <f>IFERROR(__xludf.DUMMYFUNCTION("IFNA(IFNA(REGEXEXTRACT(J936,""0.0 \s*(\w+)""),REGEXEXTRACT(J936,""0 \s*(\w+)"")))"),"")</f>
        <v/>
      </c>
      <c r="F936" s="6" t="str">
        <f>IFERROR(__xludf.DUMMYFUNCTION("IFNA(IFNA(REGEXEXTRACT(J936,""1.0 \s*(\w+)""),REGEXEXTRACT(J936,""1 \s*(\w+)"")))"),"")</f>
        <v/>
      </c>
      <c r="G936" s="6" t="str">
        <f>IFERROR(__xludf.DUMMYFUNCTION("IFNA(IFNA(REGEXEXTRACT(J936,""NaN \s*(\w+)""),REGEXEXTRACT(J936,""None \s*(\w+)"")))"),"")</f>
        <v/>
      </c>
      <c r="H936" s="7"/>
      <c r="J936" s="19"/>
    </row>
    <row r="937">
      <c r="B937" s="19"/>
      <c r="C937" s="19"/>
      <c r="D937" s="19"/>
      <c r="E937" s="6" t="str">
        <f>IFERROR(__xludf.DUMMYFUNCTION("IFNA(IFNA(REGEXEXTRACT(J937,""0.0 \s*(\w+)""),REGEXEXTRACT(J937,""0 \s*(\w+)"")))"),"")</f>
        <v/>
      </c>
      <c r="F937" s="6" t="str">
        <f>IFERROR(__xludf.DUMMYFUNCTION("IFNA(IFNA(REGEXEXTRACT(J937,""1.0 \s*(\w+)""),REGEXEXTRACT(J937,""1 \s*(\w+)"")))"),"")</f>
        <v/>
      </c>
      <c r="G937" s="6" t="str">
        <f>IFERROR(__xludf.DUMMYFUNCTION("IFNA(IFNA(REGEXEXTRACT(J937,""NaN \s*(\w+)""),REGEXEXTRACT(J937,""None \s*(\w+)"")))"),"")</f>
        <v/>
      </c>
      <c r="H937" s="7"/>
      <c r="J937" s="19"/>
    </row>
    <row r="938">
      <c r="B938" s="19"/>
      <c r="C938" s="19"/>
      <c r="D938" s="19"/>
      <c r="E938" s="6" t="str">
        <f>IFERROR(__xludf.DUMMYFUNCTION("IFNA(IFNA(REGEXEXTRACT(J938,""0.0 \s*(\w+)""),REGEXEXTRACT(J938,""0 \s*(\w+)"")))"),"")</f>
        <v/>
      </c>
      <c r="F938" s="6" t="str">
        <f>IFERROR(__xludf.DUMMYFUNCTION("IFNA(IFNA(REGEXEXTRACT(J938,""1.0 \s*(\w+)""),REGEXEXTRACT(J938,""1 \s*(\w+)"")))"),"")</f>
        <v/>
      </c>
      <c r="G938" s="6" t="str">
        <f>IFERROR(__xludf.DUMMYFUNCTION("IFNA(IFNA(REGEXEXTRACT(J938,""NaN \s*(\w+)""),REGEXEXTRACT(J938,""None \s*(\w+)"")))"),"")</f>
        <v/>
      </c>
      <c r="H938" s="7"/>
      <c r="J938" s="19"/>
    </row>
    <row r="939">
      <c r="B939" s="19"/>
      <c r="C939" s="19"/>
      <c r="D939" s="19"/>
      <c r="E939" s="6" t="str">
        <f>IFERROR(__xludf.DUMMYFUNCTION("IFNA(IFNA(REGEXEXTRACT(J939,""0.0 \s*(\w+)""),REGEXEXTRACT(J939,""0 \s*(\w+)"")))"),"")</f>
        <v/>
      </c>
      <c r="F939" s="6" t="str">
        <f>IFERROR(__xludf.DUMMYFUNCTION("IFNA(IFNA(REGEXEXTRACT(J939,""1.0 \s*(\w+)""),REGEXEXTRACT(J939,""1 \s*(\w+)"")))"),"")</f>
        <v/>
      </c>
      <c r="G939" s="6" t="str">
        <f>IFERROR(__xludf.DUMMYFUNCTION("IFNA(IFNA(REGEXEXTRACT(J939,""NaN \s*(\w+)""),REGEXEXTRACT(J939,""None \s*(\w+)"")))"),"")</f>
        <v/>
      </c>
      <c r="H939" s="7"/>
      <c r="J939" s="19"/>
    </row>
    <row r="940">
      <c r="B940" s="19"/>
      <c r="C940" s="19"/>
      <c r="D940" s="19"/>
      <c r="E940" s="6" t="str">
        <f>IFERROR(__xludf.DUMMYFUNCTION("IFNA(IFNA(REGEXEXTRACT(J940,""0.0 \s*(\w+)""),REGEXEXTRACT(J940,""0 \s*(\w+)"")))"),"")</f>
        <v/>
      </c>
      <c r="F940" s="6" t="str">
        <f>IFERROR(__xludf.DUMMYFUNCTION("IFNA(IFNA(REGEXEXTRACT(J940,""1.0 \s*(\w+)""),REGEXEXTRACT(J940,""1 \s*(\w+)"")))"),"")</f>
        <v/>
      </c>
      <c r="G940" s="6" t="str">
        <f>IFERROR(__xludf.DUMMYFUNCTION("IFNA(IFNA(REGEXEXTRACT(J940,""NaN \s*(\w+)""),REGEXEXTRACT(J940,""None \s*(\w+)"")))"),"")</f>
        <v/>
      </c>
      <c r="H940" s="7"/>
      <c r="J940" s="19"/>
    </row>
    <row r="941">
      <c r="B941" s="19"/>
      <c r="C941" s="19"/>
      <c r="D941" s="19"/>
      <c r="E941" s="6" t="str">
        <f>IFERROR(__xludf.DUMMYFUNCTION("IFNA(IFNA(REGEXEXTRACT(J941,""0.0 \s*(\w+)""),REGEXEXTRACT(J941,""0 \s*(\w+)"")))"),"")</f>
        <v/>
      </c>
      <c r="F941" s="6" t="str">
        <f>IFERROR(__xludf.DUMMYFUNCTION("IFNA(IFNA(REGEXEXTRACT(J941,""1.0 \s*(\w+)""),REGEXEXTRACT(J941,""1 \s*(\w+)"")))"),"")</f>
        <v/>
      </c>
      <c r="G941" s="6" t="str">
        <f>IFERROR(__xludf.DUMMYFUNCTION("IFNA(IFNA(REGEXEXTRACT(J941,""NaN \s*(\w+)""),REGEXEXTRACT(J941,""None \s*(\w+)"")))"),"")</f>
        <v/>
      </c>
      <c r="H941" s="7"/>
      <c r="J941" s="19"/>
    </row>
    <row r="942">
      <c r="B942" s="19"/>
      <c r="C942" s="19"/>
      <c r="D942" s="19"/>
      <c r="E942" s="6" t="str">
        <f>IFERROR(__xludf.DUMMYFUNCTION("IFNA(IFNA(REGEXEXTRACT(J942,""0.0 \s*(\w+)""),REGEXEXTRACT(J942,""0 \s*(\w+)"")))"),"")</f>
        <v/>
      </c>
      <c r="F942" s="6" t="str">
        <f>IFERROR(__xludf.DUMMYFUNCTION("IFNA(IFNA(REGEXEXTRACT(J942,""1.0 \s*(\w+)""),REGEXEXTRACT(J942,""1 \s*(\w+)"")))"),"")</f>
        <v/>
      </c>
      <c r="G942" s="6" t="str">
        <f>IFERROR(__xludf.DUMMYFUNCTION("IFNA(IFNA(REGEXEXTRACT(J942,""NaN \s*(\w+)""),REGEXEXTRACT(J942,""None \s*(\w+)"")))"),"")</f>
        <v/>
      </c>
      <c r="H942" s="7"/>
      <c r="J942" s="19"/>
    </row>
    <row r="943">
      <c r="B943" s="19"/>
      <c r="C943" s="19"/>
      <c r="D943" s="19"/>
      <c r="E943" s="6" t="str">
        <f>IFERROR(__xludf.DUMMYFUNCTION("IFNA(IFNA(REGEXEXTRACT(J943,""0.0 \s*(\w+)""),REGEXEXTRACT(J943,""0 \s*(\w+)"")))"),"")</f>
        <v/>
      </c>
      <c r="F943" s="6" t="str">
        <f>IFERROR(__xludf.DUMMYFUNCTION("IFNA(IFNA(REGEXEXTRACT(J943,""1.0 \s*(\w+)""),REGEXEXTRACT(J943,""1 \s*(\w+)"")))"),"")</f>
        <v/>
      </c>
      <c r="G943" s="6" t="str">
        <f>IFERROR(__xludf.DUMMYFUNCTION("IFNA(IFNA(REGEXEXTRACT(J943,""NaN \s*(\w+)""),REGEXEXTRACT(J943,""None \s*(\w+)"")))"),"")</f>
        <v/>
      </c>
      <c r="H943" s="7"/>
      <c r="J943" s="19"/>
    </row>
    <row r="944">
      <c r="B944" s="19"/>
      <c r="C944" s="19"/>
      <c r="D944" s="19"/>
      <c r="E944" s="6" t="str">
        <f>IFERROR(__xludf.DUMMYFUNCTION("IFNA(IFNA(REGEXEXTRACT(J944,""0.0 \s*(\w+)""),REGEXEXTRACT(J944,""0 \s*(\w+)"")))"),"")</f>
        <v/>
      </c>
      <c r="F944" s="6" t="str">
        <f>IFERROR(__xludf.DUMMYFUNCTION("IFNA(IFNA(REGEXEXTRACT(J944,""1.0 \s*(\w+)""),REGEXEXTRACT(J944,""1 \s*(\w+)"")))"),"")</f>
        <v/>
      </c>
      <c r="G944" s="6" t="str">
        <f>IFERROR(__xludf.DUMMYFUNCTION("IFNA(IFNA(REGEXEXTRACT(J944,""NaN \s*(\w+)""),REGEXEXTRACT(J944,""None \s*(\w+)"")))"),"")</f>
        <v/>
      </c>
      <c r="H944" s="7"/>
      <c r="J944" s="19"/>
    </row>
    <row r="945">
      <c r="B945" s="19"/>
      <c r="C945" s="19"/>
      <c r="D945" s="19"/>
      <c r="E945" s="6" t="str">
        <f>IFERROR(__xludf.DUMMYFUNCTION("IFNA(IFNA(REGEXEXTRACT(J945,""0.0 \s*(\w+)""),REGEXEXTRACT(J945,""0 \s*(\w+)"")))"),"")</f>
        <v/>
      </c>
      <c r="F945" s="6" t="str">
        <f>IFERROR(__xludf.DUMMYFUNCTION("IFNA(IFNA(REGEXEXTRACT(J945,""1.0 \s*(\w+)""),REGEXEXTRACT(J945,""1 \s*(\w+)"")))"),"")</f>
        <v/>
      </c>
      <c r="G945" s="6" t="str">
        <f>IFERROR(__xludf.DUMMYFUNCTION("IFNA(IFNA(REGEXEXTRACT(J945,""NaN \s*(\w+)""),REGEXEXTRACT(J945,""None \s*(\w+)"")))"),"")</f>
        <v/>
      </c>
      <c r="H945" s="7"/>
      <c r="J945" s="19"/>
    </row>
    <row r="946">
      <c r="B946" s="19"/>
      <c r="C946" s="19"/>
      <c r="D946" s="19"/>
      <c r="E946" s="6" t="str">
        <f>IFERROR(__xludf.DUMMYFUNCTION("IFNA(IFNA(REGEXEXTRACT(J946,""0.0 \s*(\w+)""),REGEXEXTRACT(J946,""0 \s*(\w+)"")))"),"")</f>
        <v/>
      </c>
      <c r="F946" s="6" t="str">
        <f>IFERROR(__xludf.DUMMYFUNCTION("IFNA(IFNA(REGEXEXTRACT(J946,""1.0 \s*(\w+)""),REGEXEXTRACT(J946,""1 \s*(\w+)"")))"),"")</f>
        <v/>
      </c>
      <c r="G946" s="6" t="str">
        <f>IFERROR(__xludf.DUMMYFUNCTION("IFNA(IFNA(REGEXEXTRACT(J946,""NaN \s*(\w+)""),REGEXEXTRACT(J946,""None \s*(\w+)"")))"),"")</f>
        <v/>
      </c>
      <c r="H946" s="7"/>
      <c r="J946" s="19"/>
    </row>
    <row r="947">
      <c r="B947" s="19"/>
      <c r="C947" s="19"/>
      <c r="D947" s="19"/>
      <c r="E947" s="6" t="str">
        <f>IFERROR(__xludf.DUMMYFUNCTION("IFNA(IFNA(REGEXEXTRACT(J947,""0.0 \s*(\w+)""),REGEXEXTRACT(J947,""0 \s*(\w+)"")))"),"")</f>
        <v/>
      </c>
      <c r="F947" s="6" t="str">
        <f>IFERROR(__xludf.DUMMYFUNCTION("IFNA(IFNA(REGEXEXTRACT(J947,""1.0 \s*(\w+)""),REGEXEXTRACT(J947,""1 \s*(\w+)"")))"),"")</f>
        <v/>
      </c>
      <c r="G947" s="6" t="str">
        <f>IFERROR(__xludf.DUMMYFUNCTION("IFNA(IFNA(REGEXEXTRACT(J947,""NaN \s*(\w+)""),REGEXEXTRACT(J947,""None \s*(\w+)"")))"),"")</f>
        <v/>
      </c>
      <c r="H947" s="7"/>
      <c r="J947" s="19"/>
    </row>
    <row r="948">
      <c r="B948" s="19"/>
      <c r="C948" s="19"/>
      <c r="D948" s="19"/>
      <c r="E948" s="6" t="str">
        <f>IFERROR(__xludf.DUMMYFUNCTION("IFNA(IFNA(REGEXEXTRACT(J948,""0.0 \s*(\w+)""),REGEXEXTRACT(J948,""0 \s*(\w+)"")))"),"")</f>
        <v/>
      </c>
      <c r="F948" s="6" t="str">
        <f>IFERROR(__xludf.DUMMYFUNCTION("IFNA(IFNA(REGEXEXTRACT(J948,""1.0 \s*(\w+)""),REGEXEXTRACT(J948,""1 \s*(\w+)"")))"),"")</f>
        <v/>
      </c>
      <c r="G948" s="6" t="str">
        <f>IFERROR(__xludf.DUMMYFUNCTION("IFNA(IFNA(REGEXEXTRACT(J948,""NaN \s*(\w+)""),REGEXEXTRACT(J948,""None \s*(\w+)"")))"),"")</f>
        <v/>
      </c>
      <c r="H948" s="7"/>
      <c r="J948" s="19"/>
    </row>
    <row r="949">
      <c r="B949" s="19"/>
      <c r="C949" s="19"/>
      <c r="D949" s="19"/>
      <c r="E949" s="6" t="str">
        <f>IFERROR(__xludf.DUMMYFUNCTION("IFNA(IFNA(REGEXEXTRACT(J949,""0.0 \s*(\w+)""),REGEXEXTRACT(J949,""0 \s*(\w+)"")))"),"")</f>
        <v/>
      </c>
      <c r="F949" s="6" t="str">
        <f>IFERROR(__xludf.DUMMYFUNCTION("IFNA(IFNA(REGEXEXTRACT(J949,""1.0 \s*(\w+)""),REGEXEXTRACT(J949,""1 \s*(\w+)"")))"),"")</f>
        <v/>
      </c>
      <c r="G949" s="6" t="str">
        <f>IFERROR(__xludf.DUMMYFUNCTION("IFNA(IFNA(REGEXEXTRACT(J949,""NaN \s*(\w+)""),REGEXEXTRACT(J949,""None \s*(\w+)"")))"),"")</f>
        <v/>
      </c>
      <c r="H949" s="7"/>
      <c r="J949" s="19"/>
    </row>
    <row r="950">
      <c r="B950" s="19"/>
      <c r="C950" s="19"/>
      <c r="D950" s="19"/>
      <c r="E950" s="6" t="str">
        <f>IFERROR(__xludf.DUMMYFUNCTION("IFNA(IFNA(REGEXEXTRACT(J950,""0.0 \s*(\w+)""),REGEXEXTRACT(J950,""0 \s*(\w+)"")))"),"")</f>
        <v/>
      </c>
      <c r="F950" s="6" t="str">
        <f>IFERROR(__xludf.DUMMYFUNCTION("IFNA(IFNA(REGEXEXTRACT(J950,""1.0 \s*(\w+)""),REGEXEXTRACT(J950,""1 \s*(\w+)"")))"),"")</f>
        <v/>
      </c>
      <c r="G950" s="6" t="str">
        <f>IFERROR(__xludf.DUMMYFUNCTION("IFNA(IFNA(REGEXEXTRACT(J950,""NaN \s*(\w+)""),REGEXEXTRACT(J950,""None \s*(\w+)"")))"),"")</f>
        <v/>
      </c>
      <c r="H950" s="7"/>
      <c r="J950" s="19"/>
    </row>
    <row r="951">
      <c r="B951" s="19"/>
      <c r="C951" s="19"/>
      <c r="D951" s="19"/>
      <c r="E951" s="6" t="str">
        <f>IFERROR(__xludf.DUMMYFUNCTION("IFNA(IFNA(REGEXEXTRACT(J951,""0.0 \s*(\w+)""),REGEXEXTRACT(J951,""0 \s*(\w+)"")))"),"")</f>
        <v/>
      </c>
      <c r="F951" s="6" t="str">
        <f>IFERROR(__xludf.DUMMYFUNCTION("IFNA(IFNA(REGEXEXTRACT(J951,""1.0 \s*(\w+)""),REGEXEXTRACT(J951,""1 \s*(\w+)"")))"),"")</f>
        <v/>
      </c>
      <c r="G951" s="6" t="str">
        <f>IFERROR(__xludf.DUMMYFUNCTION("IFNA(IFNA(REGEXEXTRACT(J951,""NaN \s*(\w+)""),REGEXEXTRACT(J951,""None \s*(\w+)"")))"),"")</f>
        <v/>
      </c>
      <c r="H951" s="7"/>
      <c r="J951" s="19"/>
    </row>
    <row r="952">
      <c r="B952" s="19"/>
      <c r="C952" s="19"/>
      <c r="D952" s="19"/>
      <c r="E952" s="6" t="str">
        <f>IFERROR(__xludf.DUMMYFUNCTION("IFNA(IFNA(REGEXEXTRACT(J952,""0.0 \s*(\w+)""),REGEXEXTRACT(J952,""0 \s*(\w+)"")))"),"")</f>
        <v/>
      </c>
      <c r="F952" s="6" t="str">
        <f>IFERROR(__xludf.DUMMYFUNCTION("IFNA(IFNA(REGEXEXTRACT(J952,""1.0 \s*(\w+)""),REGEXEXTRACT(J952,""1 \s*(\w+)"")))"),"")</f>
        <v/>
      </c>
      <c r="G952" s="6" t="str">
        <f>IFERROR(__xludf.DUMMYFUNCTION("IFNA(IFNA(REGEXEXTRACT(J952,""NaN \s*(\w+)""),REGEXEXTRACT(J952,""None \s*(\w+)"")))"),"")</f>
        <v/>
      </c>
      <c r="H952" s="7"/>
      <c r="J952" s="19"/>
    </row>
    <row r="953">
      <c r="B953" s="19"/>
      <c r="C953" s="19"/>
      <c r="D953" s="19"/>
      <c r="E953" s="6" t="str">
        <f>IFERROR(__xludf.DUMMYFUNCTION("IFNA(IFNA(REGEXEXTRACT(J953,""0.0 \s*(\w+)""),REGEXEXTRACT(J953,""0 \s*(\w+)"")))"),"")</f>
        <v/>
      </c>
      <c r="F953" s="6" t="str">
        <f>IFERROR(__xludf.DUMMYFUNCTION("IFNA(IFNA(REGEXEXTRACT(J953,""1.0 \s*(\w+)""),REGEXEXTRACT(J953,""1 \s*(\w+)"")))"),"")</f>
        <v/>
      </c>
      <c r="G953" s="6" t="str">
        <f>IFERROR(__xludf.DUMMYFUNCTION("IFNA(IFNA(REGEXEXTRACT(J953,""NaN \s*(\w+)""),REGEXEXTRACT(J953,""None \s*(\w+)"")))"),"")</f>
        <v/>
      </c>
      <c r="H953" s="7"/>
      <c r="J953" s="19"/>
    </row>
    <row r="954">
      <c r="B954" s="19"/>
      <c r="C954" s="19"/>
      <c r="D954" s="19"/>
      <c r="E954" s="6" t="str">
        <f>IFERROR(__xludf.DUMMYFUNCTION("IFNA(IFNA(REGEXEXTRACT(J954,""0.0 \s*(\w+)""),REGEXEXTRACT(J954,""0 \s*(\w+)"")))"),"")</f>
        <v/>
      </c>
      <c r="F954" s="6" t="str">
        <f>IFERROR(__xludf.DUMMYFUNCTION("IFNA(IFNA(REGEXEXTRACT(J954,""1.0 \s*(\w+)""),REGEXEXTRACT(J954,""1 \s*(\w+)"")))"),"")</f>
        <v/>
      </c>
      <c r="G954" s="6" t="str">
        <f>IFERROR(__xludf.DUMMYFUNCTION("IFNA(IFNA(REGEXEXTRACT(J954,""NaN \s*(\w+)""),REGEXEXTRACT(J954,""None \s*(\w+)"")))"),"")</f>
        <v/>
      </c>
      <c r="H954" s="7"/>
      <c r="J954" s="19"/>
    </row>
    <row r="955">
      <c r="B955" s="19"/>
      <c r="C955" s="19"/>
      <c r="D955" s="19"/>
      <c r="E955" s="6" t="str">
        <f>IFERROR(__xludf.DUMMYFUNCTION("IFNA(IFNA(REGEXEXTRACT(J955,""0.0 \s*(\w+)""),REGEXEXTRACT(J955,""0 \s*(\w+)"")))"),"")</f>
        <v/>
      </c>
      <c r="F955" s="6" t="str">
        <f>IFERROR(__xludf.DUMMYFUNCTION("IFNA(IFNA(REGEXEXTRACT(J955,""1.0 \s*(\w+)""),REGEXEXTRACT(J955,""1 \s*(\w+)"")))"),"")</f>
        <v/>
      </c>
      <c r="G955" s="6" t="str">
        <f>IFERROR(__xludf.DUMMYFUNCTION("IFNA(IFNA(REGEXEXTRACT(J955,""NaN \s*(\w+)""),REGEXEXTRACT(J955,""None \s*(\w+)"")))"),"")</f>
        <v/>
      </c>
      <c r="H955" s="7"/>
      <c r="J955" s="19"/>
    </row>
    <row r="956">
      <c r="B956" s="19"/>
      <c r="C956" s="19"/>
      <c r="D956" s="19"/>
      <c r="E956" s="6" t="str">
        <f>IFERROR(__xludf.DUMMYFUNCTION("IFNA(IFNA(REGEXEXTRACT(J956,""0.0 \s*(\w+)""),REGEXEXTRACT(J956,""0 \s*(\w+)"")))"),"")</f>
        <v/>
      </c>
      <c r="F956" s="6" t="str">
        <f>IFERROR(__xludf.DUMMYFUNCTION("IFNA(IFNA(REGEXEXTRACT(J956,""1.0 \s*(\w+)""),REGEXEXTRACT(J956,""1 \s*(\w+)"")))"),"")</f>
        <v/>
      </c>
      <c r="G956" s="6" t="str">
        <f>IFERROR(__xludf.DUMMYFUNCTION("IFNA(IFNA(REGEXEXTRACT(J956,""NaN \s*(\w+)""),REGEXEXTRACT(J956,""None \s*(\w+)"")))"),"")</f>
        <v/>
      </c>
      <c r="H956" s="7"/>
      <c r="J956" s="19"/>
    </row>
    <row r="957">
      <c r="B957" s="19"/>
      <c r="C957" s="19"/>
      <c r="D957" s="19"/>
      <c r="E957" s="6" t="str">
        <f>IFERROR(__xludf.DUMMYFUNCTION("IFNA(IFNA(REGEXEXTRACT(J957,""0.0 \s*(\w+)""),REGEXEXTRACT(J957,""0 \s*(\w+)"")))"),"")</f>
        <v/>
      </c>
      <c r="F957" s="6" t="str">
        <f>IFERROR(__xludf.DUMMYFUNCTION("IFNA(IFNA(REGEXEXTRACT(J957,""1.0 \s*(\w+)""),REGEXEXTRACT(J957,""1 \s*(\w+)"")))"),"")</f>
        <v/>
      </c>
      <c r="G957" s="6" t="str">
        <f>IFERROR(__xludf.DUMMYFUNCTION("IFNA(IFNA(REGEXEXTRACT(J957,""NaN \s*(\w+)""),REGEXEXTRACT(J957,""None \s*(\w+)"")))"),"")</f>
        <v/>
      </c>
      <c r="H957" s="7"/>
      <c r="J957" s="19"/>
    </row>
    <row r="958">
      <c r="B958" s="19"/>
      <c r="C958" s="19"/>
      <c r="D958" s="19"/>
      <c r="E958" s="6" t="str">
        <f>IFERROR(__xludf.DUMMYFUNCTION("IFNA(IFNA(REGEXEXTRACT(J958,""0.0 \s*(\w+)""),REGEXEXTRACT(J958,""0 \s*(\w+)"")))"),"")</f>
        <v/>
      </c>
      <c r="F958" s="6" t="str">
        <f>IFERROR(__xludf.DUMMYFUNCTION("IFNA(IFNA(REGEXEXTRACT(J958,""1.0 \s*(\w+)""),REGEXEXTRACT(J958,""1 \s*(\w+)"")))"),"")</f>
        <v/>
      </c>
      <c r="G958" s="6" t="str">
        <f>IFERROR(__xludf.DUMMYFUNCTION("IFNA(IFNA(REGEXEXTRACT(J958,""NaN \s*(\w+)""),REGEXEXTRACT(J958,""None \s*(\w+)"")))"),"")</f>
        <v/>
      </c>
      <c r="H958" s="7"/>
      <c r="J958" s="19"/>
    </row>
    <row r="959">
      <c r="B959" s="19"/>
      <c r="C959" s="19"/>
      <c r="D959" s="19"/>
      <c r="E959" s="6" t="str">
        <f>IFERROR(__xludf.DUMMYFUNCTION("IFNA(IFNA(REGEXEXTRACT(J959,""0.0 \s*(\w+)""),REGEXEXTRACT(J959,""0 \s*(\w+)"")))"),"")</f>
        <v/>
      </c>
      <c r="F959" s="6" t="str">
        <f>IFERROR(__xludf.DUMMYFUNCTION("IFNA(IFNA(REGEXEXTRACT(J959,""1.0 \s*(\w+)""),REGEXEXTRACT(J959,""1 \s*(\w+)"")))"),"")</f>
        <v/>
      </c>
      <c r="G959" s="6" t="str">
        <f>IFERROR(__xludf.DUMMYFUNCTION("IFNA(IFNA(REGEXEXTRACT(J959,""NaN \s*(\w+)""),REGEXEXTRACT(J959,""None \s*(\w+)"")))"),"")</f>
        <v/>
      </c>
      <c r="H959" s="7"/>
      <c r="J959" s="19"/>
    </row>
    <row r="960">
      <c r="B960" s="19"/>
      <c r="C960" s="19"/>
      <c r="D960" s="19"/>
      <c r="E960" s="6" t="str">
        <f>IFERROR(__xludf.DUMMYFUNCTION("IFNA(IFNA(REGEXEXTRACT(J960,""0.0 \s*(\w+)""),REGEXEXTRACT(J960,""0 \s*(\w+)"")))"),"")</f>
        <v/>
      </c>
      <c r="F960" s="6" t="str">
        <f>IFERROR(__xludf.DUMMYFUNCTION("IFNA(IFNA(REGEXEXTRACT(J960,""1.0 \s*(\w+)""),REGEXEXTRACT(J960,""1 \s*(\w+)"")))"),"")</f>
        <v/>
      </c>
      <c r="G960" s="6" t="str">
        <f>IFERROR(__xludf.DUMMYFUNCTION("IFNA(IFNA(REGEXEXTRACT(J960,""NaN \s*(\w+)""),REGEXEXTRACT(J960,""None \s*(\w+)"")))"),"")</f>
        <v/>
      </c>
      <c r="H960" s="7"/>
      <c r="J960" s="19"/>
    </row>
    <row r="961">
      <c r="B961" s="19"/>
      <c r="C961" s="19"/>
      <c r="D961" s="19"/>
      <c r="E961" s="6" t="str">
        <f>IFERROR(__xludf.DUMMYFUNCTION("IFNA(IFNA(REGEXEXTRACT(J961,""0.0 \s*(\w+)""),REGEXEXTRACT(J961,""0 \s*(\w+)"")))"),"")</f>
        <v/>
      </c>
      <c r="F961" s="6" t="str">
        <f>IFERROR(__xludf.DUMMYFUNCTION("IFNA(IFNA(REGEXEXTRACT(J961,""1.0 \s*(\w+)""),REGEXEXTRACT(J961,""1 \s*(\w+)"")))"),"")</f>
        <v/>
      </c>
      <c r="G961" s="6" t="str">
        <f>IFERROR(__xludf.DUMMYFUNCTION("IFNA(IFNA(REGEXEXTRACT(J961,""NaN \s*(\w+)""),REGEXEXTRACT(J961,""None \s*(\w+)"")))"),"")</f>
        <v/>
      </c>
      <c r="H961" s="7"/>
      <c r="J961" s="19"/>
    </row>
    <row r="962">
      <c r="B962" s="19"/>
      <c r="C962" s="19"/>
      <c r="D962" s="19"/>
      <c r="E962" s="6" t="str">
        <f>IFERROR(__xludf.DUMMYFUNCTION("IFNA(IFNA(REGEXEXTRACT(J962,""0.0 \s*(\w+)""),REGEXEXTRACT(J962,""0 \s*(\w+)"")))"),"")</f>
        <v/>
      </c>
      <c r="F962" s="6" t="str">
        <f>IFERROR(__xludf.DUMMYFUNCTION("IFNA(IFNA(REGEXEXTRACT(J962,""1.0 \s*(\w+)""),REGEXEXTRACT(J962,""1 \s*(\w+)"")))"),"")</f>
        <v/>
      </c>
      <c r="G962" s="6" t="str">
        <f>IFERROR(__xludf.DUMMYFUNCTION("IFNA(IFNA(REGEXEXTRACT(J962,""NaN \s*(\w+)""),REGEXEXTRACT(J962,""None \s*(\w+)"")))"),"")</f>
        <v/>
      </c>
      <c r="H962" s="7"/>
      <c r="J962" s="19"/>
    </row>
    <row r="963">
      <c r="B963" s="19"/>
      <c r="C963" s="19"/>
      <c r="D963" s="19"/>
      <c r="E963" s="6" t="str">
        <f>IFERROR(__xludf.DUMMYFUNCTION("IFNA(IFNA(REGEXEXTRACT(J963,""0.0 \s*(\w+)""),REGEXEXTRACT(J963,""0 \s*(\w+)"")))"),"")</f>
        <v/>
      </c>
      <c r="F963" s="6" t="str">
        <f>IFERROR(__xludf.DUMMYFUNCTION("IFNA(IFNA(REGEXEXTRACT(J963,""1.0 \s*(\w+)""),REGEXEXTRACT(J963,""1 \s*(\w+)"")))"),"")</f>
        <v/>
      </c>
      <c r="G963" s="6" t="str">
        <f>IFERROR(__xludf.DUMMYFUNCTION("IFNA(IFNA(REGEXEXTRACT(J963,""NaN \s*(\w+)""),REGEXEXTRACT(J963,""None \s*(\w+)"")))"),"")</f>
        <v/>
      </c>
      <c r="H963" s="7"/>
      <c r="J963" s="19"/>
    </row>
    <row r="964">
      <c r="B964" s="19"/>
      <c r="C964" s="19"/>
      <c r="D964" s="19"/>
      <c r="E964" s="6" t="str">
        <f>IFERROR(__xludf.DUMMYFUNCTION("IFNA(IFNA(REGEXEXTRACT(J964,""0.0 \s*(\w+)""),REGEXEXTRACT(J964,""0 \s*(\w+)"")))"),"")</f>
        <v/>
      </c>
      <c r="F964" s="6" t="str">
        <f>IFERROR(__xludf.DUMMYFUNCTION("IFNA(IFNA(REGEXEXTRACT(J964,""1.0 \s*(\w+)""),REGEXEXTRACT(J964,""1 \s*(\w+)"")))"),"")</f>
        <v/>
      </c>
      <c r="G964" s="6" t="str">
        <f>IFERROR(__xludf.DUMMYFUNCTION("IFNA(IFNA(REGEXEXTRACT(J964,""NaN \s*(\w+)""),REGEXEXTRACT(J964,""None \s*(\w+)"")))"),"")</f>
        <v/>
      </c>
      <c r="H964" s="7"/>
      <c r="J964" s="19"/>
    </row>
    <row r="965">
      <c r="B965" s="19"/>
      <c r="C965" s="19"/>
      <c r="D965" s="19"/>
      <c r="E965" s="6" t="str">
        <f>IFERROR(__xludf.DUMMYFUNCTION("IFNA(IFNA(REGEXEXTRACT(J965,""0.0 \s*(\w+)""),REGEXEXTRACT(J965,""0 \s*(\w+)"")))"),"")</f>
        <v/>
      </c>
      <c r="F965" s="6" t="str">
        <f>IFERROR(__xludf.DUMMYFUNCTION("IFNA(IFNA(REGEXEXTRACT(J965,""1.0 \s*(\w+)""),REGEXEXTRACT(J965,""1 \s*(\w+)"")))"),"")</f>
        <v/>
      </c>
      <c r="G965" s="6" t="str">
        <f>IFERROR(__xludf.DUMMYFUNCTION("IFNA(IFNA(REGEXEXTRACT(J965,""NaN \s*(\w+)""),REGEXEXTRACT(J965,""None \s*(\w+)"")))"),"")</f>
        <v/>
      </c>
      <c r="H965" s="7"/>
      <c r="J965" s="19"/>
    </row>
    <row r="966">
      <c r="B966" s="19"/>
      <c r="C966" s="19"/>
      <c r="D966" s="19"/>
      <c r="E966" s="6" t="str">
        <f>IFERROR(__xludf.DUMMYFUNCTION("IFNA(IFNA(REGEXEXTRACT(J966,""0.0 \s*(\w+)""),REGEXEXTRACT(J966,""0 \s*(\w+)"")))"),"")</f>
        <v/>
      </c>
      <c r="F966" s="6" t="str">
        <f>IFERROR(__xludf.DUMMYFUNCTION("IFNA(IFNA(REGEXEXTRACT(J966,""1.0 \s*(\w+)""),REGEXEXTRACT(J966,""1 \s*(\w+)"")))"),"")</f>
        <v/>
      </c>
      <c r="G966" s="6" t="str">
        <f>IFERROR(__xludf.DUMMYFUNCTION("IFNA(IFNA(REGEXEXTRACT(J966,""NaN \s*(\w+)""),REGEXEXTRACT(J966,""None \s*(\w+)"")))"),"")</f>
        <v/>
      </c>
      <c r="H966" s="7"/>
      <c r="J966" s="19"/>
    </row>
    <row r="967">
      <c r="B967" s="19"/>
      <c r="C967" s="19"/>
      <c r="D967" s="19"/>
      <c r="E967" s="6" t="str">
        <f>IFERROR(__xludf.DUMMYFUNCTION("IFNA(IFNA(REGEXEXTRACT(J967,""0.0 \s*(\w+)""),REGEXEXTRACT(J967,""0 \s*(\w+)"")))"),"")</f>
        <v/>
      </c>
      <c r="F967" s="6" t="str">
        <f>IFERROR(__xludf.DUMMYFUNCTION("IFNA(IFNA(REGEXEXTRACT(J967,""1.0 \s*(\w+)""),REGEXEXTRACT(J967,""1 \s*(\w+)"")))"),"")</f>
        <v/>
      </c>
      <c r="G967" s="6" t="str">
        <f>IFERROR(__xludf.DUMMYFUNCTION("IFNA(IFNA(REGEXEXTRACT(J967,""NaN \s*(\w+)""),REGEXEXTRACT(J967,""None \s*(\w+)"")))"),"")</f>
        <v/>
      </c>
      <c r="H967" s="7"/>
      <c r="J967" s="19"/>
    </row>
    <row r="968">
      <c r="B968" s="19"/>
      <c r="C968" s="19"/>
      <c r="D968" s="19"/>
      <c r="E968" s="6" t="str">
        <f>IFERROR(__xludf.DUMMYFUNCTION("IFNA(IFNA(REGEXEXTRACT(J968,""0.0 \s*(\w+)""),REGEXEXTRACT(J968,""0 \s*(\w+)"")))"),"")</f>
        <v/>
      </c>
      <c r="F968" s="6" t="str">
        <f>IFERROR(__xludf.DUMMYFUNCTION("IFNA(IFNA(REGEXEXTRACT(J968,""1.0 \s*(\w+)""),REGEXEXTRACT(J968,""1 \s*(\w+)"")))"),"")</f>
        <v/>
      </c>
      <c r="G968" s="6" t="str">
        <f>IFERROR(__xludf.DUMMYFUNCTION("IFNA(IFNA(REGEXEXTRACT(J968,""NaN \s*(\w+)""),REGEXEXTRACT(J968,""None \s*(\w+)"")))"),"")</f>
        <v/>
      </c>
      <c r="H968" s="7"/>
      <c r="J968" s="19"/>
    </row>
    <row r="969">
      <c r="B969" s="19"/>
      <c r="C969" s="19"/>
      <c r="D969" s="19"/>
      <c r="E969" s="6" t="str">
        <f>IFERROR(__xludf.DUMMYFUNCTION("IFNA(IFNA(REGEXEXTRACT(J969,""0.0 \s*(\w+)""),REGEXEXTRACT(J969,""0 \s*(\w+)"")))"),"")</f>
        <v/>
      </c>
      <c r="F969" s="6" t="str">
        <f>IFERROR(__xludf.DUMMYFUNCTION("IFNA(IFNA(REGEXEXTRACT(J969,""1.0 \s*(\w+)""),REGEXEXTRACT(J969,""1 \s*(\w+)"")))"),"")</f>
        <v/>
      </c>
      <c r="G969" s="6" t="str">
        <f>IFERROR(__xludf.DUMMYFUNCTION("IFNA(IFNA(REGEXEXTRACT(J969,""NaN \s*(\w+)""),REGEXEXTRACT(J969,""None \s*(\w+)"")))"),"")</f>
        <v/>
      </c>
      <c r="H969" s="7"/>
      <c r="J969" s="19"/>
    </row>
    <row r="970">
      <c r="B970" s="19"/>
      <c r="C970" s="19"/>
      <c r="D970" s="19"/>
      <c r="E970" s="6" t="str">
        <f>IFERROR(__xludf.DUMMYFUNCTION("IFNA(IFNA(REGEXEXTRACT(J970,""0.0 \s*(\w+)""),REGEXEXTRACT(J970,""0 \s*(\w+)"")))"),"")</f>
        <v/>
      </c>
      <c r="F970" s="6" t="str">
        <f>IFERROR(__xludf.DUMMYFUNCTION("IFNA(IFNA(REGEXEXTRACT(J970,""1.0 \s*(\w+)""),REGEXEXTRACT(J970,""1 \s*(\w+)"")))"),"")</f>
        <v/>
      </c>
      <c r="G970" s="6" t="str">
        <f>IFERROR(__xludf.DUMMYFUNCTION("IFNA(IFNA(REGEXEXTRACT(J970,""NaN \s*(\w+)""),REGEXEXTRACT(J970,""None \s*(\w+)"")))"),"")</f>
        <v/>
      </c>
      <c r="H970" s="7"/>
      <c r="J970" s="19"/>
    </row>
    <row r="971">
      <c r="B971" s="19"/>
      <c r="C971" s="19"/>
      <c r="D971" s="19"/>
      <c r="E971" s="6" t="str">
        <f>IFERROR(__xludf.DUMMYFUNCTION("IFNA(IFNA(REGEXEXTRACT(J971,""0.0 \s*(\w+)""),REGEXEXTRACT(J971,""0 \s*(\w+)"")))"),"")</f>
        <v/>
      </c>
      <c r="F971" s="6" t="str">
        <f>IFERROR(__xludf.DUMMYFUNCTION("IFNA(IFNA(REGEXEXTRACT(J971,""1.0 \s*(\w+)""),REGEXEXTRACT(J971,""1 \s*(\w+)"")))"),"")</f>
        <v/>
      </c>
      <c r="G971" s="6" t="str">
        <f>IFERROR(__xludf.DUMMYFUNCTION("IFNA(IFNA(REGEXEXTRACT(J971,""NaN \s*(\w+)""),REGEXEXTRACT(J971,""None \s*(\w+)"")))"),"")</f>
        <v/>
      </c>
      <c r="H971" s="7"/>
      <c r="J971" s="19"/>
    </row>
    <row r="972">
      <c r="B972" s="19"/>
      <c r="C972" s="19"/>
      <c r="D972" s="19"/>
      <c r="E972" s="6" t="str">
        <f>IFERROR(__xludf.DUMMYFUNCTION("IFNA(IFNA(REGEXEXTRACT(J972,""0.0 \s*(\w+)""),REGEXEXTRACT(J972,""0 \s*(\w+)"")))"),"")</f>
        <v/>
      </c>
      <c r="F972" s="6" t="str">
        <f>IFERROR(__xludf.DUMMYFUNCTION("IFNA(IFNA(REGEXEXTRACT(J972,""1.0 \s*(\w+)""),REGEXEXTRACT(J972,""1 \s*(\w+)"")))"),"")</f>
        <v/>
      </c>
      <c r="G972" s="6" t="str">
        <f>IFERROR(__xludf.DUMMYFUNCTION("IFNA(IFNA(REGEXEXTRACT(J972,""NaN \s*(\w+)""),REGEXEXTRACT(J972,""None \s*(\w+)"")))"),"")</f>
        <v/>
      </c>
      <c r="H972" s="7"/>
      <c r="J972" s="19"/>
    </row>
    <row r="973">
      <c r="B973" s="19"/>
      <c r="C973" s="19"/>
      <c r="D973" s="19"/>
      <c r="E973" s="6" t="str">
        <f>IFERROR(__xludf.DUMMYFUNCTION("IFNA(IFNA(REGEXEXTRACT(J973,""0.0 \s*(\w+)""),REGEXEXTRACT(J973,""0 \s*(\w+)"")))"),"")</f>
        <v/>
      </c>
      <c r="F973" s="6" t="str">
        <f>IFERROR(__xludf.DUMMYFUNCTION("IFNA(IFNA(REGEXEXTRACT(J973,""1.0 \s*(\w+)""),REGEXEXTRACT(J973,""1 \s*(\w+)"")))"),"")</f>
        <v/>
      </c>
      <c r="G973" s="6" t="str">
        <f>IFERROR(__xludf.DUMMYFUNCTION("IFNA(IFNA(REGEXEXTRACT(J973,""NaN \s*(\w+)""),REGEXEXTRACT(J973,""None \s*(\w+)"")))"),"")</f>
        <v/>
      </c>
      <c r="H973" s="7"/>
      <c r="J973" s="19"/>
    </row>
    <row r="974">
      <c r="B974" s="19"/>
      <c r="C974" s="19"/>
      <c r="D974" s="19"/>
      <c r="E974" s="6" t="str">
        <f>IFERROR(__xludf.DUMMYFUNCTION("IFNA(IFNA(REGEXEXTRACT(J974,""0.0 \s*(\w+)""),REGEXEXTRACT(J974,""0 \s*(\w+)"")))"),"")</f>
        <v/>
      </c>
      <c r="F974" s="6" t="str">
        <f>IFERROR(__xludf.DUMMYFUNCTION("IFNA(IFNA(REGEXEXTRACT(J974,""1.0 \s*(\w+)""),REGEXEXTRACT(J974,""1 \s*(\w+)"")))"),"")</f>
        <v/>
      </c>
      <c r="G974" s="6" t="str">
        <f>IFERROR(__xludf.DUMMYFUNCTION("IFNA(IFNA(REGEXEXTRACT(J974,""NaN \s*(\w+)""),REGEXEXTRACT(J974,""None \s*(\w+)"")))"),"")</f>
        <v/>
      </c>
      <c r="H974" s="7"/>
      <c r="J974" s="19"/>
    </row>
    <row r="975">
      <c r="B975" s="19"/>
      <c r="C975" s="19"/>
      <c r="D975" s="19"/>
      <c r="E975" s="6" t="str">
        <f>IFERROR(__xludf.DUMMYFUNCTION("IFNA(IFNA(REGEXEXTRACT(J975,""0.0 \s*(\w+)""),REGEXEXTRACT(J975,""0 \s*(\w+)"")))"),"")</f>
        <v/>
      </c>
      <c r="F975" s="6" t="str">
        <f>IFERROR(__xludf.DUMMYFUNCTION("IFNA(IFNA(REGEXEXTRACT(J975,""1.0 \s*(\w+)""),REGEXEXTRACT(J975,""1 \s*(\w+)"")))"),"")</f>
        <v/>
      </c>
      <c r="G975" s="6" t="str">
        <f>IFERROR(__xludf.DUMMYFUNCTION("IFNA(IFNA(REGEXEXTRACT(J975,""NaN \s*(\w+)""),REGEXEXTRACT(J975,""None \s*(\w+)"")))"),"")</f>
        <v/>
      </c>
      <c r="H975" s="7"/>
      <c r="J975" s="19"/>
    </row>
    <row r="976">
      <c r="B976" s="19"/>
      <c r="C976" s="19"/>
      <c r="D976" s="19"/>
      <c r="E976" s="6" t="str">
        <f>IFERROR(__xludf.DUMMYFUNCTION("IFNA(IFNA(REGEXEXTRACT(J976,""0.0 \s*(\w+)""),REGEXEXTRACT(J976,""0 \s*(\w+)"")))"),"")</f>
        <v/>
      </c>
      <c r="F976" s="6" t="str">
        <f>IFERROR(__xludf.DUMMYFUNCTION("IFNA(IFNA(REGEXEXTRACT(J976,""1.0 \s*(\w+)""),REGEXEXTRACT(J976,""1 \s*(\w+)"")))"),"")</f>
        <v/>
      </c>
      <c r="G976" s="6" t="str">
        <f>IFERROR(__xludf.DUMMYFUNCTION("IFNA(IFNA(REGEXEXTRACT(J976,""NaN \s*(\w+)""),REGEXEXTRACT(J976,""None \s*(\w+)"")))"),"")</f>
        <v/>
      </c>
      <c r="H976" s="7"/>
      <c r="J976" s="19"/>
    </row>
    <row r="977">
      <c r="B977" s="19"/>
      <c r="C977" s="19"/>
      <c r="D977" s="19"/>
      <c r="E977" s="6" t="str">
        <f>IFERROR(__xludf.DUMMYFUNCTION("IFNA(IFNA(REGEXEXTRACT(J977,""0.0 \s*(\w+)""),REGEXEXTRACT(J977,""0 \s*(\w+)"")))"),"")</f>
        <v/>
      </c>
      <c r="F977" s="6" t="str">
        <f>IFERROR(__xludf.DUMMYFUNCTION("IFNA(IFNA(REGEXEXTRACT(J977,""1.0 \s*(\w+)""),REGEXEXTRACT(J977,""1 \s*(\w+)"")))"),"")</f>
        <v/>
      </c>
      <c r="G977" s="6" t="str">
        <f>IFERROR(__xludf.DUMMYFUNCTION("IFNA(IFNA(REGEXEXTRACT(J977,""NaN \s*(\w+)""),REGEXEXTRACT(J977,""None \s*(\w+)"")))"),"")</f>
        <v/>
      </c>
      <c r="H977" s="7"/>
      <c r="J977" s="19"/>
    </row>
    <row r="978">
      <c r="B978" s="19"/>
      <c r="C978" s="19"/>
      <c r="D978" s="19"/>
      <c r="E978" s="6" t="str">
        <f>IFERROR(__xludf.DUMMYFUNCTION("IFNA(IFNA(REGEXEXTRACT(J978,""0.0 \s*(\w+)""),REGEXEXTRACT(J978,""0 \s*(\w+)"")))"),"")</f>
        <v/>
      </c>
      <c r="F978" s="6" t="str">
        <f>IFERROR(__xludf.DUMMYFUNCTION("IFNA(IFNA(REGEXEXTRACT(J978,""1.0 \s*(\w+)""),REGEXEXTRACT(J978,""1 \s*(\w+)"")))"),"")</f>
        <v/>
      </c>
      <c r="G978" s="6" t="str">
        <f>IFERROR(__xludf.DUMMYFUNCTION("IFNA(IFNA(REGEXEXTRACT(J978,""NaN \s*(\w+)""),REGEXEXTRACT(J978,""None \s*(\w+)"")))"),"")</f>
        <v/>
      </c>
      <c r="H978" s="7"/>
      <c r="J978" s="19"/>
    </row>
    <row r="979">
      <c r="B979" s="19"/>
      <c r="C979" s="19"/>
      <c r="D979" s="19"/>
      <c r="E979" s="6" t="str">
        <f>IFERROR(__xludf.DUMMYFUNCTION("IFNA(IFNA(REGEXEXTRACT(J979,""0.0 \s*(\w+)""),REGEXEXTRACT(J979,""0 \s*(\w+)"")))"),"")</f>
        <v/>
      </c>
      <c r="F979" s="6" t="str">
        <f>IFERROR(__xludf.DUMMYFUNCTION("IFNA(IFNA(REGEXEXTRACT(J979,""1.0 \s*(\w+)""),REGEXEXTRACT(J979,""1 \s*(\w+)"")))"),"")</f>
        <v/>
      </c>
      <c r="G979" s="6" t="str">
        <f>IFERROR(__xludf.DUMMYFUNCTION("IFNA(IFNA(REGEXEXTRACT(J979,""NaN \s*(\w+)""),REGEXEXTRACT(J979,""None \s*(\w+)"")))"),"")</f>
        <v/>
      </c>
      <c r="H979" s="7"/>
      <c r="J979" s="19"/>
    </row>
    <row r="980">
      <c r="B980" s="19"/>
      <c r="C980" s="19"/>
      <c r="D980" s="19"/>
      <c r="E980" s="6" t="str">
        <f>IFERROR(__xludf.DUMMYFUNCTION("IFNA(IFNA(REGEXEXTRACT(J980,""0.0 \s*(\w+)""),REGEXEXTRACT(J980,""0 \s*(\w+)"")))"),"")</f>
        <v/>
      </c>
      <c r="F980" s="6" t="str">
        <f>IFERROR(__xludf.DUMMYFUNCTION("IFNA(IFNA(REGEXEXTRACT(J980,""1.0 \s*(\w+)""),REGEXEXTRACT(J980,""1 \s*(\w+)"")))"),"")</f>
        <v/>
      </c>
      <c r="G980" s="6" t="str">
        <f>IFERROR(__xludf.DUMMYFUNCTION("IFNA(IFNA(REGEXEXTRACT(J980,""NaN \s*(\w+)""),REGEXEXTRACT(J980,""None \s*(\w+)"")))"),"")</f>
        <v/>
      </c>
      <c r="H980" s="7"/>
      <c r="J980" s="19"/>
    </row>
    <row r="981">
      <c r="B981" s="19"/>
      <c r="C981" s="19"/>
      <c r="D981" s="19"/>
      <c r="E981" s="6" t="str">
        <f>IFERROR(__xludf.DUMMYFUNCTION("IFNA(IFNA(REGEXEXTRACT(J981,""0.0 \s*(\w+)""),REGEXEXTRACT(J981,""0 \s*(\w+)"")))"),"")</f>
        <v/>
      </c>
      <c r="F981" s="6" t="str">
        <f>IFERROR(__xludf.DUMMYFUNCTION("IFNA(IFNA(REGEXEXTRACT(J981,""1.0 \s*(\w+)""),REGEXEXTRACT(J981,""1 \s*(\w+)"")))"),"")</f>
        <v/>
      </c>
      <c r="G981" s="6" t="str">
        <f>IFERROR(__xludf.DUMMYFUNCTION("IFNA(IFNA(REGEXEXTRACT(J981,""NaN \s*(\w+)""),REGEXEXTRACT(J981,""None \s*(\w+)"")))"),"")</f>
        <v/>
      </c>
      <c r="H981" s="7"/>
      <c r="J981" s="19"/>
    </row>
    <row r="982">
      <c r="B982" s="19"/>
      <c r="C982" s="19"/>
      <c r="D982" s="19"/>
      <c r="E982" s="6" t="str">
        <f>IFERROR(__xludf.DUMMYFUNCTION("IFNA(IFNA(REGEXEXTRACT(J982,""0.0 \s*(\w+)""),REGEXEXTRACT(J982,""0 \s*(\w+)"")))"),"")</f>
        <v/>
      </c>
      <c r="F982" s="6" t="str">
        <f>IFERROR(__xludf.DUMMYFUNCTION("IFNA(IFNA(REGEXEXTRACT(J982,""1.0 \s*(\w+)""),REGEXEXTRACT(J982,""1 \s*(\w+)"")))"),"")</f>
        <v/>
      </c>
      <c r="G982" s="6" t="str">
        <f>IFERROR(__xludf.DUMMYFUNCTION("IFNA(IFNA(REGEXEXTRACT(J982,""NaN \s*(\w+)""),REGEXEXTRACT(J982,""None \s*(\w+)"")))"),"")</f>
        <v/>
      </c>
      <c r="H982" s="7"/>
      <c r="J982" s="19"/>
    </row>
    <row r="983">
      <c r="B983" s="19"/>
      <c r="C983" s="19"/>
      <c r="D983" s="19"/>
      <c r="E983" s="6" t="str">
        <f>IFERROR(__xludf.DUMMYFUNCTION("IFNA(IFNA(REGEXEXTRACT(J983,""0.0 \s*(\w+)""),REGEXEXTRACT(J983,""0 \s*(\w+)"")))"),"")</f>
        <v/>
      </c>
      <c r="F983" s="6" t="str">
        <f>IFERROR(__xludf.DUMMYFUNCTION("IFNA(IFNA(REGEXEXTRACT(J983,""1.0 \s*(\w+)""),REGEXEXTRACT(J983,""1 \s*(\w+)"")))"),"")</f>
        <v/>
      </c>
      <c r="G983" s="6" t="str">
        <f>IFERROR(__xludf.DUMMYFUNCTION("IFNA(IFNA(REGEXEXTRACT(J983,""NaN \s*(\w+)""),REGEXEXTRACT(J983,""None \s*(\w+)"")))"),"")</f>
        <v/>
      </c>
      <c r="H983" s="7"/>
      <c r="J983" s="19"/>
    </row>
    <row r="984">
      <c r="B984" s="19"/>
      <c r="C984" s="19"/>
      <c r="D984" s="19"/>
      <c r="E984" s="6" t="str">
        <f>IFERROR(__xludf.DUMMYFUNCTION("IFNA(IFNA(REGEXEXTRACT(J984,""0.0 \s*(\w+)""),REGEXEXTRACT(J984,""0 \s*(\w+)"")))"),"")</f>
        <v/>
      </c>
      <c r="F984" s="6" t="str">
        <f>IFERROR(__xludf.DUMMYFUNCTION("IFNA(IFNA(REGEXEXTRACT(J984,""1.0 \s*(\w+)""),REGEXEXTRACT(J984,""1 \s*(\w+)"")))"),"")</f>
        <v/>
      </c>
      <c r="G984" s="6" t="str">
        <f>IFERROR(__xludf.DUMMYFUNCTION("IFNA(IFNA(REGEXEXTRACT(J984,""NaN \s*(\w+)""),REGEXEXTRACT(J984,""None \s*(\w+)"")))"),"")</f>
        <v/>
      </c>
      <c r="H984" s="7"/>
      <c r="J984" s="19"/>
    </row>
    <row r="985">
      <c r="B985" s="19"/>
      <c r="C985" s="19"/>
      <c r="D985" s="19"/>
      <c r="E985" s="6" t="str">
        <f>IFERROR(__xludf.DUMMYFUNCTION("IFNA(IFNA(REGEXEXTRACT(J985,""0.0 \s*(\w+)""),REGEXEXTRACT(J985,""0 \s*(\w+)"")))"),"")</f>
        <v/>
      </c>
      <c r="F985" s="6" t="str">
        <f>IFERROR(__xludf.DUMMYFUNCTION("IFNA(IFNA(REGEXEXTRACT(J985,""1.0 \s*(\w+)""),REGEXEXTRACT(J985,""1 \s*(\w+)"")))"),"")</f>
        <v/>
      </c>
      <c r="G985" s="6" t="str">
        <f>IFERROR(__xludf.DUMMYFUNCTION("IFNA(IFNA(REGEXEXTRACT(J985,""NaN \s*(\w+)""),REGEXEXTRACT(J985,""None \s*(\w+)"")))"),"")</f>
        <v/>
      </c>
      <c r="H985" s="7"/>
      <c r="J985" s="19"/>
    </row>
    <row r="986">
      <c r="B986" s="19"/>
      <c r="C986" s="19"/>
      <c r="D986" s="19"/>
      <c r="E986" s="6" t="str">
        <f>IFERROR(__xludf.DUMMYFUNCTION("IFNA(IFNA(REGEXEXTRACT(J986,""0.0 \s*(\w+)""),REGEXEXTRACT(J986,""0 \s*(\w+)"")))"),"")</f>
        <v/>
      </c>
      <c r="F986" s="6" t="str">
        <f>IFERROR(__xludf.DUMMYFUNCTION("IFNA(IFNA(REGEXEXTRACT(J986,""1.0 \s*(\w+)""),REGEXEXTRACT(J986,""1 \s*(\w+)"")))"),"")</f>
        <v/>
      </c>
      <c r="G986" s="6" t="str">
        <f>IFERROR(__xludf.DUMMYFUNCTION("IFNA(IFNA(REGEXEXTRACT(J986,""NaN \s*(\w+)""),REGEXEXTRACT(J986,""None \s*(\w+)"")))"),"")</f>
        <v/>
      </c>
      <c r="H986" s="7"/>
      <c r="J986" s="19"/>
    </row>
    <row r="987">
      <c r="B987" s="19"/>
      <c r="C987" s="19"/>
      <c r="D987" s="19"/>
      <c r="E987" s="6" t="str">
        <f>IFERROR(__xludf.DUMMYFUNCTION("IFNA(IFNA(REGEXEXTRACT(J987,""0.0 \s*(\w+)""),REGEXEXTRACT(J987,""0 \s*(\w+)"")))"),"")</f>
        <v/>
      </c>
      <c r="F987" s="6" t="str">
        <f>IFERROR(__xludf.DUMMYFUNCTION("IFNA(IFNA(REGEXEXTRACT(J987,""1.0 \s*(\w+)""),REGEXEXTRACT(J987,""1 \s*(\w+)"")))"),"")</f>
        <v/>
      </c>
      <c r="G987" s="6" t="str">
        <f>IFERROR(__xludf.DUMMYFUNCTION("IFNA(IFNA(REGEXEXTRACT(J987,""NaN \s*(\w+)""),REGEXEXTRACT(J987,""None \s*(\w+)"")))"),"")</f>
        <v/>
      </c>
      <c r="H987" s="7"/>
      <c r="J987" s="19"/>
    </row>
    <row r="988">
      <c r="B988" s="19"/>
      <c r="C988" s="19"/>
      <c r="D988" s="19"/>
      <c r="E988" s="6" t="str">
        <f>IFERROR(__xludf.DUMMYFUNCTION("IFNA(IFNA(REGEXEXTRACT(J988,""0.0 \s*(\w+)""),REGEXEXTRACT(J988,""0 \s*(\w+)"")))"),"")</f>
        <v/>
      </c>
      <c r="F988" s="6" t="str">
        <f>IFERROR(__xludf.DUMMYFUNCTION("IFNA(IFNA(REGEXEXTRACT(J988,""1.0 \s*(\w+)""),REGEXEXTRACT(J988,""1 \s*(\w+)"")))"),"")</f>
        <v/>
      </c>
      <c r="G988" s="6" t="str">
        <f>IFERROR(__xludf.DUMMYFUNCTION("IFNA(IFNA(REGEXEXTRACT(J988,""NaN \s*(\w+)""),REGEXEXTRACT(J988,""None \s*(\w+)"")))"),"")</f>
        <v/>
      </c>
      <c r="H988" s="7"/>
      <c r="J988" s="19"/>
    </row>
    <row r="989">
      <c r="B989" s="19"/>
      <c r="C989" s="19"/>
      <c r="D989" s="19"/>
      <c r="E989" s="6" t="str">
        <f>IFERROR(__xludf.DUMMYFUNCTION("IFNA(IFNA(REGEXEXTRACT(J989,""0.0 \s*(\w+)""),REGEXEXTRACT(J989,""0 \s*(\w+)"")))"),"")</f>
        <v/>
      </c>
      <c r="F989" s="6" t="str">
        <f>IFERROR(__xludf.DUMMYFUNCTION("IFNA(IFNA(REGEXEXTRACT(J989,""1.0 \s*(\w+)""),REGEXEXTRACT(J989,""1 \s*(\w+)"")))"),"")</f>
        <v/>
      </c>
      <c r="G989" s="6" t="str">
        <f>IFERROR(__xludf.DUMMYFUNCTION("IFNA(IFNA(REGEXEXTRACT(J989,""NaN \s*(\w+)""),REGEXEXTRACT(J989,""None \s*(\w+)"")))"),"")</f>
        <v/>
      </c>
      <c r="H989" s="7"/>
      <c r="J989" s="19"/>
    </row>
    <row r="990">
      <c r="B990" s="19"/>
      <c r="C990" s="19"/>
      <c r="D990" s="19"/>
      <c r="E990" s="6" t="str">
        <f>IFERROR(__xludf.DUMMYFUNCTION("IFNA(IFNA(REGEXEXTRACT(J990,""0.0 \s*(\w+)""),REGEXEXTRACT(J990,""0 \s*(\w+)"")))"),"")</f>
        <v/>
      </c>
      <c r="F990" s="6" t="str">
        <f>IFERROR(__xludf.DUMMYFUNCTION("IFNA(IFNA(REGEXEXTRACT(J990,""1.0 \s*(\w+)""),REGEXEXTRACT(J990,""1 \s*(\w+)"")))"),"")</f>
        <v/>
      </c>
      <c r="G990" s="6" t="str">
        <f>IFERROR(__xludf.DUMMYFUNCTION("IFNA(IFNA(REGEXEXTRACT(J990,""NaN \s*(\w+)""),REGEXEXTRACT(J990,""None \s*(\w+)"")))"),"")</f>
        <v/>
      </c>
      <c r="H990" s="7"/>
      <c r="J990" s="19"/>
    </row>
    <row r="991">
      <c r="B991" s="19"/>
      <c r="C991" s="19"/>
      <c r="D991" s="19"/>
      <c r="E991" s="6" t="str">
        <f>IFERROR(__xludf.DUMMYFUNCTION("IFNA(IFNA(REGEXEXTRACT(J991,""0.0 \s*(\w+)""),REGEXEXTRACT(J991,""0 \s*(\w+)"")))"),"")</f>
        <v/>
      </c>
      <c r="F991" s="6" t="str">
        <f>IFERROR(__xludf.DUMMYFUNCTION("IFNA(IFNA(REGEXEXTRACT(J991,""1.0 \s*(\w+)""),REGEXEXTRACT(J991,""1 \s*(\w+)"")))"),"")</f>
        <v/>
      </c>
      <c r="G991" s="6" t="str">
        <f>IFERROR(__xludf.DUMMYFUNCTION("IFNA(IFNA(REGEXEXTRACT(J991,""NaN \s*(\w+)""),REGEXEXTRACT(J991,""None \s*(\w+)"")))"),"")</f>
        <v/>
      </c>
      <c r="H991" s="7"/>
      <c r="J991" s="19"/>
    </row>
    <row r="992">
      <c r="B992" s="19"/>
      <c r="C992" s="19"/>
      <c r="D992" s="19"/>
      <c r="E992" s="6" t="str">
        <f>IFERROR(__xludf.DUMMYFUNCTION("IFNA(IFNA(REGEXEXTRACT(J992,""0.0 \s*(\w+)""),REGEXEXTRACT(J992,""0 \s*(\w+)"")))"),"")</f>
        <v/>
      </c>
      <c r="F992" s="6" t="str">
        <f>IFERROR(__xludf.DUMMYFUNCTION("IFNA(IFNA(REGEXEXTRACT(J992,""1.0 \s*(\w+)""),REGEXEXTRACT(J992,""1 \s*(\w+)"")))"),"")</f>
        <v/>
      </c>
      <c r="G992" s="6" t="str">
        <f>IFERROR(__xludf.DUMMYFUNCTION("IFNA(IFNA(REGEXEXTRACT(J992,""NaN \s*(\w+)""),REGEXEXTRACT(J992,""None \s*(\w+)"")))"),"")</f>
        <v/>
      </c>
      <c r="H992" s="7"/>
      <c r="J992" s="19"/>
    </row>
    <row r="993">
      <c r="B993" s="19"/>
      <c r="C993" s="19"/>
      <c r="D993" s="19"/>
      <c r="E993" s="6" t="str">
        <f>IFERROR(__xludf.DUMMYFUNCTION("IFNA(IFNA(REGEXEXTRACT(J993,""0.0 \s*(\w+)""),REGEXEXTRACT(J993,""0 \s*(\w+)"")))"),"")</f>
        <v/>
      </c>
      <c r="F993" s="6" t="str">
        <f>IFERROR(__xludf.DUMMYFUNCTION("IFNA(IFNA(REGEXEXTRACT(J993,""1.0 \s*(\w+)""),REGEXEXTRACT(J993,""1 \s*(\w+)"")))"),"")</f>
        <v/>
      </c>
      <c r="G993" s="6" t="str">
        <f>IFERROR(__xludf.DUMMYFUNCTION("IFNA(IFNA(REGEXEXTRACT(J993,""NaN \s*(\w+)""),REGEXEXTRACT(J993,""None \s*(\w+)"")))"),"")</f>
        <v/>
      </c>
      <c r="H993" s="7"/>
      <c r="J993" s="19"/>
    </row>
    <row r="994">
      <c r="B994" s="19"/>
      <c r="C994" s="19"/>
      <c r="D994" s="19"/>
      <c r="E994" s="6" t="str">
        <f>IFERROR(__xludf.DUMMYFUNCTION("IFNA(IFNA(REGEXEXTRACT(J994,""0.0 \s*(\w+)""),REGEXEXTRACT(J994,""0 \s*(\w+)"")))"),"")</f>
        <v/>
      </c>
      <c r="F994" s="6" t="str">
        <f>IFERROR(__xludf.DUMMYFUNCTION("IFNA(IFNA(REGEXEXTRACT(J994,""1.0 \s*(\w+)""),REGEXEXTRACT(J994,""1 \s*(\w+)"")))"),"")</f>
        <v/>
      </c>
      <c r="G994" s="6" t="str">
        <f>IFERROR(__xludf.DUMMYFUNCTION("IFNA(IFNA(REGEXEXTRACT(J994,""NaN \s*(\w+)""),REGEXEXTRACT(J994,""None \s*(\w+)"")))"),"")</f>
        <v/>
      </c>
      <c r="H994" s="7"/>
      <c r="J994" s="19"/>
    </row>
    <row r="995">
      <c r="B995" s="19"/>
      <c r="C995" s="19"/>
      <c r="D995" s="19"/>
      <c r="E995" s="6" t="str">
        <f>IFERROR(__xludf.DUMMYFUNCTION("IFNA(IFNA(REGEXEXTRACT(J995,""0.0 \s*(\w+)""),REGEXEXTRACT(J995,""0 \s*(\w+)"")))"),"")</f>
        <v/>
      </c>
      <c r="F995" s="6" t="str">
        <f>IFERROR(__xludf.DUMMYFUNCTION("IFNA(IFNA(REGEXEXTRACT(J995,""1.0 \s*(\w+)""),REGEXEXTRACT(J995,""1 \s*(\w+)"")))"),"")</f>
        <v/>
      </c>
      <c r="G995" s="6" t="str">
        <f>IFERROR(__xludf.DUMMYFUNCTION("IFNA(IFNA(REGEXEXTRACT(J995,""NaN \s*(\w+)""),REGEXEXTRACT(J995,""None \s*(\w+)"")))"),"")</f>
        <v/>
      </c>
      <c r="H995" s="7"/>
      <c r="J995" s="19"/>
    </row>
    <row r="996">
      <c r="B996" s="19"/>
      <c r="C996" s="19"/>
      <c r="D996" s="19"/>
      <c r="E996" s="6" t="str">
        <f>IFERROR(__xludf.DUMMYFUNCTION("IFNA(IFNA(REGEXEXTRACT(J996,""0.0 \s*(\w+)""),REGEXEXTRACT(J996,""0 \s*(\w+)"")))"),"")</f>
        <v/>
      </c>
      <c r="F996" s="6" t="str">
        <f>IFERROR(__xludf.DUMMYFUNCTION("IFNA(IFNA(REGEXEXTRACT(J996,""1.0 \s*(\w+)""),REGEXEXTRACT(J996,""1 \s*(\w+)"")))"),"")</f>
        <v/>
      </c>
      <c r="G996" s="6" t="str">
        <f>IFERROR(__xludf.DUMMYFUNCTION("IFNA(IFNA(REGEXEXTRACT(J996,""NaN \s*(\w+)""),REGEXEXTRACT(J996,""None \s*(\w+)"")))"),"")</f>
        <v/>
      </c>
      <c r="H996" s="7"/>
      <c r="J996" s="19"/>
    </row>
    <row r="997">
      <c r="B997" s="19"/>
      <c r="C997" s="19"/>
      <c r="D997" s="19"/>
      <c r="E997" s="6" t="str">
        <f>IFERROR(__xludf.DUMMYFUNCTION("IFNA(IFNA(REGEXEXTRACT(J997,""0.0 \s*(\w+)""),REGEXEXTRACT(J997,""0 \s*(\w+)"")))"),"")</f>
        <v/>
      </c>
      <c r="F997" s="6" t="str">
        <f>IFERROR(__xludf.DUMMYFUNCTION("IFNA(IFNA(REGEXEXTRACT(J997,""1.0 \s*(\w+)""),REGEXEXTRACT(J997,""1 \s*(\w+)"")))"),"")</f>
        <v/>
      </c>
      <c r="G997" s="6" t="str">
        <f>IFERROR(__xludf.DUMMYFUNCTION("IFNA(IFNA(REGEXEXTRACT(J997,""NaN \s*(\w+)""),REGEXEXTRACT(J997,""None \s*(\w+)"")))"),"")</f>
        <v/>
      </c>
      <c r="H997" s="7"/>
      <c r="J997" s="19"/>
    </row>
    <row r="998">
      <c r="B998" s="19"/>
      <c r="C998" s="19"/>
      <c r="D998" s="19"/>
      <c r="E998" s="6" t="str">
        <f>IFERROR(__xludf.DUMMYFUNCTION("IFNA(IFNA(REGEXEXTRACT(J998,""0.0 \s*(\w+)""),REGEXEXTRACT(J998,""0 \s*(\w+)"")))"),"")</f>
        <v/>
      </c>
      <c r="F998" s="6" t="str">
        <f>IFERROR(__xludf.DUMMYFUNCTION("IFNA(IFNA(REGEXEXTRACT(J998,""1.0 \s*(\w+)""),REGEXEXTRACT(J998,""1 \s*(\w+)"")))"),"")</f>
        <v/>
      </c>
      <c r="G998" s="6" t="str">
        <f>IFERROR(__xludf.DUMMYFUNCTION("IFNA(IFNA(REGEXEXTRACT(J998,""NaN \s*(\w+)""),REGEXEXTRACT(J998,""None \s*(\w+)"")))"),"")</f>
        <v/>
      </c>
      <c r="H998" s="7"/>
      <c r="J998" s="19"/>
    </row>
    <row r="999">
      <c r="B999" s="19"/>
      <c r="C999" s="19"/>
      <c r="D999" s="19"/>
      <c r="E999" s="6" t="str">
        <f>IFERROR(__xludf.DUMMYFUNCTION("IFNA(IFNA(REGEXEXTRACT(J999,""0.0 \s*(\w+)""),REGEXEXTRACT(J999,""0 \s*(\w+)"")))"),"")</f>
        <v/>
      </c>
      <c r="F999" s="6" t="str">
        <f>IFERROR(__xludf.DUMMYFUNCTION("IFNA(IFNA(REGEXEXTRACT(J999,""1.0 \s*(\w+)""),REGEXEXTRACT(J999,""1 \s*(\w+)"")))"),"")</f>
        <v/>
      </c>
      <c r="G999" s="6" t="str">
        <f>IFERROR(__xludf.DUMMYFUNCTION("IFNA(IFNA(REGEXEXTRACT(J999,""NaN \s*(\w+)""),REGEXEXTRACT(J999,""None \s*(\w+)"")))"),"")</f>
        <v/>
      </c>
      <c r="H999" s="7"/>
      <c r="J999" s="19"/>
    </row>
    <row r="1000">
      <c r="B1000" s="19"/>
      <c r="C1000" s="19"/>
      <c r="D1000" s="19"/>
      <c r="E1000" s="6" t="str">
        <f>IFERROR(__xludf.DUMMYFUNCTION("IFNA(IFNA(REGEXEXTRACT(J1000,""0.0 \s*(\w+)""),REGEXEXTRACT(J1000,""0 \s*(\w+)"")))"),"")</f>
        <v/>
      </c>
      <c r="F1000" s="6" t="str">
        <f>IFERROR(__xludf.DUMMYFUNCTION("IFNA(IFNA(REGEXEXTRACT(J1000,""1.0 \s*(\w+)""),REGEXEXTRACT(J1000,""1 \s*(\w+)"")))"),"")</f>
        <v/>
      </c>
      <c r="G1000" s="6" t="str">
        <f>IFERROR(__xludf.DUMMYFUNCTION("IFNA(IFNA(REGEXEXTRACT(J1000,""NaN \s*(\w+)""),REGEXEXTRACT(J1000,""None \s*(\w+)"")))"),"")</f>
        <v/>
      </c>
      <c r="H1000" s="7"/>
      <c r="J1000" s="19"/>
    </row>
    <row r="1001">
      <c r="B1001" s="19"/>
      <c r="C1001" s="19"/>
      <c r="D1001" s="19"/>
      <c r="E1001" s="6" t="str">
        <f>IFERROR(__xludf.DUMMYFUNCTION("IFNA(IFNA(REGEXEXTRACT(J1001,""0.0 \s*(\w+)""),REGEXEXTRACT(J1001,""0 \s*(\w+)"")))"),"")</f>
        <v/>
      </c>
      <c r="F1001" s="6" t="str">
        <f>IFERROR(__xludf.DUMMYFUNCTION("IFNA(IFNA(REGEXEXTRACT(J1001,""1.0 \s*(\w+)""),REGEXEXTRACT(J1001,""1 \s*(\w+)"")))"),"")</f>
        <v/>
      </c>
      <c r="G1001" s="6" t="str">
        <f>IFERROR(__xludf.DUMMYFUNCTION("IFNA(IFNA(REGEXEXTRACT(J1001,""NaN \s*(\w+)""),REGEXEXTRACT(J1001,""None \s*(\w+)"")))"),"")</f>
        <v/>
      </c>
      <c r="H1001" s="7"/>
      <c r="J1001" s="19"/>
    </row>
    <row r="1002">
      <c r="B1002" s="19"/>
      <c r="C1002" s="19"/>
      <c r="D1002" s="19"/>
      <c r="E1002" s="6" t="str">
        <f>IFERROR(__xludf.DUMMYFUNCTION("IFNA(IFNA(REGEXEXTRACT(J1002,""0.0 \s*(\w+)""),REGEXEXTRACT(J1002,""0 \s*(\w+)"")))"),"")</f>
        <v/>
      </c>
      <c r="F1002" s="6" t="str">
        <f>IFERROR(__xludf.DUMMYFUNCTION("IFNA(IFNA(REGEXEXTRACT(J1002,""1.0 \s*(\w+)""),REGEXEXTRACT(J1002,""1 \s*(\w+)"")))"),"")</f>
        <v/>
      </c>
      <c r="G1002" s="6" t="str">
        <f>IFERROR(__xludf.DUMMYFUNCTION("IFNA(IFNA(REGEXEXTRACT(J1002,""NaN \s*(\w+)""),REGEXEXTRACT(J1002,""None \s*(\w+)"")))"),"")</f>
        <v/>
      </c>
      <c r="H1002" s="7"/>
      <c r="J1002" s="19"/>
    </row>
    <row r="1003">
      <c r="B1003" s="19"/>
      <c r="C1003" s="19"/>
      <c r="D1003" s="19"/>
      <c r="E1003" s="6" t="str">
        <f>IFERROR(__xludf.DUMMYFUNCTION("IFNA(IFNA(REGEXEXTRACT(J1003,""0.0 \s*(\w+)""),REGEXEXTRACT(J1003,""0 \s*(\w+)"")))"),"")</f>
        <v/>
      </c>
      <c r="F1003" s="6" t="str">
        <f>IFERROR(__xludf.DUMMYFUNCTION("IFNA(IFNA(REGEXEXTRACT(J1003,""1.0 \s*(\w+)""),REGEXEXTRACT(J1003,""1 \s*(\w+)"")))"),"")</f>
        <v/>
      </c>
      <c r="G1003" s="6" t="str">
        <f>IFERROR(__xludf.DUMMYFUNCTION("IFNA(IFNA(REGEXEXTRACT(J1003,""NaN \s*(\w+)""),REGEXEXTRACT(J1003,""None \s*(\w+)"")))"),"")</f>
        <v/>
      </c>
      <c r="H1003" s="7"/>
      <c r="J1003" s="19"/>
    </row>
    <row r="1004">
      <c r="B1004" s="19"/>
      <c r="C1004" s="19"/>
      <c r="D1004" s="19"/>
      <c r="E1004" s="6" t="str">
        <f>IFERROR(__xludf.DUMMYFUNCTION("IFNA(IFNA(REGEXEXTRACT(J1004,""0.0 \s*(\w+)""),REGEXEXTRACT(J1004,""0 \s*(\w+)"")))"),"")</f>
        <v/>
      </c>
      <c r="F1004" s="6" t="str">
        <f>IFERROR(__xludf.DUMMYFUNCTION("IFNA(IFNA(REGEXEXTRACT(J1004,""1.0 \s*(\w+)""),REGEXEXTRACT(J1004,""1 \s*(\w+)"")))"),"")</f>
        <v/>
      </c>
      <c r="G1004" s="6" t="str">
        <f>IFERROR(__xludf.DUMMYFUNCTION("IFNA(IFNA(REGEXEXTRACT(J1004,""NaN \s*(\w+)""),REGEXEXTRACT(J1004,""None \s*(\w+)"")))"),"")</f>
        <v/>
      </c>
      <c r="H1004" s="7"/>
      <c r="J1004" s="19"/>
    </row>
    <row r="1005">
      <c r="B1005" s="19"/>
      <c r="C1005" s="19"/>
      <c r="D1005" s="19"/>
      <c r="E1005" s="6" t="str">
        <f>IFERROR(__xludf.DUMMYFUNCTION("IFNA(IFNA(REGEXEXTRACT(J1005,""0.0 \s*(\w+)""),REGEXEXTRACT(J1005,""0 \s*(\w+)"")))"),"")</f>
        <v/>
      </c>
      <c r="F1005" s="6" t="str">
        <f>IFERROR(__xludf.DUMMYFUNCTION("IFNA(IFNA(REGEXEXTRACT(J1005,""1.0 \s*(\w+)""),REGEXEXTRACT(J1005,""1 \s*(\w+)"")))"),"")</f>
        <v/>
      </c>
      <c r="G1005" s="6" t="str">
        <f>IFERROR(__xludf.DUMMYFUNCTION("IFNA(IFNA(REGEXEXTRACT(J1005,""NaN \s*(\w+)""),REGEXEXTRACT(J1005,""None \s*(\w+)"")))"),"")</f>
        <v/>
      </c>
      <c r="H1005" s="7"/>
      <c r="J1005" s="19"/>
    </row>
    <row r="1006">
      <c r="B1006" s="19"/>
      <c r="C1006" s="19"/>
      <c r="D1006" s="19"/>
      <c r="E1006" s="6" t="str">
        <f>IFERROR(__xludf.DUMMYFUNCTION("IFNA(IFNA(REGEXEXTRACT(J1006,""0.0 \s*(\w+)""),REGEXEXTRACT(J1006,""0 \s*(\w+)"")))"),"")</f>
        <v/>
      </c>
      <c r="F1006" s="6" t="str">
        <f>IFERROR(__xludf.DUMMYFUNCTION("IFNA(IFNA(REGEXEXTRACT(J1006,""1.0 \s*(\w+)""),REGEXEXTRACT(J1006,""1 \s*(\w+)"")))"),"")</f>
        <v/>
      </c>
      <c r="G1006" s="6" t="str">
        <f>IFERROR(__xludf.DUMMYFUNCTION("IFNA(IFNA(REGEXEXTRACT(J1006,""NaN \s*(\w+)""),REGEXEXTRACT(J1006,""None \s*(\w+)"")))"),"")</f>
        <v/>
      </c>
      <c r="H1006" s="7"/>
      <c r="J1006" s="19"/>
    </row>
    <row r="1007">
      <c r="B1007" s="19"/>
      <c r="C1007" s="19"/>
      <c r="D1007" s="19"/>
      <c r="E1007" s="6" t="str">
        <f>IFERROR(__xludf.DUMMYFUNCTION("IFNA(IFNA(REGEXEXTRACT(J1007,""0.0 \s*(\w+)""),REGEXEXTRACT(J1007,""0 \s*(\w+)"")))"),"")</f>
        <v/>
      </c>
      <c r="F1007" s="6" t="str">
        <f>IFERROR(__xludf.DUMMYFUNCTION("IFNA(IFNA(REGEXEXTRACT(J1007,""1.0 \s*(\w+)""),REGEXEXTRACT(J1007,""1 \s*(\w+)"")))"),"")</f>
        <v/>
      </c>
      <c r="G1007" s="6" t="str">
        <f>IFERROR(__xludf.DUMMYFUNCTION("IFNA(IFNA(REGEXEXTRACT(J1007,""NaN \s*(\w+)""),REGEXEXTRACT(J1007,""None \s*(\w+)"")))"),"")</f>
        <v/>
      </c>
      <c r="H1007" s="7"/>
      <c r="J1007" s="19"/>
    </row>
    <row r="1008">
      <c r="B1008" s="19"/>
      <c r="C1008" s="19"/>
      <c r="D1008" s="19"/>
      <c r="E1008" s="6" t="str">
        <f>IFERROR(__xludf.DUMMYFUNCTION("IFNA(IFNA(REGEXEXTRACT(J1008,""0.0 \s*(\w+)""),REGEXEXTRACT(J1008,""0 \s*(\w+)"")))"),"")</f>
        <v/>
      </c>
      <c r="F1008" s="6" t="str">
        <f>IFERROR(__xludf.DUMMYFUNCTION("IFNA(IFNA(REGEXEXTRACT(J1008,""1.0 \s*(\w+)""),REGEXEXTRACT(J1008,""1 \s*(\w+)"")))"),"")</f>
        <v/>
      </c>
      <c r="G1008" s="6" t="str">
        <f>IFERROR(__xludf.DUMMYFUNCTION("IFNA(IFNA(REGEXEXTRACT(J1008,""NaN \s*(\w+)""),REGEXEXTRACT(J1008,""None \s*(\w+)"")))"),"")</f>
        <v/>
      </c>
      <c r="H1008" s="7"/>
      <c r="J1008" s="19"/>
    </row>
    <row r="1009">
      <c r="B1009" s="19"/>
      <c r="C1009" s="19"/>
      <c r="D1009" s="19"/>
      <c r="E1009" s="6" t="str">
        <f>IFERROR(__xludf.DUMMYFUNCTION("IFNA(IFNA(REGEXEXTRACT(J1009,""0.0 \s*(\w+)""),REGEXEXTRACT(J1009,""0 \s*(\w+)"")))"),"")</f>
        <v/>
      </c>
      <c r="F1009" s="6" t="str">
        <f>IFERROR(__xludf.DUMMYFUNCTION("IFNA(IFNA(REGEXEXTRACT(J1009,""1.0 \s*(\w+)""),REGEXEXTRACT(J1009,""1 \s*(\w+)"")))"),"")</f>
        <v/>
      </c>
      <c r="G1009" s="6" t="str">
        <f>IFERROR(__xludf.DUMMYFUNCTION("IFNA(IFNA(REGEXEXTRACT(J1009,""NaN \s*(\w+)""),REGEXEXTRACT(J1009,""None \s*(\w+)"")))"),"")</f>
        <v/>
      </c>
      <c r="H1009" s="7"/>
      <c r="J1009" s="19"/>
    </row>
    <row r="1010">
      <c r="B1010" s="19"/>
      <c r="C1010" s="19"/>
      <c r="D1010" s="19"/>
      <c r="E1010" s="6" t="str">
        <f>IFERROR(__xludf.DUMMYFUNCTION("IFNA(IFNA(REGEXEXTRACT(J1010,""0.0 \s*(\w+)""),REGEXEXTRACT(J1010,""0 \s*(\w+)"")))"),"")</f>
        <v/>
      </c>
      <c r="F1010" s="6" t="str">
        <f>IFERROR(__xludf.DUMMYFUNCTION("IFNA(IFNA(REGEXEXTRACT(J1010,""1.0 \s*(\w+)""),REGEXEXTRACT(J1010,""1 \s*(\w+)"")))"),"")</f>
        <v/>
      </c>
      <c r="G1010" s="6" t="str">
        <f>IFERROR(__xludf.DUMMYFUNCTION("IFNA(IFNA(REGEXEXTRACT(J1010,""NaN \s*(\w+)""),REGEXEXTRACT(J1010,""None \s*(\w+)"")))"),"")</f>
        <v/>
      </c>
      <c r="H1010" s="7"/>
      <c r="J1010" s="19"/>
    </row>
    <row r="1011">
      <c r="B1011" s="19"/>
      <c r="C1011" s="19"/>
      <c r="D1011" s="19"/>
      <c r="E1011" s="6" t="str">
        <f>IFERROR(__xludf.DUMMYFUNCTION("IFNA(IFNA(REGEXEXTRACT(J1011,""0.0 \s*(\w+)""),REGEXEXTRACT(J1011,""0 \s*(\w+)"")))"),"")</f>
        <v/>
      </c>
      <c r="F1011" s="6" t="str">
        <f>IFERROR(__xludf.DUMMYFUNCTION("IFNA(IFNA(REGEXEXTRACT(J1011,""1.0 \s*(\w+)""),REGEXEXTRACT(J1011,""1 \s*(\w+)"")))"),"")</f>
        <v/>
      </c>
      <c r="G1011" s="6" t="str">
        <f>IFERROR(__xludf.DUMMYFUNCTION("IFNA(IFNA(REGEXEXTRACT(J1011,""NaN \s*(\w+)""),REGEXEXTRACT(J1011,""None \s*(\w+)"")))"),"")</f>
        <v/>
      </c>
      <c r="H1011" s="7"/>
      <c r="J1011" s="19"/>
    </row>
    <row r="1012">
      <c r="B1012" s="19"/>
      <c r="C1012" s="19"/>
      <c r="D1012" s="19"/>
      <c r="E1012" s="6" t="str">
        <f>IFERROR(__xludf.DUMMYFUNCTION("IFNA(IFNA(REGEXEXTRACT(J1012,""0.0 \s*(\w+)""),REGEXEXTRACT(J1012,""0 \s*(\w+)"")))"),"")</f>
        <v/>
      </c>
      <c r="F1012" s="6" t="str">
        <f>IFERROR(__xludf.DUMMYFUNCTION("IFNA(IFNA(REGEXEXTRACT(J1012,""1.0 \s*(\w+)""),REGEXEXTRACT(J1012,""1 \s*(\w+)"")))"),"")</f>
        <v/>
      </c>
      <c r="G1012" s="6" t="str">
        <f>IFERROR(__xludf.DUMMYFUNCTION("IFNA(IFNA(REGEXEXTRACT(J1012,""NaN \s*(\w+)""),REGEXEXTRACT(J1012,""None \s*(\w+)"")))"),"")</f>
        <v/>
      </c>
      <c r="H1012" s="7"/>
      <c r="J1012" s="19"/>
    </row>
    <row r="1013">
      <c r="B1013" s="19"/>
      <c r="C1013" s="19"/>
      <c r="D1013" s="19"/>
      <c r="E1013" s="6" t="str">
        <f>IFERROR(__xludf.DUMMYFUNCTION("IFNA(IFNA(REGEXEXTRACT(J1013,""0.0 \s*(\w+)""),REGEXEXTRACT(J1013,""0 \s*(\w+)"")))"),"")</f>
        <v/>
      </c>
      <c r="F1013" s="6" t="str">
        <f>IFERROR(__xludf.DUMMYFUNCTION("IFNA(IFNA(REGEXEXTRACT(J1013,""1.0 \s*(\w+)""),REGEXEXTRACT(J1013,""1 \s*(\w+)"")))"),"")</f>
        <v/>
      </c>
      <c r="G1013" s="6" t="str">
        <f>IFERROR(__xludf.DUMMYFUNCTION("IFNA(IFNA(REGEXEXTRACT(J1013,""NaN \s*(\w+)""),REGEXEXTRACT(J1013,""None \s*(\w+)"")))"),"")</f>
        <v/>
      </c>
      <c r="H1013" s="7"/>
      <c r="J1013" s="19"/>
    </row>
    <row r="1014">
      <c r="B1014" s="19"/>
      <c r="C1014" s="19"/>
      <c r="D1014" s="19"/>
      <c r="E1014" s="6" t="str">
        <f>IFERROR(__xludf.DUMMYFUNCTION("IFNA(IFNA(REGEXEXTRACT(J1014,""0.0 \s*(\w+)""),REGEXEXTRACT(J1014,""0 \s*(\w+)"")))"),"")</f>
        <v/>
      </c>
      <c r="F1014" s="6" t="str">
        <f>IFERROR(__xludf.DUMMYFUNCTION("IFNA(IFNA(REGEXEXTRACT(J1014,""1.0 \s*(\w+)""),REGEXEXTRACT(J1014,""1 \s*(\w+)"")))"),"")</f>
        <v/>
      </c>
      <c r="G1014" s="6" t="str">
        <f>IFERROR(__xludf.DUMMYFUNCTION("IFNA(IFNA(REGEXEXTRACT(J1014,""NaN \s*(\w+)""),REGEXEXTRACT(J1014,""None \s*(\w+)"")))"),"")</f>
        <v/>
      </c>
      <c r="H1014" s="7"/>
      <c r="J1014" s="19"/>
    </row>
    <row r="1015">
      <c r="B1015" s="19"/>
      <c r="C1015" s="19"/>
      <c r="D1015" s="19"/>
      <c r="E1015" s="6" t="str">
        <f>IFERROR(__xludf.DUMMYFUNCTION("IFNA(IFNA(REGEXEXTRACT(J1015,""0.0 \s*(\w+)""),REGEXEXTRACT(J1015,""0 \s*(\w+)"")))"),"")</f>
        <v/>
      </c>
      <c r="F1015" s="6" t="str">
        <f>IFERROR(__xludf.DUMMYFUNCTION("IFNA(IFNA(REGEXEXTRACT(J1015,""1.0 \s*(\w+)""),REGEXEXTRACT(J1015,""1 \s*(\w+)"")))"),"")</f>
        <v/>
      </c>
      <c r="G1015" s="6" t="str">
        <f>IFERROR(__xludf.DUMMYFUNCTION("IFNA(IFNA(REGEXEXTRACT(J1015,""NaN \s*(\w+)""),REGEXEXTRACT(J1015,""None \s*(\w+)"")))"),"")</f>
        <v/>
      </c>
      <c r="H1015" s="7"/>
      <c r="J1015" s="19"/>
    </row>
    <row r="1016">
      <c r="B1016" s="19"/>
      <c r="C1016" s="19"/>
      <c r="D1016" s="19"/>
      <c r="E1016" s="6" t="str">
        <f>IFERROR(__xludf.DUMMYFUNCTION("IFNA(IFNA(REGEXEXTRACT(J1016,""0.0 \s*(\w+)""),REGEXEXTRACT(J1016,""0 \s*(\w+)"")))"),"")</f>
        <v/>
      </c>
      <c r="F1016" s="6" t="str">
        <f>IFERROR(__xludf.DUMMYFUNCTION("IFNA(IFNA(REGEXEXTRACT(J1016,""1.0 \s*(\w+)""),REGEXEXTRACT(J1016,""1 \s*(\w+)"")))"),"")</f>
        <v/>
      </c>
      <c r="G1016" s="6" t="str">
        <f>IFERROR(__xludf.DUMMYFUNCTION("IFNA(IFNA(REGEXEXTRACT(J1016,""NaN \s*(\w+)""),REGEXEXTRACT(J1016,""None \s*(\w+)"")))"),"")</f>
        <v/>
      </c>
      <c r="H1016" s="7"/>
      <c r="J1016" s="19"/>
    </row>
    <row r="1017">
      <c r="B1017" s="19"/>
      <c r="C1017" s="19"/>
      <c r="D1017" s="19"/>
      <c r="E1017" s="6" t="str">
        <f>IFERROR(__xludf.DUMMYFUNCTION("IFNA(IFNA(REGEXEXTRACT(J1017,""0.0 \s*(\w+)""),REGEXEXTRACT(J1017,""0 \s*(\w+)"")))"),"")</f>
        <v/>
      </c>
      <c r="F1017" s="6" t="str">
        <f>IFERROR(__xludf.DUMMYFUNCTION("IFNA(IFNA(REGEXEXTRACT(J1017,""1.0 \s*(\w+)""),REGEXEXTRACT(J1017,""1 \s*(\w+)"")))"),"")</f>
        <v/>
      </c>
      <c r="G1017" s="6" t="str">
        <f>IFERROR(__xludf.DUMMYFUNCTION("IFNA(IFNA(REGEXEXTRACT(J1017,""NaN \s*(\w+)""),REGEXEXTRACT(J1017,""None \s*(\w+)"")))"),"")</f>
        <v/>
      </c>
      <c r="H1017" s="7"/>
      <c r="J1017" s="19"/>
    </row>
    <row r="1018">
      <c r="B1018" s="19"/>
      <c r="C1018" s="19"/>
      <c r="D1018" s="19"/>
      <c r="E1018" s="6" t="str">
        <f>IFERROR(__xludf.DUMMYFUNCTION("IFNA(IFNA(REGEXEXTRACT(J1018,""0.0 \s*(\w+)""),REGEXEXTRACT(J1018,""0 \s*(\w+)"")))"),"")</f>
        <v/>
      </c>
      <c r="F1018" s="6" t="str">
        <f>IFERROR(__xludf.DUMMYFUNCTION("IFNA(IFNA(REGEXEXTRACT(J1018,""1.0 \s*(\w+)""),REGEXEXTRACT(J1018,""1 \s*(\w+)"")))"),"")</f>
        <v/>
      </c>
      <c r="G1018" s="6" t="str">
        <f>IFERROR(__xludf.DUMMYFUNCTION("IFNA(IFNA(REGEXEXTRACT(J1018,""NaN \s*(\w+)""),REGEXEXTRACT(J1018,""None \s*(\w+)"")))"),"")</f>
        <v/>
      </c>
      <c r="H1018" s="7"/>
      <c r="J1018" s="19"/>
    </row>
    <row r="1019">
      <c r="B1019" s="19"/>
      <c r="C1019" s="19"/>
      <c r="D1019" s="19"/>
      <c r="E1019" s="6" t="str">
        <f>IFERROR(__xludf.DUMMYFUNCTION("IFNA(IFNA(REGEXEXTRACT(J1019,""0.0 \s*(\w+)""),REGEXEXTRACT(J1019,""0 \s*(\w+)"")))"),"")</f>
        <v/>
      </c>
      <c r="F1019" s="6" t="str">
        <f>IFERROR(__xludf.DUMMYFUNCTION("IFNA(IFNA(REGEXEXTRACT(J1019,""1.0 \s*(\w+)""),REGEXEXTRACT(J1019,""1 \s*(\w+)"")))"),"")</f>
        <v/>
      </c>
      <c r="G1019" s="6" t="str">
        <f>IFERROR(__xludf.DUMMYFUNCTION("IFNA(IFNA(REGEXEXTRACT(J1019,""NaN \s*(\w+)""),REGEXEXTRACT(J1019,""None \s*(\w+)"")))"),"")</f>
        <v/>
      </c>
      <c r="H1019" s="7"/>
      <c r="J1019" s="19"/>
    </row>
    <row r="1020">
      <c r="B1020" s="19"/>
      <c r="C1020" s="19"/>
      <c r="D1020" s="19"/>
      <c r="E1020" s="6" t="str">
        <f>IFERROR(__xludf.DUMMYFUNCTION("IFNA(IFNA(REGEXEXTRACT(J1020,""0.0 \s*(\w+)""),REGEXEXTRACT(J1020,""0 \s*(\w+)"")))"),"")</f>
        <v/>
      </c>
      <c r="F1020" s="6" t="str">
        <f>IFERROR(__xludf.DUMMYFUNCTION("IFNA(IFNA(REGEXEXTRACT(J1020,""1.0 \s*(\w+)""),REGEXEXTRACT(J1020,""1 \s*(\w+)"")))"),"")</f>
        <v/>
      </c>
      <c r="G1020" s="6" t="str">
        <f>IFERROR(__xludf.DUMMYFUNCTION("IFNA(IFNA(REGEXEXTRACT(J1020,""NaN \s*(\w+)""),REGEXEXTRACT(J1020,""None \s*(\w+)"")))"),"")</f>
        <v/>
      </c>
      <c r="H1020" s="7"/>
      <c r="J1020" s="19"/>
    </row>
    <row r="1021">
      <c r="B1021" s="19"/>
      <c r="C1021" s="19"/>
      <c r="D1021" s="19"/>
      <c r="E1021" s="6" t="str">
        <f>IFERROR(__xludf.DUMMYFUNCTION("IFNA(IFNA(REGEXEXTRACT(J1021,""0.0 \s*(\w+)""),REGEXEXTRACT(J1021,""0 \s*(\w+)"")))"),"")</f>
        <v/>
      </c>
      <c r="F1021" s="6" t="str">
        <f>IFERROR(__xludf.DUMMYFUNCTION("IFNA(IFNA(REGEXEXTRACT(J1021,""1.0 \s*(\w+)""),REGEXEXTRACT(J1021,""1 \s*(\w+)"")))"),"")</f>
        <v/>
      </c>
      <c r="G1021" s="6" t="str">
        <f>IFERROR(__xludf.DUMMYFUNCTION("IFNA(IFNA(REGEXEXTRACT(J1021,""NaN \s*(\w+)""),REGEXEXTRACT(J1021,""None \s*(\w+)"")))"),"")</f>
        <v/>
      </c>
      <c r="H1021" s="7"/>
      <c r="J1021" s="19"/>
    </row>
    <row r="1022">
      <c r="B1022" s="19"/>
      <c r="C1022" s="19"/>
      <c r="D1022" s="19"/>
      <c r="E1022" s="6" t="str">
        <f>IFERROR(__xludf.DUMMYFUNCTION("IFNA(IFNA(REGEXEXTRACT(J1022,""0.0 \s*(\w+)""),REGEXEXTRACT(J1022,""0 \s*(\w+)"")))"),"")</f>
        <v/>
      </c>
      <c r="F1022" s="6" t="str">
        <f>IFERROR(__xludf.DUMMYFUNCTION("IFNA(IFNA(REGEXEXTRACT(J1022,""1.0 \s*(\w+)""),REGEXEXTRACT(J1022,""1 \s*(\w+)"")))"),"")</f>
        <v/>
      </c>
      <c r="G1022" s="6" t="str">
        <f>IFERROR(__xludf.DUMMYFUNCTION("IFNA(IFNA(REGEXEXTRACT(J1022,""NaN \s*(\w+)""),REGEXEXTRACT(J1022,""None \s*(\w+)"")))"),"")</f>
        <v/>
      </c>
      <c r="H1022" s="7"/>
      <c r="J1022" s="19"/>
    </row>
    <row r="1023">
      <c r="B1023" s="19"/>
      <c r="C1023" s="19"/>
      <c r="D1023" s="19"/>
      <c r="E1023" s="6" t="str">
        <f>IFERROR(__xludf.DUMMYFUNCTION("IFNA(IFNA(REGEXEXTRACT(J1023,""0.0 \s*(\w+)""),REGEXEXTRACT(J1023,""0 \s*(\w+)"")))"),"")</f>
        <v/>
      </c>
      <c r="F1023" s="6" t="str">
        <f>IFERROR(__xludf.DUMMYFUNCTION("IFNA(IFNA(REGEXEXTRACT(J1023,""1.0 \s*(\w+)""),REGEXEXTRACT(J1023,""1 \s*(\w+)"")))"),"")</f>
        <v/>
      </c>
      <c r="G1023" s="6" t="str">
        <f>IFERROR(__xludf.DUMMYFUNCTION("IFNA(IFNA(REGEXEXTRACT(J1023,""NaN \s*(\w+)""),REGEXEXTRACT(J1023,""None \s*(\w+)"")))"),"")</f>
        <v/>
      </c>
      <c r="H1023" s="7"/>
      <c r="J1023" s="19"/>
    </row>
    <row r="1024">
      <c r="B1024" s="19"/>
      <c r="C1024" s="19"/>
      <c r="D1024" s="19"/>
      <c r="E1024" s="6" t="str">
        <f>IFERROR(__xludf.DUMMYFUNCTION("IFNA(IFNA(REGEXEXTRACT(J1024,""0.0 \s*(\w+)""),REGEXEXTRACT(J1024,""0 \s*(\w+)"")))"),"")</f>
        <v/>
      </c>
      <c r="F1024" s="6" t="str">
        <f>IFERROR(__xludf.DUMMYFUNCTION("IFNA(IFNA(REGEXEXTRACT(J1024,""1.0 \s*(\w+)""),REGEXEXTRACT(J1024,""1 \s*(\w+)"")))"),"")</f>
        <v/>
      </c>
      <c r="G1024" s="6" t="str">
        <f>IFERROR(__xludf.DUMMYFUNCTION("IFNA(IFNA(REGEXEXTRACT(J1024,""NaN \s*(\w+)""),REGEXEXTRACT(J1024,""None \s*(\w+)"")))"),"")</f>
        <v/>
      </c>
      <c r="H1024" s="7"/>
      <c r="J1024" s="19"/>
    </row>
    <row r="1025">
      <c r="B1025" s="19"/>
      <c r="C1025" s="19"/>
      <c r="D1025" s="19"/>
      <c r="E1025" s="6" t="str">
        <f>IFERROR(__xludf.DUMMYFUNCTION("IFNA(IFNA(REGEXEXTRACT(J1025,""0.0 \s*(\w+)""),REGEXEXTRACT(J1025,""0 \s*(\w+)"")))"),"")</f>
        <v/>
      </c>
      <c r="F1025" s="6" t="str">
        <f>IFERROR(__xludf.DUMMYFUNCTION("IFNA(IFNA(REGEXEXTRACT(J1025,""1.0 \s*(\w+)""),REGEXEXTRACT(J1025,""1 \s*(\w+)"")))"),"")</f>
        <v/>
      </c>
      <c r="G1025" s="6" t="str">
        <f>IFERROR(__xludf.DUMMYFUNCTION("IFNA(IFNA(REGEXEXTRACT(J1025,""NaN \s*(\w+)""),REGEXEXTRACT(J1025,""None \s*(\w+)"")))"),"")</f>
        <v/>
      </c>
      <c r="H1025" s="7"/>
      <c r="J1025" s="19"/>
    </row>
    <row r="1026">
      <c r="B1026" s="19"/>
      <c r="C1026" s="19"/>
      <c r="D1026" s="19"/>
      <c r="E1026" s="6" t="str">
        <f>IFERROR(__xludf.DUMMYFUNCTION("IFNA(IFNA(REGEXEXTRACT(J1026,""0.0 \s*(\w+)""),REGEXEXTRACT(J1026,""0 \s*(\w+)"")))"),"")</f>
        <v/>
      </c>
      <c r="F1026" s="6" t="str">
        <f>IFERROR(__xludf.DUMMYFUNCTION("IFNA(IFNA(REGEXEXTRACT(J1026,""1.0 \s*(\w+)""),REGEXEXTRACT(J1026,""1 \s*(\w+)"")))"),"")</f>
        <v/>
      </c>
      <c r="G1026" s="6" t="str">
        <f>IFERROR(__xludf.DUMMYFUNCTION("IFNA(IFNA(REGEXEXTRACT(J1026,""NaN \s*(\w+)""),REGEXEXTRACT(J1026,""None \s*(\w+)"")))"),"")</f>
        <v/>
      </c>
      <c r="H1026" s="7"/>
      <c r="J1026" s="19"/>
    </row>
    <row r="1027">
      <c r="B1027" s="19"/>
      <c r="C1027" s="19"/>
      <c r="D1027" s="19"/>
      <c r="E1027" s="6" t="str">
        <f>IFERROR(__xludf.DUMMYFUNCTION("IFNA(IFNA(REGEXEXTRACT(J1027,""0.0 \s*(\w+)""),REGEXEXTRACT(J1027,""0 \s*(\w+)"")))"),"")</f>
        <v/>
      </c>
      <c r="F1027" s="6" t="str">
        <f>IFERROR(__xludf.DUMMYFUNCTION("IFNA(IFNA(REGEXEXTRACT(J1027,""1.0 \s*(\w+)""),REGEXEXTRACT(J1027,""1 \s*(\w+)"")))"),"")</f>
        <v/>
      </c>
      <c r="G1027" s="6" t="str">
        <f>IFERROR(__xludf.DUMMYFUNCTION("IFNA(IFNA(REGEXEXTRACT(J1027,""NaN \s*(\w+)""),REGEXEXTRACT(J1027,""None \s*(\w+)"")))"),"")</f>
        <v/>
      </c>
      <c r="H1027" s="7"/>
      <c r="J1027" s="19"/>
    </row>
    <row r="1028">
      <c r="B1028" s="19"/>
      <c r="C1028" s="19"/>
      <c r="D1028" s="19"/>
      <c r="E1028" s="6" t="str">
        <f>IFERROR(__xludf.DUMMYFUNCTION("IFNA(IFNA(REGEXEXTRACT(J1028,""0.0 \s*(\w+)""),REGEXEXTRACT(J1028,""0 \s*(\w+)"")))"),"")</f>
        <v/>
      </c>
      <c r="F1028" s="6" t="str">
        <f>IFERROR(__xludf.DUMMYFUNCTION("IFNA(IFNA(REGEXEXTRACT(J1028,""1.0 \s*(\w+)""),REGEXEXTRACT(J1028,""1 \s*(\w+)"")))"),"")</f>
        <v/>
      </c>
      <c r="G1028" s="6" t="str">
        <f>IFERROR(__xludf.DUMMYFUNCTION("IFNA(IFNA(REGEXEXTRACT(J1028,""NaN \s*(\w+)""),REGEXEXTRACT(J1028,""None \s*(\w+)"")))"),"")</f>
        <v/>
      </c>
      <c r="H1028" s="7"/>
      <c r="J1028" s="19"/>
    </row>
  </sheetData>
  <drawing r:id="rId2"/>
  <legacyDrawing r:id="rId3"/>
</worksheet>
</file>