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24675" windowHeight="12045"/>
  </bookViews>
  <sheets>
    <sheet name="Schaltbox-Groß_iso" sheetId="1" r:id="rId1"/>
  </sheets>
  <calcPr calcId="0" refMode="R1C1"/>
</workbook>
</file>

<file path=xl/calcChain.xml><?xml version="1.0" encoding="utf-8"?>
<calcChain xmlns="http://schemas.openxmlformats.org/spreadsheetml/2006/main">
  <c r="L54" i="1"/>
  <c r="N50"/>
  <c r="L50"/>
  <c r="N51"/>
  <c r="L51"/>
  <c r="K49"/>
  <c r="L49" s="1"/>
  <c r="N48"/>
  <c r="L48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37"/>
  <c r="N38"/>
  <c r="N39"/>
  <c r="N40"/>
  <c r="N41"/>
  <c r="N42"/>
  <c r="N43"/>
  <c r="N44"/>
  <c r="N35"/>
  <c r="N45"/>
  <c r="N46"/>
  <c r="N47"/>
  <c r="N49"/>
  <c r="N6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35"/>
  <c r="L35" s="1"/>
  <c r="K45"/>
  <c r="L45" s="1"/>
  <c r="K46"/>
  <c r="L46" s="1"/>
  <c r="K47"/>
  <c r="L47" s="1"/>
  <c r="K6"/>
  <c r="L6" s="1"/>
  <c r="N54" l="1"/>
</calcChain>
</file>

<file path=xl/sharedStrings.xml><?xml version="1.0" encoding="utf-8"?>
<sst xmlns="http://schemas.openxmlformats.org/spreadsheetml/2006/main" count="235" uniqueCount="161">
  <si>
    <t xml:space="preserve">Bill of Material for </t>
  </si>
  <si>
    <t>On 09.10.2014 at 10:56:28</t>
  </si>
  <si>
    <t>Comment</t>
  </si>
  <si>
    <t>Pattern</t>
  </si>
  <si>
    <t>Quantity</t>
  </si>
  <si>
    <t>Components</t>
  </si>
  <si>
    <t>100µF / 63V</t>
  </si>
  <si>
    <t>ALU-G</t>
  </si>
  <si>
    <t>C2</t>
  </si>
  <si>
    <t>100n</t>
  </si>
  <si>
    <t>C0603MD</t>
  </si>
  <si>
    <t>C4, C5, C6, C7, C8, C9, C10</t>
  </si>
  <si>
    <t>100R</t>
  </si>
  <si>
    <t>R0603MD</t>
  </si>
  <si>
    <t>R9</t>
  </si>
  <si>
    <t>Resistor</t>
  </si>
  <si>
    <t>R0805MD</t>
  </si>
  <si>
    <t>R23</t>
  </si>
  <si>
    <t>10R</t>
  </si>
  <si>
    <t>R11</t>
  </si>
  <si>
    <t>110R</t>
  </si>
  <si>
    <t>R19</t>
  </si>
  <si>
    <t>R20</t>
  </si>
  <si>
    <t>1k</t>
  </si>
  <si>
    <t>R0603HD</t>
  </si>
  <si>
    <t>R4, R5, R8</t>
  </si>
  <si>
    <t>1k5</t>
  </si>
  <si>
    <t>R14</t>
  </si>
  <si>
    <t>1R</t>
  </si>
  <si>
    <t>R2512HD</t>
  </si>
  <si>
    <t>R1</t>
  </si>
  <si>
    <t>22R</t>
  </si>
  <si>
    <t>R10</t>
  </si>
  <si>
    <t>240R</t>
  </si>
  <si>
    <t>R7</t>
  </si>
  <si>
    <t>330R</t>
  </si>
  <si>
    <t>549R</t>
  </si>
  <si>
    <t>R24</t>
  </si>
  <si>
    <t>5k6</t>
  </si>
  <si>
    <t>R12</t>
  </si>
  <si>
    <t>ALU-D</t>
  </si>
  <si>
    <t>68µF/16V</t>
  </si>
  <si>
    <t>90R9</t>
  </si>
  <si>
    <t>R18</t>
  </si>
  <si>
    <t>ADAC Control</t>
  </si>
  <si>
    <t>Stifte_1x6</t>
  </si>
  <si>
    <t>X29</t>
  </si>
  <si>
    <t>Stecker 1reihig 6polig</t>
  </si>
  <si>
    <t>ADAC Out</t>
  </si>
  <si>
    <t>Stifte_1x2</t>
  </si>
  <si>
    <t>X28</t>
  </si>
  <si>
    <t>2pol Jumper RM 2.54</t>
  </si>
  <si>
    <t>ASSR-1410</t>
  </si>
  <si>
    <t>SO-4</t>
  </si>
  <si>
    <t>IC5, IC7, IC9, IC10, IC11, IC13, IC14, IC15, IC16, IC17, IC18, IC19, IC20, IC21, IC22, IC23, IC24, IC25</t>
  </si>
  <si>
    <t>Solid State Relay, (Photo MOSFET)</t>
  </si>
  <si>
    <t>Bild</t>
  </si>
  <si>
    <t>Stifte_1x3</t>
  </si>
  <si>
    <t>X26</t>
  </si>
  <si>
    <t>3pol Jumper RM 2.54</t>
  </si>
  <si>
    <t>TO252-5_MD_(DPAK)</t>
  </si>
  <si>
    <t>IC4, IC6, IC8</t>
  </si>
  <si>
    <t>HDR2X5</t>
  </si>
  <si>
    <t>Header, 5-Pin, Dual row</t>
  </si>
  <si>
    <t>Cluster I/O</t>
  </si>
  <si>
    <t>SchneidKlemm_40</t>
  </si>
  <si>
    <t>Schneid-Klemm-Verbinder 40pol</t>
  </si>
  <si>
    <t>SchneidKlemm_20</t>
  </si>
  <si>
    <t>Stift-, Buchs2x10, SchneidKlemm 20pol.</t>
  </si>
  <si>
    <t>Flash</t>
  </si>
  <si>
    <t>X25</t>
  </si>
  <si>
    <t>In_use</t>
  </si>
  <si>
    <t>X27</t>
  </si>
  <si>
    <t>Intern</t>
  </si>
  <si>
    <t>X35</t>
  </si>
  <si>
    <t>JTH1524S05</t>
  </si>
  <si>
    <t>JTH15</t>
  </si>
  <si>
    <t>DCDC1</t>
  </si>
  <si>
    <t>15W-Wandler Single</t>
  </si>
  <si>
    <t>Line Out</t>
  </si>
  <si>
    <t>X22</t>
  </si>
  <si>
    <t>LP in</t>
  </si>
  <si>
    <t>X21</t>
  </si>
  <si>
    <t>PESD2CAN</t>
  </si>
  <si>
    <t>SOT23_MD</t>
  </si>
  <si>
    <t>IC2, IC3</t>
  </si>
  <si>
    <t>ESD-Protection CAN-Bus</t>
  </si>
  <si>
    <t>PESD5V0L5UY</t>
  </si>
  <si>
    <t>SOT363_MD_(SC88 / SC70-6)</t>
  </si>
  <si>
    <t>IC1</t>
  </si>
  <si>
    <t>ESD_Protection 5 Lines</t>
  </si>
  <si>
    <t>Port</t>
  </si>
  <si>
    <t>Stifte_1x20</t>
  </si>
  <si>
    <t>Stiftleiste, Buchsenleiste</t>
  </si>
  <si>
    <t>PWM 1</t>
  </si>
  <si>
    <t>X40</t>
  </si>
  <si>
    <t>PWM 2</t>
  </si>
  <si>
    <t>X41</t>
  </si>
  <si>
    <t>Relay-HE721</t>
  </si>
  <si>
    <t>DIP14 - HE700</t>
  </si>
  <si>
    <t>REL2, REL3, REL4, REL5, REL6, REL7, REL8, REL9, REL10, REL11, REL12, REL13, REL14, REL15, REL16, REL17, REL18</t>
  </si>
  <si>
    <t>Hamlin Reed-Relay SPDT</t>
  </si>
  <si>
    <t>Relay-HFD41</t>
  </si>
  <si>
    <t>REL_HFD41</t>
  </si>
  <si>
    <t>REL1</t>
  </si>
  <si>
    <t>Relay Hongfa Typ HFD41, SPDT, 2A/ 250VAC/30VDC</t>
  </si>
  <si>
    <t>SMCJ36A</t>
  </si>
  <si>
    <t>SMC_MD_(DO214AB)</t>
  </si>
  <si>
    <t>D2</t>
  </si>
  <si>
    <t>UB Switch</t>
  </si>
  <si>
    <t>X19</t>
  </si>
  <si>
    <t>Uebertrager</t>
  </si>
  <si>
    <t>SM-LP</t>
  </si>
  <si>
    <t>L1</t>
  </si>
  <si>
    <t>SM-LP-5001 Series -Surface Mount Line Matching Transformers</t>
  </si>
  <si>
    <t>USB-Hub in</t>
  </si>
  <si>
    <t>USB_TypB</t>
  </si>
  <si>
    <t>X6</t>
  </si>
  <si>
    <t>USB-Stecker-Typ A und B,THT</t>
  </si>
  <si>
    <t>VS-MURB2020CTPBF</t>
  </si>
  <si>
    <t>TO252-3_LD_(DPAK)</t>
  </si>
  <si>
    <t>D1</t>
  </si>
  <si>
    <t>Schottky Barrier Double Diode</t>
  </si>
  <si>
    <t>Description</t>
  </si>
  <si>
    <t>Lieferant</t>
  </si>
  <si>
    <t>BestellNr</t>
  </si>
  <si>
    <t xml:space="preserve">Lieferzeit </t>
  </si>
  <si>
    <t>Preis</t>
  </si>
  <si>
    <t>Liefergröße</t>
  </si>
  <si>
    <t>Quantität</t>
  </si>
  <si>
    <t>R2, R3, R6, R13, R15, R16, R17, R21, R22, R26, R28, R29, R30, R31, R32, R33</t>
  </si>
  <si>
    <t>X32, X31, X34, X33, X38, X39</t>
  </si>
  <si>
    <t>PC I/O  + Erweiterung</t>
  </si>
  <si>
    <t xml:space="preserve">PANASONIC  EEEFC1C470P  KONDENSATOR, BAUFORM D, 47UF, 16V </t>
  </si>
  <si>
    <t>Farnell</t>
  </si>
  <si>
    <t>C1, C3</t>
  </si>
  <si>
    <t>PANASONIC  EEE1JA101P  ALU-ELKO, 100UF, 63V, 20%, SMD</t>
  </si>
  <si>
    <t>AVX  06033C104JAT2A  KONDENSATOR, MLCC, 0603, 25V, 100NF</t>
  </si>
  <si>
    <t>Suppressor Diode, unidirektional, 36V, 1500 W, Footprint SMC</t>
  </si>
  <si>
    <t>RS</t>
  </si>
  <si>
    <t>Nach VPE</t>
  </si>
  <si>
    <t>Preis nach VPE</t>
  </si>
  <si>
    <t>BTS 433 P
BTS 6143 D</t>
  </si>
  <si>
    <t>INFINEON  BTS6143D  PROFET,P-TO252-5</t>
  </si>
  <si>
    <t>158R</t>
  </si>
  <si>
    <t>10k85
10k7</t>
  </si>
  <si>
    <t>476-731</t>
  </si>
  <si>
    <t>CAN / USB</t>
  </si>
  <si>
    <t>X1, X7, X8</t>
  </si>
  <si>
    <t>X5, X17</t>
  </si>
  <si>
    <t>X16, X18, X30</t>
  </si>
  <si>
    <t>STIFTLEISTE 2.54MM GERADE 36POL</t>
  </si>
  <si>
    <t>für "Stifte_1x?" (91 Stifte)</t>
  </si>
  <si>
    <t xml:space="preserve">Bestand </t>
  </si>
  <si>
    <t>Wird als "Meterware" bestellt.
Siehe eine Zeile tiefer</t>
  </si>
  <si>
    <t>PCB 190x140mm</t>
  </si>
  <si>
    <t>Multi-CB</t>
  </si>
  <si>
    <t>Gesammt</t>
  </si>
  <si>
    <t>Gehäuse</t>
  </si>
  <si>
    <t xml:space="preserve">Multicomp  G3122 </t>
  </si>
  <si>
    <t>à 38,69 €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</si>
</sst>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6" formatCode="0&quot; Stück&quot;"/>
    <numFmt numFmtId="171" formatCode="#,##0.0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6" fillId="2" borderId="0" xfId="6"/>
    <xf numFmtId="0" fontId="16" fillId="0" borderId="0" xfId="0" applyFont="1"/>
    <xf numFmtId="0" fontId="8" fillId="4" borderId="0" xfId="8"/>
    <xf numFmtId="0" fontId="16" fillId="0" borderId="0" xfId="0" applyFont="1"/>
    <xf numFmtId="0" fontId="16" fillId="0" borderId="0" xfId="0" applyFont="1"/>
    <xf numFmtId="164" fontId="16" fillId="0" borderId="0" xfId="0" applyNumberFormat="1" applyFont="1"/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166" fontId="0" fillId="0" borderId="0" xfId="0" applyNumberFormat="1"/>
    <xf numFmtId="0" fontId="16" fillId="0" borderId="0" xfId="0" applyFont="1" applyAlignment="1">
      <alignment wrapText="1"/>
    </xf>
    <xf numFmtId="171" fontId="0" fillId="0" borderId="0" xfId="0" applyNumberFormat="1"/>
    <xf numFmtId="0" fontId="16" fillId="0" borderId="0" xfId="0" applyNumberFormat="1" applyFont="1" applyAlignment="1">
      <alignment wrapText="1"/>
    </xf>
    <xf numFmtId="0" fontId="8" fillId="4" borderId="0" xfId="8" applyAlignment="1">
      <alignment wrapText="1"/>
    </xf>
    <xf numFmtId="171" fontId="8" fillId="4" borderId="0" xfId="8" applyNumberFormat="1"/>
    <xf numFmtId="166" fontId="8" fillId="4" borderId="0" xfId="8" applyNumberFormat="1"/>
    <xf numFmtId="164" fontId="8" fillId="4" borderId="0" xfId="8" applyNumberFormat="1"/>
    <xf numFmtId="0" fontId="6" fillId="2" borderId="0" xfId="6" applyAlignment="1">
      <alignment wrapText="1"/>
    </xf>
    <xf numFmtId="171" fontId="6" fillId="2" borderId="0" xfId="6" applyNumberFormat="1"/>
    <xf numFmtId="166" fontId="6" fillId="2" borderId="0" xfId="6" applyNumberFormat="1"/>
    <xf numFmtId="164" fontId="6" fillId="2" borderId="0" xfId="6" applyNumberFormat="1"/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 wrapText="1"/>
    </xf>
    <xf numFmtId="0" fontId="8" fillId="4" borderId="0" xfId="8" applyAlignment="1">
      <alignment horizontal="center" vertical="center" wrapText="1"/>
    </xf>
    <xf numFmtId="0" fontId="8" fillId="4" borderId="0" xfId="8" applyAlignment="1">
      <alignment horizontal="center" vertical="center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"/>
  <sheetViews>
    <sheetView tabSelected="1" topLeftCell="A10" zoomScaleNormal="100" workbookViewId="0">
      <selection activeCell="L10" sqref="L10"/>
    </sheetView>
  </sheetViews>
  <sheetFormatPr baseColWidth="10" defaultRowHeight="15"/>
  <cols>
    <col min="1" max="1" width="21.140625" customWidth="1"/>
    <col min="2" max="2" width="25.28515625" customWidth="1"/>
    <col min="4" max="4" width="24.42578125" style="1" customWidth="1"/>
    <col min="5" max="5" width="36.28515625" style="10" customWidth="1"/>
    <col min="9" max="9" width="10.140625" customWidth="1"/>
  </cols>
  <sheetData>
    <row r="1" spans="1:16">
      <c r="A1" t="s">
        <v>0</v>
      </c>
    </row>
    <row r="2" spans="1:16">
      <c r="A2" t="s">
        <v>1</v>
      </c>
    </row>
    <row r="3" spans="1:16">
      <c r="A3" s="3"/>
      <c r="B3" s="3"/>
      <c r="C3" s="3"/>
      <c r="D3" s="3"/>
    </row>
    <row r="4" spans="1:16" ht="30">
      <c r="A4" s="3" t="s">
        <v>2</v>
      </c>
      <c r="B4" s="3" t="s">
        <v>3</v>
      </c>
      <c r="C4" s="3" t="s">
        <v>4</v>
      </c>
      <c r="D4" s="3" t="s">
        <v>5</v>
      </c>
      <c r="E4" s="13" t="s">
        <v>123</v>
      </c>
      <c r="F4" s="5" t="s">
        <v>124</v>
      </c>
      <c r="G4" s="5" t="s">
        <v>125</v>
      </c>
      <c r="H4" s="3" t="s">
        <v>126</v>
      </c>
      <c r="I4" s="7" t="s">
        <v>127</v>
      </c>
      <c r="J4" s="6" t="s">
        <v>128</v>
      </c>
      <c r="K4" s="6" t="s">
        <v>129</v>
      </c>
      <c r="L4" s="6" t="s">
        <v>127</v>
      </c>
      <c r="M4" s="11" t="s">
        <v>140</v>
      </c>
      <c r="N4" s="15" t="s">
        <v>141</v>
      </c>
    </row>
    <row r="6" spans="1:16" ht="45">
      <c r="A6" s="8" t="s">
        <v>41</v>
      </c>
      <c r="B6" t="s">
        <v>40</v>
      </c>
      <c r="C6">
        <v>2</v>
      </c>
      <c r="D6" s="10" t="s">
        <v>135</v>
      </c>
      <c r="E6" s="10" t="s">
        <v>133</v>
      </c>
      <c r="F6" s="8" t="s">
        <v>134</v>
      </c>
      <c r="G6">
        <v>9694382</v>
      </c>
      <c r="I6" s="14">
        <v>0.13</v>
      </c>
      <c r="J6" s="12">
        <v>1</v>
      </c>
      <c r="K6" s="12">
        <f>C6</f>
        <v>2</v>
      </c>
      <c r="L6" s="9">
        <f>K6*I6</f>
        <v>0.26</v>
      </c>
      <c r="M6" s="12">
        <v>2</v>
      </c>
      <c r="N6" s="9">
        <f>I6*M6</f>
        <v>0.26</v>
      </c>
    </row>
    <row r="7" spans="1:16" ht="30">
      <c r="A7" t="s">
        <v>6</v>
      </c>
      <c r="B7" t="s">
        <v>7</v>
      </c>
      <c r="C7">
        <v>1</v>
      </c>
      <c r="D7" s="1" t="s">
        <v>8</v>
      </c>
      <c r="E7" s="10" t="s">
        <v>136</v>
      </c>
      <c r="F7" s="8" t="s">
        <v>134</v>
      </c>
      <c r="G7">
        <v>2326162</v>
      </c>
      <c r="I7" s="14">
        <v>0.51100000000000001</v>
      </c>
      <c r="J7" s="12">
        <v>1</v>
      </c>
      <c r="K7" s="12">
        <f t="shared" ref="K7:K49" si="0">C7</f>
        <v>1</v>
      </c>
      <c r="L7" s="9">
        <f t="shared" ref="L7:L51" si="1">K7*I7</f>
        <v>0.51100000000000001</v>
      </c>
      <c r="M7" s="12">
        <v>1</v>
      </c>
      <c r="N7" s="9">
        <f t="shared" ref="N7:N51" si="2">I7*M7</f>
        <v>0.51100000000000001</v>
      </c>
    </row>
    <row r="8" spans="1:16" ht="30">
      <c r="A8" t="s">
        <v>9</v>
      </c>
      <c r="B8" t="s">
        <v>10</v>
      </c>
      <c r="C8">
        <v>7</v>
      </c>
      <c r="D8" s="1" t="s">
        <v>11</v>
      </c>
      <c r="E8" s="10" t="s">
        <v>137</v>
      </c>
      <c r="F8" s="8" t="s">
        <v>134</v>
      </c>
      <c r="G8">
        <v>1740614</v>
      </c>
      <c r="I8">
        <v>7.3700000000000002E-2</v>
      </c>
      <c r="J8" s="12">
        <v>10</v>
      </c>
      <c r="K8" s="12">
        <f t="shared" si="0"/>
        <v>7</v>
      </c>
      <c r="L8" s="9">
        <f t="shared" si="1"/>
        <v>0.51590000000000003</v>
      </c>
      <c r="M8" s="12">
        <v>10</v>
      </c>
      <c r="N8" s="9">
        <f t="shared" si="2"/>
        <v>0.73699999999999999</v>
      </c>
    </row>
    <row r="9" spans="1:16">
      <c r="A9" s="8" t="s">
        <v>119</v>
      </c>
      <c r="B9" t="s">
        <v>120</v>
      </c>
      <c r="C9">
        <v>1</v>
      </c>
      <c r="D9" s="1" t="s">
        <v>121</v>
      </c>
      <c r="E9" s="10" t="s">
        <v>122</v>
      </c>
      <c r="F9" s="8" t="s">
        <v>134</v>
      </c>
      <c r="G9">
        <v>9101659</v>
      </c>
      <c r="I9" s="14">
        <v>2.39</v>
      </c>
      <c r="J9" s="12">
        <v>1</v>
      </c>
      <c r="K9" s="12">
        <f t="shared" si="0"/>
        <v>1</v>
      </c>
      <c r="L9" s="9">
        <f t="shared" si="1"/>
        <v>2.39</v>
      </c>
      <c r="M9" s="12">
        <v>1</v>
      </c>
      <c r="N9" s="9">
        <f t="shared" si="2"/>
        <v>2.39</v>
      </c>
    </row>
    <row r="10" spans="1:16" ht="30">
      <c r="A10" s="8" t="s">
        <v>106</v>
      </c>
      <c r="B10" t="s">
        <v>107</v>
      </c>
      <c r="C10">
        <v>1</v>
      </c>
      <c r="D10" s="1" t="s">
        <v>108</v>
      </c>
      <c r="E10" s="10" t="s">
        <v>138</v>
      </c>
      <c r="F10" s="8" t="s">
        <v>134</v>
      </c>
      <c r="G10">
        <v>1812519</v>
      </c>
      <c r="I10" s="14">
        <v>0.52900000000000003</v>
      </c>
      <c r="J10" s="12">
        <v>1</v>
      </c>
      <c r="K10" s="12">
        <f t="shared" si="0"/>
        <v>1</v>
      </c>
      <c r="L10" s="9">
        <f t="shared" si="1"/>
        <v>0.52900000000000003</v>
      </c>
      <c r="M10" s="12">
        <v>1</v>
      </c>
      <c r="N10" s="9">
        <f t="shared" si="2"/>
        <v>0.52900000000000003</v>
      </c>
    </row>
    <row r="11" spans="1:16">
      <c r="A11" s="2" t="s">
        <v>75</v>
      </c>
      <c r="B11" s="2" t="s">
        <v>76</v>
      </c>
      <c r="C11" s="2">
        <v>1</v>
      </c>
      <c r="D11" s="20" t="s">
        <v>77</v>
      </c>
      <c r="E11" s="20" t="s">
        <v>78</v>
      </c>
      <c r="F11" s="2" t="s">
        <v>134</v>
      </c>
      <c r="G11" s="2">
        <v>1372708</v>
      </c>
      <c r="H11" s="2"/>
      <c r="I11" s="21">
        <v>34.630000000000003</v>
      </c>
      <c r="J11" s="22">
        <v>1</v>
      </c>
      <c r="K11" s="22">
        <f t="shared" si="0"/>
        <v>1</v>
      </c>
      <c r="L11" s="23">
        <f t="shared" si="1"/>
        <v>34.630000000000003</v>
      </c>
      <c r="M11" s="22">
        <v>1</v>
      </c>
      <c r="N11" s="23">
        <f t="shared" si="2"/>
        <v>34.630000000000003</v>
      </c>
      <c r="O11" s="2" t="s">
        <v>153</v>
      </c>
      <c r="P11" s="22">
        <v>3</v>
      </c>
    </row>
    <row r="12" spans="1:16">
      <c r="A12" s="8" t="s">
        <v>87</v>
      </c>
      <c r="B12" t="s">
        <v>88</v>
      </c>
      <c r="C12">
        <v>1</v>
      </c>
      <c r="D12" s="1" t="s">
        <v>89</v>
      </c>
      <c r="E12" s="10" t="s">
        <v>90</v>
      </c>
      <c r="F12" s="8" t="s">
        <v>134</v>
      </c>
      <c r="G12">
        <v>8737649</v>
      </c>
      <c r="I12" s="14">
        <v>0.20499999999999999</v>
      </c>
      <c r="J12" s="12">
        <v>5</v>
      </c>
      <c r="K12" s="12">
        <f t="shared" si="0"/>
        <v>1</v>
      </c>
      <c r="L12" s="9">
        <f t="shared" si="1"/>
        <v>0.20499999999999999</v>
      </c>
      <c r="M12" s="12">
        <v>5</v>
      </c>
      <c r="N12" s="9">
        <f t="shared" si="2"/>
        <v>1.0249999999999999</v>
      </c>
    </row>
    <row r="13" spans="1:16">
      <c r="A13" s="8" t="s">
        <v>83</v>
      </c>
      <c r="B13" t="s">
        <v>84</v>
      </c>
      <c r="C13">
        <v>2</v>
      </c>
      <c r="D13" s="1" t="s">
        <v>85</v>
      </c>
      <c r="E13" s="10" t="s">
        <v>86</v>
      </c>
      <c r="F13" s="8" t="s">
        <v>134</v>
      </c>
      <c r="G13">
        <v>1510712</v>
      </c>
      <c r="I13" s="14">
        <v>0.17299999999999999</v>
      </c>
      <c r="J13" s="12">
        <v>5</v>
      </c>
      <c r="K13" s="12">
        <f t="shared" si="0"/>
        <v>2</v>
      </c>
      <c r="L13" s="9">
        <f t="shared" si="1"/>
        <v>0.34599999999999997</v>
      </c>
      <c r="M13" s="12">
        <v>5</v>
      </c>
      <c r="N13" s="9">
        <f t="shared" si="2"/>
        <v>0.86499999999999999</v>
      </c>
    </row>
    <row r="14" spans="1:16" ht="30">
      <c r="A14" s="10" t="s">
        <v>142</v>
      </c>
      <c r="B14" s="8" t="s">
        <v>60</v>
      </c>
      <c r="C14">
        <v>3</v>
      </c>
      <c r="D14" s="1" t="s">
        <v>61</v>
      </c>
      <c r="E14" s="10" t="s">
        <v>143</v>
      </c>
      <c r="F14" s="10" t="s">
        <v>134</v>
      </c>
      <c r="G14">
        <v>1440813</v>
      </c>
      <c r="I14" s="14">
        <v>2.75</v>
      </c>
      <c r="J14" s="12">
        <v>1</v>
      </c>
      <c r="K14" s="12">
        <f t="shared" si="0"/>
        <v>3</v>
      </c>
      <c r="L14" s="9">
        <f t="shared" si="1"/>
        <v>8.25</v>
      </c>
      <c r="M14" s="12">
        <v>3</v>
      </c>
      <c r="N14" s="9">
        <f t="shared" si="2"/>
        <v>8.25</v>
      </c>
    </row>
    <row r="15" spans="1:16" ht="60">
      <c r="A15" s="8" t="s">
        <v>52</v>
      </c>
      <c r="B15" t="s">
        <v>53</v>
      </c>
      <c r="C15">
        <v>18</v>
      </c>
      <c r="D15" s="1" t="s">
        <v>54</v>
      </c>
      <c r="E15" s="10" t="s">
        <v>55</v>
      </c>
      <c r="F15" s="8" t="s">
        <v>134</v>
      </c>
      <c r="G15">
        <v>2393246</v>
      </c>
      <c r="I15" s="14">
        <v>2.89</v>
      </c>
      <c r="J15" s="12">
        <v>1</v>
      </c>
      <c r="K15" s="12">
        <f t="shared" si="0"/>
        <v>18</v>
      </c>
      <c r="L15" s="9">
        <f t="shared" si="1"/>
        <v>52.02</v>
      </c>
      <c r="M15" s="12">
        <v>18</v>
      </c>
      <c r="N15" s="9">
        <f t="shared" si="2"/>
        <v>52.02</v>
      </c>
    </row>
    <row r="16" spans="1:16" ht="30">
      <c r="A16" t="s">
        <v>111</v>
      </c>
      <c r="B16" s="8" t="s">
        <v>112</v>
      </c>
      <c r="C16">
        <v>1</v>
      </c>
      <c r="D16" s="1" t="s">
        <v>113</v>
      </c>
      <c r="E16" s="10" t="s">
        <v>114</v>
      </c>
      <c r="F16" s="8" t="s">
        <v>134</v>
      </c>
      <c r="G16">
        <v>1929703</v>
      </c>
      <c r="I16" s="14">
        <v>1.46</v>
      </c>
      <c r="J16" s="12">
        <v>1</v>
      </c>
      <c r="K16" s="12">
        <f t="shared" si="0"/>
        <v>1</v>
      </c>
      <c r="L16" s="9">
        <f t="shared" si="1"/>
        <v>1.46</v>
      </c>
      <c r="M16" s="12">
        <v>1</v>
      </c>
      <c r="N16" s="9">
        <f t="shared" si="2"/>
        <v>1.46</v>
      </c>
    </row>
    <row r="17" spans="1:14">
      <c r="A17" t="s">
        <v>28</v>
      </c>
      <c r="B17" s="8" t="s">
        <v>29</v>
      </c>
      <c r="C17">
        <v>1</v>
      </c>
      <c r="D17" s="10" t="s">
        <v>30</v>
      </c>
      <c r="E17" s="10" t="s">
        <v>15</v>
      </c>
      <c r="F17" s="8" t="s">
        <v>134</v>
      </c>
      <c r="G17">
        <v>2328172</v>
      </c>
      <c r="I17" s="14">
        <v>0.16200000000000001</v>
      </c>
      <c r="J17" s="12">
        <v>1</v>
      </c>
      <c r="K17" s="12">
        <f t="shared" si="0"/>
        <v>1</v>
      </c>
      <c r="L17" s="9">
        <f t="shared" si="1"/>
        <v>0.16200000000000001</v>
      </c>
      <c r="M17" s="12">
        <v>1</v>
      </c>
      <c r="N17" s="9">
        <f t="shared" si="2"/>
        <v>0.16200000000000001</v>
      </c>
    </row>
    <row r="18" spans="1:14">
      <c r="A18" t="s">
        <v>31</v>
      </c>
      <c r="B18" t="s">
        <v>16</v>
      </c>
      <c r="C18">
        <v>1</v>
      </c>
      <c r="D18" s="1" t="s">
        <v>32</v>
      </c>
      <c r="E18" s="10" t="s">
        <v>15</v>
      </c>
      <c r="F18" s="8" t="s">
        <v>134</v>
      </c>
      <c r="G18">
        <v>1750733</v>
      </c>
      <c r="I18" s="14">
        <v>0.11899999999999999</v>
      </c>
      <c r="J18" s="12">
        <v>25</v>
      </c>
      <c r="K18" s="12">
        <f t="shared" si="0"/>
        <v>1</v>
      </c>
      <c r="L18" s="9">
        <f t="shared" si="1"/>
        <v>0.11899999999999999</v>
      </c>
      <c r="M18" s="12">
        <v>25</v>
      </c>
      <c r="N18" s="9">
        <f t="shared" si="2"/>
        <v>2.9749999999999996</v>
      </c>
    </row>
    <row r="19" spans="1:14">
      <c r="A19" t="s">
        <v>18</v>
      </c>
      <c r="B19" t="s">
        <v>13</v>
      </c>
      <c r="C19">
        <v>1</v>
      </c>
      <c r="D19" s="1" t="s">
        <v>19</v>
      </c>
      <c r="E19" s="10" t="s">
        <v>15</v>
      </c>
      <c r="F19" s="8" t="s">
        <v>134</v>
      </c>
      <c r="G19">
        <v>9238247</v>
      </c>
      <c r="I19" s="14">
        <v>5.1999999999999998E-3</v>
      </c>
      <c r="J19" s="12">
        <v>50</v>
      </c>
      <c r="K19" s="12">
        <f t="shared" si="0"/>
        <v>1</v>
      </c>
      <c r="L19" s="9">
        <f t="shared" si="1"/>
        <v>5.1999999999999998E-3</v>
      </c>
      <c r="M19" s="12">
        <v>50</v>
      </c>
      <c r="N19" s="9">
        <f t="shared" si="2"/>
        <v>0.26</v>
      </c>
    </row>
    <row r="20" spans="1:14">
      <c r="A20" t="s">
        <v>38</v>
      </c>
      <c r="B20" t="s">
        <v>13</v>
      </c>
      <c r="C20">
        <v>1</v>
      </c>
      <c r="D20" s="1" t="s">
        <v>39</v>
      </c>
      <c r="E20" s="10" t="s">
        <v>15</v>
      </c>
      <c r="F20" s="8" t="s">
        <v>134</v>
      </c>
      <c r="G20">
        <v>2332013</v>
      </c>
      <c r="I20" s="14">
        <v>1.2E-2</v>
      </c>
      <c r="J20" s="12">
        <v>10</v>
      </c>
      <c r="K20" s="12">
        <f t="shared" si="0"/>
        <v>1</v>
      </c>
      <c r="L20" s="9">
        <f t="shared" si="1"/>
        <v>1.2E-2</v>
      </c>
      <c r="M20" s="12">
        <v>10</v>
      </c>
      <c r="N20" s="9">
        <f t="shared" si="2"/>
        <v>0.12</v>
      </c>
    </row>
    <row r="21" spans="1:14">
      <c r="A21" t="s">
        <v>26</v>
      </c>
      <c r="B21" t="s">
        <v>13</v>
      </c>
      <c r="C21">
        <v>1</v>
      </c>
      <c r="D21" s="1" t="s">
        <v>27</v>
      </c>
      <c r="E21" s="10" t="s">
        <v>15</v>
      </c>
      <c r="F21" s="8" t="s">
        <v>134</v>
      </c>
      <c r="G21">
        <v>2332005</v>
      </c>
      <c r="I21" s="14">
        <v>1.2E-2</v>
      </c>
      <c r="J21" s="12">
        <v>10</v>
      </c>
      <c r="K21" s="12">
        <f t="shared" si="0"/>
        <v>1</v>
      </c>
      <c r="L21" s="9">
        <f t="shared" si="1"/>
        <v>1.2E-2</v>
      </c>
      <c r="M21" s="12">
        <v>10</v>
      </c>
      <c r="N21" s="9">
        <f t="shared" si="2"/>
        <v>0.12</v>
      </c>
    </row>
    <row r="22" spans="1:14">
      <c r="A22" t="s">
        <v>42</v>
      </c>
      <c r="B22" t="s">
        <v>16</v>
      </c>
      <c r="C22">
        <v>1</v>
      </c>
      <c r="D22" s="1" t="s">
        <v>43</v>
      </c>
      <c r="E22" s="10" t="s">
        <v>15</v>
      </c>
      <c r="F22" s="8" t="s">
        <v>134</v>
      </c>
      <c r="G22">
        <v>2141740</v>
      </c>
      <c r="I22" s="14">
        <v>4.2999999999999997E-2</v>
      </c>
      <c r="J22" s="12">
        <v>1</v>
      </c>
      <c r="K22" s="12">
        <f t="shared" si="0"/>
        <v>1</v>
      </c>
      <c r="L22" s="9">
        <f t="shared" si="1"/>
        <v>4.2999999999999997E-2</v>
      </c>
      <c r="M22" s="12">
        <v>1</v>
      </c>
      <c r="N22" s="9">
        <f t="shared" si="2"/>
        <v>4.2999999999999997E-2</v>
      </c>
    </row>
    <row r="23" spans="1:14">
      <c r="A23" s="8" t="s">
        <v>20</v>
      </c>
      <c r="B23" t="s">
        <v>16</v>
      </c>
      <c r="C23">
        <v>1</v>
      </c>
      <c r="D23" s="1" t="s">
        <v>21</v>
      </c>
      <c r="E23" s="10" t="s">
        <v>15</v>
      </c>
      <c r="F23" s="8" t="s">
        <v>134</v>
      </c>
      <c r="G23">
        <v>1811785</v>
      </c>
      <c r="I23" s="14">
        <v>2.1899999999999999E-2</v>
      </c>
      <c r="J23" s="12">
        <v>5</v>
      </c>
      <c r="K23" s="12">
        <f t="shared" si="0"/>
        <v>1</v>
      </c>
      <c r="L23" s="9">
        <f t="shared" si="1"/>
        <v>2.1899999999999999E-2</v>
      </c>
      <c r="M23" s="12">
        <v>5</v>
      </c>
      <c r="N23" s="9">
        <f t="shared" si="2"/>
        <v>0.1095</v>
      </c>
    </row>
    <row r="24" spans="1:14" ht="45">
      <c r="A24" t="s">
        <v>35</v>
      </c>
      <c r="B24" s="8" t="s">
        <v>13</v>
      </c>
      <c r="C24">
        <v>16</v>
      </c>
      <c r="D24" s="1" t="s">
        <v>130</v>
      </c>
      <c r="E24" s="10" t="s">
        <v>15</v>
      </c>
      <c r="F24" s="8" t="s">
        <v>134</v>
      </c>
      <c r="G24">
        <v>2073472</v>
      </c>
      <c r="I24" s="14">
        <v>8.9999999999999993E-3</v>
      </c>
      <c r="J24" s="12">
        <v>100</v>
      </c>
      <c r="K24" s="12">
        <f t="shared" si="0"/>
        <v>16</v>
      </c>
      <c r="L24" s="9">
        <f t="shared" si="1"/>
        <v>0.14399999999999999</v>
      </c>
      <c r="M24" s="12">
        <v>100</v>
      </c>
      <c r="N24" s="9">
        <f t="shared" si="2"/>
        <v>0.89999999999999991</v>
      </c>
    </row>
    <row r="25" spans="1:14">
      <c r="A25" s="8" t="s">
        <v>144</v>
      </c>
      <c r="B25" t="s">
        <v>16</v>
      </c>
      <c r="C25">
        <v>1</v>
      </c>
      <c r="D25" s="1" t="s">
        <v>22</v>
      </c>
      <c r="E25" s="10" t="s">
        <v>15</v>
      </c>
      <c r="F25" s="8" t="s">
        <v>134</v>
      </c>
      <c r="G25">
        <v>2138857</v>
      </c>
      <c r="I25" s="14">
        <v>8.0000000000000002E-3</v>
      </c>
      <c r="J25" s="12">
        <v>50</v>
      </c>
      <c r="K25" s="12">
        <f t="shared" si="0"/>
        <v>1</v>
      </c>
      <c r="L25" s="9">
        <f t="shared" si="1"/>
        <v>8.0000000000000002E-3</v>
      </c>
      <c r="M25" s="12">
        <v>50</v>
      </c>
      <c r="N25" s="9">
        <f t="shared" si="2"/>
        <v>0.4</v>
      </c>
    </row>
    <row r="26" spans="1:14" ht="30">
      <c r="A26" s="10" t="s">
        <v>145</v>
      </c>
      <c r="B26" t="s">
        <v>16</v>
      </c>
      <c r="C26">
        <v>1</v>
      </c>
      <c r="D26" s="1" t="s">
        <v>17</v>
      </c>
      <c r="E26" s="10" t="s">
        <v>15</v>
      </c>
      <c r="F26" s="10" t="s">
        <v>134</v>
      </c>
      <c r="G26">
        <v>2138978</v>
      </c>
      <c r="I26" s="14">
        <v>8.9999999999999993E-3</v>
      </c>
      <c r="J26" s="12">
        <v>50</v>
      </c>
      <c r="K26" s="12">
        <f t="shared" si="0"/>
        <v>1</v>
      </c>
      <c r="L26" s="9">
        <f t="shared" si="1"/>
        <v>8.9999999999999993E-3</v>
      </c>
      <c r="M26" s="12">
        <v>50</v>
      </c>
      <c r="N26" s="9">
        <f t="shared" si="2"/>
        <v>0.44999999999999996</v>
      </c>
    </row>
    <row r="27" spans="1:14">
      <c r="A27" t="s">
        <v>36</v>
      </c>
      <c r="B27" t="s">
        <v>16</v>
      </c>
      <c r="C27">
        <v>1</v>
      </c>
      <c r="D27" s="1" t="s">
        <v>37</v>
      </c>
      <c r="E27" s="10" t="s">
        <v>15</v>
      </c>
      <c r="F27" s="8" t="s">
        <v>134</v>
      </c>
      <c r="G27">
        <v>2138902</v>
      </c>
      <c r="I27" s="14">
        <v>2.1000000000000001E-2</v>
      </c>
      <c r="J27" s="12">
        <v>50</v>
      </c>
      <c r="K27" s="12">
        <f t="shared" si="0"/>
        <v>1</v>
      </c>
      <c r="L27" s="9">
        <f t="shared" si="1"/>
        <v>2.1000000000000001E-2</v>
      </c>
      <c r="M27" s="12">
        <v>50</v>
      </c>
      <c r="N27" s="9">
        <f t="shared" si="2"/>
        <v>1.05</v>
      </c>
    </row>
    <row r="28" spans="1:14">
      <c r="A28" t="s">
        <v>23</v>
      </c>
      <c r="B28" t="s">
        <v>24</v>
      </c>
      <c r="C28">
        <v>3</v>
      </c>
      <c r="D28" s="1" t="s">
        <v>25</v>
      </c>
      <c r="E28" s="10" t="s">
        <v>15</v>
      </c>
      <c r="F28" s="8" t="s">
        <v>134</v>
      </c>
      <c r="G28">
        <v>9238484</v>
      </c>
      <c r="I28" s="14">
        <v>5.1999999999999998E-3</v>
      </c>
      <c r="J28" s="12">
        <v>50</v>
      </c>
      <c r="K28" s="12">
        <f t="shared" si="0"/>
        <v>3</v>
      </c>
      <c r="L28" s="9">
        <f t="shared" si="1"/>
        <v>1.5599999999999999E-2</v>
      </c>
      <c r="M28" s="12">
        <v>50</v>
      </c>
      <c r="N28" s="9">
        <f t="shared" si="2"/>
        <v>0.26</v>
      </c>
    </row>
    <row r="29" spans="1:14">
      <c r="A29" t="s">
        <v>33</v>
      </c>
      <c r="B29" t="s">
        <v>13</v>
      </c>
      <c r="C29">
        <v>1</v>
      </c>
      <c r="D29" s="1" t="s">
        <v>34</v>
      </c>
      <c r="E29" s="10" t="s">
        <v>15</v>
      </c>
      <c r="F29" s="8" t="s">
        <v>134</v>
      </c>
      <c r="G29">
        <v>2073441</v>
      </c>
      <c r="I29" s="14">
        <v>8.0000000000000002E-3</v>
      </c>
      <c r="J29" s="12">
        <v>100</v>
      </c>
      <c r="K29" s="12">
        <f t="shared" si="0"/>
        <v>1</v>
      </c>
      <c r="L29" s="9">
        <f t="shared" si="1"/>
        <v>8.0000000000000002E-3</v>
      </c>
      <c r="M29" s="12">
        <v>100</v>
      </c>
      <c r="N29" s="9">
        <f t="shared" si="2"/>
        <v>0.8</v>
      </c>
    </row>
    <row r="30" spans="1:14">
      <c r="A30" t="s">
        <v>12</v>
      </c>
      <c r="B30" t="s">
        <v>13</v>
      </c>
      <c r="C30">
        <v>1</v>
      </c>
      <c r="D30" s="1" t="s">
        <v>14</v>
      </c>
      <c r="E30" s="10" t="s">
        <v>15</v>
      </c>
      <c r="F30" s="8" t="s">
        <v>134</v>
      </c>
      <c r="G30">
        <v>9238360</v>
      </c>
      <c r="I30" s="14">
        <v>5.1999999999999998E-3</v>
      </c>
      <c r="J30" s="12">
        <v>50</v>
      </c>
      <c r="K30" s="12">
        <f t="shared" si="0"/>
        <v>1</v>
      </c>
      <c r="L30" s="9">
        <f t="shared" si="1"/>
        <v>5.1999999999999998E-3</v>
      </c>
      <c r="M30" s="12">
        <v>50</v>
      </c>
      <c r="N30" s="9">
        <f t="shared" si="2"/>
        <v>0.26</v>
      </c>
    </row>
    <row r="31" spans="1:14" ht="30">
      <c r="A31" s="8" t="s">
        <v>102</v>
      </c>
      <c r="B31" t="s">
        <v>103</v>
      </c>
      <c r="C31">
        <v>1</v>
      </c>
      <c r="D31" s="1" t="s">
        <v>104</v>
      </c>
      <c r="E31" s="10" t="s">
        <v>105</v>
      </c>
      <c r="F31" s="8" t="s">
        <v>139</v>
      </c>
      <c r="G31" t="s">
        <v>146</v>
      </c>
      <c r="I31" s="14">
        <v>1.41</v>
      </c>
      <c r="J31" s="12">
        <v>1</v>
      </c>
      <c r="K31" s="12">
        <f t="shared" si="0"/>
        <v>1</v>
      </c>
      <c r="L31" s="9">
        <f t="shared" si="1"/>
        <v>1.41</v>
      </c>
      <c r="M31" s="12">
        <v>1</v>
      </c>
      <c r="N31" s="9">
        <f t="shared" si="2"/>
        <v>1.41</v>
      </c>
    </row>
    <row r="32" spans="1:14" ht="75">
      <c r="A32" s="8" t="s">
        <v>98</v>
      </c>
      <c r="B32" s="8" t="s">
        <v>99</v>
      </c>
      <c r="C32">
        <v>17</v>
      </c>
      <c r="D32" s="1" t="s">
        <v>100</v>
      </c>
      <c r="E32" s="10" t="s">
        <v>101</v>
      </c>
      <c r="F32" s="8" t="s">
        <v>134</v>
      </c>
      <c r="G32">
        <v>2292927</v>
      </c>
      <c r="I32" s="14">
        <v>3.12</v>
      </c>
      <c r="J32" s="12">
        <v>1</v>
      </c>
      <c r="K32" s="12">
        <f t="shared" si="0"/>
        <v>17</v>
      </c>
      <c r="L32" s="9">
        <f t="shared" si="1"/>
        <v>53.04</v>
      </c>
      <c r="M32" s="12">
        <v>17</v>
      </c>
      <c r="N32" s="9">
        <f t="shared" si="2"/>
        <v>53.04</v>
      </c>
    </row>
    <row r="33" spans="1:16">
      <c r="A33" s="8" t="s">
        <v>147</v>
      </c>
      <c r="B33" s="8" t="s">
        <v>62</v>
      </c>
      <c r="C33">
        <v>3</v>
      </c>
      <c r="D33" s="10" t="s">
        <v>148</v>
      </c>
      <c r="E33" s="10" t="s">
        <v>63</v>
      </c>
      <c r="F33" s="8" t="s">
        <v>134</v>
      </c>
      <c r="G33">
        <v>2215304</v>
      </c>
      <c r="I33" s="14">
        <v>0.42099999999999999</v>
      </c>
      <c r="J33" s="12">
        <v>1</v>
      </c>
      <c r="K33" s="12">
        <f t="shared" si="0"/>
        <v>3</v>
      </c>
      <c r="L33" s="9">
        <f t="shared" si="1"/>
        <v>1.2629999999999999</v>
      </c>
      <c r="M33" s="12">
        <v>3</v>
      </c>
      <c r="N33" s="9">
        <f t="shared" si="2"/>
        <v>1.2629999999999999</v>
      </c>
    </row>
    <row r="34" spans="1:16">
      <c r="A34" t="s">
        <v>64</v>
      </c>
      <c r="B34" t="s">
        <v>65</v>
      </c>
      <c r="C34">
        <v>2</v>
      </c>
      <c r="D34" s="10" t="s">
        <v>149</v>
      </c>
      <c r="E34" s="10" t="s">
        <v>66</v>
      </c>
      <c r="F34" s="8" t="s">
        <v>134</v>
      </c>
      <c r="G34">
        <v>2215314</v>
      </c>
      <c r="I34" s="14">
        <v>0.83199999999999996</v>
      </c>
      <c r="J34" s="12">
        <v>1</v>
      </c>
      <c r="K34" s="12">
        <f t="shared" si="0"/>
        <v>2</v>
      </c>
      <c r="L34" s="9">
        <f t="shared" si="1"/>
        <v>1.6639999999999999</v>
      </c>
      <c r="M34" s="12">
        <v>1</v>
      </c>
      <c r="N34" s="9">
        <f t="shared" si="2"/>
        <v>0.83199999999999996</v>
      </c>
    </row>
    <row r="35" spans="1:16" ht="30">
      <c r="A35" t="s">
        <v>132</v>
      </c>
      <c r="B35" t="s">
        <v>67</v>
      </c>
      <c r="C35">
        <v>6</v>
      </c>
      <c r="D35" s="1" t="s">
        <v>131</v>
      </c>
      <c r="E35" s="10" t="s">
        <v>68</v>
      </c>
      <c r="F35" s="8" t="s">
        <v>134</v>
      </c>
      <c r="G35">
        <v>1103949</v>
      </c>
      <c r="I35" s="14">
        <v>1.26</v>
      </c>
      <c r="J35" s="12">
        <v>1</v>
      </c>
      <c r="K35" s="12">
        <f>C35</f>
        <v>6</v>
      </c>
      <c r="L35" s="9">
        <f>K35*I35</f>
        <v>7.5600000000000005</v>
      </c>
      <c r="M35" s="12">
        <v>6</v>
      </c>
      <c r="N35" s="9">
        <f>I35*M35</f>
        <v>7.5600000000000005</v>
      </c>
    </row>
    <row r="36" spans="1:16">
      <c r="A36" s="4" t="s">
        <v>109</v>
      </c>
      <c r="B36" s="4" t="s">
        <v>49</v>
      </c>
      <c r="C36" s="4">
        <v>1</v>
      </c>
      <c r="D36" s="16" t="s">
        <v>110</v>
      </c>
      <c r="E36" s="16" t="s">
        <v>51</v>
      </c>
      <c r="F36" s="4"/>
      <c r="G36" s="4"/>
      <c r="H36" s="4"/>
      <c r="I36" s="17"/>
      <c r="J36" s="18"/>
      <c r="K36" s="18">
        <f t="shared" si="0"/>
        <v>1</v>
      </c>
      <c r="L36" s="19">
        <f t="shared" si="1"/>
        <v>0</v>
      </c>
      <c r="M36" s="18"/>
      <c r="N36" s="19">
        <f t="shared" si="2"/>
        <v>0</v>
      </c>
      <c r="O36" s="26" t="s">
        <v>154</v>
      </c>
      <c r="P36" s="27"/>
    </row>
    <row r="37" spans="1:16">
      <c r="A37" s="4" t="s">
        <v>81</v>
      </c>
      <c r="B37" s="4" t="s">
        <v>49</v>
      </c>
      <c r="C37" s="4">
        <v>1</v>
      </c>
      <c r="D37" s="16" t="s">
        <v>82</v>
      </c>
      <c r="E37" s="16" t="s">
        <v>51</v>
      </c>
      <c r="F37" s="4"/>
      <c r="G37" s="4"/>
      <c r="H37" s="4"/>
      <c r="I37" s="17"/>
      <c r="J37" s="18"/>
      <c r="K37" s="18">
        <f t="shared" si="0"/>
        <v>1</v>
      </c>
      <c r="L37" s="19">
        <f t="shared" si="1"/>
        <v>0</v>
      </c>
      <c r="M37" s="18"/>
      <c r="N37" s="19">
        <f t="shared" si="2"/>
        <v>0</v>
      </c>
      <c r="O37" s="27"/>
      <c r="P37" s="27"/>
    </row>
    <row r="38" spans="1:16">
      <c r="A38" s="4" t="s">
        <v>79</v>
      </c>
      <c r="B38" s="4" t="s">
        <v>49</v>
      </c>
      <c r="C38" s="4">
        <v>1</v>
      </c>
      <c r="D38" s="16" t="s">
        <v>80</v>
      </c>
      <c r="E38" s="16" t="s">
        <v>51</v>
      </c>
      <c r="F38" s="4"/>
      <c r="G38" s="4"/>
      <c r="H38" s="4"/>
      <c r="I38" s="17"/>
      <c r="J38" s="18"/>
      <c r="K38" s="18">
        <f t="shared" si="0"/>
        <v>1</v>
      </c>
      <c r="L38" s="19">
        <f t="shared" si="1"/>
        <v>0</v>
      </c>
      <c r="M38" s="18"/>
      <c r="N38" s="19">
        <f t="shared" si="2"/>
        <v>0</v>
      </c>
      <c r="O38" s="27"/>
      <c r="P38" s="27"/>
    </row>
    <row r="39" spans="1:16">
      <c r="A39" s="4" t="s">
        <v>69</v>
      </c>
      <c r="B39" s="4" t="s">
        <v>57</v>
      </c>
      <c r="C39" s="4">
        <v>1</v>
      </c>
      <c r="D39" s="16" t="s">
        <v>70</v>
      </c>
      <c r="E39" s="16" t="s">
        <v>59</v>
      </c>
      <c r="F39" s="4"/>
      <c r="G39" s="4"/>
      <c r="H39" s="4"/>
      <c r="I39" s="17"/>
      <c r="J39" s="18"/>
      <c r="K39" s="18">
        <f t="shared" si="0"/>
        <v>1</v>
      </c>
      <c r="L39" s="19">
        <f t="shared" si="1"/>
        <v>0</v>
      </c>
      <c r="M39" s="18"/>
      <c r="N39" s="19">
        <f t="shared" si="2"/>
        <v>0</v>
      </c>
      <c r="O39" s="27"/>
      <c r="P39" s="27"/>
    </row>
    <row r="40" spans="1:16">
      <c r="A40" s="4" t="s">
        <v>56</v>
      </c>
      <c r="B40" s="4" t="s">
        <v>57</v>
      </c>
      <c r="C40" s="4">
        <v>1</v>
      </c>
      <c r="D40" s="16" t="s">
        <v>58</v>
      </c>
      <c r="E40" s="16" t="s">
        <v>59</v>
      </c>
      <c r="F40" s="4"/>
      <c r="G40" s="4"/>
      <c r="H40" s="4"/>
      <c r="I40" s="17"/>
      <c r="J40" s="18"/>
      <c r="K40" s="18">
        <f t="shared" si="0"/>
        <v>1</v>
      </c>
      <c r="L40" s="19">
        <f t="shared" si="1"/>
        <v>0</v>
      </c>
      <c r="M40" s="18"/>
      <c r="N40" s="19">
        <f t="shared" si="2"/>
        <v>0</v>
      </c>
      <c r="O40" s="27"/>
      <c r="P40" s="27"/>
    </row>
    <row r="41" spans="1:16">
      <c r="A41" s="4" t="s">
        <v>71</v>
      </c>
      <c r="B41" s="4" t="s">
        <v>57</v>
      </c>
      <c r="C41" s="4">
        <v>1</v>
      </c>
      <c r="D41" s="16" t="s">
        <v>72</v>
      </c>
      <c r="E41" s="16" t="s">
        <v>59</v>
      </c>
      <c r="F41" s="4"/>
      <c r="G41" s="4"/>
      <c r="H41" s="4"/>
      <c r="I41" s="17"/>
      <c r="J41" s="18"/>
      <c r="K41" s="18">
        <f t="shared" si="0"/>
        <v>1</v>
      </c>
      <c r="L41" s="19">
        <f t="shared" si="1"/>
        <v>0</v>
      </c>
      <c r="M41" s="18"/>
      <c r="N41" s="19">
        <f t="shared" si="2"/>
        <v>0</v>
      </c>
      <c r="O41" s="27"/>
      <c r="P41" s="27"/>
    </row>
    <row r="42" spans="1:16">
      <c r="A42" s="4" t="s">
        <v>48</v>
      </c>
      <c r="B42" s="4" t="s">
        <v>49</v>
      </c>
      <c r="C42" s="4">
        <v>1</v>
      </c>
      <c r="D42" s="16" t="s">
        <v>50</v>
      </c>
      <c r="E42" s="16" t="s">
        <v>51</v>
      </c>
      <c r="F42" s="4"/>
      <c r="G42" s="4"/>
      <c r="H42" s="4"/>
      <c r="I42" s="17"/>
      <c r="J42" s="18"/>
      <c r="K42" s="18">
        <f t="shared" si="0"/>
        <v>1</v>
      </c>
      <c r="L42" s="19">
        <f t="shared" si="1"/>
        <v>0</v>
      </c>
      <c r="M42" s="18"/>
      <c r="N42" s="19">
        <f t="shared" si="2"/>
        <v>0</v>
      </c>
      <c r="O42" s="27"/>
      <c r="P42" s="27"/>
    </row>
    <row r="43" spans="1:16">
      <c r="A43" s="4" t="s">
        <v>44</v>
      </c>
      <c r="B43" s="4" t="s">
        <v>45</v>
      </c>
      <c r="C43" s="4">
        <v>1</v>
      </c>
      <c r="D43" s="16" t="s">
        <v>46</v>
      </c>
      <c r="E43" s="16" t="s">
        <v>47</v>
      </c>
      <c r="F43" s="4"/>
      <c r="G43" s="4"/>
      <c r="H43" s="4"/>
      <c r="I43" s="17"/>
      <c r="J43" s="18"/>
      <c r="K43" s="18">
        <f t="shared" si="0"/>
        <v>1</v>
      </c>
      <c r="L43" s="19">
        <f t="shared" si="1"/>
        <v>0</v>
      </c>
      <c r="M43" s="18"/>
      <c r="N43" s="19">
        <f t="shared" si="2"/>
        <v>0</v>
      </c>
      <c r="O43" s="27"/>
      <c r="P43" s="27"/>
    </row>
    <row r="44" spans="1:16">
      <c r="A44" s="4" t="s">
        <v>91</v>
      </c>
      <c r="B44" s="4" t="s">
        <v>92</v>
      </c>
      <c r="C44" s="4">
        <v>3</v>
      </c>
      <c r="D44" s="16" t="s">
        <v>150</v>
      </c>
      <c r="E44" s="16" t="s">
        <v>93</v>
      </c>
      <c r="F44" s="4"/>
      <c r="G44" s="4"/>
      <c r="H44" s="4"/>
      <c r="I44" s="17"/>
      <c r="J44" s="18"/>
      <c r="K44" s="18">
        <f t="shared" si="0"/>
        <v>3</v>
      </c>
      <c r="L44" s="19">
        <f t="shared" si="1"/>
        <v>0</v>
      </c>
      <c r="M44" s="18"/>
      <c r="N44" s="19">
        <f t="shared" si="2"/>
        <v>0</v>
      </c>
      <c r="O44" s="27"/>
      <c r="P44" s="27"/>
    </row>
    <row r="45" spans="1:16">
      <c r="A45" s="4" t="s">
        <v>73</v>
      </c>
      <c r="B45" s="4" t="s">
        <v>49</v>
      </c>
      <c r="C45" s="4">
        <v>1</v>
      </c>
      <c r="D45" s="16" t="s">
        <v>74</v>
      </c>
      <c r="E45" s="16" t="s">
        <v>51</v>
      </c>
      <c r="F45" s="4"/>
      <c r="G45" s="4"/>
      <c r="H45" s="4"/>
      <c r="I45" s="17"/>
      <c r="J45" s="18"/>
      <c r="K45" s="18">
        <f t="shared" si="0"/>
        <v>1</v>
      </c>
      <c r="L45" s="19">
        <f t="shared" si="1"/>
        <v>0</v>
      </c>
      <c r="M45" s="18"/>
      <c r="N45" s="19">
        <f t="shared" si="2"/>
        <v>0</v>
      </c>
      <c r="O45" s="27"/>
      <c r="P45" s="27"/>
    </row>
    <row r="46" spans="1:16">
      <c r="A46" s="4" t="s">
        <v>94</v>
      </c>
      <c r="B46" s="4" t="s">
        <v>57</v>
      </c>
      <c r="C46" s="4">
        <v>1</v>
      </c>
      <c r="D46" s="16" t="s">
        <v>95</v>
      </c>
      <c r="E46" s="16" t="s">
        <v>59</v>
      </c>
      <c r="F46" s="4"/>
      <c r="G46" s="4"/>
      <c r="H46" s="4"/>
      <c r="I46" s="17"/>
      <c r="J46" s="18"/>
      <c r="K46" s="18">
        <f t="shared" si="0"/>
        <v>1</v>
      </c>
      <c r="L46" s="19">
        <f t="shared" si="1"/>
        <v>0</v>
      </c>
      <c r="M46" s="18"/>
      <c r="N46" s="19">
        <f t="shared" si="2"/>
        <v>0</v>
      </c>
      <c r="O46" s="27"/>
      <c r="P46" s="27"/>
    </row>
    <row r="47" spans="1:16">
      <c r="A47" s="4" t="s">
        <v>96</v>
      </c>
      <c r="B47" s="4" t="s">
        <v>57</v>
      </c>
      <c r="C47" s="4">
        <v>1</v>
      </c>
      <c r="D47" s="16" t="s">
        <v>97</v>
      </c>
      <c r="E47" s="16" t="s">
        <v>59</v>
      </c>
      <c r="F47" s="4"/>
      <c r="G47" s="4"/>
      <c r="H47" s="4"/>
      <c r="I47" s="17"/>
      <c r="J47" s="18"/>
      <c r="K47" s="18">
        <f t="shared" si="0"/>
        <v>1</v>
      </c>
      <c r="L47" s="19">
        <f t="shared" si="1"/>
        <v>0</v>
      </c>
      <c r="M47" s="18"/>
      <c r="N47" s="19">
        <f t="shared" si="2"/>
        <v>0</v>
      </c>
      <c r="O47" s="27"/>
      <c r="P47" s="27"/>
    </row>
    <row r="48" spans="1:16" s="8" customFormat="1">
      <c r="A48" s="8" t="s">
        <v>151</v>
      </c>
      <c r="D48" s="10"/>
      <c r="E48" s="10" t="s">
        <v>152</v>
      </c>
      <c r="F48" s="8" t="s">
        <v>134</v>
      </c>
      <c r="G48">
        <v>1056427</v>
      </c>
      <c r="I48" s="14">
        <v>2.77</v>
      </c>
      <c r="J48" s="12">
        <v>4</v>
      </c>
      <c r="K48" s="12">
        <v>1</v>
      </c>
      <c r="L48" s="9">
        <f t="shared" si="1"/>
        <v>2.77</v>
      </c>
      <c r="M48" s="12">
        <v>4</v>
      </c>
      <c r="N48" s="9">
        <f t="shared" si="2"/>
        <v>11.08</v>
      </c>
    </row>
    <row r="49" spans="1:14">
      <c r="A49" t="s">
        <v>115</v>
      </c>
      <c r="B49" t="s">
        <v>116</v>
      </c>
      <c r="C49">
        <v>1</v>
      </c>
      <c r="D49" s="1" t="s">
        <v>117</v>
      </c>
      <c r="E49" s="10" t="s">
        <v>118</v>
      </c>
      <c r="F49" s="8" t="s">
        <v>134</v>
      </c>
      <c r="G49">
        <v>1177885</v>
      </c>
      <c r="I49" s="14">
        <v>0.84</v>
      </c>
      <c r="J49" s="12">
        <v>1</v>
      </c>
      <c r="K49" s="12">
        <f t="shared" si="0"/>
        <v>1</v>
      </c>
      <c r="L49" s="9">
        <f t="shared" si="1"/>
        <v>0.84</v>
      </c>
      <c r="M49" s="12">
        <v>1</v>
      </c>
      <c r="N49" s="9">
        <f t="shared" si="2"/>
        <v>0.84</v>
      </c>
    </row>
    <row r="50" spans="1:14" s="8" customFormat="1">
      <c r="A50" s="8" t="s">
        <v>158</v>
      </c>
      <c r="C50" s="10">
        <v>1</v>
      </c>
      <c r="D50" s="10"/>
      <c r="E50" s="10" t="s">
        <v>159</v>
      </c>
      <c r="F50" s="10" t="s">
        <v>134</v>
      </c>
      <c r="G50" s="10">
        <v>1526658</v>
      </c>
      <c r="H50" s="10"/>
      <c r="I50" s="14">
        <v>7.88</v>
      </c>
      <c r="J50" s="12">
        <v>1</v>
      </c>
      <c r="K50" s="12">
        <v>1</v>
      </c>
      <c r="L50" s="9">
        <f t="shared" si="1"/>
        <v>7.88</v>
      </c>
      <c r="M50" s="12">
        <v>1</v>
      </c>
      <c r="N50" s="9">
        <f t="shared" si="2"/>
        <v>7.88</v>
      </c>
    </row>
    <row r="51" spans="1:14">
      <c r="A51" s="8" t="s">
        <v>155</v>
      </c>
      <c r="C51" s="8">
        <v>1</v>
      </c>
      <c r="F51" s="8" t="s">
        <v>156</v>
      </c>
      <c r="I51" s="14">
        <v>74.59</v>
      </c>
      <c r="J51" s="12">
        <v>1</v>
      </c>
      <c r="K51" s="12">
        <v>1</v>
      </c>
      <c r="L51" s="9">
        <f t="shared" si="1"/>
        <v>74.59</v>
      </c>
      <c r="M51" s="12">
        <v>1</v>
      </c>
      <c r="N51" s="9">
        <f t="shared" si="2"/>
        <v>74.59</v>
      </c>
    </row>
    <row r="52" spans="1:14" s="8" customFormat="1">
      <c r="C52" s="8">
        <v>3</v>
      </c>
      <c r="D52" s="10" t="s">
        <v>160</v>
      </c>
      <c r="E52" s="10"/>
      <c r="F52" s="8" t="s">
        <v>156</v>
      </c>
      <c r="H52" s="8" t="s">
        <v>157</v>
      </c>
      <c r="I52" s="14">
        <v>116.07</v>
      </c>
      <c r="J52" s="12"/>
      <c r="K52" s="12"/>
      <c r="L52" s="9"/>
      <c r="M52" s="12"/>
      <c r="N52" s="9"/>
    </row>
    <row r="53" spans="1:14" ht="30">
      <c r="L53" s="24" t="s">
        <v>127</v>
      </c>
      <c r="M53" s="24"/>
      <c r="N53" s="25" t="s">
        <v>141</v>
      </c>
    </row>
    <row r="54" spans="1:14">
      <c r="L54" s="9">
        <f>SUM(L6:L51)</f>
        <v>252.71980000000002</v>
      </c>
      <c r="N54" s="9">
        <f>SUM(N6:N51)</f>
        <v>269.08150000000006</v>
      </c>
    </row>
  </sheetData>
  <sortState ref="A6:K63">
    <sortCondition ref="D6:D63"/>
  </sortState>
  <mergeCells count="1">
    <mergeCell ref="O36:P4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Schaltbox-Groß_iso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Froebrich</dc:creator>
  <cp:lastModifiedBy>Ralf Froebrich</cp:lastModifiedBy>
  <dcterms:created xsi:type="dcterms:W3CDTF">2014-10-09T09:02:28Z</dcterms:created>
  <dcterms:modified xsi:type="dcterms:W3CDTF">2014-10-09T15:37:33Z</dcterms:modified>
</cp:coreProperties>
</file>