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АТС" sheetId="1" r:id="rId1"/>
    <sheet name="Данные" sheetId="2" r:id="rId2"/>
  </sheets>
  <calcPr calcId="145621"/>
</workbook>
</file>

<file path=xl/calcChain.xml><?xml version="1.0" encoding="utf-8"?>
<calcChain xmlns="http://schemas.openxmlformats.org/spreadsheetml/2006/main">
  <c r="C3557" i="1" l="1"/>
  <c r="C3521" i="1"/>
  <c r="C3487" i="1"/>
  <c r="C3451" i="1"/>
  <c r="C3415" i="1"/>
  <c r="C3379" i="1"/>
  <c r="C3343" i="1"/>
  <c r="C3307" i="1"/>
  <c r="C3271" i="1"/>
  <c r="C3235" i="1"/>
  <c r="C3199" i="1"/>
  <c r="C3163" i="1"/>
  <c r="C3129" i="1"/>
  <c r="C3093" i="1"/>
  <c r="C3057" i="1"/>
  <c r="C3021" i="1"/>
  <c r="C2985" i="1"/>
  <c r="C2949" i="1"/>
  <c r="C2913" i="1"/>
  <c r="C2877" i="1"/>
  <c r="C2841" i="1"/>
  <c r="C2805" i="1"/>
  <c r="C2769" i="1"/>
  <c r="C2733" i="1"/>
  <c r="C2697" i="1"/>
  <c r="C2663" i="1"/>
  <c r="C2627" i="1"/>
  <c r="C2591" i="1"/>
  <c r="C2555" i="1"/>
  <c r="C2519" i="1"/>
  <c r="C2483" i="1"/>
  <c r="C2447" i="1"/>
  <c r="C2411" i="1"/>
  <c r="C2375" i="1"/>
  <c r="C2339" i="1"/>
  <c r="C2305" i="1"/>
  <c r="C2270" i="1"/>
  <c r="C2234" i="1"/>
  <c r="C2198" i="1"/>
  <c r="C2162" i="1"/>
  <c r="C2126" i="1"/>
  <c r="C2090" i="1"/>
  <c r="C2054" i="1"/>
  <c r="C2018" i="1"/>
  <c r="C1982" i="1"/>
  <c r="C1948" i="1"/>
  <c r="C1913" i="1"/>
  <c r="C1877" i="1"/>
  <c r="C1841" i="1"/>
  <c r="C1805" i="1"/>
  <c r="C1769" i="1"/>
  <c r="C1733" i="1"/>
  <c r="C1697" i="1"/>
  <c r="C1661" i="1"/>
  <c r="C1625" i="1"/>
  <c r="C1591" i="1"/>
  <c r="C1556" i="1"/>
  <c r="C1520" i="1"/>
  <c r="C1484" i="1"/>
  <c r="C1448" i="1"/>
  <c r="C1412" i="1"/>
  <c r="C1376" i="1"/>
  <c r="C1340" i="1"/>
  <c r="C1304" i="1"/>
  <c r="C1268" i="1"/>
  <c r="C1234" i="1"/>
  <c r="C1198" i="1"/>
  <c r="C1162" i="1"/>
  <c r="C1126" i="1"/>
  <c r="C1090" i="1"/>
  <c r="C1054" i="1"/>
  <c r="C1018" i="1"/>
  <c r="C982" i="1"/>
  <c r="C946" i="1"/>
  <c r="C910" i="1"/>
  <c r="C876" i="1"/>
  <c r="C840" i="1"/>
  <c r="C804" i="1"/>
  <c r="C768" i="1"/>
  <c r="C732" i="1"/>
  <c r="C696" i="1"/>
  <c r="C660" i="1"/>
  <c r="C624" i="1"/>
  <c r="C588" i="1"/>
  <c r="C552" i="1"/>
  <c r="C518" i="1"/>
  <c r="C482" i="1"/>
  <c r="C446" i="1"/>
  <c r="C410" i="1"/>
  <c r="C374" i="1"/>
  <c r="C338" i="1"/>
  <c r="C302" i="1"/>
  <c r="C266" i="1"/>
  <c r="C230" i="1"/>
  <c r="C194" i="1"/>
  <c r="C195" i="1"/>
  <c r="C158" i="1"/>
  <c r="C122" i="1"/>
  <c r="C86" i="1"/>
  <c r="C53" i="1"/>
  <c r="C18" i="1"/>
  <c r="A3562" i="1" l="1"/>
  <c r="A3559" i="1"/>
  <c r="C3558" i="1"/>
  <c r="A3556" i="1"/>
  <c r="A3555" i="1"/>
  <c r="C3541" i="1"/>
  <c r="A3526" i="1"/>
  <c r="A3523" i="1"/>
  <c r="C3522" i="1"/>
  <c r="A3520" i="1"/>
  <c r="A3519" i="1"/>
  <c r="C3505" i="1"/>
  <c r="A3492" i="1"/>
  <c r="A3489" i="1"/>
  <c r="C3488" i="1"/>
  <c r="A3486" i="1"/>
  <c r="A3485" i="1"/>
  <c r="C3471" i="1"/>
  <c r="A3456" i="1"/>
  <c r="A3453" i="1"/>
  <c r="C3452" i="1"/>
  <c r="A3450" i="1"/>
  <c r="A3449" i="1"/>
  <c r="C3435" i="1"/>
  <c r="A3420" i="1"/>
  <c r="A3417" i="1"/>
  <c r="C3416" i="1"/>
  <c r="A3414" i="1"/>
  <c r="A3413" i="1"/>
  <c r="C3399" i="1"/>
  <c r="A3384" i="1"/>
  <c r="A3381" i="1"/>
  <c r="C3380" i="1"/>
  <c r="A3378" i="1"/>
  <c r="A3377" i="1"/>
  <c r="C3363" i="1"/>
  <c r="A3348" i="1"/>
  <c r="A3345" i="1"/>
  <c r="C3344" i="1"/>
  <c r="A3342" i="1"/>
  <c r="A3341" i="1"/>
  <c r="C3327" i="1"/>
  <c r="A3312" i="1"/>
  <c r="A3309" i="1"/>
  <c r="C3308" i="1"/>
  <c r="A3306" i="1"/>
  <c r="A3305" i="1"/>
  <c r="C3291" i="1"/>
  <c r="A3276" i="1"/>
  <c r="A3273" i="1"/>
  <c r="C3272" i="1"/>
  <c r="A3270" i="1"/>
  <c r="A3269" i="1"/>
  <c r="C3255" i="1"/>
  <c r="A3240" i="1"/>
  <c r="A3237" i="1"/>
  <c r="C3236" i="1"/>
  <c r="A3234" i="1"/>
  <c r="A3233" i="1"/>
  <c r="C3219" i="1"/>
  <c r="A3204" i="1"/>
  <c r="A3201" i="1"/>
  <c r="C3200" i="1"/>
  <c r="A3198" i="1"/>
  <c r="A3197" i="1"/>
  <c r="C3183" i="1"/>
  <c r="A3168" i="1"/>
  <c r="A3165" i="1"/>
  <c r="C3164" i="1"/>
  <c r="A3162" i="1"/>
  <c r="A3161" i="1"/>
  <c r="C3147" i="1"/>
  <c r="A3134" i="1"/>
  <c r="A3131" i="1"/>
  <c r="C3130" i="1"/>
  <c r="A3128" i="1"/>
  <c r="A3127" i="1"/>
  <c r="C3113" i="1"/>
  <c r="A3098" i="1"/>
  <c r="A3095" i="1"/>
  <c r="C3094" i="1"/>
  <c r="A3092" i="1"/>
  <c r="A3091" i="1"/>
  <c r="C3077" i="1"/>
  <c r="A3062" i="1"/>
  <c r="A3059" i="1"/>
  <c r="C3058" i="1"/>
  <c r="A3056" i="1"/>
  <c r="A3055" i="1"/>
  <c r="C3041" i="1"/>
  <c r="A3026" i="1"/>
  <c r="A3023" i="1"/>
  <c r="C3022" i="1"/>
  <c r="A3020" i="1"/>
  <c r="A3019" i="1"/>
  <c r="C3005" i="1"/>
  <c r="A2990" i="1"/>
  <c r="A2987" i="1"/>
  <c r="C2986" i="1"/>
  <c r="A2984" i="1"/>
  <c r="A2983" i="1"/>
  <c r="C2969" i="1"/>
  <c r="A2954" i="1"/>
  <c r="A2951" i="1"/>
  <c r="C2950" i="1"/>
  <c r="A2948" i="1"/>
  <c r="A2947" i="1"/>
  <c r="C2933" i="1"/>
  <c r="A2918" i="1"/>
  <c r="A2915" i="1"/>
  <c r="C2914" i="1"/>
  <c r="A2912" i="1"/>
  <c r="A2911" i="1"/>
  <c r="C2897" i="1"/>
  <c r="A2882" i="1"/>
  <c r="A2879" i="1"/>
  <c r="C2878" i="1"/>
  <c r="A2876" i="1"/>
  <c r="A2875" i="1"/>
  <c r="C2861" i="1"/>
  <c r="A2846" i="1"/>
  <c r="A2843" i="1"/>
  <c r="C2842" i="1"/>
  <c r="A2840" i="1"/>
  <c r="A2839" i="1"/>
  <c r="C2825" i="1"/>
  <c r="A2810" i="1"/>
  <c r="A2807" i="1"/>
  <c r="C2806" i="1"/>
  <c r="A2804" i="1"/>
  <c r="A2803" i="1"/>
  <c r="C2789" i="1"/>
  <c r="A2774" i="1"/>
  <c r="A2771" i="1"/>
  <c r="C2770" i="1"/>
  <c r="A2768" i="1"/>
  <c r="A2767" i="1"/>
  <c r="C2753" i="1"/>
  <c r="A2738" i="1"/>
  <c r="A2735" i="1"/>
  <c r="C2734" i="1"/>
  <c r="A2732" i="1"/>
  <c r="A2731" i="1"/>
  <c r="C2717" i="1"/>
  <c r="A2702" i="1"/>
  <c r="A2699" i="1"/>
  <c r="C2698" i="1"/>
  <c r="A2696" i="1"/>
  <c r="A2695" i="1"/>
  <c r="C2681" i="1"/>
  <c r="A2668" i="1"/>
  <c r="A2665" i="1"/>
  <c r="C2664" i="1"/>
  <c r="A2662" i="1"/>
  <c r="A2661" i="1"/>
  <c r="C2647" i="1"/>
  <c r="A2632" i="1"/>
  <c r="A2629" i="1"/>
  <c r="C2628" i="1"/>
  <c r="A2626" i="1"/>
  <c r="A2625" i="1"/>
  <c r="C2611" i="1"/>
  <c r="A3575" i="1"/>
  <c r="A3552" i="1"/>
  <c r="A3551" i="1"/>
  <c r="A3550" i="1"/>
  <c r="A3546" i="1"/>
  <c r="A3545" i="1"/>
  <c r="D3542" i="1"/>
  <c r="A3539" i="1"/>
  <c r="A3516" i="1"/>
  <c r="A3515" i="1"/>
  <c r="A3514" i="1"/>
  <c r="A3510" i="1"/>
  <c r="A3509" i="1"/>
  <c r="D3506" i="1"/>
  <c r="A3503" i="1"/>
  <c r="A3482" i="1"/>
  <c r="A3481" i="1"/>
  <c r="A3480" i="1"/>
  <c r="A3476" i="1"/>
  <c r="A3475" i="1"/>
  <c r="D3472" i="1"/>
  <c r="A3469" i="1"/>
  <c r="A3446" i="1"/>
  <c r="A3445" i="1"/>
  <c r="A3444" i="1"/>
  <c r="A3440" i="1"/>
  <c r="A3439" i="1"/>
  <c r="D3436" i="1"/>
  <c r="A3433" i="1"/>
  <c r="A3410" i="1"/>
  <c r="A3409" i="1"/>
  <c r="A3408" i="1"/>
  <c r="A3404" i="1"/>
  <c r="A3403" i="1"/>
  <c r="D3400" i="1"/>
  <c r="A3397" i="1"/>
  <c r="A3374" i="1"/>
  <c r="A3373" i="1"/>
  <c r="A3372" i="1"/>
  <c r="A3368" i="1"/>
  <c r="A3367" i="1"/>
  <c r="D3364" i="1"/>
  <c r="A3361" i="1"/>
  <c r="A3338" i="1"/>
  <c r="A3337" i="1"/>
  <c r="A3336" i="1"/>
  <c r="A3332" i="1"/>
  <c r="A3331" i="1"/>
  <c r="D3328" i="1"/>
  <c r="A3325" i="1"/>
  <c r="A3302" i="1"/>
  <c r="A3301" i="1"/>
  <c r="A3300" i="1"/>
  <c r="A3296" i="1"/>
  <c r="A3295" i="1"/>
  <c r="D3292" i="1"/>
  <c r="A3289" i="1"/>
  <c r="A3266" i="1"/>
  <c r="A3265" i="1"/>
  <c r="A3264" i="1"/>
  <c r="A3260" i="1"/>
  <c r="A3259" i="1"/>
  <c r="D3256" i="1"/>
  <c r="A3253" i="1"/>
  <c r="A3230" i="1"/>
  <c r="A3229" i="1"/>
  <c r="A3228" i="1"/>
  <c r="A3224" i="1"/>
  <c r="A3223" i="1"/>
  <c r="D3220" i="1"/>
  <c r="A3217" i="1"/>
  <c r="A3194" i="1"/>
  <c r="A3193" i="1"/>
  <c r="A3192" i="1"/>
  <c r="A3188" i="1"/>
  <c r="A3187" i="1"/>
  <c r="D3184" i="1"/>
  <c r="A3181" i="1"/>
  <c r="A3158" i="1"/>
  <c r="A3157" i="1"/>
  <c r="A3156" i="1"/>
  <c r="A3152" i="1"/>
  <c r="A3151" i="1"/>
  <c r="D3148" i="1"/>
  <c r="A3145" i="1"/>
  <c r="A3124" i="1"/>
  <c r="A3123" i="1"/>
  <c r="A3122" i="1"/>
  <c r="A3118" i="1"/>
  <c r="A3117" i="1"/>
  <c r="D3114" i="1"/>
  <c r="A3111" i="1"/>
  <c r="A3088" i="1"/>
  <c r="A3087" i="1"/>
  <c r="A3086" i="1"/>
  <c r="A3082" i="1"/>
  <c r="A3081" i="1"/>
  <c r="D3078" i="1"/>
  <c r="A3075" i="1"/>
  <c r="A3052" i="1"/>
  <c r="A3051" i="1"/>
  <c r="A3050" i="1"/>
  <c r="A3046" i="1"/>
  <c r="A3045" i="1"/>
  <c r="D3042" i="1"/>
  <c r="A3039" i="1"/>
  <c r="A3016" i="1"/>
  <c r="A3015" i="1"/>
  <c r="A3014" i="1"/>
  <c r="A3010" i="1"/>
  <c r="A3009" i="1"/>
  <c r="D3006" i="1"/>
  <c r="A3003" i="1"/>
  <c r="A2980" i="1"/>
  <c r="A2979" i="1"/>
  <c r="A2978" i="1"/>
  <c r="A2974" i="1"/>
  <c r="A2973" i="1"/>
  <c r="D2970" i="1"/>
  <c r="A2967" i="1"/>
  <c r="A2944" i="1"/>
  <c r="A2943" i="1"/>
  <c r="A2942" i="1"/>
  <c r="A2938" i="1"/>
  <c r="A2937" i="1"/>
  <c r="D2934" i="1"/>
  <c r="A2931" i="1"/>
  <c r="A2908" i="1"/>
  <c r="A2907" i="1"/>
  <c r="A2906" i="1"/>
  <c r="A2902" i="1"/>
  <c r="A2901" i="1"/>
  <c r="D2898" i="1"/>
  <c r="A2895" i="1"/>
  <c r="A2872" i="1"/>
  <c r="A2871" i="1"/>
  <c r="A2870" i="1"/>
  <c r="A2866" i="1"/>
  <c r="A2865" i="1"/>
  <c r="D2862" i="1"/>
  <c r="A2859" i="1"/>
  <c r="A2836" i="1"/>
  <c r="A2835" i="1"/>
  <c r="A2834" i="1"/>
  <c r="A2830" i="1"/>
  <c r="A2829" i="1"/>
  <c r="D2826" i="1"/>
  <c r="A2823" i="1"/>
  <c r="A2800" i="1"/>
  <c r="A2799" i="1"/>
  <c r="A2798" i="1"/>
  <c r="A2794" i="1"/>
  <c r="A2793" i="1"/>
  <c r="D2790" i="1"/>
  <c r="A2787" i="1"/>
  <c r="A2764" i="1"/>
  <c r="A2763" i="1"/>
  <c r="A2762" i="1"/>
  <c r="A2758" i="1"/>
  <c r="A2757" i="1"/>
  <c r="D2754" i="1"/>
  <c r="A2751" i="1"/>
  <c r="A2728" i="1"/>
  <c r="A2727" i="1"/>
  <c r="A2726" i="1"/>
  <c r="A2722" i="1"/>
  <c r="A2721" i="1"/>
  <c r="D2718" i="1"/>
  <c r="A2715" i="1"/>
  <c r="A2692" i="1"/>
  <c r="A2691" i="1"/>
  <c r="A2690" i="1"/>
  <c r="A2686" i="1"/>
  <c r="A2685" i="1"/>
  <c r="D2682" i="1"/>
  <c r="A2679" i="1"/>
  <c r="A2658" i="1"/>
  <c r="A2657" i="1"/>
  <c r="A2656" i="1"/>
  <c r="A2652" i="1"/>
  <c r="A2651" i="1"/>
  <c r="D2648" i="1"/>
  <c r="A2645" i="1"/>
  <c r="A2622" i="1"/>
  <c r="A2621" i="1"/>
  <c r="A2620" i="1"/>
  <c r="A2616" i="1"/>
  <c r="A2615" i="1"/>
  <c r="D2612" i="1"/>
  <c r="A2596" i="1"/>
  <c r="A2593" i="1"/>
  <c r="C2592" i="1"/>
  <c r="A2590" i="1"/>
  <c r="A2589" i="1"/>
  <c r="C2575" i="1"/>
  <c r="A2560" i="1"/>
  <c r="A2557" i="1"/>
  <c r="C2556" i="1"/>
  <c r="A2554" i="1"/>
  <c r="A2553" i="1"/>
  <c r="C2539" i="1"/>
  <c r="A2524" i="1"/>
  <c r="A2521" i="1"/>
  <c r="C2520" i="1"/>
  <c r="A2518" i="1"/>
  <c r="A2517" i="1"/>
  <c r="C2503" i="1"/>
  <c r="A2488" i="1"/>
  <c r="A2485" i="1"/>
  <c r="C2484" i="1"/>
  <c r="A2482" i="1"/>
  <c r="A2481" i="1"/>
  <c r="C2467" i="1"/>
  <c r="A2452" i="1"/>
  <c r="A2449" i="1"/>
  <c r="C2448" i="1"/>
  <c r="A2446" i="1"/>
  <c r="A2445" i="1"/>
  <c r="C2431" i="1"/>
  <c r="A2416" i="1"/>
  <c r="A2413" i="1"/>
  <c r="C2412" i="1"/>
  <c r="A2410" i="1"/>
  <c r="A2409" i="1"/>
  <c r="C2395" i="1"/>
  <c r="A2380" i="1"/>
  <c r="A2377" i="1"/>
  <c r="C2376" i="1"/>
  <c r="A2374" i="1"/>
  <c r="A2373" i="1"/>
  <c r="C2359" i="1"/>
  <c r="A2344" i="1"/>
  <c r="A2341" i="1"/>
  <c r="C2340" i="1"/>
  <c r="A2338" i="1"/>
  <c r="A2337" i="1"/>
  <c r="C2323" i="1"/>
  <c r="A2310" i="1"/>
  <c r="A2307" i="1"/>
  <c r="C2306" i="1"/>
  <c r="A2304" i="1"/>
  <c r="A2303" i="1"/>
  <c r="C2289" i="1"/>
  <c r="A2275" i="1"/>
  <c r="A2272" i="1"/>
  <c r="C2271" i="1"/>
  <c r="A2269" i="1"/>
  <c r="A2268" i="1"/>
  <c r="C2254" i="1"/>
  <c r="A2239" i="1"/>
  <c r="A2236" i="1"/>
  <c r="C2235" i="1"/>
  <c r="A2233" i="1"/>
  <c r="A2232" i="1"/>
  <c r="C2218" i="1"/>
  <c r="A2203" i="1"/>
  <c r="A2200" i="1"/>
  <c r="C2199" i="1"/>
  <c r="A2197" i="1"/>
  <c r="A2196" i="1"/>
  <c r="C2182" i="1"/>
  <c r="A2167" i="1"/>
  <c r="A2164" i="1"/>
  <c r="C2163" i="1"/>
  <c r="A2161" i="1"/>
  <c r="A2160" i="1"/>
  <c r="C2146" i="1"/>
  <c r="A2131" i="1"/>
  <c r="A2128" i="1"/>
  <c r="C2127" i="1"/>
  <c r="A2125" i="1"/>
  <c r="A2124" i="1"/>
  <c r="C2110" i="1"/>
  <c r="A2095" i="1"/>
  <c r="A2092" i="1"/>
  <c r="C2091" i="1"/>
  <c r="A2089" i="1"/>
  <c r="A2088" i="1"/>
  <c r="C2074" i="1"/>
  <c r="A2059" i="1"/>
  <c r="A2056" i="1"/>
  <c r="C2055" i="1"/>
  <c r="A2053" i="1"/>
  <c r="A2052" i="1"/>
  <c r="C2038" i="1"/>
  <c r="A2023" i="1"/>
  <c r="A2020" i="1"/>
  <c r="C2019" i="1"/>
  <c r="A2017" i="1"/>
  <c r="A2016" i="1"/>
  <c r="C2002" i="1"/>
  <c r="A1987" i="1"/>
  <c r="A1984" i="1"/>
  <c r="C1983" i="1"/>
  <c r="A1981" i="1"/>
  <c r="A1980" i="1"/>
  <c r="C1966" i="1"/>
  <c r="A1953" i="1"/>
  <c r="A1950" i="1"/>
  <c r="C1949" i="1"/>
  <c r="A1947" i="1"/>
  <c r="A1946" i="1"/>
  <c r="C1932" i="1"/>
  <c r="A1918" i="1"/>
  <c r="A1915" i="1"/>
  <c r="C1914" i="1"/>
  <c r="A1912" i="1"/>
  <c r="A1911" i="1"/>
  <c r="C1897" i="1"/>
  <c r="A1882" i="1"/>
  <c r="A1879" i="1"/>
  <c r="C1878" i="1"/>
  <c r="A1876" i="1"/>
  <c r="A1875" i="1"/>
  <c r="C1861" i="1"/>
  <c r="A1846" i="1"/>
  <c r="A1843" i="1"/>
  <c r="C1842" i="1"/>
  <c r="A1840" i="1"/>
  <c r="A1839" i="1"/>
  <c r="C1825" i="1"/>
  <c r="A1810" i="1"/>
  <c r="A1807" i="1"/>
  <c r="C1806" i="1"/>
  <c r="A1804" i="1"/>
  <c r="A1803" i="1"/>
  <c r="C1789" i="1"/>
  <c r="A1774" i="1"/>
  <c r="A1771" i="1"/>
  <c r="C1770" i="1"/>
  <c r="A1768" i="1"/>
  <c r="A1767" i="1"/>
  <c r="C1753" i="1"/>
  <c r="A1738" i="1"/>
  <c r="A1735" i="1"/>
  <c r="C1734" i="1"/>
  <c r="A1732" i="1"/>
  <c r="A1731" i="1"/>
  <c r="C1717" i="1"/>
  <c r="A1702" i="1"/>
  <c r="A1699" i="1"/>
  <c r="C1698" i="1"/>
  <c r="A1696" i="1"/>
  <c r="A1695" i="1"/>
  <c r="C1681" i="1"/>
  <c r="A1666" i="1"/>
  <c r="A1663" i="1"/>
  <c r="C1662" i="1"/>
  <c r="A1660" i="1"/>
  <c r="A1659" i="1"/>
  <c r="C1645" i="1"/>
  <c r="A1630" i="1"/>
  <c r="A1627" i="1"/>
  <c r="C1626" i="1"/>
  <c r="A1624" i="1"/>
  <c r="A1623" i="1"/>
  <c r="C1609" i="1"/>
  <c r="A1596" i="1"/>
  <c r="A1593" i="1"/>
  <c r="C1592" i="1"/>
  <c r="A1590" i="1"/>
  <c r="A1589" i="1"/>
  <c r="C1575" i="1"/>
  <c r="A1561" i="1"/>
  <c r="A1558" i="1"/>
  <c r="C1557" i="1"/>
  <c r="A1555" i="1"/>
  <c r="A1554" i="1"/>
  <c r="C1540" i="1"/>
  <c r="A1525" i="1"/>
  <c r="A1522" i="1"/>
  <c r="C1521" i="1"/>
  <c r="A1519" i="1"/>
  <c r="A1518" i="1"/>
  <c r="C1504" i="1"/>
  <c r="A1489" i="1"/>
  <c r="A1486" i="1"/>
  <c r="C1485" i="1"/>
  <c r="A1483" i="1"/>
  <c r="A1482" i="1"/>
  <c r="C1468" i="1"/>
  <c r="A1453" i="1"/>
  <c r="A1450" i="1"/>
  <c r="C1449" i="1"/>
  <c r="A1447" i="1"/>
  <c r="A1446" i="1"/>
  <c r="C1432" i="1"/>
  <c r="A1417" i="1"/>
  <c r="A1414" i="1"/>
  <c r="C1413" i="1"/>
  <c r="A1411" i="1"/>
  <c r="A1410" i="1"/>
  <c r="C1396" i="1"/>
  <c r="A1381" i="1"/>
  <c r="A1378" i="1"/>
  <c r="C1377" i="1"/>
  <c r="A1375" i="1"/>
  <c r="A1374" i="1"/>
  <c r="C1360" i="1"/>
  <c r="A1345" i="1"/>
  <c r="A1342" i="1"/>
  <c r="C1341" i="1"/>
  <c r="A1339" i="1"/>
  <c r="A1338" i="1"/>
  <c r="C1324" i="1"/>
  <c r="A1309" i="1"/>
  <c r="A1306" i="1"/>
  <c r="C1305" i="1"/>
  <c r="A1303" i="1"/>
  <c r="A1302" i="1"/>
  <c r="C1288" i="1"/>
  <c r="A1273" i="1"/>
  <c r="A1270" i="1"/>
  <c r="C1269" i="1"/>
  <c r="A1267" i="1"/>
  <c r="A1266" i="1"/>
  <c r="C1252" i="1"/>
  <c r="A1239" i="1"/>
  <c r="A1236" i="1"/>
  <c r="C1235" i="1"/>
  <c r="A1233" i="1"/>
  <c r="A1232" i="1"/>
  <c r="C1218" i="1"/>
  <c r="A1203" i="1"/>
  <c r="A1200" i="1"/>
  <c r="C1199" i="1"/>
  <c r="A1197" i="1"/>
  <c r="A1196" i="1"/>
  <c r="C1182" i="1"/>
  <c r="A1167" i="1"/>
  <c r="A1164" i="1"/>
  <c r="C1163" i="1"/>
  <c r="A1161" i="1"/>
  <c r="A1160" i="1"/>
  <c r="C1146" i="1"/>
  <c r="A1131" i="1"/>
  <c r="A1128" i="1"/>
  <c r="C1127" i="1"/>
  <c r="A1125" i="1"/>
  <c r="A1124" i="1"/>
  <c r="C1110" i="1"/>
  <c r="A1095" i="1"/>
  <c r="A1092" i="1"/>
  <c r="C1091" i="1"/>
  <c r="A1089" i="1"/>
  <c r="A1088" i="1"/>
  <c r="C1074" i="1"/>
  <c r="A1059" i="1"/>
  <c r="A1056" i="1"/>
  <c r="C1055" i="1"/>
  <c r="A1053" i="1"/>
  <c r="A1052" i="1"/>
  <c r="C1038" i="1"/>
  <c r="A1023" i="1"/>
  <c r="A1020" i="1"/>
  <c r="C1019" i="1"/>
  <c r="A1017" i="1"/>
  <c r="A1016" i="1"/>
  <c r="C1002" i="1"/>
  <c r="A987" i="1"/>
  <c r="A984" i="1"/>
  <c r="C983" i="1"/>
  <c r="A981" i="1"/>
  <c r="A980" i="1"/>
  <c r="C966" i="1"/>
  <c r="A951" i="1"/>
  <c r="A948" i="1"/>
  <c r="C947" i="1"/>
  <c r="A945" i="1"/>
  <c r="A944" i="1"/>
  <c r="C930" i="1"/>
  <c r="A915" i="1"/>
  <c r="A912" i="1"/>
  <c r="C911" i="1"/>
  <c r="A909" i="1"/>
  <c r="A908" i="1"/>
  <c r="C894" i="1"/>
  <c r="A881" i="1"/>
  <c r="A878" i="1"/>
  <c r="C877" i="1"/>
  <c r="A875" i="1"/>
  <c r="A874" i="1"/>
  <c r="C860" i="1"/>
  <c r="A845" i="1"/>
  <c r="A842" i="1"/>
  <c r="C841" i="1"/>
  <c r="A839" i="1"/>
  <c r="A838" i="1"/>
  <c r="C824" i="1"/>
  <c r="A809" i="1"/>
  <c r="A806" i="1"/>
  <c r="C805" i="1"/>
  <c r="A803" i="1"/>
  <c r="A802" i="1"/>
  <c r="C788" i="1"/>
  <c r="A773" i="1"/>
  <c r="A770" i="1"/>
  <c r="C769" i="1"/>
  <c r="A767" i="1"/>
  <c r="A766" i="1"/>
  <c r="C752" i="1"/>
  <c r="A737" i="1"/>
  <c r="A734" i="1"/>
  <c r="C733" i="1"/>
  <c r="A731" i="1"/>
  <c r="A730" i="1"/>
  <c r="C716" i="1"/>
  <c r="A701" i="1"/>
  <c r="A698" i="1"/>
  <c r="C697" i="1"/>
  <c r="A695" i="1"/>
  <c r="A694" i="1"/>
  <c r="C680" i="1"/>
  <c r="A665" i="1"/>
  <c r="A662" i="1"/>
  <c r="C661" i="1"/>
  <c r="A659" i="1"/>
  <c r="A658" i="1"/>
  <c r="C644" i="1"/>
  <c r="A629" i="1"/>
  <c r="A626" i="1"/>
  <c r="C625" i="1"/>
  <c r="A623" i="1"/>
  <c r="A622" i="1"/>
  <c r="C608" i="1"/>
  <c r="A593" i="1"/>
  <c r="A590" i="1"/>
  <c r="C589" i="1"/>
  <c r="A587" i="1"/>
  <c r="A586" i="1"/>
  <c r="C572" i="1"/>
  <c r="A557" i="1"/>
  <c r="A554" i="1"/>
  <c r="C553" i="1"/>
  <c r="A551" i="1"/>
  <c r="A550" i="1"/>
  <c r="C536" i="1"/>
  <c r="A523" i="1"/>
  <c r="A520" i="1"/>
  <c r="C519" i="1"/>
  <c r="A517" i="1"/>
  <c r="A516" i="1"/>
  <c r="C502" i="1"/>
  <c r="A487" i="1"/>
  <c r="A484" i="1"/>
  <c r="C483" i="1"/>
  <c r="A481" i="1"/>
  <c r="A480" i="1"/>
  <c r="C466" i="1"/>
  <c r="A2609" i="1"/>
  <c r="A2586" i="1"/>
  <c r="A2585" i="1"/>
  <c r="A2584" i="1"/>
  <c r="A2580" i="1"/>
  <c r="A2579" i="1"/>
  <c r="D2576" i="1"/>
  <c r="A2573" i="1"/>
  <c r="A2550" i="1"/>
  <c r="A2549" i="1"/>
  <c r="A2548" i="1"/>
  <c r="A2544" i="1"/>
  <c r="A2543" i="1"/>
  <c r="D2540" i="1"/>
  <c r="A2537" i="1"/>
  <c r="A2514" i="1"/>
  <c r="A2513" i="1"/>
  <c r="A2512" i="1"/>
  <c r="A2508" i="1"/>
  <c r="A2507" i="1"/>
  <c r="D2504" i="1"/>
  <c r="A2501" i="1"/>
  <c r="A2478" i="1"/>
  <c r="A2477" i="1"/>
  <c r="A2476" i="1"/>
  <c r="A2472" i="1"/>
  <c r="A2471" i="1"/>
  <c r="D2468" i="1"/>
  <c r="A2465" i="1"/>
  <c r="A2442" i="1"/>
  <c r="A2441" i="1"/>
  <c r="A2440" i="1"/>
  <c r="A2436" i="1"/>
  <c r="A2435" i="1"/>
  <c r="D2432" i="1"/>
  <c r="A2429" i="1"/>
  <c r="A2406" i="1"/>
  <c r="A2405" i="1"/>
  <c r="A2404" i="1"/>
  <c r="A2400" i="1"/>
  <c r="A2399" i="1"/>
  <c r="D2396" i="1"/>
  <c r="A2393" i="1"/>
  <c r="A2370" i="1"/>
  <c r="A2369" i="1"/>
  <c r="A2368" i="1"/>
  <c r="A2364" i="1"/>
  <c r="A2363" i="1"/>
  <c r="D2360" i="1"/>
  <c r="A2357" i="1"/>
  <c r="A2334" i="1"/>
  <c r="A2333" i="1"/>
  <c r="A2332" i="1"/>
  <c r="A2328" i="1"/>
  <c r="A2327" i="1"/>
  <c r="D2324" i="1"/>
  <c r="A2321" i="1"/>
  <c r="A2300" i="1"/>
  <c r="A2299" i="1"/>
  <c r="A2298" i="1"/>
  <c r="A2294" i="1"/>
  <c r="A2293" i="1"/>
  <c r="D2290" i="1"/>
  <c r="A2287" i="1"/>
  <c r="A2265" i="1"/>
  <c r="A2264" i="1"/>
  <c r="A2263" i="1"/>
  <c r="A2259" i="1"/>
  <c r="A2258" i="1"/>
  <c r="D2255" i="1"/>
  <c r="A2252" i="1"/>
  <c r="A2229" i="1"/>
  <c r="A2228" i="1"/>
  <c r="A2227" i="1"/>
  <c r="A2223" i="1"/>
  <c r="A2222" i="1"/>
  <c r="D2219" i="1"/>
  <c r="A2216" i="1"/>
  <c r="A2193" i="1"/>
  <c r="A2192" i="1"/>
  <c r="A2191" i="1"/>
  <c r="A2187" i="1"/>
  <c r="A2186" i="1"/>
  <c r="D2183" i="1"/>
  <c r="A2180" i="1"/>
  <c r="A2157" i="1"/>
  <c r="A2156" i="1"/>
  <c r="A2155" i="1"/>
  <c r="A2151" i="1"/>
  <c r="A2150" i="1"/>
  <c r="D2147" i="1"/>
  <c r="A2144" i="1"/>
  <c r="A2121" i="1"/>
  <c r="A2120" i="1"/>
  <c r="A2119" i="1"/>
  <c r="A2115" i="1"/>
  <c r="A2114" i="1"/>
  <c r="D2111" i="1"/>
  <c r="A2108" i="1"/>
  <c r="A2085" i="1"/>
  <c r="A2084" i="1"/>
  <c r="A2083" i="1"/>
  <c r="A2079" i="1"/>
  <c r="A2078" i="1"/>
  <c r="D2075" i="1"/>
  <c r="A2072" i="1"/>
  <c r="A2049" i="1"/>
  <c r="A2048" i="1"/>
  <c r="A2047" i="1"/>
  <c r="A2043" i="1"/>
  <c r="A2042" i="1"/>
  <c r="D2039" i="1"/>
  <c r="A2036" i="1"/>
  <c r="A2013" i="1"/>
  <c r="A2012" i="1"/>
  <c r="A2011" i="1"/>
  <c r="A2007" i="1"/>
  <c r="A2006" i="1"/>
  <c r="D2003" i="1"/>
  <c r="A2000" i="1"/>
  <c r="A1977" i="1"/>
  <c r="A1976" i="1"/>
  <c r="A1975" i="1"/>
  <c r="A1971" i="1"/>
  <c r="A1970" i="1"/>
  <c r="D1967" i="1"/>
  <c r="A1964" i="1"/>
  <c r="A1943" i="1"/>
  <c r="A1942" i="1"/>
  <c r="A1941" i="1"/>
  <c r="A1937" i="1"/>
  <c r="A1936" i="1"/>
  <c r="D1933" i="1"/>
  <c r="A1930" i="1"/>
  <c r="A1908" i="1"/>
  <c r="A1907" i="1"/>
  <c r="A1906" i="1"/>
  <c r="A1902" i="1"/>
  <c r="A1901" i="1"/>
  <c r="D1898" i="1"/>
  <c r="A1895" i="1"/>
  <c r="A1872" i="1"/>
  <c r="A1871" i="1"/>
  <c r="A1870" i="1"/>
  <c r="A1866" i="1"/>
  <c r="A1865" i="1"/>
  <c r="D1862" i="1"/>
  <c r="A1859" i="1"/>
  <c r="A1836" i="1"/>
  <c r="A1835" i="1"/>
  <c r="A1834" i="1"/>
  <c r="A1830" i="1"/>
  <c r="A1829" i="1"/>
  <c r="D1826" i="1"/>
  <c r="A1823" i="1"/>
  <c r="A1800" i="1"/>
  <c r="A1799" i="1"/>
  <c r="A1798" i="1"/>
  <c r="A1794" i="1"/>
  <c r="A1793" i="1"/>
  <c r="D1790" i="1"/>
  <c r="A1787" i="1"/>
  <c r="A1764" i="1"/>
  <c r="A1763" i="1"/>
  <c r="A1762" i="1"/>
  <c r="A1758" i="1"/>
  <c r="A1757" i="1"/>
  <c r="D1754" i="1"/>
  <c r="A1751" i="1"/>
  <c r="A1728" i="1"/>
  <c r="A1727" i="1"/>
  <c r="A1726" i="1"/>
  <c r="A1722" i="1"/>
  <c r="A1721" i="1"/>
  <c r="D1718" i="1"/>
  <c r="A1715" i="1"/>
  <c r="A1692" i="1"/>
  <c r="A1691" i="1"/>
  <c r="A1690" i="1"/>
  <c r="A1686" i="1"/>
  <c r="A1685" i="1"/>
  <c r="D1682" i="1"/>
  <c r="A1679" i="1"/>
  <c r="A1656" i="1"/>
  <c r="A1655" i="1"/>
  <c r="A1654" i="1"/>
  <c r="A1650" i="1"/>
  <c r="A1649" i="1"/>
  <c r="D1646" i="1"/>
  <c r="A1643" i="1"/>
  <c r="A1620" i="1"/>
  <c r="A1619" i="1"/>
  <c r="A1618" i="1"/>
  <c r="A1614" i="1"/>
  <c r="A1613" i="1"/>
  <c r="D1610" i="1"/>
  <c r="A1607" i="1"/>
  <c r="A1586" i="1"/>
  <c r="A1585" i="1"/>
  <c r="A1584" i="1"/>
  <c r="A1580" i="1"/>
  <c r="A1579" i="1"/>
  <c r="D1576" i="1"/>
  <c r="A1573" i="1"/>
  <c r="A1551" i="1"/>
  <c r="A1550" i="1"/>
  <c r="A1549" i="1"/>
  <c r="A1545" i="1"/>
  <c r="A1544" i="1"/>
  <c r="D1541" i="1"/>
  <c r="A1538" i="1"/>
  <c r="A1515" i="1"/>
  <c r="A1514" i="1"/>
  <c r="A1513" i="1"/>
  <c r="A1509" i="1"/>
  <c r="A1508" i="1"/>
  <c r="D1505" i="1"/>
  <c r="A1502" i="1"/>
  <c r="A1479" i="1"/>
  <c r="A1478" i="1"/>
  <c r="A1477" i="1"/>
  <c r="A1473" i="1"/>
  <c r="A1472" i="1"/>
  <c r="D1469" i="1"/>
  <c r="A1466" i="1"/>
  <c r="A1443" i="1"/>
  <c r="A1442" i="1"/>
  <c r="A1441" i="1"/>
  <c r="A1437" i="1"/>
  <c r="A1436" i="1"/>
  <c r="D1433" i="1"/>
  <c r="A1430" i="1"/>
  <c r="A1407" i="1"/>
  <c r="A1406" i="1"/>
  <c r="A1405" i="1"/>
  <c r="A1401" i="1"/>
  <c r="A1400" i="1"/>
  <c r="D1397" i="1"/>
  <c r="A1394" i="1"/>
  <c r="A1371" i="1"/>
  <c r="A1370" i="1"/>
  <c r="A1369" i="1"/>
  <c r="A1365" i="1"/>
  <c r="A1364" i="1"/>
  <c r="D1361" i="1"/>
  <c r="A1358" i="1"/>
  <c r="A1335" i="1"/>
  <c r="A1334" i="1"/>
  <c r="A1333" i="1"/>
  <c r="A1329" i="1"/>
  <c r="A1328" i="1"/>
  <c r="D1325" i="1"/>
  <c r="A1322" i="1"/>
  <c r="A1299" i="1"/>
  <c r="A1298" i="1"/>
  <c r="A1297" i="1"/>
  <c r="A1293" i="1"/>
  <c r="A1292" i="1"/>
  <c r="D1289" i="1"/>
  <c r="A1286" i="1"/>
  <c r="A1263" i="1"/>
  <c r="A1262" i="1"/>
  <c r="A1261" i="1"/>
  <c r="A1257" i="1"/>
  <c r="A1256" i="1"/>
  <c r="D1253" i="1"/>
  <c r="A1250" i="1"/>
  <c r="A1229" i="1"/>
  <c r="A1228" i="1"/>
  <c r="A1227" i="1"/>
  <c r="A1223" i="1"/>
  <c r="A1222" i="1"/>
  <c r="D1219" i="1"/>
  <c r="A1216" i="1"/>
  <c r="A1193" i="1"/>
  <c r="A1192" i="1"/>
  <c r="A1191" i="1"/>
  <c r="A1187" i="1"/>
  <c r="A1186" i="1"/>
  <c r="D1183" i="1"/>
  <c r="A1180" i="1"/>
  <c r="A1157" i="1"/>
  <c r="A1156" i="1"/>
  <c r="A1155" i="1"/>
  <c r="A1151" i="1"/>
  <c r="A1150" i="1"/>
  <c r="D1147" i="1"/>
  <c r="A1144" i="1"/>
  <c r="A1121" i="1"/>
  <c r="A1120" i="1"/>
  <c r="A1119" i="1"/>
  <c r="A1115" i="1"/>
  <c r="A1114" i="1"/>
  <c r="D1111" i="1"/>
  <c r="A1108" i="1"/>
  <c r="A1085" i="1"/>
  <c r="A1084" i="1"/>
  <c r="A1083" i="1"/>
  <c r="A1079" i="1"/>
  <c r="A1078" i="1"/>
  <c r="D1075" i="1"/>
  <c r="A1072" i="1"/>
  <c r="A1049" i="1"/>
  <c r="A1048" i="1"/>
  <c r="A1047" i="1"/>
  <c r="A1043" i="1"/>
  <c r="A1042" i="1"/>
  <c r="D1039" i="1"/>
  <c r="A1036" i="1"/>
  <c r="A1013" i="1"/>
  <c r="A1012" i="1"/>
  <c r="A1011" i="1"/>
  <c r="A1007" i="1"/>
  <c r="A1006" i="1"/>
  <c r="D1003" i="1"/>
  <c r="A1000" i="1"/>
  <c r="A977" i="1"/>
  <c r="A976" i="1"/>
  <c r="A975" i="1"/>
  <c r="A971" i="1"/>
  <c r="A970" i="1"/>
  <c r="D967" i="1"/>
  <c r="A964" i="1"/>
  <c r="A941" i="1"/>
  <c r="A940" i="1"/>
  <c r="A939" i="1"/>
  <c r="A935" i="1"/>
  <c r="A934" i="1"/>
  <c r="D931" i="1"/>
  <c r="A928" i="1"/>
  <c r="A905" i="1"/>
  <c r="A904" i="1"/>
  <c r="A903" i="1"/>
  <c r="A899" i="1"/>
  <c r="A898" i="1"/>
  <c r="D895" i="1"/>
  <c r="A892" i="1"/>
  <c r="A871" i="1"/>
  <c r="A870" i="1"/>
  <c r="A869" i="1"/>
  <c r="A865" i="1"/>
  <c r="A864" i="1"/>
  <c r="D861" i="1"/>
  <c r="A858" i="1"/>
  <c r="A835" i="1"/>
  <c r="A834" i="1"/>
  <c r="A833" i="1"/>
  <c r="A829" i="1"/>
  <c r="A828" i="1"/>
  <c r="D825" i="1"/>
  <c r="A822" i="1"/>
  <c r="A799" i="1"/>
  <c r="A798" i="1"/>
  <c r="A797" i="1"/>
  <c r="A793" i="1"/>
  <c r="A792" i="1"/>
  <c r="D789" i="1"/>
  <c r="A786" i="1"/>
  <c r="A763" i="1"/>
  <c r="A762" i="1"/>
  <c r="A761" i="1"/>
  <c r="A757" i="1"/>
  <c r="A756" i="1"/>
  <c r="D753" i="1"/>
  <c r="A750" i="1"/>
  <c r="A727" i="1"/>
  <c r="A726" i="1"/>
  <c r="A725" i="1"/>
  <c r="A721" i="1"/>
  <c r="A720" i="1"/>
  <c r="D717" i="1"/>
  <c r="A714" i="1"/>
  <c r="A691" i="1"/>
  <c r="A690" i="1"/>
  <c r="A689" i="1"/>
  <c r="A685" i="1"/>
  <c r="A684" i="1"/>
  <c r="D681" i="1"/>
  <c r="A678" i="1"/>
  <c r="A655" i="1"/>
  <c r="A654" i="1"/>
  <c r="A653" i="1"/>
  <c r="A649" i="1"/>
  <c r="A648" i="1"/>
  <c r="D645" i="1"/>
  <c r="A642" i="1"/>
  <c r="A619" i="1"/>
  <c r="A618" i="1"/>
  <c r="A617" i="1"/>
  <c r="A613" i="1"/>
  <c r="A612" i="1"/>
  <c r="D609" i="1"/>
  <c r="A606" i="1"/>
  <c r="A583" i="1"/>
  <c r="A582" i="1"/>
  <c r="A581" i="1"/>
  <c r="A577" i="1"/>
  <c r="A576" i="1"/>
  <c r="D573" i="1"/>
  <c r="A570" i="1"/>
  <c r="A547" i="1"/>
  <c r="A546" i="1"/>
  <c r="A545" i="1"/>
  <c r="A541" i="1"/>
  <c r="A540" i="1"/>
  <c r="D537" i="1"/>
  <c r="A534" i="1"/>
  <c r="A513" i="1"/>
  <c r="A512" i="1"/>
  <c r="A511" i="1"/>
  <c r="A507" i="1"/>
  <c r="A506" i="1"/>
  <c r="D503" i="1"/>
  <c r="A500" i="1"/>
  <c r="A477" i="1"/>
  <c r="A476" i="1"/>
  <c r="A475" i="1"/>
  <c r="A471" i="1"/>
  <c r="A470" i="1"/>
  <c r="D467" i="1"/>
  <c r="A451" i="1"/>
  <c r="A448" i="1"/>
  <c r="C447" i="1"/>
  <c r="A445" i="1"/>
  <c r="A444" i="1"/>
  <c r="C430" i="1"/>
  <c r="A415" i="1"/>
  <c r="A412" i="1"/>
  <c r="C411" i="1"/>
  <c r="A409" i="1"/>
  <c r="A408" i="1"/>
  <c r="C394" i="1"/>
  <c r="A379" i="1"/>
  <c r="A376" i="1"/>
  <c r="C375" i="1"/>
  <c r="A373" i="1"/>
  <c r="A372" i="1"/>
  <c r="C358" i="1"/>
  <c r="A343" i="1"/>
  <c r="A340" i="1"/>
  <c r="C339" i="1"/>
  <c r="A337" i="1"/>
  <c r="A336" i="1"/>
  <c r="C322" i="1"/>
  <c r="A307" i="1"/>
  <c r="A304" i="1"/>
  <c r="C303" i="1"/>
  <c r="A301" i="1"/>
  <c r="A300" i="1"/>
  <c r="C286" i="1"/>
  <c r="A271" i="1"/>
  <c r="A268" i="1"/>
  <c r="C267" i="1"/>
  <c r="A265" i="1"/>
  <c r="A264" i="1"/>
  <c r="C250" i="1"/>
  <c r="A464" i="1"/>
  <c r="A441" i="1"/>
  <c r="A440" i="1"/>
  <c r="A439" i="1"/>
  <c r="A435" i="1"/>
  <c r="A434" i="1"/>
  <c r="D431" i="1"/>
  <c r="A428" i="1"/>
  <c r="A405" i="1"/>
  <c r="A404" i="1"/>
  <c r="A403" i="1"/>
  <c r="A399" i="1"/>
  <c r="A398" i="1"/>
  <c r="D395" i="1"/>
  <c r="A392" i="1"/>
  <c r="A369" i="1"/>
  <c r="A368" i="1"/>
  <c r="A367" i="1"/>
  <c r="A363" i="1"/>
  <c r="A362" i="1"/>
  <c r="D359" i="1"/>
  <c r="A356" i="1"/>
  <c r="A333" i="1"/>
  <c r="A332" i="1"/>
  <c r="A331" i="1"/>
  <c r="A327" i="1"/>
  <c r="A326" i="1"/>
  <c r="D323" i="1"/>
  <c r="A320" i="1"/>
  <c r="A297" i="1"/>
  <c r="A296" i="1"/>
  <c r="A295" i="1"/>
  <c r="A291" i="1"/>
  <c r="A290" i="1"/>
  <c r="D287" i="1"/>
  <c r="A284" i="1"/>
  <c r="A261" i="1"/>
  <c r="A260" i="1"/>
  <c r="A259" i="1"/>
  <c r="A255" i="1"/>
  <c r="A254" i="1"/>
  <c r="D251" i="1"/>
  <c r="A235" i="1"/>
  <c r="A232" i="1"/>
  <c r="C231" i="1"/>
  <c r="A229" i="1"/>
  <c r="A228" i="1"/>
  <c r="C214" i="1"/>
  <c r="A248" i="1"/>
  <c r="A225" i="1"/>
  <c r="A224" i="1"/>
  <c r="A223" i="1"/>
  <c r="A219" i="1"/>
  <c r="A218" i="1"/>
  <c r="D215" i="1"/>
  <c r="A199" i="1"/>
  <c r="A196" i="1"/>
  <c r="A193" i="1"/>
  <c r="A192" i="1"/>
  <c r="C178" i="1"/>
  <c r="A212" i="1"/>
  <c r="A189" i="1"/>
  <c r="A188" i="1"/>
  <c r="A187" i="1"/>
  <c r="A183" i="1"/>
  <c r="A182" i="1"/>
  <c r="D179" i="1"/>
  <c r="A163" i="1"/>
  <c r="A160" i="1"/>
  <c r="C159" i="1"/>
  <c r="A157" i="1"/>
  <c r="A156" i="1"/>
  <c r="C142" i="1"/>
  <c r="A176" i="1"/>
  <c r="A153" i="1"/>
  <c r="A152" i="1"/>
  <c r="A151" i="1"/>
  <c r="A147" i="1"/>
  <c r="A146" i="1"/>
  <c r="D143" i="1"/>
  <c r="A127" i="1"/>
  <c r="A124" i="1"/>
  <c r="C123" i="1"/>
  <c r="A121" i="1"/>
  <c r="A120" i="1"/>
  <c r="C106" i="1"/>
  <c r="A140" i="1"/>
  <c r="A117" i="1"/>
  <c r="A116" i="1"/>
  <c r="A115" i="1"/>
  <c r="A111" i="1"/>
  <c r="A110" i="1"/>
  <c r="D107" i="1"/>
  <c r="A91" i="1"/>
  <c r="A88" i="1"/>
  <c r="C87" i="1"/>
  <c r="A85" i="1"/>
  <c r="A84" i="1"/>
  <c r="C70" i="1"/>
  <c r="A104" i="1"/>
  <c r="A81" i="1"/>
  <c r="A80" i="1"/>
  <c r="A79" i="1"/>
  <c r="A75" i="1"/>
  <c r="A74" i="1"/>
  <c r="D71" i="1"/>
  <c r="A58" i="1"/>
  <c r="A55" i="1"/>
  <c r="C54" i="1"/>
  <c r="A52" i="1"/>
  <c r="A51" i="1"/>
  <c r="C37" i="1"/>
  <c r="A68" i="1"/>
  <c r="A35" i="1"/>
  <c r="A48" i="1"/>
  <c r="A47" i="1"/>
  <c r="A46" i="1"/>
  <c r="A42" i="1"/>
  <c r="A41" i="1"/>
  <c r="D38" i="1"/>
  <c r="A13" i="1"/>
  <c r="A12" i="1"/>
  <c r="A11" i="1"/>
  <c r="A7" i="1"/>
  <c r="D3" i="1"/>
  <c r="A20" i="1"/>
  <c r="C19" i="1"/>
  <c r="A17" i="1"/>
  <c r="A16" i="1"/>
  <c r="A23" i="1"/>
  <c r="A6" i="1"/>
  <c r="C2" i="1"/>
</calcChain>
</file>

<file path=xl/sharedStrings.xml><?xml version="1.0" encoding="utf-8"?>
<sst xmlns="http://schemas.openxmlformats.org/spreadsheetml/2006/main" count="1614" uniqueCount="30">
  <si>
    <t>Акт</t>
  </si>
  <si>
    <t>г. Можга</t>
  </si>
  <si>
    <t>Владелец изделия (Потребитель):</t>
  </si>
  <si>
    <t>Наименование организации, юр. лица, Ф.И.О. контактного, частного лица:</t>
  </si>
  <si>
    <t>Изделие:</t>
  </si>
  <si>
    <t>Индивидуальный предприниматель</t>
  </si>
  <si>
    <t>_____________/Р.Р.Закиров/</t>
  </si>
  <si>
    <t>Акт технической экспертизы получил.</t>
  </si>
  <si>
    <t>Претензий к сервисному центру не имею</t>
  </si>
  <si>
    <t>Владелец</t>
  </si>
  <si>
    <t>Адрес</t>
  </si>
  <si>
    <t>Контактный телефон</t>
  </si>
  <si>
    <t>№ акта</t>
  </si>
  <si>
    <t>№ договора</t>
  </si>
  <si>
    <t>№ заявки</t>
  </si>
  <si>
    <t>Наименование изделия</t>
  </si>
  <si>
    <t>Инвентарный номер</t>
  </si>
  <si>
    <t>Год производства</t>
  </si>
  <si>
    <t>Дата составления</t>
  </si>
  <si>
    <t>Заявленная неисправность</t>
  </si>
  <si>
    <t>Неисправность 1</t>
  </si>
  <si>
    <t>Иванов</t>
  </si>
  <si>
    <t>Можга</t>
  </si>
  <si>
    <t>Дата изготовления:</t>
  </si>
  <si>
    <t>Дата составления:</t>
  </si>
  <si>
    <t>Диагностика:</t>
  </si>
  <si>
    <t>Заказчик____________/____________/</t>
  </si>
  <si>
    <r>
      <rPr>
        <b/>
        <sz val="11"/>
        <color theme="1"/>
        <rFont val="Calibri"/>
        <family val="2"/>
        <charset val="204"/>
        <scheme val="minor"/>
      </rPr>
      <t>Внешний вид и состояние устройства:</t>
    </r>
    <r>
      <rPr>
        <sz val="11"/>
        <color theme="1"/>
        <rFont val="Calibri"/>
        <family val="2"/>
        <charset val="204"/>
        <scheme val="minor"/>
      </rPr>
      <t xml:space="preserve">
Состояние удовлетворительное, без видимых следов физического повреждения.</t>
    </r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</si>
  <si>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
Комплектующие и детали изделия имеют существенную наработку и износ и не пригодны к дальнейшей эксплуатации.
</t>
    </r>
  </si>
  <si>
    <r>
      <rPr>
        <b/>
        <sz val="11"/>
        <color theme="1"/>
        <rFont val="Calibri"/>
        <family val="2"/>
        <charset val="204"/>
        <scheme val="minor"/>
      </rPr>
      <t>Заключение:</t>
    </r>
    <r>
      <rPr>
        <sz val="11"/>
        <color theme="1"/>
        <rFont val="Calibri"/>
        <family val="2"/>
        <charset val="204"/>
        <scheme val="minor"/>
      </rPr>
      <t xml:space="preserve"> Настоящим актом подтверждается, что указанное изделие восстановлению не подлежит и рекомендовано к списанию в связи с невозможностью  дальнейшего использования.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</si>
</sst>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14" fontId="0" fillId="0" borderId="2" xfId="0" applyNumberFormat="1" applyFont="1" applyBorder="1" applyAlignment="1"/>
    <xf numFmtId="14" fontId="0" fillId="0" borderId="3" xfId="0" applyNumberFormat="1" applyFont="1" applyBorder="1" applyAlignment="1"/>
    <xf numFmtId="14" fontId="0" fillId="0" borderId="4" xfId="0" applyNumberFormat="1" applyFont="1" applyBorder="1" applyAlignment="1"/>
    <xf numFmtId="14" fontId="0" fillId="0" borderId="1" xfId="0" applyNumberFormat="1" applyBorder="1"/>
    <xf numFmtId="0" fontId="1" fillId="2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1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5"/>
  <sheetViews>
    <sheetView tabSelected="1" showWhiteSpace="0" view="pageLayout" zoomScaleNormal="100" workbookViewId="0">
      <selection activeCell="C3558" sqref="C3558"/>
    </sheetView>
  </sheetViews>
  <sheetFormatPr defaultRowHeight="15" x14ac:dyDescent="0.25"/>
  <cols>
    <col min="1" max="2" width="9.140625" style="6"/>
    <col min="3" max="3" width="10.140625" style="6" bestFit="1" customWidth="1"/>
    <col min="4" max="16384" width="9.140625" style="6"/>
  </cols>
  <sheetData>
    <row r="1" spans="1:9" ht="26.25" x14ac:dyDescent="0.4">
      <c r="D1" s="1"/>
      <c r="E1" s="2" t="s">
        <v>0</v>
      </c>
      <c r="F1" s="1"/>
    </row>
    <row r="2" spans="1:9" ht="26.25" x14ac:dyDescent="0.4">
      <c r="C2" s="1" t="str">
        <f>"технической экспертизы № " &amp; Данные!A9</f>
        <v>технической экспертизы № 1</v>
      </c>
      <c r="E2" s="1"/>
      <c r="F2" s="1"/>
    </row>
    <row r="3" spans="1:9" ht="16.5" customHeight="1" x14ac:dyDescent="0.25">
      <c r="A3" s="3"/>
      <c r="B3" s="3"/>
      <c r="C3" s="3"/>
      <c r="D3" s="4" t="str">
        <f>"приложение к договору № " &amp; Данные!$B$5</f>
        <v>приложение к договору № 1</v>
      </c>
      <c r="E3" s="3"/>
      <c r="F3" s="3"/>
      <c r="G3" s="3"/>
      <c r="H3" s="3"/>
      <c r="I3" s="3"/>
    </row>
    <row r="4" spans="1:9" ht="15.75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15.75" x14ac:dyDescent="0.25">
      <c r="A5" s="4" t="s">
        <v>1</v>
      </c>
      <c r="B5" s="3"/>
      <c r="C5" s="3"/>
      <c r="D5" s="3"/>
      <c r="E5" s="3"/>
      <c r="F5" s="3"/>
      <c r="G5" s="3"/>
      <c r="H5" s="3"/>
      <c r="I5" s="3"/>
    </row>
    <row r="6" spans="1:9" ht="15.75" customHeight="1" x14ac:dyDescent="0.25">
      <c r="A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6" s="43"/>
      <c r="C6" s="43"/>
      <c r="D6" s="43"/>
      <c r="E6" s="43"/>
      <c r="F6" s="43"/>
      <c r="G6" s="7"/>
      <c r="H6" s="7"/>
      <c r="I6" s="7"/>
    </row>
    <row r="7" spans="1:9" ht="30" customHeight="1" x14ac:dyDescent="0.25">
      <c r="A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7" s="47"/>
      <c r="C7" s="47"/>
      <c r="D7" s="47"/>
      <c r="E7" s="47"/>
      <c r="F7" s="47"/>
      <c r="G7" s="47"/>
      <c r="H7" s="47"/>
      <c r="I7" s="47"/>
    </row>
    <row r="8" spans="1:9" ht="15.75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ht="15.75" x14ac:dyDescent="0.25">
      <c r="A9" s="8" t="s">
        <v>2</v>
      </c>
      <c r="B9" s="3"/>
      <c r="C9" s="3"/>
      <c r="D9" s="3"/>
      <c r="E9" s="3"/>
      <c r="F9" s="3"/>
      <c r="G9" s="3"/>
      <c r="H9" s="3"/>
      <c r="I9" s="3"/>
    </row>
    <row r="10" spans="1:9" ht="15.75" x14ac:dyDescent="0.25">
      <c r="A10" s="31" t="s">
        <v>3</v>
      </c>
      <c r="B10" s="32"/>
      <c r="C10" s="32"/>
      <c r="D10" s="32"/>
      <c r="E10" s="32"/>
      <c r="F10" s="32"/>
      <c r="G10" s="32"/>
      <c r="H10" s="32"/>
      <c r="I10" s="33"/>
    </row>
    <row r="11" spans="1:9" ht="33" customHeight="1" x14ac:dyDescent="0.25">
      <c r="A11" s="34" t="str">
        <f>Данные!$B$2</f>
        <v>Иванов</v>
      </c>
      <c r="B11" s="35"/>
      <c r="C11" s="35"/>
      <c r="D11" s="35"/>
      <c r="E11" s="35"/>
      <c r="F11" s="35"/>
      <c r="G11" s="35"/>
      <c r="H11" s="35"/>
      <c r="I11" s="36"/>
    </row>
    <row r="12" spans="1:9" ht="36.75" customHeight="1" x14ac:dyDescent="0.25">
      <c r="A12" s="37" t="str">
        <f>"Адрес: " &amp; Данные!$B$3</f>
        <v>Адрес: Можга</v>
      </c>
      <c r="B12" s="38"/>
      <c r="C12" s="38"/>
      <c r="D12" s="38"/>
      <c r="E12" s="38"/>
      <c r="F12" s="38"/>
      <c r="G12" s="38"/>
      <c r="H12" s="38"/>
      <c r="I12" s="39"/>
    </row>
    <row r="13" spans="1:9" ht="15.75" x14ac:dyDescent="0.25">
      <c r="A13" s="40" t="str">
        <f>"Контактный телефон: "&amp; Данные!$B$4</f>
        <v>Контактный телефон: 890</v>
      </c>
      <c r="B13" s="41"/>
      <c r="C13" s="41"/>
      <c r="D13" s="41"/>
      <c r="E13" s="41"/>
      <c r="F13" s="41"/>
      <c r="G13" s="41"/>
      <c r="H13" s="41"/>
      <c r="I13" s="42"/>
    </row>
    <row r="15" spans="1:9" x14ac:dyDescent="0.25">
      <c r="A15" s="9" t="s">
        <v>4</v>
      </c>
    </row>
    <row r="16" spans="1:9" x14ac:dyDescent="0.25">
      <c r="A16" s="18" t="str">
        <f>"Наименование: " &amp; Данные!B9</f>
        <v>Наименование: 10</v>
      </c>
      <c r="B16" s="19"/>
      <c r="C16" s="19"/>
      <c r="D16" s="19"/>
      <c r="E16" s="19"/>
      <c r="F16" s="19"/>
      <c r="G16" s="19"/>
      <c r="H16" s="19"/>
      <c r="I16" s="20"/>
    </row>
    <row r="17" spans="1:9" x14ac:dyDescent="0.25">
      <c r="A17" s="18" t="str">
        <f>"Инвентарный номер: " &amp; Данные!C9</f>
        <v>Инвентарный номер: 20</v>
      </c>
      <c r="B17" s="19"/>
      <c r="C17" s="19"/>
      <c r="D17" s="19"/>
      <c r="E17" s="19"/>
      <c r="F17" s="19"/>
      <c r="G17" s="19"/>
      <c r="H17" s="19"/>
      <c r="I17" s="20"/>
    </row>
    <row r="18" spans="1:9" x14ac:dyDescent="0.25">
      <c r="A18" s="13" t="s">
        <v>23</v>
      </c>
      <c r="B18" s="14"/>
      <c r="C18" s="14">
        <f>IF(Данные!D9="","",Данные!D9)</f>
        <v>41619</v>
      </c>
      <c r="D18" s="14"/>
      <c r="E18" s="14"/>
      <c r="F18" s="14"/>
      <c r="G18" s="14"/>
      <c r="H18" s="14"/>
      <c r="I18" s="15"/>
    </row>
    <row r="19" spans="1:9" x14ac:dyDescent="0.25">
      <c r="A19" s="10" t="s">
        <v>24</v>
      </c>
      <c r="B19" s="11"/>
      <c r="C19" s="14">
        <f>Данные!E9</f>
        <v>41983</v>
      </c>
      <c r="D19" s="11"/>
      <c r="E19" s="11"/>
      <c r="F19" s="11"/>
      <c r="G19" s="11"/>
      <c r="H19" s="11"/>
      <c r="I19" s="12"/>
    </row>
    <row r="20" spans="1:9" x14ac:dyDescent="0.25">
      <c r="A20" s="18" t="str">
        <f>"Заявленная неисправность: " &amp; Данные!F9</f>
        <v>Заявленная неисправность: 30</v>
      </c>
      <c r="B20" s="19"/>
      <c r="C20" s="19"/>
      <c r="D20" s="19"/>
      <c r="E20" s="19"/>
      <c r="F20" s="19"/>
      <c r="G20" s="19"/>
      <c r="H20" s="19"/>
      <c r="I20" s="20"/>
    </row>
    <row r="21" spans="1:9" ht="30.75" customHeight="1" x14ac:dyDescent="0.25">
      <c r="A21" s="21" t="s">
        <v>27</v>
      </c>
      <c r="B21" s="22"/>
      <c r="C21" s="22"/>
      <c r="D21" s="22"/>
      <c r="E21" s="22"/>
      <c r="F21" s="22"/>
      <c r="G21" s="22"/>
      <c r="H21" s="22"/>
      <c r="I21" s="22"/>
    </row>
    <row r="22" spans="1:9" x14ac:dyDescent="0.25">
      <c r="A22" s="23" t="s">
        <v>25</v>
      </c>
      <c r="B22" s="24"/>
      <c r="C22" s="24"/>
      <c r="D22" s="24"/>
      <c r="E22" s="24"/>
      <c r="F22" s="24"/>
      <c r="G22" s="24"/>
      <c r="H22" s="24"/>
      <c r="I22" s="25"/>
    </row>
    <row r="23" spans="1:9" ht="58.5" customHeight="1" x14ac:dyDescent="0.25">
      <c r="A2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40</v>
      </c>
      <c r="B23" s="27"/>
      <c r="C23" s="27"/>
      <c r="D23" s="27"/>
      <c r="E23" s="27"/>
      <c r="F23" s="27"/>
      <c r="G23" s="27"/>
      <c r="H23" s="27"/>
      <c r="I23" s="28"/>
    </row>
    <row r="24" spans="1:9" ht="45.75" customHeight="1" x14ac:dyDescent="0.25">
      <c r="A24" s="29" t="s">
        <v>28</v>
      </c>
      <c r="B24" s="29"/>
      <c r="C24" s="29"/>
      <c r="D24" s="29"/>
      <c r="E24" s="29"/>
      <c r="F24" s="29"/>
      <c r="G24" s="29"/>
      <c r="H24" s="29"/>
      <c r="I24" s="29"/>
    </row>
    <row r="25" spans="1:9" ht="48.75" customHeight="1" x14ac:dyDescent="0.25">
      <c r="A25" s="30" t="s">
        <v>29</v>
      </c>
      <c r="B25" s="30"/>
      <c r="C25" s="30"/>
      <c r="D25" s="30"/>
      <c r="E25" s="30"/>
      <c r="F25" s="30"/>
      <c r="G25" s="30"/>
      <c r="H25" s="30"/>
      <c r="I25" s="30"/>
    </row>
    <row r="28" spans="1:9" ht="15.75" x14ac:dyDescent="0.25">
      <c r="A28" s="4" t="s">
        <v>5</v>
      </c>
      <c r="F28" s="3" t="s">
        <v>6</v>
      </c>
    </row>
    <row r="31" spans="1:9" ht="15.75" x14ac:dyDescent="0.25">
      <c r="A31" s="4" t="s">
        <v>7</v>
      </c>
      <c r="F31" s="3" t="s">
        <v>26</v>
      </c>
    </row>
    <row r="32" spans="1:9" ht="15.75" x14ac:dyDescent="0.25">
      <c r="A32" s="3" t="s">
        <v>8</v>
      </c>
    </row>
    <row r="35" spans="1:9" ht="30" customHeight="1" x14ac:dyDescent="0.25">
      <c r="A3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5" s="48"/>
      <c r="C35" s="48"/>
      <c r="D35" s="48"/>
      <c r="E35" s="48"/>
      <c r="F35" s="48"/>
      <c r="G35" s="48"/>
      <c r="H35" s="48"/>
      <c r="I35" s="48"/>
    </row>
    <row r="36" spans="1:9" ht="26.25" x14ac:dyDescent="0.4">
      <c r="D36" s="1"/>
      <c r="E36" s="2" t="s">
        <v>0</v>
      </c>
      <c r="F36" s="1"/>
    </row>
    <row r="37" spans="1:9" ht="26.25" x14ac:dyDescent="0.4">
      <c r="C37" s="1" t="str">
        <f>"технической экспертизы № " &amp; Данные!A10</f>
        <v>технической экспертизы № 2</v>
      </c>
      <c r="E37" s="1"/>
      <c r="F37" s="1"/>
    </row>
    <row r="38" spans="1:9" ht="15.75" x14ac:dyDescent="0.25">
      <c r="A38" s="3"/>
      <c r="B38" s="3"/>
      <c r="C38" s="3"/>
      <c r="D38" s="4" t="str">
        <f>"приложение к договору № " &amp; Данные!$B$5</f>
        <v>приложение к договору № 1</v>
      </c>
      <c r="E38" s="3"/>
      <c r="F38" s="3"/>
      <c r="G38" s="3"/>
      <c r="H38" s="3"/>
      <c r="I38" s="3"/>
    </row>
    <row r="39" spans="1:9" ht="15.75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ht="15.75" x14ac:dyDescent="0.25">
      <c r="A40" s="4" t="s">
        <v>1</v>
      </c>
      <c r="B40" s="3"/>
      <c r="C40" s="3"/>
      <c r="D40" s="3"/>
      <c r="E40" s="3"/>
      <c r="F40" s="3"/>
      <c r="G40" s="3"/>
      <c r="H40" s="3"/>
      <c r="I40" s="3"/>
    </row>
    <row r="41" spans="1:9" ht="15.75" x14ac:dyDescent="0.25">
      <c r="A4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41" s="43"/>
      <c r="C41" s="43"/>
      <c r="D41" s="43"/>
      <c r="E41" s="43"/>
      <c r="F41" s="43"/>
      <c r="G41" s="7"/>
      <c r="H41" s="7"/>
      <c r="I41" s="7"/>
    </row>
    <row r="42" spans="1:9" ht="31.5" customHeight="1" x14ac:dyDescent="0.25">
      <c r="A4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42" s="47"/>
      <c r="C42" s="47"/>
      <c r="D42" s="47"/>
      <c r="E42" s="47"/>
      <c r="F42" s="47"/>
      <c r="G42" s="47"/>
      <c r="H42" s="47"/>
      <c r="I42" s="47"/>
    </row>
    <row r="43" spans="1:9" ht="15.75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ht="15.75" x14ac:dyDescent="0.25">
      <c r="A44" s="8" t="s">
        <v>2</v>
      </c>
      <c r="B44" s="3"/>
      <c r="C44" s="3"/>
      <c r="D44" s="3"/>
      <c r="E44" s="3"/>
      <c r="F44" s="3"/>
      <c r="G44" s="3"/>
      <c r="H44" s="3"/>
      <c r="I44" s="3"/>
    </row>
    <row r="45" spans="1:9" ht="15.75" x14ac:dyDescent="0.25">
      <c r="A45" s="31" t="s">
        <v>3</v>
      </c>
      <c r="B45" s="32"/>
      <c r="C45" s="32"/>
      <c r="D45" s="32"/>
      <c r="E45" s="32"/>
      <c r="F45" s="32"/>
      <c r="G45" s="32"/>
      <c r="H45" s="32"/>
      <c r="I45" s="33"/>
    </row>
    <row r="46" spans="1:9" ht="30.75" customHeight="1" x14ac:dyDescent="0.25">
      <c r="A46" s="34" t="str">
        <f>Данные!$B$2</f>
        <v>Иванов</v>
      </c>
      <c r="B46" s="35"/>
      <c r="C46" s="35"/>
      <c r="D46" s="35"/>
      <c r="E46" s="35"/>
      <c r="F46" s="35"/>
      <c r="G46" s="35"/>
      <c r="H46" s="35"/>
      <c r="I46" s="36"/>
    </row>
    <row r="47" spans="1:9" ht="36" customHeight="1" x14ac:dyDescent="0.25">
      <c r="A47" s="37" t="str">
        <f>"Адрес: " &amp; Данные!$B$3</f>
        <v>Адрес: Можга</v>
      </c>
      <c r="B47" s="38"/>
      <c r="C47" s="38"/>
      <c r="D47" s="38"/>
      <c r="E47" s="38"/>
      <c r="F47" s="38"/>
      <c r="G47" s="38"/>
      <c r="H47" s="38"/>
      <c r="I47" s="39"/>
    </row>
    <row r="48" spans="1:9" ht="15.75" x14ac:dyDescent="0.25">
      <c r="A48" s="40" t="str">
        <f>"Контактный телефон: "&amp; Данные!$B$4</f>
        <v>Контактный телефон: 890</v>
      </c>
      <c r="B48" s="41"/>
      <c r="C48" s="41"/>
      <c r="D48" s="41"/>
      <c r="E48" s="41"/>
      <c r="F48" s="41"/>
      <c r="G48" s="41"/>
      <c r="H48" s="41"/>
      <c r="I48" s="42"/>
    </row>
    <row r="50" spans="1:9" x14ac:dyDescent="0.25">
      <c r="A50" s="9" t="s">
        <v>4</v>
      </c>
    </row>
    <row r="51" spans="1:9" x14ac:dyDescent="0.25">
      <c r="A51" s="18" t="str">
        <f>"Наименование: " &amp; Данные!B10</f>
        <v>Наименование: 11</v>
      </c>
      <c r="B51" s="19"/>
      <c r="C51" s="19"/>
      <c r="D51" s="19"/>
      <c r="E51" s="19"/>
      <c r="F51" s="19"/>
      <c r="G51" s="19"/>
      <c r="H51" s="19"/>
      <c r="I51" s="20"/>
    </row>
    <row r="52" spans="1:9" x14ac:dyDescent="0.25">
      <c r="A52" s="18" t="str">
        <f>"Инвентарный номер: " &amp; Данные!C10</f>
        <v>Инвентарный номер: 21</v>
      </c>
      <c r="B52" s="19"/>
      <c r="C52" s="19"/>
      <c r="D52" s="19"/>
      <c r="E52" s="19"/>
      <c r="F52" s="19"/>
      <c r="G52" s="19"/>
      <c r="H52" s="19"/>
      <c r="I52" s="20"/>
    </row>
    <row r="53" spans="1:9" x14ac:dyDescent="0.25">
      <c r="A53" s="13" t="s">
        <v>23</v>
      </c>
      <c r="B53" s="14"/>
      <c r="C53" s="14" t="str">
        <f>IF(Данные!D10="","",Данные!D10)</f>
        <v/>
      </c>
      <c r="D53" s="14"/>
      <c r="E53" s="14"/>
      <c r="F53" s="14"/>
      <c r="G53" s="14"/>
      <c r="H53" s="14"/>
      <c r="I53" s="15"/>
    </row>
    <row r="54" spans="1:9" x14ac:dyDescent="0.25">
      <c r="A54" s="10" t="s">
        <v>24</v>
      </c>
      <c r="B54" s="11"/>
      <c r="C54" s="14">
        <f>Данные!E10</f>
        <v>41984</v>
      </c>
      <c r="D54" s="11"/>
      <c r="E54" s="11"/>
      <c r="F54" s="11"/>
      <c r="G54" s="11"/>
      <c r="H54" s="11"/>
      <c r="I54" s="12"/>
    </row>
    <row r="55" spans="1:9" x14ac:dyDescent="0.25">
      <c r="A55" s="18" t="str">
        <f>"Заявленная неисправность: " &amp; Данные!F10</f>
        <v>Заявленная неисправность: 31</v>
      </c>
      <c r="B55" s="19"/>
      <c r="C55" s="19"/>
      <c r="D55" s="19"/>
      <c r="E55" s="19"/>
      <c r="F55" s="19"/>
      <c r="G55" s="19"/>
      <c r="H55" s="19"/>
      <c r="I55" s="20"/>
    </row>
    <row r="56" spans="1:9" ht="36" customHeight="1" x14ac:dyDescent="0.25">
      <c r="A56" s="21" t="s">
        <v>27</v>
      </c>
      <c r="B56" s="22"/>
      <c r="C56" s="22"/>
      <c r="D56" s="22"/>
      <c r="E56" s="22"/>
      <c r="F56" s="22"/>
      <c r="G56" s="22"/>
      <c r="H56" s="22"/>
      <c r="I56" s="22"/>
    </row>
    <row r="57" spans="1:9" x14ac:dyDescent="0.25">
      <c r="A57" s="23" t="s">
        <v>25</v>
      </c>
      <c r="B57" s="24"/>
      <c r="C57" s="24"/>
      <c r="D57" s="24"/>
      <c r="E57" s="24"/>
      <c r="F57" s="24"/>
      <c r="G57" s="24"/>
      <c r="H57" s="24"/>
      <c r="I57" s="25"/>
    </row>
    <row r="58" spans="1:9" ht="56.25" customHeight="1" x14ac:dyDescent="0.25">
      <c r="A5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41</v>
      </c>
      <c r="B58" s="27"/>
      <c r="C58" s="27"/>
      <c r="D58" s="27"/>
      <c r="E58" s="27"/>
      <c r="F58" s="27"/>
      <c r="G58" s="27"/>
      <c r="H58" s="27"/>
      <c r="I58" s="28"/>
    </row>
    <row r="59" spans="1:9" ht="54" customHeight="1" x14ac:dyDescent="0.25">
      <c r="A59" s="29" t="s">
        <v>28</v>
      </c>
      <c r="B59" s="29"/>
      <c r="C59" s="29"/>
      <c r="D59" s="29"/>
      <c r="E59" s="29"/>
      <c r="F59" s="29"/>
      <c r="G59" s="29"/>
      <c r="H59" s="29"/>
      <c r="I59" s="29"/>
    </row>
    <row r="60" spans="1:9" ht="57.75" customHeight="1" x14ac:dyDescent="0.25">
      <c r="A60" s="30" t="s">
        <v>29</v>
      </c>
      <c r="B60" s="30"/>
      <c r="C60" s="30"/>
      <c r="D60" s="30"/>
      <c r="E60" s="30"/>
      <c r="F60" s="30"/>
      <c r="G60" s="30"/>
      <c r="H60" s="30"/>
      <c r="I60" s="30"/>
    </row>
    <row r="63" spans="1:9" ht="15.75" x14ac:dyDescent="0.25">
      <c r="A63" s="4" t="s">
        <v>5</v>
      </c>
      <c r="F63" s="3" t="s">
        <v>6</v>
      </c>
    </row>
    <row r="65" spans="1:9" ht="15.75" x14ac:dyDescent="0.25">
      <c r="A65" s="4" t="s">
        <v>7</v>
      </c>
      <c r="F65" s="3" t="s">
        <v>26</v>
      </c>
    </row>
    <row r="66" spans="1:9" ht="15.75" x14ac:dyDescent="0.25">
      <c r="A66" s="3" t="s">
        <v>8</v>
      </c>
    </row>
    <row r="68" spans="1:9" ht="33" customHeight="1" x14ac:dyDescent="0.25">
      <c r="A6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68" s="48"/>
      <c r="C68" s="48"/>
      <c r="D68" s="48"/>
      <c r="E68" s="48"/>
      <c r="F68" s="48"/>
      <c r="G68" s="48"/>
      <c r="H68" s="48"/>
      <c r="I68" s="48"/>
    </row>
    <row r="69" spans="1:9" ht="26.25" x14ac:dyDescent="0.4">
      <c r="D69" s="1"/>
      <c r="E69" s="2" t="s">
        <v>0</v>
      </c>
      <c r="F69" s="1"/>
    </row>
    <row r="70" spans="1:9" ht="26.25" x14ac:dyDescent="0.4">
      <c r="C70" s="1" t="str">
        <f>"технической экспертизы № " &amp; Данные!A11</f>
        <v>технической экспертизы № 3</v>
      </c>
      <c r="E70" s="1"/>
      <c r="F70" s="1"/>
    </row>
    <row r="71" spans="1:9" ht="15.75" x14ac:dyDescent="0.25">
      <c r="A71" s="3"/>
      <c r="B71" s="3"/>
      <c r="C71" s="3"/>
      <c r="D71" s="4" t="str">
        <f>"приложение к договору № " &amp; Данные!$B$5</f>
        <v>приложение к договору № 1</v>
      </c>
      <c r="E71" s="3"/>
      <c r="F71" s="3"/>
      <c r="G71" s="3"/>
      <c r="H71" s="3"/>
      <c r="I71" s="3"/>
    </row>
    <row r="72" spans="1:9" ht="15.75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ht="15.75" x14ac:dyDescent="0.25">
      <c r="A73" s="4" t="s">
        <v>1</v>
      </c>
      <c r="B73" s="3"/>
      <c r="C73" s="3"/>
      <c r="D73" s="3"/>
      <c r="E73" s="3"/>
      <c r="F73" s="3"/>
      <c r="G73" s="3"/>
      <c r="H73" s="3"/>
      <c r="I73" s="3"/>
    </row>
    <row r="74" spans="1:9" ht="15.75" x14ac:dyDescent="0.25">
      <c r="A7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74" s="43"/>
      <c r="C74" s="43"/>
      <c r="D74" s="43"/>
      <c r="E74" s="43"/>
      <c r="F74" s="43"/>
      <c r="G74" s="7"/>
      <c r="H74" s="7"/>
      <c r="I74" s="7"/>
    </row>
    <row r="75" spans="1:9" ht="30" customHeight="1" x14ac:dyDescent="0.25">
      <c r="A7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75" s="47"/>
      <c r="C75" s="47"/>
      <c r="D75" s="47"/>
      <c r="E75" s="47"/>
      <c r="F75" s="47"/>
      <c r="G75" s="47"/>
      <c r="H75" s="47"/>
      <c r="I75" s="47"/>
    </row>
    <row r="76" spans="1:9" ht="15.75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.75" x14ac:dyDescent="0.25">
      <c r="A77" s="8" t="s">
        <v>2</v>
      </c>
      <c r="B77" s="3"/>
      <c r="C77" s="3"/>
      <c r="D77" s="3"/>
      <c r="E77" s="3"/>
      <c r="F77" s="3"/>
      <c r="G77" s="3"/>
      <c r="H77" s="3"/>
      <c r="I77" s="3"/>
    </row>
    <row r="78" spans="1:9" ht="15.75" x14ac:dyDescent="0.25">
      <c r="A78" s="31" t="s">
        <v>3</v>
      </c>
      <c r="B78" s="32"/>
      <c r="C78" s="32"/>
      <c r="D78" s="32"/>
      <c r="E78" s="32"/>
      <c r="F78" s="32"/>
      <c r="G78" s="32"/>
      <c r="H78" s="32"/>
      <c r="I78" s="33"/>
    </row>
    <row r="79" spans="1:9" ht="32.25" customHeight="1" x14ac:dyDescent="0.25">
      <c r="A79" s="34" t="str">
        <f>Данные!$B$2</f>
        <v>Иванов</v>
      </c>
      <c r="B79" s="35"/>
      <c r="C79" s="35"/>
      <c r="D79" s="35"/>
      <c r="E79" s="35"/>
      <c r="F79" s="35"/>
      <c r="G79" s="35"/>
      <c r="H79" s="35"/>
      <c r="I79" s="36"/>
    </row>
    <row r="80" spans="1:9" ht="27" customHeight="1" x14ac:dyDescent="0.25">
      <c r="A80" s="37" t="str">
        <f>"Адрес: " &amp; Данные!$B$3</f>
        <v>Адрес: Можга</v>
      </c>
      <c r="B80" s="38"/>
      <c r="C80" s="38"/>
      <c r="D80" s="38"/>
      <c r="E80" s="38"/>
      <c r="F80" s="38"/>
      <c r="G80" s="38"/>
      <c r="H80" s="38"/>
      <c r="I80" s="39"/>
    </row>
    <row r="81" spans="1:9" ht="15.75" x14ac:dyDescent="0.25">
      <c r="A81" s="40" t="str">
        <f>"Контактный телефон: "&amp; Данные!$B$4</f>
        <v>Контактный телефон: 890</v>
      </c>
      <c r="B81" s="41"/>
      <c r="C81" s="41"/>
      <c r="D81" s="41"/>
      <c r="E81" s="41"/>
      <c r="F81" s="41"/>
      <c r="G81" s="41"/>
      <c r="H81" s="41"/>
      <c r="I81" s="42"/>
    </row>
    <row r="83" spans="1:9" x14ac:dyDescent="0.25">
      <c r="A83" s="9" t="s">
        <v>4</v>
      </c>
    </row>
    <row r="84" spans="1:9" x14ac:dyDescent="0.25">
      <c r="A84" s="18" t="str">
        <f>"Наименование: " &amp; Данные!B11</f>
        <v>Наименование: 12</v>
      </c>
      <c r="B84" s="19"/>
      <c r="C84" s="19"/>
      <c r="D84" s="19"/>
      <c r="E84" s="19"/>
      <c r="F84" s="19"/>
      <c r="G84" s="19"/>
      <c r="H84" s="19"/>
      <c r="I84" s="20"/>
    </row>
    <row r="85" spans="1:9" x14ac:dyDescent="0.25">
      <c r="A85" s="18" t="str">
        <f>"Инвентарный номер: " &amp; Данные!C11</f>
        <v>Инвентарный номер: 22</v>
      </c>
      <c r="B85" s="19"/>
      <c r="C85" s="19"/>
      <c r="D85" s="19"/>
      <c r="E85" s="19"/>
      <c r="F85" s="19"/>
      <c r="G85" s="19"/>
      <c r="H85" s="19"/>
      <c r="I85" s="20"/>
    </row>
    <row r="86" spans="1:9" x14ac:dyDescent="0.25">
      <c r="A86" s="13" t="s">
        <v>23</v>
      </c>
      <c r="B86" s="14"/>
      <c r="C86" s="14" t="str">
        <f>IF(Данные!D11="","",Данные!D11)</f>
        <v/>
      </c>
      <c r="D86" s="14"/>
      <c r="E86" s="14"/>
      <c r="F86" s="14"/>
      <c r="G86" s="14"/>
      <c r="H86" s="14"/>
      <c r="I86" s="15"/>
    </row>
    <row r="87" spans="1:9" x14ac:dyDescent="0.25">
      <c r="A87" s="10" t="s">
        <v>24</v>
      </c>
      <c r="B87" s="11"/>
      <c r="C87" s="14">
        <f>Данные!E11</f>
        <v>41985</v>
      </c>
      <c r="D87" s="11"/>
      <c r="E87" s="11"/>
      <c r="F87" s="11"/>
      <c r="G87" s="11"/>
      <c r="H87" s="11"/>
      <c r="I87" s="12"/>
    </row>
    <row r="88" spans="1:9" x14ac:dyDescent="0.25">
      <c r="A88" s="18" t="str">
        <f>"Заявленная неисправность: " &amp; Данные!F11</f>
        <v>Заявленная неисправность: 32</v>
      </c>
      <c r="B88" s="19"/>
      <c r="C88" s="19"/>
      <c r="D88" s="19"/>
      <c r="E88" s="19"/>
      <c r="F88" s="19"/>
      <c r="G88" s="19"/>
      <c r="H88" s="19"/>
      <c r="I88" s="20"/>
    </row>
    <row r="89" spans="1:9" ht="35.25" customHeight="1" x14ac:dyDescent="0.25">
      <c r="A89" s="21" t="s">
        <v>27</v>
      </c>
      <c r="B89" s="22"/>
      <c r="C89" s="22"/>
      <c r="D89" s="22"/>
      <c r="E89" s="22"/>
      <c r="F89" s="22"/>
      <c r="G89" s="22"/>
      <c r="H89" s="22"/>
      <c r="I89" s="22"/>
    </row>
    <row r="90" spans="1:9" x14ac:dyDescent="0.25">
      <c r="A90" s="23" t="s">
        <v>25</v>
      </c>
      <c r="B90" s="24"/>
      <c r="C90" s="24"/>
      <c r="D90" s="24"/>
      <c r="E90" s="24"/>
      <c r="F90" s="24"/>
      <c r="G90" s="24"/>
      <c r="H90" s="24"/>
      <c r="I90" s="25"/>
    </row>
    <row r="91" spans="1:9" ht="45.75" customHeight="1" x14ac:dyDescent="0.25">
      <c r="A9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42</v>
      </c>
      <c r="B91" s="27"/>
      <c r="C91" s="27"/>
      <c r="D91" s="27"/>
      <c r="E91" s="27"/>
      <c r="F91" s="27"/>
      <c r="G91" s="27"/>
      <c r="H91" s="27"/>
      <c r="I91" s="28"/>
    </row>
    <row r="92" spans="1:9" ht="47.25" customHeight="1" x14ac:dyDescent="0.25">
      <c r="A92" s="29" t="s">
        <v>28</v>
      </c>
      <c r="B92" s="29"/>
      <c r="C92" s="29"/>
      <c r="D92" s="29"/>
      <c r="E92" s="29"/>
      <c r="F92" s="29"/>
      <c r="G92" s="29"/>
      <c r="H92" s="29"/>
      <c r="I92" s="29"/>
    </row>
    <row r="93" spans="1:9" ht="45" customHeight="1" x14ac:dyDescent="0.25">
      <c r="A93" s="30" t="s">
        <v>29</v>
      </c>
      <c r="B93" s="30"/>
      <c r="C93" s="30"/>
      <c r="D93" s="30"/>
      <c r="E93" s="30"/>
      <c r="F93" s="30"/>
      <c r="G93" s="30"/>
      <c r="H93" s="30"/>
      <c r="I93" s="30"/>
    </row>
    <row r="96" spans="1:9" ht="15.75" x14ac:dyDescent="0.25">
      <c r="A96" s="4" t="s">
        <v>5</v>
      </c>
      <c r="F96" s="3" t="s">
        <v>6</v>
      </c>
    </row>
    <row r="99" spans="1:9" ht="15.75" x14ac:dyDescent="0.25">
      <c r="A99" s="4" t="s">
        <v>7</v>
      </c>
      <c r="F99" s="3" t="s">
        <v>26</v>
      </c>
    </row>
    <row r="100" spans="1:9" ht="15.75" x14ac:dyDescent="0.25">
      <c r="A100" s="3" t="s">
        <v>8</v>
      </c>
    </row>
    <row r="104" spans="1:9" ht="30" customHeight="1" x14ac:dyDescent="0.25">
      <c r="A10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04" s="48"/>
      <c r="C104" s="48"/>
      <c r="D104" s="48"/>
      <c r="E104" s="48"/>
      <c r="F104" s="48"/>
      <c r="G104" s="48"/>
      <c r="H104" s="48"/>
      <c r="I104" s="48"/>
    </row>
    <row r="105" spans="1:9" ht="26.25" x14ac:dyDescent="0.4">
      <c r="D105" s="1"/>
      <c r="E105" s="2" t="s">
        <v>0</v>
      </c>
      <c r="F105" s="1"/>
    </row>
    <row r="106" spans="1:9" ht="26.25" x14ac:dyDescent="0.4">
      <c r="C106" s="1" t="str">
        <f>"технической экспертизы № " &amp; Данные!A12</f>
        <v>технической экспертизы № 4</v>
      </c>
      <c r="E106" s="1"/>
      <c r="F106" s="1"/>
    </row>
    <row r="107" spans="1:9" ht="15.75" x14ac:dyDescent="0.25">
      <c r="A107" s="3"/>
      <c r="B107" s="3"/>
      <c r="C107" s="3"/>
      <c r="D107" s="4" t="str">
        <f>"приложение к договору № " &amp; Данные!$B$5</f>
        <v>приложение к договору № 1</v>
      </c>
      <c r="E107" s="3"/>
      <c r="F107" s="3"/>
      <c r="G107" s="3"/>
      <c r="H107" s="3"/>
      <c r="I107" s="3"/>
    </row>
    <row r="108" spans="1:9" ht="15.75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4" t="s">
        <v>1</v>
      </c>
      <c r="B109" s="3"/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10" s="43"/>
      <c r="C110" s="43"/>
      <c r="D110" s="43"/>
      <c r="E110" s="43"/>
      <c r="F110" s="43"/>
      <c r="G110" s="7"/>
      <c r="H110" s="7"/>
      <c r="I110" s="7"/>
    </row>
    <row r="111" spans="1:9" ht="30" customHeight="1" x14ac:dyDescent="0.25">
      <c r="A11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11" s="47"/>
      <c r="C111" s="47"/>
      <c r="D111" s="47"/>
      <c r="E111" s="47"/>
      <c r="F111" s="47"/>
      <c r="G111" s="47"/>
      <c r="H111" s="47"/>
      <c r="I111" s="47"/>
    </row>
    <row r="112" spans="1:9" ht="15.75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8" t="s">
        <v>2</v>
      </c>
      <c r="B113" s="3"/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1" t="s">
        <v>3</v>
      </c>
      <c r="B114" s="32"/>
      <c r="C114" s="32"/>
      <c r="D114" s="32"/>
      <c r="E114" s="32"/>
      <c r="F114" s="32"/>
      <c r="G114" s="32"/>
      <c r="H114" s="32"/>
      <c r="I114" s="33"/>
    </row>
    <row r="115" spans="1:9" ht="34.5" customHeight="1" x14ac:dyDescent="0.25">
      <c r="A115" s="34" t="str">
        <f>Данные!$B$2</f>
        <v>Иванов</v>
      </c>
      <c r="B115" s="35"/>
      <c r="C115" s="35"/>
      <c r="D115" s="35"/>
      <c r="E115" s="35"/>
      <c r="F115" s="35"/>
      <c r="G115" s="35"/>
      <c r="H115" s="35"/>
      <c r="I115" s="36"/>
    </row>
    <row r="116" spans="1:9" ht="31.5" customHeight="1" x14ac:dyDescent="0.25">
      <c r="A116" s="37" t="str">
        <f>"Адрес: " &amp; Данные!$B$3</f>
        <v>Адрес: Можга</v>
      </c>
      <c r="B116" s="38"/>
      <c r="C116" s="38"/>
      <c r="D116" s="38"/>
      <c r="E116" s="38"/>
      <c r="F116" s="38"/>
      <c r="G116" s="38"/>
      <c r="H116" s="38"/>
      <c r="I116" s="39"/>
    </row>
    <row r="117" spans="1:9" ht="15.75" x14ac:dyDescent="0.25">
      <c r="A117" s="40" t="str">
        <f>"Контактный телефон: "&amp; Данные!$B$4</f>
        <v>Контактный телефон: 890</v>
      </c>
      <c r="B117" s="41"/>
      <c r="C117" s="41"/>
      <c r="D117" s="41"/>
      <c r="E117" s="41"/>
      <c r="F117" s="41"/>
      <c r="G117" s="41"/>
      <c r="H117" s="41"/>
      <c r="I117" s="42"/>
    </row>
    <row r="119" spans="1:9" x14ac:dyDescent="0.25">
      <c r="A119" s="9" t="s">
        <v>4</v>
      </c>
    </row>
    <row r="120" spans="1:9" x14ac:dyDescent="0.25">
      <c r="A120" s="18" t="str">
        <f>"Наименование: " &amp; Данные!B12</f>
        <v>Наименование: 13</v>
      </c>
      <c r="B120" s="19"/>
      <c r="C120" s="19"/>
      <c r="D120" s="19"/>
      <c r="E120" s="19"/>
      <c r="F120" s="19"/>
      <c r="G120" s="19"/>
      <c r="H120" s="19"/>
      <c r="I120" s="20"/>
    </row>
    <row r="121" spans="1:9" x14ac:dyDescent="0.25">
      <c r="A121" s="18" t="str">
        <f>"Инвентарный номер: " &amp; Данные!C12</f>
        <v>Инвентарный номер: 23</v>
      </c>
      <c r="B121" s="19"/>
      <c r="C121" s="19"/>
      <c r="D121" s="19"/>
      <c r="E121" s="19"/>
      <c r="F121" s="19"/>
      <c r="G121" s="19"/>
      <c r="H121" s="19"/>
      <c r="I121" s="20"/>
    </row>
    <row r="122" spans="1:9" x14ac:dyDescent="0.25">
      <c r="A122" s="13" t="s">
        <v>23</v>
      </c>
      <c r="B122" s="14"/>
      <c r="C122" s="14" t="str">
        <f>IF(Данные!D12="","",Данные!D12)</f>
        <v/>
      </c>
      <c r="D122" s="14"/>
      <c r="E122" s="14"/>
      <c r="F122" s="14"/>
      <c r="G122" s="14"/>
      <c r="H122" s="14"/>
      <c r="I122" s="15"/>
    </row>
    <row r="123" spans="1:9" x14ac:dyDescent="0.25">
      <c r="A123" s="10" t="s">
        <v>24</v>
      </c>
      <c r="B123" s="11"/>
      <c r="C123" s="14">
        <f>Данные!E12</f>
        <v>41986</v>
      </c>
      <c r="D123" s="11"/>
      <c r="E123" s="11"/>
      <c r="F123" s="11"/>
      <c r="G123" s="11"/>
      <c r="H123" s="11"/>
      <c r="I123" s="12"/>
    </row>
    <row r="124" spans="1:9" x14ac:dyDescent="0.25">
      <c r="A124" s="18" t="str">
        <f>"Заявленная неисправность: " &amp; Данные!F12</f>
        <v>Заявленная неисправность: 33</v>
      </c>
      <c r="B124" s="19"/>
      <c r="C124" s="19"/>
      <c r="D124" s="19"/>
      <c r="E124" s="19"/>
      <c r="F124" s="19"/>
      <c r="G124" s="19"/>
      <c r="H124" s="19"/>
      <c r="I124" s="20"/>
    </row>
    <row r="125" spans="1:9" ht="35.25" customHeight="1" x14ac:dyDescent="0.25">
      <c r="A125" s="21" t="s">
        <v>27</v>
      </c>
      <c r="B125" s="22"/>
      <c r="C125" s="22"/>
      <c r="D125" s="22"/>
      <c r="E125" s="22"/>
      <c r="F125" s="22"/>
      <c r="G125" s="22"/>
      <c r="H125" s="22"/>
      <c r="I125" s="22"/>
    </row>
    <row r="126" spans="1:9" x14ac:dyDescent="0.25">
      <c r="A126" s="23" t="s">
        <v>25</v>
      </c>
      <c r="B126" s="24"/>
      <c r="C126" s="24"/>
      <c r="D126" s="24"/>
      <c r="E126" s="24"/>
      <c r="F126" s="24"/>
      <c r="G126" s="24"/>
      <c r="H126" s="24"/>
      <c r="I126" s="25"/>
    </row>
    <row r="127" spans="1:9" ht="47.25" customHeight="1" x14ac:dyDescent="0.25">
      <c r="A12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43</v>
      </c>
      <c r="B127" s="27"/>
      <c r="C127" s="27"/>
      <c r="D127" s="27"/>
      <c r="E127" s="27"/>
      <c r="F127" s="27"/>
      <c r="G127" s="27"/>
      <c r="H127" s="27"/>
      <c r="I127" s="28"/>
    </row>
    <row r="128" spans="1:9" ht="50.25" customHeight="1" x14ac:dyDescent="0.25">
      <c r="A128" s="29" t="s">
        <v>28</v>
      </c>
      <c r="B128" s="29"/>
      <c r="C128" s="29"/>
      <c r="D128" s="29"/>
      <c r="E128" s="29"/>
      <c r="F128" s="29"/>
      <c r="G128" s="29"/>
      <c r="H128" s="29"/>
      <c r="I128" s="29"/>
    </row>
    <row r="129" spans="1:9" ht="48" customHeight="1" x14ac:dyDescent="0.25">
      <c r="A129" s="30" t="s">
        <v>29</v>
      </c>
      <c r="B129" s="30"/>
      <c r="C129" s="30"/>
      <c r="D129" s="30"/>
      <c r="E129" s="30"/>
      <c r="F129" s="30"/>
      <c r="G129" s="30"/>
      <c r="H129" s="30"/>
      <c r="I129" s="30"/>
    </row>
    <row r="132" spans="1:9" ht="15.75" x14ac:dyDescent="0.25">
      <c r="A132" s="4" t="s">
        <v>5</v>
      </c>
      <c r="F132" s="3" t="s">
        <v>6</v>
      </c>
    </row>
    <row r="135" spans="1:9" ht="15.75" x14ac:dyDescent="0.25">
      <c r="A135" s="4" t="s">
        <v>7</v>
      </c>
      <c r="F135" s="3" t="s">
        <v>26</v>
      </c>
    </row>
    <row r="136" spans="1:9" ht="15.75" x14ac:dyDescent="0.25">
      <c r="A136" s="3" t="s">
        <v>8</v>
      </c>
    </row>
    <row r="140" spans="1:9" ht="30" customHeight="1" x14ac:dyDescent="0.25">
      <c r="A14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40" s="48"/>
      <c r="C140" s="48"/>
      <c r="D140" s="48"/>
      <c r="E140" s="48"/>
      <c r="F140" s="48"/>
      <c r="G140" s="48"/>
      <c r="H140" s="48"/>
      <c r="I140" s="48"/>
    </row>
    <row r="141" spans="1:9" ht="26.25" x14ac:dyDescent="0.4">
      <c r="D141" s="1"/>
      <c r="E141" s="2" t="s">
        <v>0</v>
      </c>
      <c r="F141" s="1"/>
    </row>
    <row r="142" spans="1:9" ht="26.25" x14ac:dyDescent="0.4">
      <c r="C142" s="1" t="str">
        <f>"технической экспертизы № " &amp; Данные!A13</f>
        <v>технической экспертизы № 5</v>
      </c>
      <c r="E142" s="1"/>
      <c r="F142" s="1"/>
    </row>
    <row r="143" spans="1:9" ht="15.75" x14ac:dyDescent="0.25">
      <c r="A143" s="3"/>
      <c r="B143" s="3"/>
      <c r="C143" s="3"/>
      <c r="D143" s="4" t="str">
        <f>"приложение к договору № " &amp; Данные!$B$5</f>
        <v>приложение к договору № 1</v>
      </c>
      <c r="E143" s="3"/>
      <c r="F143" s="3"/>
      <c r="G143" s="3"/>
      <c r="H143" s="3"/>
      <c r="I143" s="3"/>
    </row>
    <row r="144" spans="1:9" ht="15.75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4" t="s">
        <v>1</v>
      </c>
      <c r="B145" s="3"/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46" s="43"/>
      <c r="C146" s="43"/>
      <c r="D146" s="43"/>
      <c r="E146" s="43"/>
      <c r="F146" s="43"/>
      <c r="G146" s="7"/>
      <c r="H146" s="7"/>
      <c r="I146" s="7"/>
    </row>
    <row r="147" spans="1:9" ht="30" customHeight="1" x14ac:dyDescent="0.25">
      <c r="A14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47" s="47"/>
      <c r="C147" s="47"/>
      <c r="D147" s="47"/>
      <c r="E147" s="47"/>
      <c r="F147" s="47"/>
      <c r="G147" s="47"/>
      <c r="H147" s="47"/>
      <c r="I147" s="47"/>
    </row>
    <row r="148" spans="1:9" ht="15.75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8" t="s">
        <v>2</v>
      </c>
      <c r="B149" s="3"/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1" t="s">
        <v>3</v>
      </c>
      <c r="B150" s="32"/>
      <c r="C150" s="32"/>
      <c r="D150" s="32"/>
      <c r="E150" s="32"/>
      <c r="F150" s="32"/>
      <c r="G150" s="32"/>
      <c r="H150" s="32"/>
      <c r="I150" s="33"/>
    </row>
    <row r="151" spans="1:9" ht="27.75" customHeight="1" x14ac:dyDescent="0.25">
      <c r="A151" s="34" t="str">
        <f>Данные!$B$2</f>
        <v>Иванов</v>
      </c>
      <c r="B151" s="35"/>
      <c r="C151" s="35"/>
      <c r="D151" s="35"/>
      <c r="E151" s="35"/>
      <c r="F151" s="35"/>
      <c r="G151" s="35"/>
      <c r="H151" s="35"/>
      <c r="I151" s="36"/>
    </row>
    <row r="152" spans="1:9" ht="36.75" customHeight="1" x14ac:dyDescent="0.25">
      <c r="A152" s="37" t="str">
        <f>"Адрес: " &amp; Данные!$B$3</f>
        <v>Адрес: Можга</v>
      </c>
      <c r="B152" s="38"/>
      <c r="C152" s="38"/>
      <c r="D152" s="38"/>
      <c r="E152" s="38"/>
      <c r="F152" s="38"/>
      <c r="G152" s="38"/>
      <c r="H152" s="38"/>
      <c r="I152" s="39"/>
    </row>
    <row r="153" spans="1:9" ht="15.75" x14ac:dyDescent="0.25">
      <c r="A153" s="40" t="str">
        <f>"Контактный телефон: "&amp; Данные!$B$4</f>
        <v>Контактный телефон: 890</v>
      </c>
      <c r="B153" s="41"/>
      <c r="C153" s="41"/>
      <c r="D153" s="41"/>
      <c r="E153" s="41"/>
      <c r="F153" s="41"/>
      <c r="G153" s="41"/>
      <c r="H153" s="41"/>
      <c r="I153" s="42"/>
    </row>
    <row r="155" spans="1:9" x14ac:dyDescent="0.25">
      <c r="A155" s="9" t="s">
        <v>4</v>
      </c>
    </row>
    <row r="156" spans="1:9" x14ac:dyDescent="0.25">
      <c r="A156" s="18" t="str">
        <f>"Наименование: " &amp; Данные!B13</f>
        <v>Наименование: 14</v>
      </c>
      <c r="B156" s="19"/>
      <c r="C156" s="19"/>
      <c r="D156" s="19"/>
      <c r="E156" s="19"/>
      <c r="F156" s="19"/>
      <c r="G156" s="19"/>
      <c r="H156" s="19"/>
      <c r="I156" s="20"/>
    </row>
    <row r="157" spans="1:9" x14ac:dyDescent="0.25">
      <c r="A157" s="18" t="str">
        <f>"Инвентарный номер: " &amp; Данные!C13</f>
        <v>Инвентарный номер: 24</v>
      </c>
      <c r="B157" s="19"/>
      <c r="C157" s="19"/>
      <c r="D157" s="19"/>
      <c r="E157" s="19"/>
      <c r="F157" s="19"/>
      <c r="G157" s="19"/>
      <c r="H157" s="19"/>
      <c r="I157" s="20"/>
    </row>
    <row r="158" spans="1:9" x14ac:dyDescent="0.25">
      <c r="A158" s="13" t="s">
        <v>23</v>
      </c>
      <c r="B158" s="14"/>
      <c r="C158" s="14" t="str">
        <f>IF(Данные!D13="","",Данные!D13)</f>
        <v/>
      </c>
      <c r="D158" s="14"/>
      <c r="E158" s="14"/>
      <c r="F158" s="14"/>
      <c r="G158" s="14"/>
      <c r="H158" s="14"/>
      <c r="I158" s="15"/>
    </row>
    <row r="159" spans="1:9" x14ac:dyDescent="0.25">
      <c r="A159" s="10" t="s">
        <v>24</v>
      </c>
      <c r="B159" s="11"/>
      <c r="C159" s="14">
        <f>Данные!E13</f>
        <v>41987</v>
      </c>
      <c r="D159" s="11"/>
      <c r="E159" s="11"/>
      <c r="F159" s="11"/>
      <c r="G159" s="11"/>
      <c r="H159" s="11"/>
      <c r="I159" s="12"/>
    </row>
    <row r="160" spans="1:9" x14ac:dyDescent="0.25">
      <c r="A160" s="18" t="str">
        <f>"Заявленная неисправность: " &amp; Данные!F13</f>
        <v>Заявленная неисправность: 34</v>
      </c>
      <c r="B160" s="19"/>
      <c r="C160" s="19"/>
      <c r="D160" s="19"/>
      <c r="E160" s="19"/>
      <c r="F160" s="19"/>
      <c r="G160" s="19"/>
      <c r="H160" s="19"/>
      <c r="I160" s="20"/>
    </row>
    <row r="161" spans="1:9" ht="33.75" customHeight="1" x14ac:dyDescent="0.25">
      <c r="A161" s="21" t="s">
        <v>27</v>
      </c>
      <c r="B161" s="22"/>
      <c r="C161" s="22"/>
      <c r="D161" s="22"/>
      <c r="E161" s="22"/>
      <c r="F161" s="22"/>
      <c r="G161" s="22"/>
      <c r="H161" s="22"/>
      <c r="I161" s="22"/>
    </row>
    <row r="162" spans="1:9" x14ac:dyDescent="0.25">
      <c r="A162" s="23" t="s">
        <v>25</v>
      </c>
      <c r="B162" s="24"/>
      <c r="C162" s="24"/>
      <c r="D162" s="24"/>
      <c r="E162" s="24"/>
      <c r="F162" s="24"/>
      <c r="G162" s="24"/>
      <c r="H162" s="24"/>
      <c r="I162" s="25"/>
    </row>
    <row r="163" spans="1:9" ht="46.5" customHeight="1" x14ac:dyDescent="0.25">
      <c r="A16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44</v>
      </c>
      <c r="B163" s="27"/>
      <c r="C163" s="27"/>
      <c r="D163" s="27"/>
      <c r="E163" s="27"/>
      <c r="F163" s="27"/>
      <c r="G163" s="27"/>
      <c r="H163" s="27"/>
      <c r="I163" s="28"/>
    </row>
    <row r="164" spans="1:9" ht="45.75" customHeight="1" x14ac:dyDescent="0.25">
      <c r="A164" s="29" t="s">
        <v>28</v>
      </c>
      <c r="B164" s="29"/>
      <c r="C164" s="29"/>
      <c r="D164" s="29"/>
      <c r="E164" s="29"/>
      <c r="F164" s="29"/>
      <c r="G164" s="29"/>
      <c r="H164" s="29"/>
      <c r="I164" s="29"/>
    </row>
    <row r="165" spans="1:9" ht="47.25" customHeight="1" x14ac:dyDescent="0.25">
      <c r="A165" s="30" t="s">
        <v>29</v>
      </c>
      <c r="B165" s="30"/>
      <c r="C165" s="30"/>
      <c r="D165" s="30"/>
      <c r="E165" s="30"/>
      <c r="F165" s="30"/>
      <c r="G165" s="30"/>
      <c r="H165" s="30"/>
      <c r="I165" s="30"/>
    </row>
    <row r="168" spans="1:9" ht="15.75" x14ac:dyDescent="0.25">
      <c r="A168" s="4" t="s">
        <v>5</v>
      </c>
      <c r="F168" s="3" t="s">
        <v>6</v>
      </c>
    </row>
    <row r="171" spans="1:9" ht="15.75" x14ac:dyDescent="0.25">
      <c r="A171" s="4" t="s">
        <v>7</v>
      </c>
      <c r="F171" s="3" t="s">
        <v>26</v>
      </c>
    </row>
    <row r="172" spans="1:9" ht="15.75" x14ac:dyDescent="0.25">
      <c r="A172" s="3" t="s">
        <v>8</v>
      </c>
    </row>
    <row r="176" spans="1:9" ht="30" customHeight="1" x14ac:dyDescent="0.25">
      <c r="A17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76" s="48"/>
      <c r="C176" s="48"/>
      <c r="D176" s="48"/>
      <c r="E176" s="48"/>
      <c r="F176" s="48"/>
      <c r="G176" s="48"/>
      <c r="H176" s="48"/>
      <c r="I176" s="48"/>
    </row>
    <row r="177" spans="1:9" ht="26.25" x14ac:dyDescent="0.4">
      <c r="D177" s="1"/>
      <c r="E177" s="2" t="s">
        <v>0</v>
      </c>
      <c r="F177" s="1"/>
    </row>
    <row r="178" spans="1:9" ht="26.25" x14ac:dyDescent="0.4">
      <c r="C178" s="1" t="str">
        <f>"технической экспертизы № " &amp; Данные!A14</f>
        <v>технической экспертизы № 6</v>
      </c>
      <c r="E178" s="1"/>
      <c r="F178" s="1"/>
    </row>
    <row r="179" spans="1:9" ht="15.75" x14ac:dyDescent="0.25">
      <c r="A179" s="3"/>
      <c r="B179" s="3"/>
      <c r="C179" s="3"/>
      <c r="D179" s="4" t="str">
        <f>"приложение к договору № " &amp; Данные!$B$5</f>
        <v>приложение к договору № 1</v>
      </c>
      <c r="E179" s="3"/>
      <c r="F179" s="3"/>
      <c r="G179" s="3"/>
      <c r="H179" s="3"/>
      <c r="I179" s="3"/>
    </row>
    <row r="180" spans="1:9" ht="15.75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4" t="s">
        <v>1</v>
      </c>
      <c r="B181" s="3"/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82" s="43"/>
      <c r="C182" s="43"/>
      <c r="D182" s="43"/>
      <c r="E182" s="43"/>
      <c r="F182" s="43"/>
      <c r="G182" s="7"/>
      <c r="H182" s="7"/>
      <c r="I182" s="7"/>
    </row>
    <row r="183" spans="1:9" ht="30" customHeight="1" x14ac:dyDescent="0.25">
      <c r="A18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83" s="47"/>
      <c r="C183" s="47"/>
      <c r="D183" s="47"/>
      <c r="E183" s="47"/>
      <c r="F183" s="47"/>
      <c r="G183" s="47"/>
      <c r="H183" s="47"/>
      <c r="I183" s="47"/>
    </row>
    <row r="184" spans="1:9" ht="15.75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8" t="s">
        <v>2</v>
      </c>
      <c r="B185" s="3"/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1" t="s">
        <v>3</v>
      </c>
      <c r="B186" s="32"/>
      <c r="C186" s="32"/>
      <c r="D186" s="32"/>
      <c r="E186" s="32"/>
      <c r="F186" s="32"/>
      <c r="G186" s="32"/>
      <c r="H186" s="32"/>
      <c r="I186" s="33"/>
    </row>
    <row r="187" spans="1:9" ht="28.5" customHeight="1" x14ac:dyDescent="0.25">
      <c r="A187" s="34" t="str">
        <f>Данные!$B$2</f>
        <v>Иванов</v>
      </c>
      <c r="B187" s="35"/>
      <c r="C187" s="35"/>
      <c r="D187" s="35"/>
      <c r="E187" s="35"/>
      <c r="F187" s="35"/>
      <c r="G187" s="35"/>
      <c r="H187" s="35"/>
      <c r="I187" s="36"/>
    </row>
    <row r="188" spans="1:9" ht="30.75" customHeight="1" x14ac:dyDescent="0.25">
      <c r="A188" s="37" t="str">
        <f>"Адрес: " &amp; Данные!$B$3</f>
        <v>Адрес: Можга</v>
      </c>
      <c r="B188" s="38"/>
      <c r="C188" s="38"/>
      <c r="D188" s="38"/>
      <c r="E188" s="38"/>
      <c r="F188" s="38"/>
      <c r="G188" s="38"/>
      <c r="H188" s="38"/>
      <c r="I188" s="39"/>
    </row>
    <row r="189" spans="1:9" ht="15.75" x14ac:dyDescent="0.25">
      <c r="A189" s="40" t="str">
        <f>"Контактный телефон: "&amp; Данные!$B$4</f>
        <v>Контактный телефон: 890</v>
      </c>
      <c r="B189" s="41"/>
      <c r="C189" s="41"/>
      <c r="D189" s="41"/>
      <c r="E189" s="41"/>
      <c r="F189" s="41"/>
      <c r="G189" s="41"/>
      <c r="H189" s="41"/>
      <c r="I189" s="42"/>
    </row>
    <row r="191" spans="1:9" x14ac:dyDescent="0.25">
      <c r="A191" s="9" t="s">
        <v>4</v>
      </c>
    </row>
    <row r="192" spans="1:9" x14ac:dyDescent="0.25">
      <c r="A192" s="18" t="str">
        <f>"Наименование: " &amp; Данные!B14</f>
        <v>Наименование: 15</v>
      </c>
      <c r="B192" s="19"/>
      <c r="C192" s="19"/>
      <c r="D192" s="19"/>
      <c r="E192" s="19"/>
      <c r="F192" s="19"/>
      <c r="G192" s="19"/>
      <c r="H192" s="19"/>
      <c r="I192" s="20"/>
    </row>
    <row r="193" spans="1:9" x14ac:dyDescent="0.25">
      <c r="A193" s="18" t="str">
        <f>"Инвентарный номер: " &amp; Данные!C14</f>
        <v>Инвентарный номер: 25</v>
      </c>
      <c r="B193" s="19"/>
      <c r="C193" s="19"/>
      <c r="D193" s="19"/>
      <c r="E193" s="19"/>
      <c r="F193" s="19"/>
      <c r="G193" s="19"/>
      <c r="H193" s="19"/>
      <c r="I193" s="20"/>
    </row>
    <row r="194" spans="1:9" x14ac:dyDescent="0.25">
      <c r="A194" s="13" t="s">
        <v>23</v>
      </c>
      <c r="B194" s="14"/>
      <c r="C194" s="14" t="str">
        <f>IF(Данные!D14="","",Данные!D14)</f>
        <v/>
      </c>
      <c r="D194" s="14"/>
      <c r="E194" s="14"/>
      <c r="F194" s="14"/>
      <c r="G194" s="14"/>
      <c r="H194" s="14"/>
      <c r="I194" s="15"/>
    </row>
    <row r="195" spans="1:9" x14ac:dyDescent="0.25">
      <c r="A195" s="10" t="s">
        <v>24</v>
      </c>
      <c r="B195" s="11"/>
      <c r="C195" s="14">
        <f>Данные!E14</f>
        <v>41988</v>
      </c>
      <c r="D195" s="11"/>
      <c r="E195" s="11"/>
      <c r="F195" s="11"/>
      <c r="G195" s="11"/>
      <c r="H195" s="11"/>
      <c r="I195" s="12"/>
    </row>
    <row r="196" spans="1:9" x14ac:dyDescent="0.25">
      <c r="A196" s="18" t="str">
        <f>"Заявленная неисправность: " &amp; Данные!F14</f>
        <v>Заявленная неисправность: 35</v>
      </c>
      <c r="B196" s="19"/>
      <c r="C196" s="19"/>
      <c r="D196" s="19"/>
      <c r="E196" s="19"/>
      <c r="F196" s="19"/>
      <c r="G196" s="19"/>
      <c r="H196" s="19"/>
      <c r="I196" s="20"/>
    </row>
    <row r="197" spans="1:9" ht="36" customHeight="1" x14ac:dyDescent="0.25">
      <c r="A197" s="21" t="s">
        <v>27</v>
      </c>
      <c r="B197" s="22"/>
      <c r="C197" s="22"/>
      <c r="D197" s="22"/>
      <c r="E197" s="22"/>
      <c r="F197" s="22"/>
      <c r="G197" s="22"/>
      <c r="H197" s="22"/>
      <c r="I197" s="22"/>
    </row>
    <row r="198" spans="1:9" x14ac:dyDescent="0.25">
      <c r="A198" s="23" t="s">
        <v>25</v>
      </c>
      <c r="B198" s="24"/>
      <c r="C198" s="24"/>
      <c r="D198" s="24"/>
      <c r="E198" s="24"/>
      <c r="F198" s="24"/>
      <c r="G198" s="24"/>
      <c r="H198" s="24"/>
      <c r="I198" s="25"/>
    </row>
    <row r="199" spans="1:9" ht="46.5" customHeight="1" x14ac:dyDescent="0.25">
      <c r="A19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45</v>
      </c>
      <c r="B199" s="27"/>
      <c r="C199" s="27"/>
      <c r="D199" s="27"/>
      <c r="E199" s="27"/>
      <c r="F199" s="27"/>
      <c r="G199" s="27"/>
      <c r="H199" s="27"/>
      <c r="I199" s="28"/>
    </row>
    <row r="200" spans="1:9" ht="48.75" customHeight="1" x14ac:dyDescent="0.25">
      <c r="A200" s="29" t="s">
        <v>28</v>
      </c>
      <c r="B200" s="29"/>
      <c r="C200" s="29"/>
      <c r="D200" s="29"/>
      <c r="E200" s="29"/>
      <c r="F200" s="29"/>
      <c r="G200" s="29"/>
      <c r="H200" s="29"/>
      <c r="I200" s="29"/>
    </row>
    <row r="201" spans="1:9" ht="46.5" customHeight="1" x14ac:dyDescent="0.25">
      <c r="A201" s="30" t="s">
        <v>29</v>
      </c>
      <c r="B201" s="30"/>
      <c r="C201" s="30"/>
      <c r="D201" s="30"/>
      <c r="E201" s="30"/>
      <c r="F201" s="30"/>
      <c r="G201" s="30"/>
      <c r="H201" s="30"/>
      <c r="I201" s="30"/>
    </row>
    <row r="204" spans="1:9" ht="15.75" x14ac:dyDescent="0.25">
      <c r="A204" s="4" t="s">
        <v>5</v>
      </c>
      <c r="F204" s="3" t="s">
        <v>6</v>
      </c>
    </row>
    <row r="207" spans="1:9" ht="15.75" x14ac:dyDescent="0.25">
      <c r="A207" s="4" t="s">
        <v>7</v>
      </c>
      <c r="F207" s="3" t="s">
        <v>26</v>
      </c>
    </row>
    <row r="208" spans="1:9" ht="15.75" x14ac:dyDescent="0.25">
      <c r="A208" s="3" t="s">
        <v>8</v>
      </c>
    </row>
    <row r="212" spans="1:9" ht="30" customHeight="1" x14ac:dyDescent="0.25">
      <c r="A21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12" s="48"/>
      <c r="C212" s="48"/>
      <c r="D212" s="48"/>
      <c r="E212" s="48"/>
      <c r="F212" s="48"/>
      <c r="G212" s="48"/>
      <c r="H212" s="48"/>
      <c r="I212" s="48"/>
    </row>
    <row r="213" spans="1:9" ht="26.25" x14ac:dyDescent="0.4">
      <c r="D213" s="1"/>
      <c r="E213" s="2" t="s">
        <v>0</v>
      </c>
      <c r="F213" s="1"/>
    </row>
    <row r="214" spans="1:9" ht="26.25" x14ac:dyDescent="0.4">
      <c r="C214" s="1" t="str">
        <f>"технической экспертизы № " &amp; Данные!A15</f>
        <v>технической экспертизы № 7</v>
      </c>
      <c r="E214" s="1"/>
      <c r="F214" s="1"/>
    </row>
    <row r="215" spans="1:9" ht="15.75" x14ac:dyDescent="0.25">
      <c r="A215" s="3"/>
      <c r="B215" s="3"/>
      <c r="C215" s="3"/>
      <c r="D215" s="4" t="str">
        <f>"приложение к договору № " &amp; Данные!$B$5</f>
        <v>приложение к договору № 1</v>
      </c>
      <c r="E215" s="3"/>
      <c r="F215" s="3"/>
      <c r="G215" s="3"/>
      <c r="H215" s="3"/>
      <c r="I215" s="3"/>
    </row>
    <row r="216" spans="1:9" ht="15.75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4" t="s">
        <v>1</v>
      </c>
      <c r="B217" s="3"/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18" s="43"/>
      <c r="C218" s="43"/>
      <c r="D218" s="43"/>
      <c r="E218" s="43"/>
      <c r="F218" s="43"/>
      <c r="G218" s="7"/>
      <c r="H218" s="7"/>
      <c r="I218" s="7"/>
    </row>
    <row r="219" spans="1:9" ht="30" customHeight="1" x14ac:dyDescent="0.25">
      <c r="A21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19" s="47"/>
      <c r="C219" s="47"/>
      <c r="D219" s="47"/>
      <c r="E219" s="47"/>
      <c r="F219" s="47"/>
      <c r="G219" s="47"/>
      <c r="H219" s="47"/>
      <c r="I219" s="47"/>
    </row>
    <row r="220" spans="1:9" ht="15.75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8" t="s">
        <v>2</v>
      </c>
      <c r="B221" s="3"/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1" t="s">
        <v>3</v>
      </c>
      <c r="B222" s="32"/>
      <c r="C222" s="32"/>
      <c r="D222" s="32"/>
      <c r="E222" s="32"/>
      <c r="F222" s="32"/>
      <c r="G222" s="32"/>
      <c r="H222" s="32"/>
      <c r="I222" s="33"/>
    </row>
    <row r="223" spans="1:9" ht="33.75" customHeight="1" x14ac:dyDescent="0.25">
      <c r="A223" s="34" t="str">
        <f>Данные!$B$2</f>
        <v>Иванов</v>
      </c>
      <c r="B223" s="35"/>
      <c r="C223" s="35"/>
      <c r="D223" s="35"/>
      <c r="E223" s="35"/>
      <c r="F223" s="35"/>
      <c r="G223" s="35"/>
      <c r="H223" s="35"/>
      <c r="I223" s="36"/>
    </row>
    <row r="224" spans="1:9" ht="32.25" customHeight="1" x14ac:dyDescent="0.25">
      <c r="A224" s="37" t="str">
        <f>"Адрес: " &amp; Данные!$B$3</f>
        <v>Адрес: Можга</v>
      </c>
      <c r="B224" s="38"/>
      <c r="C224" s="38"/>
      <c r="D224" s="38"/>
      <c r="E224" s="38"/>
      <c r="F224" s="38"/>
      <c r="G224" s="38"/>
      <c r="H224" s="38"/>
      <c r="I224" s="39"/>
    </row>
    <row r="225" spans="1:9" ht="15.75" x14ac:dyDescent="0.25">
      <c r="A225" s="40" t="str">
        <f>"Контактный телефон: "&amp; Данные!$B$4</f>
        <v>Контактный телефон: 890</v>
      </c>
      <c r="B225" s="41"/>
      <c r="C225" s="41"/>
      <c r="D225" s="41"/>
      <c r="E225" s="41"/>
      <c r="F225" s="41"/>
      <c r="G225" s="41"/>
      <c r="H225" s="41"/>
      <c r="I225" s="42"/>
    </row>
    <row r="227" spans="1:9" x14ac:dyDescent="0.25">
      <c r="A227" s="9" t="s">
        <v>4</v>
      </c>
    </row>
    <row r="228" spans="1:9" x14ac:dyDescent="0.25">
      <c r="A228" s="18" t="str">
        <f>"Наименование: " &amp; Данные!B15</f>
        <v>Наименование: 16</v>
      </c>
      <c r="B228" s="19"/>
      <c r="C228" s="19"/>
      <c r="D228" s="19"/>
      <c r="E228" s="19"/>
      <c r="F228" s="19"/>
      <c r="G228" s="19"/>
      <c r="H228" s="19"/>
      <c r="I228" s="20"/>
    </row>
    <row r="229" spans="1:9" x14ac:dyDescent="0.25">
      <c r="A229" s="18" t="str">
        <f>"Инвентарный номер: " &amp; Данные!C15</f>
        <v>Инвентарный номер: 26</v>
      </c>
      <c r="B229" s="19"/>
      <c r="C229" s="19"/>
      <c r="D229" s="19"/>
      <c r="E229" s="19"/>
      <c r="F229" s="19"/>
      <c r="G229" s="19"/>
      <c r="H229" s="19"/>
      <c r="I229" s="20"/>
    </row>
    <row r="230" spans="1:9" x14ac:dyDescent="0.25">
      <c r="A230" s="13" t="s">
        <v>23</v>
      </c>
      <c r="B230" s="14"/>
      <c r="C230" s="14" t="str">
        <f>IF(Данные!D15="","",Данные!D15)</f>
        <v/>
      </c>
      <c r="D230" s="14"/>
      <c r="E230" s="14"/>
      <c r="F230" s="14"/>
      <c r="G230" s="14"/>
      <c r="H230" s="14"/>
      <c r="I230" s="15"/>
    </row>
    <row r="231" spans="1:9" x14ac:dyDescent="0.25">
      <c r="A231" s="10" t="s">
        <v>24</v>
      </c>
      <c r="B231" s="11"/>
      <c r="C231" s="14">
        <f>Данные!E15</f>
        <v>41989</v>
      </c>
      <c r="D231" s="11"/>
      <c r="E231" s="11"/>
      <c r="F231" s="11"/>
      <c r="G231" s="11"/>
      <c r="H231" s="11"/>
      <c r="I231" s="12"/>
    </row>
    <row r="232" spans="1:9" x14ac:dyDescent="0.25">
      <c r="A232" s="18" t="str">
        <f>"Заявленная неисправность: " &amp; Данные!F15</f>
        <v>Заявленная неисправность: 36</v>
      </c>
      <c r="B232" s="19"/>
      <c r="C232" s="19"/>
      <c r="D232" s="19"/>
      <c r="E232" s="19"/>
      <c r="F232" s="19"/>
      <c r="G232" s="19"/>
      <c r="H232" s="19"/>
      <c r="I232" s="20"/>
    </row>
    <row r="233" spans="1:9" ht="31.5" customHeight="1" x14ac:dyDescent="0.25">
      <c r="A233" s="21" t="s">
        <v>27</v>
      </c>
      <c r="B233" s="22"/>
      <c r="C233" s="22"/>
      <c r="D233" s="22"/>
      <c r="E233" s="22"/>
      <c r="F233" s="22"/>
      <c r="G233" s="22"/>
      <c r="H233" s="22"/>
      <c r="I233" s="22"/>
    </row>
    <row r="234" spans="1:9" x14ac:dyDescent="0.25">
      <c r="A234" s="23" t="s">
        <v>25</v>
      </c>
      <c r="B234" s="24"/>
      <c r="C234" s="24"/>
      <c r="D234" s="24"/>
      <c r="E234" s="24"/>
      <c r="F234" s="24"/>
      <c r="G234" s="24"/>
      <c r="H234" s="24"/>
      <c r="I234" s="25"/>
    </row>
    <row r="235" spans="1:9" ht="49.5" customHeight="1" x14ac:dyDescent="0.25">
      <c r="A23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46</v>
      </c>
      <c r="B235" s="27"/>
      <c r="C235" s="27"/>
      <c r="D235" s="27"/>
      <c r="E235" s="27"/>
      <c r="F235" s="27"/>
      <c r="G235" s="27"/>
      <c r="H235" s="27"/>
      <c r="I235" s="28"/>
    </row>
    <row r="236" spans="1:9" ht="48" customHeight="1" x14ac:dyDescent="0.25">
      <c r="A236" s="29" t="s">
        <v>28</v>
      </c>
      <c r="B236" s="29"/>
      <c r="C236" s="29"/>
      <c r="D236" s="29"/>
      <c r="E236" s="29"/>
      <c r="F236" s="29"/>
      <c r="G236" s="29"/>
      <c r="H236" s="29"/>
      <c r="I236" s="29"/>
    </row>
    <row r="237" spans="1:9" ht="46.5" customHeight="1" x14ac:dyDescent="0.25">
      <c r="A237" s="30" t="s">
        <v>29</v>
      </c>
      <c r="B237" s="30"/>
      <c r="C237" s="30"/>
      <c r="D237" s="30"/>
      <c r="E237" s="30"/>
      <c r="F237" s="30"/>
      <c r="G237" s="30"/>
      <c r="H237" s="30"/>
      <c r="I237" s="30"/>
    </row>
    <row r="240" spans="1:9" ht="15.75" x14ac:dyDescent="0.25">
      <c r="A240" s="4" t="s">
        <v>5</v>
      </c>
      <c r="F240" s="3" t="s">
        <v>6</v>
      </c>
    </row>
    <row r="243" spans="1:9" ht="15.75" x14ac:dyDescent="0.25">
      <c r="A243" s="4" t="s">
        <v>7</v>
      </c>
      <c r="F243" s="3" t="s">
        <v>26</v>
      </c>
    </row>
    <row r="244" spans="1:9" ht="15.75" x14ac:dyDescent="0.25">
      <c r="A244" s="3" t="s">
        <v>8</v>
      </c>
    </row>
    <row r="248" spans="1:9" ht="30" customHeight="1" x14ac:dyDescent="0.25">
      <c r="A24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48" s="48"/>
      <c r="C248" s="48"/>
      <c r="D248" s="48"/>
      <c r="E248" s="48"/>
      <c r="F248" s="48"/>
      <c r="G248" s="48"/>
      <c r="H248" s="48"/>
      <c r="I248" s="48"/>
    </row>
    <row r="249" spans="1:9" ht="26.25" x14ac:dyDescent="0.4">
      <c r="D249" s="1"/>
      <c r="E249" s="2" t="s">
        <v>0</v>
      </c>
      <c r="F249" s="1"/>
    </row>
    <row r="250" spans="1:9" ht="26.25" x14ac:dyDescent="0.4">
      <c r="C250" s="1" t="str">
        <f>"технической экспертизы № " &amp; Данные!A16</f>
        <v>технической экспертизы № 8</v>
      </c>
      <c r="E250" s="1"/>
      <c r="F250" s="1"/>
    </row>
    <row r="251" spans="1:9" ht="15.75" x14ac:dyDescent="0.25">
      <c r="A251" s="3"/>
      <c r="B251" s="3"/>
      <c r="C251" s="3"/>
      <c r="D251" s="4" t="str">
        <f>"приложение к договору № " &amp; Данные!$B$5</f>
        <v>приложение к договору № 1</v>
      </c>
      <c r="E251" s="3"/>
      <c r="F251" s="3"/>
      <c r="G251" s="3"/>
      <c r="H251" s="3"/>
      <c r="I251" s="3"/>
    </row>
    <row r="252" spans="1:9" ht="15.75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4" t="s">
        <v>1</v>
      </c>
      <c r="B253" s="3"/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54" s="43"/>
      <c r="C254" s="43"/>
      <c r="D254" s="43"/>
      <c r="E254" s="43"/>
      <c r="F254" s="43"/>
      <c r="G254" s="7"/>
      <c r="H254" s="7"/>
      <c r="I254" s="7"/>
    </row>
    <row r="255" spans="1:9" ht="30" customHeight="1" x14ac:dyDescent="0.25">
      <c r="A25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55" s="47"/>
      <c r="C255" s="47"/>
      <c r="D255" s="47"/>
      <c r="E255" s="47"/>
      <c r="F255" s="47"/>
      <c r="G255" s="47"/>
      <c r="H255" s="47"/>
      <c r="I255" s="47"/>
    </row>
    <row r="256" spans="1:9" ht="15.75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8" t="s">
        <v>2</v>
      </c>
      <c r="B257" s="3"/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1" t="s">
        <v>3</v>
      </c>
      <c r="B258" s="32"/>
      <c r="C258" s="32"/>
      <c r="D258" s="32"/>
      <c r="E258" s="32"/>
      <c r="F258" s="32"/>
      <c r="G258" s="32"/>
      <c r="H258" s="32"/>
      <c r="I258" s="33"/>
    </row>
    <row r="259" spans="1:9" ht="33.75" customHeight="1" x14ac:dyDescent="0.25">
      <c r="A259" s="34" t="str">
        <f>Данные!$B$2</f>
        <v>Иванов</v>
      </c>
      <c r="B259" s="35"/>
      <c r="C259" s="35"/>
      <c r="D259" s="35"/>
      <c r="E259" s="35"/>
      <c r="F259" s="35"/>
      <c r="G259" s="35"/>
      <c r="H259" s="35"/>
      <c r="I259" s="36"/>
    </row>
    <row r="260" spans="1:9" ht="32.25" customHeight="1" x14ac:dyDescent="0.25">
      <c r="A260" s="37" t="str">
        <f>"Адрес: " &amp; Данные!$B$3</f>
        <v>Адрес: Можга</v>
      </c>
      <c r="B260" s="38"/>
      <c r="C260" s="38"/>
      <c r="D260" s="38"/>
      <c r="E260" s="38"/>
      <c r="F260" s="38"/>
      <c r="G260" s="38"/>
      <c r="H260" s="38"/>
      <c r="I260" s="39"/>
    </row>
    <row r="261" spans="1:9" ht="15.75" x14ac:dyDescent="0.25">
      <c r="A261" s="40" t="str">
        <f>"Контактный телефон: "&amp; Данные!$B$4</f>
        <v>Контактный телефон: 890</v>
      </c>
      <c r="B261" s="41"/>
      <c r="C261" s="41"/>
      <c r="D261" s="41"/>
      <c r="E261" s="41"/>
      <c r="F261" s="41"/>
      <c r="G261" s="41"/>
      <c r="H261" s="41"/>
      <c r="I261" s="42"/>
    </row>
    <row r="263" spans="1:9" x14ac:dyDescent="0.25">
      <c r="A263" s="9" t="s">
        <v>4</v>
      </c>
    </row>
    <row r="264" spans="1:9" x14ac:dyDescent="0.25">
      <c r="A264" s="18" t="str">
        <f>"Наименование: " &amp; Данные!B16</f>
        <v>Наименование: 17</v>
      </c>
      <c r="B264" s="19"/>
      <c r="C264" s="19"/>
      <c r="D264" s="19"/>
      <c r="E264" s="19"/>
      <c r="F264" s="19"/>
      <c r="G264" s="19"/>
      <c r="H264" s="19"/>
      <c r="I264" s="20"/>
    </row>
    <row r="265" spans="1:9" x14ac:dyDescent="0.25">
      <c r="A265" s="18" t="str">
        <f>"Инвентарный номер: " &amp; Данные!C16</f>
        <v>Инвентарный номер: 27</v>
      </c>
      <c r="B265" s="19"/>
      <c r="C265" s="19"/>
      <c r="D265" s="19"/>
      <c r="E265" s="19"/>
      <c r="F265" s="19"/>
      <c r="G265" s="19"/>
      <c r="H265" s="19"/>
      <c r="I265" s="20"/>
    </row>
    <row r="266" spans="1:9" x14ac:dyDescent="0.25">
      <c r="A266" s="13" t="s">
        <v>23</v>
      </c>
      <c r="B266" s="14"/>
      <c r="C266" s="14" t="str">
        <f>IF(Данные!D16="","",Данные!D16)</f>
        <v/>
      </c>
      <c r="D266" s="14"/>
      <c r="E266" s="14"/>
      <c r="F266" s="14"/>
      <c r="G266" s="14"/>
      <c r="H266" s="14"/>
      <c r="I266" s="15"/>
    </row>
    <row r="267" spans="1:9" x14ac:dyDescent="0.25">
      <c r="A267" s="10" t="s">
        <v>24</v>
      </c>
      <c r="B267" s="11"/>
      <c r="C267" s="14">
        <f>Данные!E16</f>
        <v>41990</v>
      </c>
      <c r="D267" s="11"/>
      <c r="E267" s="11"/>
      <c r="F267" s="11"/>
      <c r="G267" s="11"/>
      <c r="H267" s="11"/>
      <c r="I267" s="12"/>
    </row>
    <row r="268" spans="1:9" x14ac:dyDescent="0.25">
      <c r="A268" s="18" t="str">
        <f>"Заявленная неисправность: " &amp; Данные!F16</f>
        <v>Заявленная неисправность: 37</v>
      </c>
      <c r="B268" s="19"/>
      <c r="C268" s="19"/>
      <c r="D268" s="19"/>
      <c r="E268" s="19"/>
      <c r="F268" s="19"/>
      <c r="G268" s="19"/>
      <c r="H268" s="19"/>
      <c r="I268" s="20"/>
    </row>
    <row r="269" spans="1:9" ht="31.5" customHeight="1" x14ac:dyDescent="0.25">
      <c r="A269" s="21" t="s">
        <v>27</v>
      </c>
      <c r="B269" s="22"/>
      <c r="C269" s="22"/>
      <c r="D269" s="22"/>
      <c r="E269" s="22"/>
      <c r="F269" s="22"/>
      <c r="G269" s="22"/>
      <c r="H269" s="22"/>
      <c r="I269" s="22"/>
    </row>
    <row r="270" spans="1:9" x14ac:dyDescent="0.25">
      <c r="A270" s="23" t="s">
        <v>25</v>
      </c>
      <c r="B270" s="24"/>
      <c r="C270" s="24"/>
      <c r="D270" s="24"/>
      <c r="E270" s="24"/>
      <c r="F270" s="24"/>
      <c r="G270" s="24"/>
      <c r="H270" s="24"/>
      <c r="I270" s="25"/>
    </row>
    <row r="271" spans="1:9" ht="49.5" customHeight="1" x14ac:dyDescent="0.25">
      <c r="A27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47</v>
      </c>
      <c r="B271" s="27"/>
      <c r="C271" s="27"/>
      <c r="D271" s="27"/>
      <c r="E271" s="27"/>
      <c r="F271" s="27"/>
      <c r="G271" s="27"/>
      <c r="H271" s="27"/>
      <c r="I271" s="28"/>
    </row>
    <row r="272" spans="1:9" ht="48" customHeight="1" x14ac:dyDescent="0.25">
      <c r="A272" s="29" t="s">
        <v>28</v>
      </c>
      <c r="B272" s="29"/>
      <c r="C272" s="29"/>
      <c r="D272" s="29"/>
      <c r="E272" s="29"/>
      <c r="F272" s="29"/>
      <c r="G272" s="29"/>
      <c r="H272" s="29"/>
      <c r="I272" s="29"/>
    </row>
    <row r="273" spans="1:9" ht="46.5" customHeight="1" x14ac:dyDescent="0.25">
      <c r="A273" s="30" t="s">
        <v>29</v>
      </c>
      <c r="B273" s="30"/>
      <c r="C273" s="30"/>
      <c r="D273" s="30"/>
      <c r="E273" s="30"/>
      <c r="F273" s="30"/>
      <c r="G273" s="30"/>
      <c r="H273" s="30"/>
      <c r="I273" s="30"/>
    </row>
    <row r="276" spans="1:9" ht="15.75" x14ac:dyDescent="0.25">
      <c r="A276" s="4" t="s">
        <v>5</v>
      </c>
      <c r="F276" s="3" t="s">
        <v>6</v>
      </c>
    </row>
    <row r="279" spans="1:9" ht="15.75" x14ac:dyDescent="0.25">
      <c r="A279" s="4" t="s">
        <v>7</v>
      </c>
      <c r="F279" s="3" t="s">
        <v>26</v>
      </c>
    </row>
    <row r="280" spans="1:9" ht="15.75" x14ac:dyDescent="0.25">
      <c r="A280" s="3" t="s">
        <v>8</v>
      </c>
    </row>
    <row r="284" spans="1:9" ht="30" customHeight="1" x14ac:dyDescent="0.25">
      <c r="A28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84" s="48"/>
      <c r="C284" s="48"/>
      <c r="D284" s="48"/>
      <c r="E284" s="48"/>
      <c r="F284" s="48"/>
      <c r="G284" s="48"/>
      <c r="H284" s="48"/>
      <c r="I284" s="48"/>
    </row>
    <row r="285" spans="1:9" ht="26.25" x14ac:dyDescent="0.4">
      <c r="D285" s="1"/>
      <c r="E285" s="2" t="s">
        <v>0</v>
      </c>
      <c r="F285" s="1"/>
    </row>
    <row r="286" spans="1:9" ht="26.25" x14ac:dyDescent="0.4">
      <c r="C286" s="1" t="str">
        <f>"технической экспертизы № " &amp; Данные!A17</f>
        <v>технической экспертизы № 9</v>
      </c>
      <c r="E286" s="1"/>
      <c r="F286" s="1"/>
    </row>
    <row r="287" spans="1:9" ht="15.75" x14ac:dyDescent="0.25">
      <c r="A287" s="3"/>
      <c r="B287" s="3"/>
      <c r="C287" s="3"/>
      <c r="D287" s="4" t="str">
        <f>"приложение к договору № " &amp; Данные!$B$5</f>
        <v>приложение к договору № 1</v>
      </c>
      <c r="E287" s="3"/>
      <c r="F287" s="3"/>
      <c r="G287" s="3"/>
      <c r="H287" s="3"/>
      <c r="I287" s="3"/>
    </row>
    <row r="288" spans="1:9" ht="15.75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x14ac:dyDescent="0.25">
      <c r="A289" s="4" t="s">
        <v>1</v>
      </c>
      <c r="B289" s="3"/>
      <c r="C289" s="3"/>
      <c r="D289" s="3"/>
      <c r="E289" s="3"/>
      <c r="F289" s="3"/>
      <c r="G289" s="3"/>
      <c r="H289" s="3"/>
      <c r="I289" s="3"/>
    </row>
    <row r="290" spans="1:9" ht="15.75" x14ac:dyDescent="0.25">
      <c r="A29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90" s="43"/>
      <c r="C290" s="43"/>
      <c r="D290" s="43"/>
      <c r="E290" s="43"/>
      <c r="F290" s="43"/>
      <c r="G290" s="7"/>
      <c r="H290" s="7"/>
      <c r="I290" s="7"/>
    </row>
    <row r="291" spans="1:9" ht="30" customHeight="1" x14ac:dyDescent="0.25">
      <c r="A29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91" s="47"/>
      <c r="C291" s="47"/>
      <c r="D291" s="47"/>
      <c r="E291" s="47"/>
      <c r="F291" s="47"/>
      <c r="G291" s="47"/>
      <c r="H291" s="47"/>
      <c r="I291" s="47"/>
    </row>
    <row r="292" spans="1:9" ht="15.75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x14ac:dyDescent="0.25">
      <c r="A293" s="8" t="s">
        <v>2</v>
      </c>
      <c r="B293" s="3"/>
      <c r="C293" s="3"/>
      <c r="D293" s="3"/>
      <c r="E293" s="3"/>
      <c r="F293" s="3"/>
      <c r="G293" s="3"/>
      <c r="H293" s="3"/>
      <c r="I293" s="3"/>
    </row>
    <row r="294" spans="1:9" ht="15.75" x14ac:dyDescent="0.25">
      <c r="A294" s="31" t="s">
        <v>3</v>
      </c>
      <c r="B294" s="32"/>
      <c r="C294" s="32"/>
      <c r="D294" s="32"/>
      <c r="E294" s="32"/>
      <c r="F294" s="32"/>
      <c r="G294" s="32"/>
      <c r="H294" s="32"/>
      <c r="I294" s="33"/>
    </row>
    <row r="295" spans="1:9" ht="33.75" customHeight="1" x14ac:dyDescent="0.25">
      <c r="A295" s="34" t="str">
        <f>Данные!$B$2</f>
        <v>Иванов</v>
      </c>
      <c r="B295" s="35"/>
      <c r="C295" s="35"/>
      <c r="D295" s="35"/>
      <c r="E295" s="35"/>
      <c r="F295" s="35"/>
      <c r="G295" s="35"/>
      <c r="H295" s="35"/>
      <c r="I295" s="36"/>
    </row>
    <row r="296" spans="1:9" ht="32.25" customHeight="1" x14ac:dyDescent="0.25">
      <c r="A296" s="37" t="str">
        <f>"Адрес: " &amp; Данные!$B$3</f>
        <v>Адрес: Можга</v>
      </c>
      <c r="B296" s="38"/>
      <c r="C296" s="38"/>
      <c r="D296" s="38"/>
      <c r="E296" s="38"/>
      <c r="F296" s="38"/>
      <c r="G296" s="38"/>
      <c r="H296" s="38"/>
      <c r="I296" s="39"/>
    </row>
    <row r="297" spans="1:9" ht="15.75" x14ac:dyDescent="0.25">
      <c r="A297" s="40" t="str">
        <f>"Контактный телефон: "&amp; Данные!$B$4</f>
        <v>Контактный телефон: 890</v>
      </c>
      <c r="B297" s="41"/>
      <c r="C297" s="41"/>
      <c r="D297" s="41"/>
      <c r="E297" s="41"/>
      <c r="F297" s="41"/>
      <c r="G297" s="41"/>
      <c r="H297" s="41"/>
      <c r="I297" s="42"/>
    </row>
    <row r="299" spans="1:9" x14ac:dyDescent="0.25">
      <c r="A299" s="9" t="s">
        <v>4</v>
      </c>
    </row>
    <row r="300" spans="1:9" x14ac:dyDescent="0.25">
      <c r="A300" s="18" t="str">
        <f>"Наименование: " &amp; Данные!B17</f>
        <v>Наименование: 18</v>
      </c>
      <c r="B300" s="19"/>
      <c r="C300" s="19"/>
      <c r="D300" s="19"/>
      <c r="E300" s="19"/>
      <c r="F300" s="19"/>
      <c r="G300" s="19"/>
      <c r="H300" s="19"/>
      <c r="I300" s="20"/>
    </row>
    <row r="301" spans="1:9" x14ac:dyDescent="0.25">
      <c r="A301" s="18" t="str">
        <f>"Инвентарный номер: " &amp; Данные!C17</f>
        <v>Инвентарный номер: 28</v>
      </c>
      <c r="B301" s="19"/>
      <c r="C301" s="19"/>
      <c r="D301" s="19"/>
      <c r="E301" s="19"/>
      <c r="F301" s="19"/>
      <c r="G301" s="19"/>
      <c r="H301" s="19"/>
      <c r="I301" s="20"/>
    </row>
    <row r="302" spans="1:9" x14ac:dyDescent="0.25">
      <c r="A302" s="13" t="s">
        <v>23</v>
      </c>
      <c r="B302" s="14"/>
      <c r="C302" s="14" t="str">
        <f>IF(Данные!D17="","",Данные!D17)</f>
        <v/>
      </c>
      <c r="D302" s="14"/>
      <c r="E302" s="14"/>
      <c r="F302" s="14"/>
      <c r="G302" s="14"/>
      <c r="H302" s="14"/>
      <c r="I302" s="15"/>
    </row>
    <row r="303" spans="1:9" x14ac:dyDescent="0.25">
      <c r="A303" s="10" t="s">
        <v>24</v>
      </c>
      <c r="B303" s="11"/>
      <c r="C303" s="14">
        <f>Данные!E17</f>
        <v>41991</v>
      </c>
      <c r="D303" s="11"/>
      <c r="E303" s="11"/>
      <c r="F303" s="11"/>
      <c r="G303" s="11"/>
      <c r="H303" s="11"/>
      <c r="I303" s="12"/>
    </row>
    <row r="304" spans="1:9" x14ac:dyDescent="0.25">
      <c r="A304" s="18" t="str">
        <f>"Заявленная неисправность: " &amp; Данные!F17</f>
        <v>Заявленная неисправность: 38</v>
      </c>
      <c r="B304" s="19"/>
      <c r="C304" s="19"/>
      <c r="D304" s="19"/>
      <c r="E304" s="19"/>
      <c r="F304" s="19"/>
      <c r="G304" s="19"/>
      <c r="H304" s="19"/>
      <c r="I304" s="20"/>
    </row>
    <row r="305" spans="1:9" ht="31.5" customHeight="1" x14ac:dyDescent="0.25">
      <c r="A305" s="21" t="s">
        <v>27</v>
      </c>
      <c r="B305" s="22"/>
      <c r="C305" s="22"/>
      <c r="D305" s="22"/>
      <c r="E305" s="22"/>
      <c r="F305" s="22"/>
      <c r="G305" s="22"/>
      <c r="H305" s="22"/>
      <c r="I305" s="22"/>
    </row>
    <row r="306" spans="1:9" x14ac:dyDescent="0.25">
      <c r="A306" s="23" t="s">
        <v>25</v>
      </c>
      <c r="B306" s="24"/>
      <c r="C306" s="24"/>
      <c r="D306" s="24"/>
      <c r="E306" s="24"/>
      <c r="F306" s="24"/>
      <c r="G306" s="24"/>
      <c r="H306" s="24"/>
      <c r="I306" s="25"/>
    </row>
    <row r="307" spans="1:9" ht="49.5" customHeight="1" x14ac:dyDescent="0.25">
      <c r="A30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48</v>
      </c>
      <c r="B307" s="27"/>
      <c r="C307" s="27"/>
      <c r="D307" s="27"/>
      <c r="E307" s="27"/>
      <c r="F307" s="27"/>
      <c r="G307" s="27"/>
      <c r="H307" s="27"/>
      <c r="I307" s="28"/>
    </row>
    <row r="308" spans="1:9" ht="48" customHeight="1" x14ac:dyDescent="0.25">
      <c r="A308" s="29" t="s">
        <v>28</v>
      </c>
      <c r="B308" s="29"/>
      <c r="C308" s="29"/>
      <c r="D308" s="29"/>
      <c r="E308" s="29"/>
      <c r="F308" s="29"/>
      <c r="G308" s="29"/>
      <c r="H308" s="29"/>
      <c r="I308" s="29"/>
    </row>
    <row r="309" spans="1:9" ht="46.5" customHeight="1" x14ac:dyDescent="0.25">
      <c r="A309" s="30" t="s">
        <v>29</v>
      </c>
      <c r="B309" s="30"/>
      <c r="C309" s="30"/>
      <c r="D309" s="30"/>
      <c r="E309" s="30"/>
      <c r="F309" s="30"/>
      <c r="G309" s="30"/>
      <c r="H309" s="30"/>
      <c r="I309" s="30"/>
    </row>
    <row r="312" spans="1:9" ht="15.75" x14ac:dyDescent="0.25">
      <c r="A312" s="4" t="s">
        <v>5</v>
      </c>
      <c r="F312" s="3" t="s">
        <v>6</v>
      </c>
    </row>
    <row r="315" spans="1:9" ht="15.75" x14ac:dyDescent="0.25">
      <c r="A315" s="4" t="s">
        <v>7</v>
      </c>
      <c r="F315" s="3" t="s">
        <v>26</v>
      </c>
    </row>
    <row r="316" spans="1:9" ht="15.75" x14ac:dyDescent="0.25">
      <c r="A316" s="3" t="s">
        <v>8</v>
      </c>
    </row>
    <row r="320" spans="1:9" ht="30" customHeight="1" x14ac:dyDescent="0.25">
      <c r="A32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20" s="48"/>
      <c r="C320" s="48"/>
      <c r="D320" s="48"/>
      <c r="E320" s="48"/>
      <c r="F320" s="48"/>
      <c r="G320" s="48"/>
      <c r="H320" s="48"/>
      <c r="I320" s="48"/>
    </row>
    <row r="321" spans="1:9" ht="26.25" x14ac:dyDescent="0.4">
      <c r="D321" s="1"/>
      <c r="E321" s="2" t="s">
        <v>0</v>
      </c>
      <c r="F321" s="1"/>
    </row>
    <row r="322" spans="1:9" ht="26.25" x14ac:dyDescent="0.4">
      <c r="C322" s="1" t="str">
        <f>"технической экспертизы № " &amp; Данные!A18</f>
        <v>технической экспертизы № 10</v>
      </c>
      <c r="E322" s="1"/>
      <c r="F322" s="1"/>
    </row>
    <row r="323" spans="1:9" ht="15.75" x14ac:dyDescent="0.25">
      <c r="A323" s="3"/>
      <c r="B323" s="3"/>
      <c r="C323" s="3"/>
      <c r="D323" s="4" t="str">
        <f>"приложение к договору № " &amp; Данные!$B$5</f>
        <v>приложение к договору № 1</v>
      </c>
      <c r="E323" s="3"/>
      <c r="F323" s="3"/>
      <c r="G323" s="3"/>
      <c r="H323" s="3"/>
      <c r="I323" s="3"/>
    </row>
    <row r="324" spans="1:9" ht="15.75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x14ac:dyDescent="0.25">
      <c r="A325" s="4" t="s">
        <v>1</v>
      </c>
      <c r="B325" s="3"/>
      <c r="C325" s="3"/>
      <c r="D325" s="3"/>
      <c r="E325" s="3"/>
      <c r="F325" s="3"/>
      <c r="G325" s="3"/>
      <c r="H325" s="3"/>
      <c r="I325" s="3"/>
    </row>
    <row r="326" spans="1:9" ht="15.75" x14ac:dyDescent="0.25">
      <c r="A32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26" s="43"/>
      <c r="C326" s="43"/>
      <c r="D326" s="43"/>
      <c r="E326" s="43"/>
      <c r="F326" s="43"/>
      <c r="G326" s="7"/>
      <c r="H326" s="7"/>
      <c r="I326" s="7"/>
    </row>
    <row r="327" spans="1:9" ht="30" customHeight="1" x14ac:dyDescent="0.25">
      <c r="A32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27" s="47"/>
      <c r="C327" s="47"/>
      <c r="D327" s="47"/>
      <c r="E327" s="47"/>
      <c r="F327" s="47"/>
      <c r="G327" s="47"/>
      <c r="H327" s="47"/>
      <c r="I327" s="47"/>
    </row>
    <row r="328" spans="1:9" ht="15.75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x14ac:dyDescent="0.25">
      <c r="A329" s="8" t="s">
        <v>2</v>
      </c>
      <c r="B329" s="3"/>
      <c r="C329" s="3"/>
      <c r="D329" s="3"/>
      <c r="E329" s="3"/>
      <c r="F329" s="3"/>
      <c r="G329" s="3"/>
      <c r="H329" s="3"/>
      <c r="I329" s="3"/>
    </row>
    <row r="330" spans="1:9" ht="15.75" x14ac:dyDescent="0.25">
      <c r="A330" s="31" t="s">
        <v>3</v>
      </c>
      <c r="B330" s="32"/>
      <c r="C330" s="32"/>
      <c r="D330" s="32"/>
      <c r="E330" s="32"/>
      <c r="F330" s="32"/>
      <c r="G330" s="32"/>
      <c r="H330" s="32"/>
      <c r="I330" s="33"/>
    </row>
    <row r="331" spans="1:9" ht="33.75" customHeight="1" x14ac:dyDescent="0.25">
      <c r="A331" s="34" t="str">
        <f>Данные!$B$2</f>
        <v>Иванов</v>
      </c>
      <c r="B331" s="35"/>
      <c r="C331" s="35"/>
      <c r="D331" s="35"/>
      <c r="E331" s="35"/>
      <c r="F331" s="35"/>
      <c r="G331" s="35"/>
      <c r="H331" s="35"/>
      <c r="I331" s="36"/>
    </row>
    <row r="332" spans="1:9" ht="32.25" customHeight="1" x14ac:dyDescent="0.25">
      <c r="A332" s="37" t="str">
        <f>"Адрес: " &amp; Данные!$B$3</f>
        <v>Адрес: Можга</v>
      </c>
      <c r="B332" s="38"/>
      <c r="C332" s="38"/>
      <c r="D332" s="38"/>
      <c r="E332" s="38"/>
      <c r="F332" s="38"/>
      <c r="G332" s="38"/>
      <c r="H332" s="38"/>
      <c r="I332" s="39"/>
    </row>
    <row r="333" spans="1:9" ht="15.75" x14ac:dyDescent="0.25">
      <c r="A333" s="40" t="str">
        <f>"Контактный телефон: "&amp; Данные!$B$4</f>
        <v>Контактный телефон: 890</v>
      </c>
      <c r="B333" s="41"/>
      <c r="C333" s="41"/>
      <c r="D333" s="41"/>
      <c r="E333" s="41"/>
      <c r="F333" s="41"/>
      <c r="G333" s="41"/>
      <c r="H333" s="41"/>
      <c r="I333" s="42"/>
    </row>
    <row r="335" spans="1:9" x14ac:dyDescent="0.25">
      <c r="A335" s="9" t="s">
        <v>4</v>
      </c>
    </row>
    <row r="336" spans="1:9" x14ac:dyDescent="0.25">
      <c r="A336" s="18" t="str">
        <f>"Наименование: " &amp; Данные!B18</f>
        <v>Наименование: 19</v>
      </c>
      <c r="B336" s="19"/>
      <c r="C336" s="19"/>
      <c r="D336" s="19"/>
      <c r="E336" s="19"/>
      <c r="F336" s="19"/>
      <c r="G336" s="19"/>
      <c r="H336" s="19"/>
      <c r="I336" s="20"/>
    </row>
    <row r="337" spans="1:9" x14ac:dyDescent="0.25">
      <c r="A337" s="18" t="str">
        <f>"Инвентарный номер: " &amp; Данные!C18</f>
        <v>Инвентарный номер: 29</v>
      </c>
      <c r="B337" s="19"/>
      <c r="C337" s="19"/>
      <c r="D337" s="19"/>
      <c r="E337" s="19"/>
      <c r="F337" s="19"/>
      <c r="G337" s="19"/>
      <c r="H337" s="19"/>
      <c r="I337" s="20"/>
    </row>
    <row r="338" spans="1:9" x14ac:dyDescent="0.25">
      <c r="A338" s="13" t="s">
        <v>23</v>
      </c>
      <c r="B338" s="14"/>
      <c r="C338" s="14" t="str">
        <f>IF(Данные!D18="","",Данные!D18)</f>
        <v/>
      </c>
      <c r="D338" s="14"/>
      <c r="E338" s="14"/>
      <c r="F338" s="14"/>
      <c r="G338" s="14"/>
      <c r="H338" s="14"/>
      <c r="I338" s="15"/>
    </row>
    <row r="339" spans="1:9" x14ac:dyDescent="0.25">
      <c r="A339" s="10" t="s">
        <v>24</v>
      </c>
      <c r="B339" s="11"/>
      <c r="C339" s="14">
        <f>Данные!E18</f>
        <v>41992</v>
      </c>
      <c r="D339" s="11"/>
      <c r="E339" s="11"/>
      <c r="F339" s="11"/>
      <c r="G339" s="11"/>
      <c r="H339" s="11"/>
      <c r="I339" s="12"/>
    </row>
    <row r="340" spans="1:9" x14ac:dyDescent="0.25">
      <c r="A340" s="18" t="str">
        <f>"Заявленная неисправность: " &amp; Данные!F18</f>
        <v>Заявленная неисправность: 39</v>
      </c>
      <c r="B340" s="19"/>
      <c r="C340" s="19"/>
      <c r="D340" s="19"/>
      <c r="E340" s="19"/>
      <c r="F340" s="19"/>
      <c r="G340" s="19"/>
      <c r="H340" s="19"/>
      <c r="I340" s="20"/>
    </row>
    <row r="341" spans="1:9" ht="31.5" customHeight="1" x14ac:dyDescent="0.25">
      <c r="A341" s="21" t="s">
        <v>27</v>
      </c>
      <c r="B341" s="22"/>
      <c r="C341" s="22"/>
      <c r="D341" s="22"/>
      <c r="E341" s="22"/>
      <c r="F341" s="22"/>
      <c r="G341" s="22"/>
      <c r="H341" s="22"/>
      <c r="I341" s="22"/>
    </row>
    <row r="342" spans="1:9" x14ac:dyDescent="0.25">
      <c r="A342" s="23" t="s">
        <v>25</v>
      </c>
      <c r="B342" s="24"/>
      <c r="C342" s="24"/>
      <c r="D342" s="24"/>
      <c r="E342" s="24"/>
      <c r="F342" s="24"/>
      <c r="G342" s="24"/>
      <c r="H342" s="24"/>
      <c r="I342" s="25"/>
    </row>
    <row r="343" spans="1:9" ht="49.5" customHeight="1" x14ac:dyDescent="0.25">
      <c r="A34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49</v>
      </c>
      <c r="B343" s="27"/>
      <c r="C343" s="27"/>
      <c r="D343" s="27"/>
      <c r="E343" s="27"/>
      <c r="F343" s="27"/>
      <c r="G343" s="27"/>
      <c r="H343" s="27"/>
      <c r="I343" s="28"/>
    </row>
    <row r="344" spans="1:9" ht="48" customHeight="1" x14ac:dyDescent="0.25">
      <c r="A344" s="29" t="s">
        <v>28</v>
      </c>
      <c r="B344" s="29"/>
      <c r="C344" s="29"/>
      <c r="D344" s="29"/>
      <c r="E344" s="29"/>
      <c r="F344" s="29"/>
      <c r="G344" s="29"/>
      <c r="H344" s="29"/>
      <c r="I344" s="29"/>
    </row>
    <row r="345" spans="1:9" ht="46.5" customHeight="1" x14ac:dyDescent="0.25">
      <c r="A345" s="30" t="s">
        <v>29</v>
      </c>
      <c r="B345" s="30"/>
      <c r="C345" s="30"/>
      <c r="D345" s="30"/>
      <c r="E345" s="30"/>
      <c r="F345" s="30"/>
      <c r="G345" s="30"/>
      <c r="H345" s="30"/>
      <c r="I345" s="30"/>
    </row>
    <row r="348" spans="1:9" ht="15.75" x14ac:dyDescent="0.25">
      <c r="A348" s="4" t="s">
        <v>5</v>
      </c>
      <c r="F348" s="3" t="s">
        <v>6</v>
      </c>
    </row>
    <row r="351" spans="1:9" ht="15.75" x14ac:dyDescent="0.25">
      <c r="A351" s="4" t="s">
        <v>7</v>
      </c>
      <c r="F351" s="3" t="s">
        <v>26</v>
      </c>
    </row>
    <row r="352" spans="1:9" ht="15.75" x14ac:dyDescent="0.25">
      <c r="A352" s="3" t="s">
        <v>8</v>
      </c>
    </row>
    <row r="356" spans="1:9" ht="30" customHeight="1" x14ac:dyDescent="0.25">
      <c r="A35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56" s="48"/>
      <c r="C356" s="48"/>
      <c r="D356" s="48"/>
      <c r="E356" s="48"/>
      <c r="F356" s="48"/>
      <c r="G356" s="48"/>
      <c r="H356" s="48"/>
      <c r="I356" s="48"/>
    </row>
    <row r="357" spans="1:9" ht="26.25" x14ac:dyDescent="0.4">
      <c r="D357" s="1"/>
      <c r="E357" s="2" t="s">
        <v>0</v>
      </c>
      <c r="F357" s="1"/>
    </row>
    <row r="358" spans="1:9" ht="26.25" x14ac:dyDescent="0.4">
      <c r="C358" s="1" t="str">
        <f>"технической экспертизы № " &amp; Данные!A19</f>
        <v>технической экспертизы № 11</v>
      </c>
      <c r="E358" s="1"/>
      <c r="F358" s="1"/>
    </row>
    <row r="359" spans="1:9" ht="15.75" x14ac:dyDescent="0.25">
      <c r="A359" s="3"/>
      <c r="B359" s="3"/>
      <c r="C359" s="3"/>
      <c r="D359" s="4" t="str">
        <f>"приложение к договору № " &amp; Данные!$B$5</f>
        <v>приложение к договору № 1</v>
      </c>
      <c r="E359" s="3"/>
      <c r="F359" s="3"/>
      <c r="G359" s="3"/>
      <c r="H359" s="3"/>
      <c r="I359" s="3"/>
    </row>
    <row r="360" spans="1:9" ht="15.75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x14ac:dyDescent="0.25">
      <c r="A361" s="4" t="s">
        <v>1</v>
      </c>
      <c r="B361" s="3"/>
      <c r="C361" s="3"/>
      <c r="D361" s="3"/>
      <c r="E361" s="3"/>
      <c r="F361" s="3"/>
      <c r="G361" s="3"/>
      <c r="H361" s="3"/>
      <c r="I361" s="3"/>
    </row>
    <row r="362" spans="1:9" ht="15.75" x14ac:dyDescent="0.25">
      <c r="A36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62" s="43"/>
      <c r="C362" s="43"/>
      <c r="D362" s="43"/>
      <c r="E362" s="43"/>
      <c r="F362" s="43"/>
      <c r="G362" s="7"/>
      <c r="H362" s="7"/>
      <c r="I362" s="7"/>
    </row>
    <row r="363" spans="1:9" ht="30" customHeight="1" x14ac:dyDescent="0.25">
      <c r="A36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63" s="47"/>
      <c r="C363" s="47"/>
      <c r="D363" s="47"/>
      <c r="E363" s="47"/>
      <c r="F363" s="47"/>
      <c r="G363" s="47"/>
      <c r="H363" s="47"/>
      <c r="I363" s="47"/>
    </row>
    <row r="364" spans="1:9" ht="15.75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x14ac:dyDescent="0.25">
      <c r="A365" s="8" t="s">
        <v>2</v>
      </c>
      <c r="B365" s="3"/>
      <c r="C365" s="3"/>
      <c r="D365" s="3"/>
      <c r="E365" s="3"/>
      <c r="F365" s="3"/>
      <c r="G365" s="3"/>
      <c r="H365" s="3"/>
      <c r="I365" s="3"/>
    </row>
    <row r="366" spans="1:9" ht="15.75" x14ac:dyDescent="0.25">
      <c r="A366" s="31" t="s">
        <v>3</v>
      </c>
      <c r="B366" s="32"/>
      <c r="C366" s="32"/>
      <c r="D366" s="32"/>
      <c r="E366" s="32"/>
      <c r="F366" s="32"/>
      <c r="G366" s="32"/>
      <c r="H366" s="32"/>
      <c r="I366" s="33"/>
    </row>
    <row r="367" spans="1:9" ht="33.75" customHeight="1" x14ac:dyDescent="0.25">
      <c r="A367" s="34" t="str">
        <f>Данные!$B$2</f>
        <v>Иванов</v>
      </c>
      <c r="B367" s="35"/>
      <c r="C367" s="35"/>
      <c r="D367" s="35"/>
      <c r="E367" s="35"/>
      <c r="F367" s="35"/>
      <c r="G367" s="35"/>
      <c r="H367" s="35"/>
      <c r="I367" s="36"/>
    </row>
    <row r="368" spans="1:9" ht="32.25" customHeight="1" x14ac:dyDescent="0.25">
      <c r="A368" s="37" t="str">
        <f>"Адрес: " &amp; Данные!$B$3</f>
        <v>Адрес: Можга</v>
      </c>
      <c r="B368" s="38"/>
      <c r="C368" s="38"/>
      <c r="D368" s="38"/>
      <c r="E368" s="38"/>
      <c r="F368" s="38"/>
      <c r="G368" s="38"/>
      <c r="H368" s="38"/>
      <c r="I368" s="39"/>
    </row>
    <row r="369" spans="1:9" ht="15.75" x14ac:dyDescent="0.25">
      <c r="A369" s="40" t="str">
        <f>"Контактный телефон: "&amp; Данные!$B$4</f>
        <v>Контактный телефон: 890</v>
      </c>
      <c r="B369" s="41"/>
      <c r="C369" s="41"/>
      <c r="D369" s="41"/>
      <c r="E369" s="41"/>
      <c r="F369" s="41"/>
      <c r="G369" s="41"/>
      <c r="H369" s="41"/>
      <c r="I369" s="42"/>
    </row>
    <row r="371" spans="1:9" x14ac:dyDescent="0.25">
      <c r="A371" s="9" t="s">
        <v>4</v>
      </c>
    </row>
    <row r="372" spans="1:9" x14ac:dyDescent="0.25">
      <c r="A372" s="18" t="str">
        <f>"Наименование: " &amp; Данные!B19</f>
        <v>Наименование: 20</v>
      </c>
      <c r="B372" s="19"/>
      <c r="C372" s="19"/>
      <c r="D372" s="19"/>
      <c r="E372" s="19"/>
      <c r="F372" s="19"/>
      <c r="G372" s="19"/>
      <c r="H372" s="19"/>
      <c r="I372" s="20"/>
    </row>
    <row r="373" spans="1:9" x14ac:dyDescent="0.25">
      <c r="A373" s="18" t="str">
        <f>"Инвентарный номер: " &amp; Данные!C19</f>
        <v>Инвентарный номер: 30</v>
      </c>
      <c r="B373" s="19"/>
      <c r="C373" s="19"/>
      <c r="D373" s="19"/>
      <c r="E373" s="19"/>
      <c r="F373" s="19"/>
      <c r="G373" s="19"/>
      <c r="H373" s="19"/>
      <c r="I373" s="20"/>
    </row>
    <row r="374" spans="1:9" x14ac:dyDescent="0.25">
      <c r="A374" s="13" t="s">
        <v>23</v>
      </c>
      <c r="B374" s="14"/>
      <c r="C374" s="14" t="str">
        <f>IF(Данные!D19="","",Данные!D19)</f>
        <v/>
      </c>
      <c r="D374" s="14"/>
      <c r="E374" s="14"/>
      <c r="F374" s="14"/>
      <c r="G374" s="14"/>
      <c r="H374" s="14"/>
      <c r="I374" s="15"/>
    </row>
    <row r="375" spans="1:9" x14ac:dyDescent="0.25">
      <c r="A375" s="10" t="s">
        <v>24</v>
      </c>
      <c r="B375" s="11"/>
      <c r="C375" s="14">
        <f>Данные!E19</f>
        <v>41993</v>
      </c>
      <c r="D375" s="11"/>
      <c r="E375" s="11"/>
      <c r="F375" s="11"/>
      <c r="G375" s="11"/>
      <c r="H375" s="11"/>
      <c r="I375" s="12"/>
    </row>
    <row r="376" spans="1:9" x14ac:dyDescent="0.25">
      <c r="A376" s="18" t="str">
        <f>"Заявленная неисправность: " &amp; Данные!F19</f>
        <v>Заявленная неисправность: 40</v>
      </c>
      <c r="B376" s="19"/>
      <c r="C376" s="19"/>
      <c r="D376" s="19"/>
      <c r="E376" s="19"/>
      <c r="F376" s="19"/>
      <c r="G376" s="19"/>
      <c r="H376" s="19"/>
      <c r="I376" s="20"/>
    </row>
    <row r="377" spans="1:9" ht="31.5" customHeight="1" x14ac:dyDescent="0.25">
      <c r="A377" s="21" t="s">
        <v>27</v>
      </c>
      <c r="B377" s="22"/>
      <c r="C377" s="22"/>
      <c r="D377" s="22"/>
      <c r="E377" s="22"/>
      <c r="F377" s="22"/>
      <c r="G377" s="22"/>
      <c r="H377" s="22"/>
      <c r="I377" s="22"/>
    </row>
    <row r="378" spans="1:9" x14ac:dyDescent="0.25">
      <c r="A378" s="23" t="s">
        <v>25</v>
      </c>
      <c r="B378" s="24"/>
      <c r="C378" s="24"/>
      <c r="D378" s="24"/>
      <c r="E378" s="24"/>
      <c r="F378" s="24"/>
      <c r="G378" s="24"/>
      <c r="H378" s="24"/>
      <c r="I378" s="25"/>
    </row>
    <row r="379" spans="1:9" ht="49.5" customHeight="1" x14ac:dyDescent="0.25">
      <c r="A37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50</v>
      </c>
      <c r="B379" s="27"/>
      <c r="C379" s="27"/>
      <c r="D379" s="27"/>
      <c r="E379" s="27"/>
      <c r="F379" s="27"/>
      <c r="G379" s="27"/>
      <c r="H379" s="27"/>
      <c r="I379" s="28"/>
    </row>
    <row r="380" spans="1:9" ht="48" customHeight="1" x14ac:dyDescent="0.25">
      <c r="A380" s="29" t="s">
        <v>28</v>
      </c>
      <c r="B380" s="29"/>
      <c r="C380" s="29"/>
      <c r="D380" s="29"/>
      <c r="E380" s="29"/>
      <c r="F380" s="29"/>
      <c r="G380" s="29"/>
      <c r="H380" s="29"/>
      <c r="I380" s="29"/>
    </row>
    <row r="381" spans="1:9" ht="46.5" customHeight="1" x14ac:dyDescent="0.25">
      <c r="A381" s="30" t="s">
        <v>29</v>
      </c>
      <c r="B381" s="30"/>
      <c r="C381" s="30"/>
      <c r="D381" s="30"/>
      <c r="E381" s="30"/>
      <c r="F381" s="30"/>
      <c r="G381" s="30"/>
      <c r="H381" s="30"/>
      <c r="I381" s="30"/>
    </row>
    <row r="384" spans="1:9" ht="15.75" x14ac:dyDescent="0.25">
      <c r="A384" s="4" t="s">
        <v>5</v>
      </c>
      <c r="F384" s="3" t="s">
        <v>6</v>
      </c>
    </row>
    <row r="387" spans="1:9" ht="15.75" x14ac:dyDescent="0.25">
      <c r="A387" s="4" t="s">
        <v>7</v>
      </c>
      <c r="F387" s="3" t="s">
        <v>26</v>
      </c>
    </row>
    <row r="388" spans="1:9" ht="15.75" x14ac:dyDescent="0.25">
      <c r="A388" s="3" t="s">
        <v>8</v>
      </c>
    </row>
    <row r="392" spans="1:9" ht="30" customHeight="1" x14ac:dyDescent="0.25">
      <c r="A39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92" s="48"/>
      <c r="C392" s="48"/>
      <c r="D392" s="48"/>
      <c r="E392" s="48"/>
      <c r="F392" s="48"/>
      <c r="G392" s="48"/>
      <c r="H392" s="48"/>
      <c r="I392" s="48"/>
    </row>
    <row r="393" spans="1:9" ht="26.25" x14ac:dyDescent="0.4">
      <c r="D393" s="1"/>
      <c r="E393" s="2" t="s">
        <v>0</v>
      </c>
      <c r="F393" s="1"/>
    </row>
    <row r="394" spans="1:9" ht="26.25" x14ac:dyDescent="0.4">
      <c r="C394" s="1" t="str">
        <f>"технической экспертизы № " &amp; Данные!A20</f>
        <v>технической экспертизы № 12</v>
      </c>
      <c r="E394" s="1"/>
      <c r="F394" s="1"/>
    </row>
    <row r="395" spans="1:9" ht="15.75" x14ac:dyDescent="0.25">
      <c r="A395" s="3"/>
      <c r="B395" s="3"/>
      <c r="C395" s="3"/>
      <c r="D395" s="4" t="str">
        <f>"приложение к договору № " &amp; Данные!$B$5</f>
        <v>приложение к договору № 1</v>
      </c>
      <c r="E395" s="3"/>
      <c r="F395" s="3"/>
      <c r="G395" s="3"/>
      <c r="H395" s="3"/>
      <c r="I395" s="3"/>
    </row>
    <row r="396" spans="1:9" ht="15.75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x14ac:dyDescent="0.25">
      <c r="A397" s="4" t="s">
        <v>1</v>
      </c>
      <c r="B397" s="3"/>
      <c r="C397" s="3"/>
      <c r="D397" s="3"/>
      <c r="E397" s="3"/>
      <c r="F397" s="3"/>
      <c r="G397" s="3"/>
      <c r="H397" s="3"/>
      <c r="I397" s="3"/>
    </row>
    <row r="398" spans="1:9" ht="15.75" x14ac:dyDescent="0.25">
      <c r="A39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98" s="43"/>
      <c r="C398" s="43"/>
      <c r="D398" s="43"/>
      <c r="E398" s="43"/>
      <c r="F398" s="43"/>
      <c r="G398" s="7"/>
      <c r="H398" s="7"/>
      <c r="I398" s="7"/>
    </row>
    <row r="399" spans="1:9" ht="30" customHeight="1" x14ac:dyDescent="0.25">
      <c r="A39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99" s="47"/>
      <c r="C399" s="47"/>
      <c r="D399" s="47"/>
      <c r="E399" s="47"/>
      <c r="F399" s="47"/>
      <c r="G399" s="47"/>
      <c r="H399" s="47"/>
      <c r="I399" s="47"/>
    </row>
    <row r="400" spans="1:9" ht="15.75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x14ac:dyDescent="0.25">
      <c r="A401" s="8" t="s">
        <v>2</v>
      </c>
      <c r="B401" s="3"/>
      <c r="C401" s="3"/>
      <c r="D401" s="3"/>
      <c r="E401" s="3"/>
      <c r="F401" s="3"/>
      <c r="G401" s="3"/>
      <c r="H401" s="3"/>
      <c r="I401" s="3"/>
    </row>
    <row r="402" spans="1:9" ht="15.75" x14ac:dyDescent="0.25">
      <c r="A402" s="31" t="s">
        <v>3</v>
      </c>
      <c r="B402" s="32"/>
      <c r="C402" s="32"/>
      <c r="D402" s="32"/>
      <c r="E402" s="32"/>
      <c r="F402" s="32"/>
      <c r="G402" s="32"/>
      <c r="H402" s="32"/>
      <c r="I402" s="33"/>
    </row>
    <row r="403" spans="1:9" ht="33.75" customHeight="1" x14ac:dyDescent="0.25">
      <c r="A403" s="34" t="str">
        <f>Данные!$B$2</f>
        <v>Иванов</v>
      </c>
      <c r="B403" s="35"/>
      <c r="C403" s="35"/>
      <c r="D403" s="35"/>
      <c r="E403" s="35"/>
      <c r="F403" s="35"/>
      <c r="G403" s="35"/>
      <c r="H403" s="35"/>
      <c r="I403" s="36"/>
    </row>
    <row r="404" spans="1:9" ht="32.25" customHeight="1" x14ac:dyDescent="0.25">
      <c r="A404" s="37" t="str">
        <f>"Адрес: " &amp; Данные!$B$3</f>
        <v>Адрес: Можга</v>
      </c>
      <c r="B404" s="38"/>
      <c r="C404" s="38"/>
      <c r="D404" s="38"/>
      <c r="E404" s="38"/>
      <c r="F404" s="38"/>
      <c r="G404" s="38"/>
      <c r="H404" s="38"/>
      <c r="I404" s="39"/>
    </row>
    <row r="405" spans="1:9" ht="15.75" x14ac:dyDescent="0.25">
      <c r="A405" s="40" t="str">
        <f>"Контактный телефон: "&amp; Данные!$B$4</f>
        <v>Контактный телефон: 890</v>
      </c>
      <c r="B405" s="41"/>
      <c r="C405" s="41"/>
      <c r="D405" s="41"/>
      <c r="E405" s="41"/>
      <c r="F405" s="41"/>
      <c r="G405" s="41"/>
      <c r="H405" s="41"/>
      <c r="I405" s="42"/>
    </row>
    <row r="407" spans="1:9" x14ac:dyDescent="0.25">
      <c r="A407" s="9" t="s">
        <v>4</v>
      </c>
    </row>
    <row r="408" spans="1:9" x14ac:dyDescent="0.25">
      <c r="A408" s="18" t="str">
        <f>"Наименование: " &amp; Данные!B20</f>
        <v>Наименование: 21</v>
      </c>
      <c r="B408" s="19"/>
      <c r="C408" s="19"/>
      <c r="D408" s="19"/>
      <c r="E408" s="19"/>
      <c r="F408" s="19"/>
      <c r="G408" s="19"/>
      <c r="H408" s="19"/>
      <c r="I408" s="20"/>
    </row>
    <row r="409" spans="1:9" x14ac:dyDescent="0.25">
      <c r="A409" s="18" t="str">
        <f>"Инвентарный номер: " &amp; Данные!C20</f>
        <v>Инвентарный номер: 31</v>
      </c>
      <c r="B409" s="19"/>
      <c r="C409" s="19"/>
      <c r="D409" s="19"/>
      <c r="E409" s="19"/>
      <c r="F409" s="19"/>
      <c r="G409" s="19"/>
      <c r="H409" s="19"/>
      <c r="I409" s="20"/>
    </row>
    <row r="410" spans="1:9" x14ac:dyDescent="0.25">
      <c r="A410" s="13" t="s">
        <v>23</v>
      </c>
      <c r="B410" s="14"/>
      <c r="C410" s="14" t="str">
        <f>IF(Данные!D20="","",Данные!D20)</f>
        <v/>
      </c>
      <c r="D410" s="14"/>
      <c r="E410" s="14"/>
      <c r="F410" s="14"/>
      <c r="G410" s="14"/>
      <c r="H410" s="14"/>
      <c r="I410" s="15"/>
    </row>
    <row r="411" spans="1:9" x14ac:dyDescent="0.25">
      <c r="A411" s="10" t="s">
        <v>24</v>
      </c>
      <c r="B411" s="11"/>
      <c r="C411" s="14">
        <f>Данные!E20</f>
        <v>41994</v>
      </c>
      <c r="D411" s="11"/>
      <c r="E411" s="11"/>
      <c r="F411" s="11"/>
      <c r="G411" s="11"/>
      <c r="H411" s="11"/>
      <c r="I411" s="12"/>
    </row>
    <row r="412" spans="1:9" x14ac:dyDescent="0.25">
      <c r="A412" s="18" t="str">
        <f>"Заявленная неисправность: " &amp; Данные!F20</f>
        <v>Заявленная неисправность: 41</v>
      </c>
      <c r="B412" s="19"/>
      <c r="C412" s="19"/>
      <c r="D412" s="19"/>
      <c r="E412" s="19"/>
      <c r="F412" s="19"/>
      <c r="G412" s="19"/>
      <c r="H412" s="19"/>
      <c r="I412" s="20"/>
    </row>
    <row r="413" spans="1:9" ht="31.5" customHeight="1" x14ac:dyDescent="0.25">
      <c r="A413" s="21" t="s">
        <v>27</v>
      </c>
      <c r="B413" s="22"/>
      <c r="C413" s="22"/>
      <c r="D413" s="22"/>
      <c r="E413" s="22"/>
      <c r="F413" s="22"/>
      <c r="G413" s="22"/>
      <c r="H413" s="22"/>
      <c r="I413" s="22"/>
    </row>
    <row r="414" spans="1:9" x14ac:dyDescent="0.25">
      <c r="A414" s="23" t="s">
        <v>25</v>
      </c>
      <c r="B414" s="24"/>
      <c r="C414" s="24"/>
      <c r="D414" s="24"/>
      <c r="E414" s="24"/>
      <c r="F414" s="24"/>
      <c r="G414" s="24"/>
      <c r="H414" s="24"/>
      <c r="I414" s="25"/>
    </row>
    <row r="415" spans="1:9" ht="49.5" customHeight="1" x14ac:dyDescent="0.25">
      <c r="A41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51</v>
      </c>
      <c r="B415" s="27"/>
      <c r="C415" s="27"/>
      <c r="D415" s="27"/>
      <c r="E415" s="27"/>
      <c r="F415" s="27"/>
      <c r="G415" s="27"/>
      <c r="H415" s="27"/>
      <c r="I415" s="28"/>
    </row>
    <row r="416" spans="1:9" ht="48" customHeight="1" x14ac:dyDescent="0.25">
      <c r="A416" s="29" t="s">
        <v>28</v>
      </c>
      <c r="B416" s="29"/>
      <c r="C416" s="29"/>
      <c r="D416" s="29"/>
      <c r="E416" s="29"/>
      <c r="F416" s="29"/>
      <c r="G416" s="29"/>
      <c r="H416" s="29"/>
      <c r="I416" s="29"/>
    </row>
    <row r="417" spans="1:9" ht="46.5" customHeight="1" x14ac:dyDescent="0.25">
      <c r="A417" s="30" t="s">
        <v>29</v>
      </c>
      <c r="B417" s="30"/>
      <c r="C417" s="30"/>
      <c r="D417" s="30"/>
      <c r="E417" s="30"/>
      <c r="F417" s="30"/>
      <c r="G417" s="30"/>
      <c r="H417" s="30"/>
      <c r="I417" s="30"/>
    </row>
    <row r="420" spans="1:9" ht="15.75" x14ac:dyDescent="0.25">
      <c r="A420" s="4" t="s">
        <v>5</v>
      </c>
      <c r="F420" s="3" t="s">
        <v>6</v>
      </c>
    </row>
    <row r="423" spans="1:9" ht="15.75" x14ac:dyDescent="0.25">
      <c r="A423" s="4" t="s">
        <v>7</v>
      </c>
      <c r="F423" s="3" t="s">
        <v>26</v>
      </c>
    </row>
    <row r="424" spans="1:9" ht="15.75" x14ac:dyDescent="0.25">
      <c r="A424" s="3" t="s">
        <v>8</v>
      </c>
    </row>
    <row r="428" spans="1:9" ht="30" customHeight="1" x14ac:dyDescent="0.25">
      <c r="A42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428" s="48"/>
      <c r="C428" s="48"/>
      <c r="D428" s="48"/>
      <c r="E428" s="48"/>
      <c r="F428" s="48"/>
      <c r="G428" s="48"/>
      <c r="H428" s="48"/>
      <c r="I428" s="48"/>
    </row>
    <row r="429" spans="1:9" ht="26.25" x14ac:dyDescent="0.4">
      <c r="D429" s="1"/>
      <c r="E429" s="2" t="s">
        <v>0</v>
      </c>
      <c r="F429" s="1"/>
    </row>
    <row r="430" spans="1:9" ht="26.25" x14ac:dyDescent="0.4">
      <c r="C430" s="1" t="str">
        <f>"технической экспертизы № " &amp; Данные!A21</f>
        <v>технической экспертизы № 13</v>
      </c>
      <c r="E430" s="1"/>
      <c r="F430" s="1"/>
    </row>
    <row r="431" spans="1:9" ht="15.75" x14ac:dyDescent="0.25">
      <c r="A431" s="3"/>
      <c r="B431" s="3"/>
      <c r="C431" s="3"/>
      <c r="D431" s="4" t="str">
        <f>"приложение к договору № " &amp; Данные!$B$5</f>
        <v>приложение к договору № 1</v>
      </c>
      <c r="E431" s="3"/>
      <c r="F431" s="3"/>
      <c r="G431" s="3"/>
      <c r="H431" s="3"/>
      <c r="I431" s="3"/>
    </row>
    <row r="432" spans="1:9" ht="15.75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x14ac:dyDescent="0.25">
      <c r="A433" s="4" t="s">
        <v>1</v>
      </c>
      <c r="B433" s="3"/>
      <c r="C433" s="3"/>
      <c r="D433" s="3"/>
      <c r="E433" s="3"/>
      <c r="F433" s="3"/>
      <c r="G433" s="3"/>
      <c r="H433" s="3"/>
      <c r="I433" s="3"/>
    </row>
    <row r="434" spans="1:9" ht="15.75" x14ac:dyDescent="0.25">
      <c r="A43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434" s="43"/>
      <c r="C434" s="43"/>
      <c r="D434" s="43"/>
      <c r="E434" s="43"/>
      <c r="F434" s="43"/>
      <c r="G434" s="7"/>
      <c r="H434" s="7"/>
      <c r="I434" s="7"/>
    </row>
    <row r="435" spans="1:9" ht="30" customHeight="1" x14ac:dyDescent="0.25">
      <c r="A43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435" s="47"/>
      <c r="C435" s="47"/>
      <c r="D435" s="47"/>
      <c r="E435" s="47"/>
      <c r="F435" s="47"/>
      <c r="G435" s="47"/>
      <c r="H435" s="47"/>
      <c r="I435" s="47"/>
    </row>
    <row r="436" spans="1:9" ht="15.75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x14ac:dyDescent="0.25">
      <c r="A437" s="8" t="s">
        <v>2</v>
      </c>
      <c r="B437" s="3"/>
      <c r="C437" s="3"/>
      <c r="D437" s="3"/>
      <c r="E437" s="3"/>
      <c r="F437" s="3"/>
      <c r="G437" s="3"/>
      <c r="H437" s="3"/>
      <c r="I437" s="3"/>
    </row>
    <row r="438" spans="1:9" ht="15.75" x14ac:dyDescent="0.25">
      <c r="A438" s="31" t="s">
        <v>3</v>
      </c>
      <c r="B438" s="32"/>
      <c r="C438" s="32"/>
      <c r="D438" s="32"/>
      <c r="E438" s="32"/>
      <c r="F438" s="32"/>
      <c r="G438" s="32"/>
      <c r="H438" s="32"/>
      <c r="I438" s="33"/>
    </row>
    <row r="439" spans="1:9" ht="33.75" customHeight="1" x14ac:dyDescent="0.25">
      <c r="A439" s="34" t="str">
        <f>Данные!$B$2</f>
        <v>Иванов</v>
      </c>
      <c r="B439" s="35"/>
      <c r="C439" s="35"/>
      <c r="D439" s="35"/>
      <c r="E439" s="35"/>
      <c r="F439" s="35"/>
      <c r="G439" s="35"/>
      <c r="H439" s="35"/>
      <c r="I439" s="36"/>
    </row>
    <row r="440" spans="1:9" ht="32.25" customHeight="1" x14ac:dyDescent="0.25">
      <c r="A440" s="37" t="str">
        <f>"Адрес: " &amp; Данные!$B$3</f>
        <v>Адрес: Можга</v>
      </c>
      <c r="B440" s="38"/>
      <c r="C440" s="38"/>
      <c r="D440" s="38"/>
      <c r="E440" s="38"/>
      <c r="F440" s="38"/>
      <c r="G440" s="38"/>
      <c r="H440" s="38"/>
      <c r="I440" s="39"/>
    </row>
    <row r="441" spans="1:9" ht="15.75" x14ac:dyDescent="0.25">
      <c r="A441" s="40" t="str">
        <f>"Контактный телефон: "&amp; Данные!$B$4</f>
        <v>Контактный телефон: 890</v>
      </c>
      <c r="B441" s="41"/>
      <c r="C441" s="41"/>
      <c r="D441" s="41"/>
      <c r="E441" s="41"/>
      <c r="F441" s="41"/>
      <c r="G441" s="41"/>
      <c r="H441" s="41"/>
      <c r="I441" s="42"/>
    </row>
    <row r="443" spans="1:9" x14ac:dyDescent="0.25">
      <c r="A443" s="9" t="s">
        <v>4</v>
      </c>
    </row>
    <row r="444" spans="1:9" x14ac:dyDescent="0.25">
      <c r="A444" s="18" t="str">
        <f>"Наименование: " &amp; Данные!B21</f>
        <v>Наименование: 22</v>
      </c>
      <c r="B444" s="19"/>
      <c r="C444" s="19"/>
      <c r="D444" s="19"/>
      <c r="E444" s="19"/>
      <c r="F444" s="19"/>
      <c r="G444" s="19"/>
      <c r="H444" s="19"/>
      <c r="I444" s="20"/>
    </row>
    <row r="445" spans="1:9" x14ac:dyDescent="0.25">
      <c r="A445" s="18" t="str">
        <f>"Инвентарный номер: " &amp; Данные!C21</f>
        <v>Инвентарный номер: 32</v>
      </c>
      <c r="B445" s="19"/>
      <c r="C445" s="19"/>
      <c r="D445" s="19"/>
      <c r="E445" s="19"/>
      <c r="F445" s="19"/>
      <c r="G445" s="19"/>
      <c r="H445" s="19"/>
      <c r="I445" s="20"/>
    </row>
    <row r="446" spans="1:9" x14ac:dyDescent="0.25">
      <c r="A446" s="13" t="s">
        <v>23</v>
      </c>
      <c r="B446" s="14"/>
      <c r="C446" s="14" t="str">
        <f>IF(Данные!D21="","",Данные!D21)</f>
        <v/>
      </c>
      <c r="D446" s="14"/>
      <c r="E446" s="14"/>
      <c r="F446" s="14"/>
      <c r="G446" s="14"/>
      <c r="H446" s="14"/>
      <c r="I446" s="15"/>
    </row>
    <row r="447" spans="1:9" x14ac:dyDescent="0.25">
      <c r="A447" s="10" t="s">
        <v>24</v>
      </c>
      <c r="B447" s="11"/>
      <c r="C447" s="14">
        <f>Данные!E21</f>
        <v>41995</v>
      </c>
      <c r="D447" s="11"/>
      <c r="E447" s="11"/>
      <c r="F447" s="11"/>
      <c r="G447" s="11"/>
      <c r="H447" s="11"/>
      <c r="I447" s="12"/>
    </row>
    <row r="448" spans="1:9" x14ac:dyDescent="0.25">
      <c r="A448" s="18" t="str">
        <f>"Заявленная неисправность: " &amp; Данные!F21</f>
        <v>Заявленная неисправность: 42</v>
      </c>
      <c r="B448" s="19"/>
      <c r="C448" s="19"/>
      <c r="D448" s="19"/>
      <c r="E448" s="19"/>
      <c r="F448" s="19"/>
      <c r="G448" s="19"/>
      <c r="H448" s="19"/>
      <c r="I448" s="20"/>
    </row>
    <row r="449" spans="1:9" ht="31.5" customHeight="1" x14ac:dyDescent="0.25">
      <c r="A449" s="21" t="s">
        <v>27</v>
      </c>
      <c r="B449" s="22"/>
      <c r="C449" s="22"/>
      <c r="D449" s="22"/>
      <c r="E449" s="22"/>
      <c r="F449" s="22"/>
      <c r="G449" s="22"/>
      <c r="H449" s="22"/>
      <c r="I449" s="22"/>
    </row>
    <row r="450" spans="1:9" x14ac:dyDescent="0.25">
      <c r="A450" s="23" t="s">
        <v>25</v>
      </c>
      <c r="B450" s="24"/>
      <c r="C450" s="24"/>
      <c r="D450" s="24"/>
      <c r="E450" s="24"/>
      <c r="F450" s="24"/>
      <c r="G450" s="24"/>
      <c r="H450" s="24"/>
      <c r="I450" s="25"/>
    </row>
    <row r="451" spans="1:9" ht="49.5" customHeight="1" x14ac:dyDescent="0.25">
      <c r="A45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52</v>
      </c>
      <c r="B451" s="27"/>
      <c r="C451" s="27"/>
      <c r="D451" s="27"/>
      <c r="E451" s="27"/>
      <c r="F451" s="27"/>
      <c r="G451" s="27"/>
      <c r="H451" s="27"/>
      <c r="I451" s="28"/>
    </row>
    <row r="452" spans="1:9" ht="48" customHeight="1" x14ac:dyDescent="0.25">
      <c r="A452" s="29" t="s">
        <v>28</v>
      </c>
      <c r="B452" s="29"/>
      <c r="C452" s="29"/>
      <c r="D452" s="29"/>
      <c r="E452" s="29"/>
      <c r="F452" s="29"/>
      <c r="G452" s="29"/>
      <c r="H452" s="29"/>
      <c r="I452" s="29"/>
    </row>
    <row r="453" spans="1:9" ht="46.5" customHeight="1" x14ac:dyDescent="0.25">
      <c r="A453" s="30" t="s">
        <v>29</v>
      </c>
      <c r="B453" s="30"/>
      <c r="C453" s="30"/>
      <c r="D453" s="30"/>
      <c r="E453" s="30"/>
      <c r="F453" s="30"/>
      <c r="G453" s="30"/>
      <c r="H453" s="30"/>
      <c r="I453" s="30"/>
    </row>
    <row r="456" spans="1:9" ht="15.75" x14ac:dyDescent="0.25">
      <c r="A456" s="4" t="s">
        <v>5</v>
      </c>
      <c r="F456" s="3" t="s">
        <v>6</v>
      </c>
    </row>
    <row r="459" spans="1:9" ht="15.75" x14ac:dyDescent="0.25">
      <c r="A459" s="4" t="s">
        <v>7</v>
      </c>
      <c r="F459" s="3" t="s">
        <v>26</v>
      </c>
    </row>
    <row r="460" spans="1:9" ht="15.75" x14ac:dyDescent="0.25">
      <c r="A460" s="3" t="s">
        <v>8</v>
      </c>
    </row>
    <row r="464" spans="1:9" ht="30" customHeight="1" x14ac:dyDescent="0.25">
      <c r="A46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464" s="48"/>
      <c r="C464" s="48"/>
      <c r="D464" s="48"/>
      <c r="E464" s="48"/>
      <c r="F464" s="48"/>
      <c r="G464" s="48"/>
      <c r="H464" s="48"/>
      <c r="I464" s="48"/>
    </row>
    <row r="465" spans="1:9" ht="26.25" x14ac:dyDescent="0.4">
      <c r="D465" s="1"/>
      <c r="E465" s="2" t="s">
        <v>0</v>
      </c>
      <c r="F465" s="1"/>
    </row>
    <row r="466" spans="1:9" ht="26.25" x14ac:dyDescent="0.4">
      <c r="C466" s="1" t="str">
        <f>"технической экспертизы № " &amp; Данные!A22</f>
        <v>технической экспертизы № 14</v>
      </c>
      <c r="E466" s="1"/>
      <c r="F466" s="1"/>
    </row>
    <row r="467" spans="1:9" ht="16.5" customHeight="1" x14ac:dyDescent="0.25">
      <c r="A467" s="3"/>
      <c r="B467" s="3"/>
      <c r="C467" s="3"/>
      <c r="D467" s="4" t="str">
        <f>"приложение к договору № " &amp; Данные!$B$5</f>
        <v>приложение к договору № 1</v>
      </c>
      <c r="E467" s="3"/>
      <c r="F467" s="3"/>
      <c r="G467" s="3"/>
      <c r="H467" s="3"/>
      <c r="I467" s="3"/>
    </row>
    <row r="468" spans="1:9" ht="15.75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x14ac:dyDescent="0.25">
      <c r="A469" s="4" t="s">
        <v>1</v>
      </c>
      <c r="B469" s="3"/>
      <c r="C469" s="3"/>
      <c r="D469" s="3"/>
      <c r="E469" s="3"/>
      <c r="F469" s="3"/>
      <c r="G469" s="3"/>
      <c r="H469" s="3"/>
      <c r="I469" s="3"/>
    </row>
    <row r="470" spans="1:9" ht="15.75" customHeight="1" x14ac:dyDescent="0.25">
      <c r="A47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470" s="43"/>
      <c r="C470" s="43"/>
      <c r="D470" s="43"/>
      <c r="E470" s="43"/>
      <c r="F470" s="43"/>
      <c r="G470" s="7"/>
      <c r="H470" s="7"/>
      <c r="I470" s="7"/>
    </row>
    <row r="471" spans="1:9" ht="30" customHeight="1" x14ac:dyDescent="0.25">
      <c r="A47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471" s="47"/>
      <c r="C471" s="47"/>
      <c r="D471" s="47"/>
      <c r="E471" s="47"/>
      <c r="F471" s="47"/>
      <c r="G471" s="47"/>
      <c r="H471" s="47"/>
      <c r="I471" s="47"/>
    </row>
    <row r="472" spans="1:9" ht="15.75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x14ac:dyDescent="0.25">
      <c r="A473" s="8" t="s">
        <v>2</v>
      </c>
      <c r="B473" s="3"/>
      <c r="C473" s="3"/>
      <c r="D473" s="3"/>
      <c r="E473" s="3"/>
      <c r="F473" s="3"/>
      <c r="G473" s="3"/>
      <c r="H473" s="3"/>
      <c r="I473" s="3"/>
    </row>
    <row r="474" spans="1:9" ht="15.75" x14ac:dyDescent="0.25">
      <c r="A474" s="31" t="s">
        <v>3</v>
      </c>
      <c r="B474" s="32"/>
      <c r="C474" s="32"/>
      <c r="D474" s="32"/>
      <c r="E474" s="32"/>
      <c r="F474" s="32"/>
      <c r="G474" s="32"/>
      <c r="H474" s="32"/>
      <c r="I474" s="33"/>
    </row>
    <row r="475" spans="1:9" ht="33" customHeight="1" x14ac:dyDescent="0.25">
      <c r="A475" s="34" t="str">
        <f>Данные!$B$2</f>
        <v>Иванов</v>
      </c>
      <c r="B475" s="35"/>
      <c r="C475" s="35"/>
      <c r="D475" s="35"/>
      <c r="E475" s="35"/>
      <c r="F475" s="35"/>
      <c r="G475" s="35"/>
      <c r="H475" s="35"/>
      <c r="I475" s="36"/>
    </row>
    <row r="476" spans="1:9" ht="36.75" customHeight="1" x14ac:dyDescent="0.25">
      <c r="A476" s="37" t="str">
        <f>"Адрес: " &amp; Данные!$B$3</f>
        <v>Адрес: Можга</v>
      </c>
      <c r="B476" s="38"/>
      <c r="C476" s="38"/>
      <c r="D476" s="38"/>
      <c r="E476" s="38"/>
      <c r="F476" s="38"/>
      <c r="G476" s="38"/>
      <c r="H476" s="38"/>
      <c r="I476" s="39"/>
    </row>
    <row r="477" spans="1:9" ht="15.75" x14ac:dyDescent="0.25">
      <c r="A477" s="40" t="str">
        <f>"Контактный телефон: "&amp; Данные!$B$4</f>
        <v>Контактный телефон: 890</v>
      </c>
      <c r="B477" s="41"/>
      <c r="C477" s="41"/>
      <c r="D477" s="41"/>
      <c r="E477" s="41"/>
      <c r="F477" s="41"/>
      <c r="G477" s="41"/>
      <c r="H477" s="41"/>
      <c r="I477" s="42"/>
    </row>
    <row r="479" spans="1:9" x14ac:dyDescent="0.25">
      <c r="A479" s="9" t="s">
        <v>4</v>
      </c>
    </row>
    <row r="480" spans="1:9" x14ac:dyDescent="0.25">
      <c r="A480" s="18" t="str">
        <f>"Наименование: " &amp; Данные!B22</f>
        <v>Наименование: 23</v>
      </c>
      <c r="B480" s="19"/>
      <c r="C480" s="19"/>
      <c r="D480" s="19"/>
      <c r="E480" s="19"/>
      <c r="F480" s="19"/>
      <c r="G480" s="19"/>
      <c r="H480" s="19"/>
      <c r="I480" s="20"/>
    </row>
    <row r="481" spans="1:9" x14ac:dyDescent="0.25">
      <c r="A481" s="18" t="str">
        <f>"Инвентарный номер: " &amp; Данные!C22</f>
        <v>Инвентарный номер: 33</v>
      </c>
      <c r="B481" s="19"/>
      <c r="C481" s="19"/>
      <c r="D481" s="19"/>
      <c r="E481" s="19"/>
      <c r="F481" s="19"/>
      <c r="G481" s="19"/>
      <c r="H481" s="19"/>
      <c r="I481" s="20"/>
    </row>
    <row r="482" spans="1:9" x14ac:dyDescent="0.25">
      <c r="A482" s="13" t="s">
        <v>23</v>
      </c>
      <c r="B482" s="14"/>
      <c r="C482" s="14" t="str">
        <f>IF(Данные!D22="","",Данные!D22)</f>
        <v/>
      </c>
      <c r="D482" s="14"/>
      <c r="E482" s="14"/>
      <c r="F482" s="14"/>
      <c r="G482" s="14"/>
      <c r="H482" s="14"/>
      <c r="I482" s="15"/>
    </row>
    <row r="483" spans="1:9" x14ac:dyDescent="0.25">
      <c r="A483" s="10" t="s">
        <v>24</v>
      </c>
      <c r="B483" s="11"/>
      <c r="C483" s="14">
        <f>Данные!E22</f>
        <v>41996</v>
      </c>
      <c r="D483" s="11"/>
      <c r="E483" s="11"/>
      <c r="F483" s="11"/>
      <c r="G483" s="11"/>
      <c r="H483" s="11"/>
      <c r="I483" s="12"/>
    </row>
    <row r="484" spans="1:9" x14ac:dyDescent="0.25">
      <c r="A484" s="18" t="str">
        <f>"Заявленная неисправность: " &amp; Данные!F22</f>
        <v>Заявленная неисправность: 43</v>
      </c>
      <c r="B484" s="19"/>
      <c r="C484" s="19"/>
      <c r="D484" s="19"/>
      <c r="E484" s="19"/>
      <c r="F484" s="19"/>
      <c r="G484" s="19"/>
      <c r="H484" s="19"/>
      <c r="I484" s="20"/>
    </row>
    <row r="485" spans="1:9" ht="30.75" customHeight="1" x14ac:dyDescent="0.25">
      <c r="A485" s="21" t="s">
        <v>27</v>
      </c>
      <c r="B485" s="22"/>
      <c r="C485" s="22"/>
      <c r="D485" s="22"/>
      <c r="E485" s="22"/>
      <c r="F485" s="22"/>
      <c r="G485" s="22"/>
      <c r="H485" s="22"/>
      <c r="I485" s="22"/>
    </row>
    <row r="486" spans="1:9" x14ac:dyDescent="0.25">
      <c r="A486" s="23" t="s">
        <v>25</v>
      </c>
      <c r="B486" s="24"/>
      <c r="C486" s="24"/>
      <c r="D486" s="24"/>
      <c r="E486" s="24"/>
      <c r="F486" s="24"/>
      <c r="G486" s="24"/>
      <c r="H486" s="24"/>
      <c r="I486" s="25"/>
    </row>
    <row r="487" spans="1:9" ht="58.5" customHeight="1" x14ac:dyDescent="0.25">
      <c r="A48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53</v>
      </c>
      <c r="B487" s="27"/>
      <c r="C487" s="27"/>
      <c r="D487" s="27"/>
      <c r="E487" s="27"/>
      <c r="F487" s="27"/>
      <c r="G487" s="27"/>
      <c r="H487" s="27"/>
      <c r="I487" s="28"/>
    </row>
    <row r="488" spans="1:9" ht="45.75" customHeight="1" x14ac:dyDescent="0.25">
      <c r="A488" s="29" t="s">
        <v>28</v>
      </c>
      <c r="B488" s="29"/>
      <c r="C488" s="29"/>
      <c r="D488" s="29"/>
      <c r="E488" s="29"/>
      <c r="F488" s="29"/>
      <c r="G488" s="29"/>
      <c r="H488" s="29"/>
      <c r="I488" s="29"/>
    </row>
    <row r="489" spans="1:9" ht="31.5" customHeight="1" x14ac:dyDescent="0.25">
      <c r="A489" s="30" t="s">
        <v>29</v>
      </c>
      <c r="B489" s="30"/>
      <c r="C489" s="30"/>
      <c r="D489" s="30"/>
      <c r="E489" s="30"/>
      <c r="F489" s="30"/>
      <c r="G489" s="30"/>
      <c r="H489" s="30"/>
      <c r="I489" s="30"/>
    </row>
    <row r="492" spans="1:9" ht="15.75" x14ac:dyDescent="0.25">
      <c r="A492" s="4" t="s">
        <v>5</v>
      </c>
      <c r="F492" s="3" t="s">
        <v>6</v>
      </c>
    </row>
    <row r="495" spans="1:9" ht="15.75" x14ac:dyDescent="0.25">
      <c r="A495" s="4" t="s">
        <v>7</v>
      </c>
      <c r="F495" s="3" t="s">
        <v>26</v>
      </c>
    </row>
    <row r="496" spans="1:9" ht="15.75" x14ac:dyDescent="0.25">
      <c r="A496" s="3" t="s">
        <v>8</v>
      </c>
    </row>
    <row r="500" spans="1:9" ht="30" customHeight="1" x14ac:dyDescent="0.25">
      <c r="A50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500" s="48"/>
      <c r="C500" s="48"/>
      <c r="D500" s="48"/>
      <c r="E500" s="48"/>
      <c r="F500" s="48"/>
      <c r="G500" s="48"/>
      <c r="H500" s="48"/>
      <c r="I500" s="48"/>
    </row>
    <row r="501" spans="1:9" ht="26.25" x14ac:dyDescent="0.4">
      <c r="D501" s="1"/>
      <c r="E501" s="2" t="s">
        <v>0</v>
      </c>
      <c r="F501" s="1"/>
    </row>
    <row r="502" spans="1:9" ht="26.25" x14ac:dyDescent="0.4">
      <c r="C502" s="1" t="str">
        <f>"технической экспертизы № " &amp; Данные!A23</f>
        <v>технической экспертизы № 15</v>
      </c>
      <c r="E502" s="1"/>
      <c r="F502" s="1"/>
    </row>
    <row r="503" spans="1:9" ht="15.75" x14ac:dyDescent="0.25">
      <c r="A503" s="3"/>
      <c r="B503" s="3"/>
      <c r="C503" s="3"/>
      <c r="D503" s="4" t="str">
        <f>"приложение к договору № " &amp; Данные!$B$5</f>
        <v>приложение к договору № 1</v>
      </c>
      <c r="E503" s="3"/>
      <c r="F503" s="3"/>
      <c r="G503" s="3"/>
      <c r="H503" s="3"/>
      <c r="I503" s="3"/>
    </row>
    <row r="504" spans="1:9" ht="15.75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x14ac:dyDescent="0.25">
      <c r="A505" s="4" t="s">
        <v>1</v>
      </c>
      <c r="B505" s="3"/>
      <c r="C505" s="3"/>
      <c r="D505" s="3"/>
      <c r="E505" s="3"/>
      <c r="F505" s="3"/>
      <c r="G505" s="3"/>
      <c r="H505" s="3"/>
      <c r="I505" s="3"/>
    </row>
    <row r="506" spans="1:9" ht="15.75" x14ac:dyDescent="0.25">
      <c r="A50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506" s="43"/>
      <c r="C506" s="43"/>
      <c r="D506" s="43"/>
      <c r="E506" s="43"/>
      <c r="F506" s="43"/>
      <c r="G506" s="7"/>
      <c r="H506" s="7"/>
      <c r="I506" s="7"/>
    </row>
    <row r="507" spans="1:9" ht="30" customHeight="1" x14ac:dyDescent="0.25">
      <c r="A50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507" s="47"/>
      <c r="C507" s="47"/>
      <c r="D507" s="47"/>
      <c r="E507" s="47"/>
      <c r="F507" s="47"/>
      <c r="G507" s="47"/>
      <c r="H507" s="47"/>
      <c r="I507" s="47"/>
    </row>
    <row r="508" spans="1:9" ht="15.75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x14ac:dyDescent="0.25">
      <c r="A509" s="8" t="s">
        <v>2</v>
      </c>
      <c r="B509" s="3"/>
      <c r="C509" s="3"/>
      <c r="D509" s="3"/>
      <c r="E509" s="3"/>
      <c r="F509" s="3"/>
      <c r="G509" s="3"/>
      <c r="H509" s="3"/>
      <c r="I509" s="3"/>
    </row>
    <row r="510" spans="1:9" ht="15.75" x14ac:dyDescent="0.25">
      <c r="A510" s="31" t="s">
        <v>3</v>
      </c>
      <c r="B510" s="32"/>
      <c r="C510" s="32"/>
      <c r="D510" s="32"/>
      <c r="E510" s="32"/>
      <c r="F510" s="32"/>
      <c r="G510" s="32"/>
      <c r="H510" s="32"/>
      <c r="I510" s="33"/>
    </row>
    <row r="511" spans="1:9" ht="30.75" customHeight="1" x14ac:dyDescent="0.25">
      <c r="A511" s="34" t="str">
        <f>Данные!$B$2</f>
        <v>Иванов</v>
      </c>
      <c r="B511" s="35"/>
      <c r="C511" s="35"/>
      <c r="D511" s="35"/>
      <c r="E511" s="35"/>
      <c r="F511" s="35"/>
      <c r="G511" s="35"/>
      <c r="H511" s="35"/>
      <c r="I511" s="36"/>
    </row>
    <row r="512" spans="1:9" ht="36" customHeight="1" x14ac:dyDescent="0.25">
      <c r="A512" s="37" t="str">
        <f>"Адрес: " &amp; Данные!$B$3</f>
        <v>Адрес: Можга</v>
      </c>
      <c r="B512" s="38"/>
      <c r="C512" s="38"/>
      <c r="D512" s="38"/>
      <c r="E512" s="38"/>
      <c r="F512" s="38"/>
      <c r="G512" s="38"/>
      <c r="H512" s="38"/>
      <c r="I512" s="39"/>
    </row>
    <row r="513" spans="1:9" ht="15.75" x14ac:dyDescent="0.25">
      <c r="A513" s="40" t="str">
        <f>"Контактный телефон: "&amp; Данные!$B$4</f>
        <v>Контактный телефон: 890</v>
      </c>
      <c r="B513" s="41"/>
      <c r="C513" s="41"/>
      <c r="D513" s="41"/>
      <c r="E513" s="41"/>
      <c r="F513" s="41"/>
      <c r="G513" s="41"/>
      <c r="H513" s="41"/>
      <c r="I513" s="42"/>
    </row>
    <row r="515" spans="1:9" x14ac:dyDescent="0.25">
      <c r="A515" s="9" t="s">
        <v>4</v>
      </c>
    </row>
    <row r="516" spans="1:9" x14ac:dyDescent="0.25">
      <c r="A516" s="18" t="str">
        <f>"Наименование: " &amp; Данные!B23</f>
        <v>Наименование: 24</v>
      </c>
      <c r="B516" s="19"/>
      <c r="C516" s="19"/>
      <c r="D516" s="19"/>
      <c r="E516" s="19"/>
      <c r="F516" s="19"/>
      <c r="G516" s="19"/>
      <c r="H516" s="19"/>
      <c r="I516" s="20"/>
    </row>
    <row r="517" spans="1:9" x14ac:dyDescent="0.25">
      <c r="A517" s="18" t="str">
        <f>"Инвентарный номер: " &amp; Данные!C23</f>
        <v>Инвентарный номер: 34</v>
      </c>
      <c r="B517" s="19"/>
      <c r="C517" s="19"/>
      <c r="D517" s="19"/>
      <c r="E517" s="19"/>
      <c r="F517" s="19"/>
      <c r="G517" s="19"/>
      <c r="H517" s="19"/>
      <c r="I517" s="20"/>
    </row>
    <row r="518" spans="1:9" x14ac:dyDescent="0.25">
      <c r="A518" s="13" t="s">
        <v>23</v>
      </c>
      <c r="B518" s="14"/>
      <c r="C518" s="14" t="str">
        <f>IF(Данные!D23="","",Данные!D23)</f>
        <v/>
      </c>
      <c r="D518" s="14"/>
      <c r="E518" s="14"/>
      <c r="F518" s="14"/>
      <c r="G518" s="14"/>
      <c r="H518" s="14"/>
      <c r="I518" s="15"/>
    </row>
    <row r="519" spans="1:9" x14ac:dyDescent="0.25">
      <c r="A519" s="10" t="s">
        <v>24</v>
      </c>
      <c r="B519" s="11"/>
      <c r="C519" s="14">
        <f>Данные!E23</f>
        <v>41997</v>
      </c>
      <c r="D519" s="11"/>
      <c r="E519" s="11"/>
      <c r="F519" s="11"/>
      <c r="G519" s="11"/>
      <c r="H519" s="11"/>
      <c r="I519" s="12"/>
    </row>
    <row r="520" spans="1:9" x14ac:dyDescent="0.25">
      <c r="A520" s="18" t="str">
        <f>"Заявленная неисправность: " &amp; Данные!F23</f>
        <v>Заявленная неисправность: 44</v>
      </c>
      <c r="B520" s="19"/>
      <c r="C520" s="19"/>
      <c r="D520" s="19"/>
      <c r="E520" s="19"/>
      <c r="F520" s="19"/>
      <c r="G520" s="19"/>
      <c r="H520" s="19"/>
      <c r="I520" s="20"/>
    </row>
    <row r="521" spans="1:9" ht="36" customHeight="1" x14ac:dyDescent="0.25">
      <c r="A521" s="21" t="s">
        <v>27</v>
      </c>
      <c r="B521" s="22"/>
      <c r="C521" s="22"/>
      <c r="D521" s="22"/>
      <c r="E521" s="22"/>
      <c r="F521" s="22"/>
      <c r="G521" s="22"/>
      <c r="H521" s="22"/>
      <c r="I521" s="22"/>
    </row>
    <row r="522" spans="1:9" x14ac:dyDescent="0.25">
      <c r="A522" s="23" t="s">
        <v>25</v>
      </c>
      <c r="B522" s="24"/>
      <c r="C522" s="24"/>
      <c r="D522" s="24"/>
      <c r="E522" s="24"/>
      <c r="F522" s="24"/>
      <c r="G522" s="24"/>
      <c r="H522" s="24"/>
      <c r="I522" s="25"/>
    </row>
    <row r="523" spans="1:9" ht="56.25" customHeight="1" x14ac:dyDescent="0.25">
      <c r="A52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54</v>
      </c>
      <c r="B523" s="27"/>
      <c r="C523" s="27"/>
      <c r="D523" s="27"/>
      <c r="E523" s="27"/>
      <c r="F523" s="27"/>
      <c r="G523" s="27"/>
      <c r="H523" s="27"/>
      <c r="I523" s="28"/>
    </row>
    <row r="524" spans="1:9" ht="54" customHeight="1" x14ac:dyDescent="0.25">
      <c r="A524" s="29" t="s">
        <v>28</v>
      </c>
      <c r="B524" s="29"/>
      <c r="C524" s="29"/>
      <c r="D524" s="29"/>
      <c r="E524" s="29"/>
      <c r="F524" s="29"/>
      <c r="G524" s="29"/>
      <c r="H524" s="29"/>
      <c r="I524" s="29"/>
    </row>
    <row r="525" spans="1:9" ht="57.75" customHeight="1" x14ac:dyDescent="0.25">
      <c r="A525" s="30" t="s">
        <v>29</v>
      </c>
      <c r="B525" s="30"/>
      <c r="C525" s="30"/>
      <c r="D525" s="30"/>
      <c r="E525" s="30"/>
      <c r="F525" s="30"/>
      <c r="G525" s="30"/>
      <c r="H525" s="30"/>
      <c r="I525" s="30"/>
    </row>
    <row r="527" spans="1:9" ht="15.75" x14ac:dyDescent="0.25">
      <c r="A527" s="4" t="s">
        <v>5</v>
      </c>
      <c r="F527" s="3" t="s">
        <v>6</v>
      </c>
    </row>
    <row r="530" spans="1:9" ht="15.75" x14ac:dyDescent="0.25">
      <c r="A530" s="4" t="s">
        <v>7</v>
      </c>
      <c r="F530" s="3" t="s">
        <v>26</v>
      </c>
    </row>
    <row r="531" spans="1:9" ht="15.75" x14ac:dyDescent="0.25">
      <c r="A531" s="3" t="s">
        <v>8</v>
      </c>
    </row>
    <row r="534" spans="1:9" ht="30" customHeight="1" x14ac:dyDescent="0.25">
      <c r="A53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534" s="48"/>
      <c r="C534" s="48"/>
      <c r="D534" s="48"/>
      <c r="E534" s="48"/>
      <c r="F534" s="48"/>
      <c r="G534" s="48"/>
      <c r="H534" s="48"/>
      <c r="I534" s="48"/>
    </row>
    <row r="535" spans="1:9" ht="26.25" x14ac:dyDescent="0.4">
      <c r="D535" s="1"/>
      <c r="E535" s="2" t="s">
        <v>0</v>
      </c>
      <c r="F535" s="1"/>
    </row>
    <row r="536" spans="1:9" ht="26.25" x14ac:dyDescent="0.4">
      <c r="C536" s="1" t="str">
        <f>"технической экспертизы № " &amp; Данные!A24</f>
        <v>технической экспертизы № 16</v>
      </c>
      <c r="E536" s="1"/>
      <c r="F536" s="1"/>
    </row>
    <row r="537" spans="1:9" ht="15.75" x14ac:dyDescent="0.25">
      <c r="A537" s="3"/>
      <c r="B537" s="3"/>
      <c r="C537" s="3"/>
      <c r="D537" s="4" t="str">
        <f>"приложение к договору № " &amp; Данные!$B$5</f>
        <v>приложение к договору № 1</v>
      </c>
      <c r="E537" s="3"/>
      <c r="F537" s="3"/>
      <c r="G537" s="3"/>
      <c r="H537" s="3"/>
      <c r="I537" s="3"/>
    </row>
    <row r="538" spans="1:9" ht="15.75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x14ac:dyDescent="0.25">
      <c r="A539" s="4" t="s">
        <v>1</v>
      </c>
      <c r="B539" s="3"/>
      <c r="C539" s="3"/>
      <c r="D539" s="3"/>
      <c r="E539" s="3"/>
      <c r="F539" s="3"/>
      <c r="G539" s="3"/>
      <c r="H539" s="3"/>
      <c r="I539" s="3"/>
    </row>
    <row r="540" spans="1:9" ht="15.75" x14ac:dyDescent="0.25">
      <c r="A54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540" s="43"/>
      <c r="C540" s="43"/>
      <c r="D540" s="43"/>
      <c r="E540" s="43"/>
      <c r="F540" s="43"/>
      <c r="G540" s="7"/>
      <c r="H540" s="7"/>
      <c r="I540" s="7"/>
    </row>
    <row r="541" spans="1:9" ht="30" customHeight="1" x14ac:dyDescent="0.25">
      <c r="A54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541" s="47"/>
      <c r="C541" s="47"/>
      <c r="D541" s="47"/>
      <c r="E541" s="47"/>
      <c r="F541" s="47"/>
      <c r="G541" s="47"/>
      <c r="H541" s="47"/>
      <c r="I541" s="47"/>
    </row>
    <row r="542" spans="1:9" ht="15.75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x14ac:dyDescent="0.25">
      <c r="A543" s="8" t="s">
        <v>2</v>
      </c>
      <c r="B543" s="3"/>
      <c r="C543" s="3"/>
      <c r="D543" s="3"/>
      <c r="E543" s="3"/>
      <c r="F543" s="3"/>
      <c r="G543" s="3"/>
      <c r="H543" s="3"/>
      <c r="I543" s="3"/>
    </row>
    <row r="544" spans="1:9" ht="15.75" x14ac:dyDescent="0.25">
      <c r="A544" s="31" t="s">
        <v>3</v>
      </c>
      <c r="B544" s="32"/>
      <c r="C544" s="32"/>
      <c r="D544" s="32"/>
      <c r="E544" s="32"/>
      <c r="F544" s="32"/>
      <c r="G544" s="32"/>
      <c r="H544" s="32"/>
      <c r="I544" s="33"/>
    </row>
    <row r="545" spans="1:9" ht="32.25" customHeight="1" x14ac:dyDescent="0.25">
      <c r="A545" s="34" t="str">
        <f>Данные!$B$2</f>
        <v>Иванов</v>
      </c>
      <c r="B545" s="35"/>
      <c r="C545" s="35"/>
      <c r="D545" s="35"/>
      <c r="E545" s="35"/>
      <c r="F545" s="35"/>
      <c r="G545" s="35"/>
      <c r="H545" s="35"/>
      <c r="I545" s="36"/>
    </row>
    <row r="546" spans="1:9" ht="27" customHeight="1" x14ac:dyDescent="0.25">
      <c r="A546" s="37" t="str">
        <f>"Адрес: " &amp; Данные!$B$3</f>
        <v>Адрес: Можга</v>
      </c>
      <c r="B546" s="38"/>
      <c r="C546" s="38"/>
      <c r="D546" s="38"/>
      <c r="E546" s="38"/>
      <c r="F546" s="38"/>
      <c r="G546" s="38"/>
      <c r="H546" s="38"/>
      <c r="I546" s="39"/>
    </row>
    <row r="547" spans="1:9" ht="15.75" x14ac:dyDescent="0.25">
      <c r="A547" s="40" t="str">
        <f>"Контактный телефон: "&amp; Данные!$B$4</f>
        <v>Контактный телефон: 890</v>
      </c>
      <c r="B547" s="41"/>
      <c r="C547" s="41"/>
      <c r="D547" s="41"/>
      <c r="E547" s="41"/>
      <c r="F547" s="41"/>
      <c r="G547" s="41"/>
      <c r="H547" s="41"/>
      <c r="I547" s="42"/>
    </row>
    <row r="549" spans="1:9" x14ac:dyDescent="0.25">
      <c r="A549" s="9" t="s">
        <v>4</v>
      </c>
    </row>
    <row r="550" spans="1:9" x14ac:dyDescent="0.25">
      <c r="A550" s="18" t="str">
        <f>"Наименование: " &amp; Данные!B24</f>
        <v>Наименование: 25</v>
      </c>
      <c r="B550" s="19"/>
      <c r="C550" s="19"/>
      <c r="D550" s="19"/>
      <c r="E550" s="19"/>
      <c r="F550" s="19"/>
      <c r="G550" s="19"/>
      <c r="H550" s="19"/>
      <c r="I550" s="20"/>
    </row>
    <row r="551" spans="1:9" x14ac:dyDescent="0.25">
      <c r="A551" s="18" t="str">
        <f>"Инвентарный номер: " &amp; Данные!C24</f>
        <v>Инвентарный номер: 35</v>
      </c>
      <c r="B551" s="19"/>
      <c r="C551" s="19"/>
      <c r="D551" s="19"/>
      <c r="E551" s="19"/>
      <c r="F551" s="19"/>
      <c r="G551" s="19"/>
      <c r="H551" s="19"/>
      <c r="I551" s="20"/>
    </row>
    <row r="552" spans="1:9" x14ac:dyDescent="0.25">
      <c r="A552" s="13" t="s">
        <v>23</v>
      </c>
      <c r="B552" s="14"/>
      <c r="C552" s="14" t="str">
        <f>IF(Данные!D24="","",Данные!D24)</f>
        <v/>
      </c>
      <c r="D552" s="14"/>
      <c r="E552" s="14"/>
      <c r="F552" s="14"/>
      <c r="G552" s="14"/>
      <c r="H552" s="14"/>
      <c r="I552" s="15"/>
    </row>
    <row r="553" spans="1:9" x14ac:dyDescent="0.25">
      <c r="A553" s="10" t="s">
        <v>24</v>
      </c>
      <c r="B553" s="11"/>
      <c r="C553" s="14">
        <f>Данные!E24</f>
        <v>41998</v>
      </c>
      <c r="D553" s="11"/>
      <c r="E553" s="11"/>
      <c r="F553" s="11"/>
      <c r="G553" s="11"/>
      <c r="H553" s="11"/>
      <c r="I553" s="12"/>
    </row>
    <row r="554" spans="1:9" x14ac:dyDescent="0.25">
      <c r="A554" s="18" t="str">
        <f>"Заявленная неисправность: " &amp; Данные!F24</f>
        <v>Заявленная неисправность: 45</v>
      </c>
      <c r="B554" s="19"/>
      <c r="C554" s="19"/>
      <c r="D554" s="19"/>
      <c r="E554" s="19"/>
      <c r="F554" s="19"/>
      <c r="G554" s="19"/>
      <c r="H554" s="19"/>
      <c r="I554" s="20"/>
    </row>
    <row r="555" spans="1:9" ht="35.25" customHeight="1" x14ac:dyDescent="0.25">
      <c r="A555" s="21" t="s">
        <v>27</v>
      </c>
      <c r="B555" s="22"/>
      <c r="C555" s="22"/>
      <c r="D555" s="22"/>
      <c r="E555" s="22"/>
      <c r="F555" s="22"/>
      <c r="G555" s="22"/>
      <c r="H555" s="22"/>
      <c r="I555" s="22"/>
    </row>
    <row r="556" spans="1:9" x14ac:dyDescent="0.25">
      <c r="A556" s="23" t="s">
        <v>25</v>
      </c>
      <c r="B556" s="24"/>
      <c r="C556" s="24"/>
      <c r="D556" s="24"/>
      <c r="E556" s="24"/>
      <c r="F556" s="24"/>
      <c r="G556" s="24"/>
      <c r="H556" s="24"/>
      <c r="I556" s="25"/>
    </row>
    <row r="557" spans="1:9" ht="45.75" customHeight="1" x14ac:dyDescent="0.25">
      <c r="A55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55</v>
      </c>
      <c r="B557" s="27"/>
      <c r="C557" s="27"/>
      <c r="D557" s="27"/>
      <c r="E557" s="27"/>
      <c r="F557" s="27"/>
      <c r="G557" s="27"/>
      <c r="H557" s="27"/>
      <c r="I557" s="28"/>
    </row>
    <row r="558" spans="1:9" ht="47.25" customHeight="1" x14ac:dyDescent="0.25">
      <c r="A558" s="29" t="s">
        <v>28</v>
      </c>
      <c r="B558" s="29"/>
      <c r="C558" s="29"/>
      <c r="D558" s="29"/>
      <c r="E558" s="29"/>
      <c r="F558" s="29"/>
      <c r="G558" s="29"/>
      <c r="H558" s="29"/>
      <c r="I558" s="29"/>
    </row>
    <row r="559" spans="1:9" ht="45" customHeight="1" x14ac:dyDescent="0.25">
      <c r="A559" s="30" t="s">
        <v>29</v>
      </c>
      <c r="B559" s="30"/>
      <c r="C559" s="30"/>
      <c r="D559" s="30"/>
      <c r="E559" s="30"/>
      <c r="F559" s="30"/>
      <c r="G559" s="30"/>
      <c r="H559" s="30"/>
      <c r="I559" s="30"/>
    </row>
    <row r="562" spans="1:9" ht="15.75" x14ac:dyDescent="0.25">
      <c r="A562" s="4" t="s">
        <v>5</v>
      </c>
      <c r="F562" s="3" t="s">
        <v>6</v>
      </c>
    </row>
    <row r="565" spans="1:9" ht="15.75" x14ac:dyDescent="0.25">
      <c r="A565" s="4" t="s">
        <v>7</v>
      </c>
      <c r="F565" s="3" t="s">
        <v>26</v>
      </c>
    </row>
    <row r="566" spans="1:9" ht="15.75" x14ac:dyDescent="0.25">
      <c r="A566" s="3" t="s">
        <v>8</v>
      </c>
    </row>
    <row r="570" spans="1:9" ht="30" customHeight="1" x14ac:dyDescent="0.25">
      <c r="A57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570" s="48"/>
      <c r="C570" s="48"/>
      <c r="D570" s="48"/>
      <c r="E570" s="48"/>
      <c r="F570" s="48"/>
      <c r="G570" s="48"/>
      <c r="H570" s="48"/>
      <c r="I570" s="48"/>
    </row>
    <row r="571" spans="1:9" ht="26.25" x14ac:dyDescent="0.4">
      <c r="D571" s="1"/>
      <c r="E571" s="2" t="s">
        <v>0</v>
      </c>
      <c r="F571" s="1"/>
    </row>
    <row r="572" spans="1:9" ht="26.25" x14ac:dyDescent="0.4">
      <c r="C572" s="1" t="str">
        <f>"технической экспертизы № " &amp; Данные!A25</f>
        <v>технической экспертизы № 17</v>
      </c>
      <c r="E572" s="1"/>
      <c r="F572" s="1"/>
    </row>
    <row r="573" spans="1:9" ht="15.75" x14ac:dyDescent="0.25">
      <c r="A573" s="3"/>
      <c r="B573" s="3"/>
      <c r="C573" s="3"/>
      <c r="D573" s="4" t="str">
        <f>"приложение к договору № " &amp; Данные!$B$5</f>
        <v>приложение к договору № 1</v>
      </c>
      <c r="E573" s="3"/>
      <c r="F573" s="3"/>
      <c r="G573" s="3"/>
      <c r="H573" s="3"/>
      <c r="I573" s="3"/>
    </row>
    <row r="574" spans="1:9" ht="15.75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x14ac:dyDescent="0.25">
      <c r="A575" s="4" t="s">
        <v>1</v>
      </c>
      <c r="B575" s="3"/>
      <c r="C575" s="3"/>
      <c r="D575" s="3"/>
      <c r="E575" s="3"/>
      <c r="F575" s="3"/>
      <c r="G575" s="3"/>
      <c r="H575" s="3"/>
      <c r="I575" s="3"/>
    </row>
    <row r="576" spans="1:9" ht="15.75" x14ac:dyDescent="0.25">
      <c r="A57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576" s="43"/>
      <c r="C576" s="43"/>
      <c r="D576" s="43"/>
      <c r="E576" s="43"/>
      <c r="F576" s="43"/>
      <c r="G576" s="7"/>
      <c r="H576" s="7"/>
      <c r="I576" s="7"/>
    </row>
    <row r="577" spans="1:9" ht="30" customHeight="1" x14ac:dyDescent="0.25">
      <c r="A57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577" s="47"/>
      <c r="C577" s="47"/>
      <c r="D577" s="47"/>
      <c r="E577" s="47"/>
      <c r="F577" s="47"/>
      <c r="G577" s="47"/>
      <c r="H577" s="47"/>
      <c r="I577" s="47"/>
    </row>
    <row r="578" spans="1:9" ht="15.75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x14ac:dyDescent="0.25">
      <c r="A579" s="8" t="s">
        <v>2</v>
      </c>
      <c r="B579" s="3"/>
      <c r="C579" s="3"/>
      <c r="D579" s="3"/>
      <c r="E579" s="3"/>
      <c r="F579" s="3"/>
      <c r="G579" s="3"/>
      <c r="H579" s="3"/>
      <c r="I579" s="3"/>
    </row>
    <row r="580" spans="1:9" ht="15.75" x14ac:dyDescent="0.25">
      <c r="A580" s="31" t="s">
        <v>3</v>
      </c>
      <c r="B580" s="32"/>
      <c r="C580" s="32"/>
      <c r="D580" s="32"/>
      <c r="E580" s="32"/>
      <c r="F580" s="32"/>
      <c r="G580" s="32"/>
      <c r="H580" s="32"/>
      <c r="I580" s="33"/>
    </row>
    <row r="581" spans="1:9" ht="34.5" customHeight="1" x14ac:dyDescent="0.25">
      <c r="A581" s="34" t="str">
        <f>Данные!$B$2</f>
        <v>Иванов</v>
      </c>
      <c r="B581" s="35"/>
      <c r="C581" s="35"/>
      <c r="D581" s="35"/>
      <c r="E581" s="35"/>
      <c r="F581" s="35"/>
      <c r="G581" s="35"/>
      <c r="H581" s="35"/>
      <c r="I581" s="36"/>
    </row>
    <row r="582" spans="1:9" ht="31.5" customHeight="1" x14ac:dyDescent="0.25">
      <c r="A582" s="37" t="str">
        <f>"Адрес: " &amp; Данные!$B$3</f>
        <v>Адрес: Можга</v>
      </c>
      <c r="B582" s="38"/>
      <c r="C582" s="38"/>
      <c r="D582" s="38"/>
      <c r="E582" s="38"/>
      <c r="F582" s="38"/>
      <c r="G582" s="38"/>
      <c r="H582" s="38"/>
      <c r="I582" s="39"/>
    </row>
    <row r="583" spans="1:9" ht="15.75" x14ac:dyDescent="0.25">
      <c r="A583" s="40" t="str">
        <f>"Контактный телефон: "&amp; Данные!$B$4</f>
        <v>Контактный телефон: 890</v>
      </c>
      <c r="B583" s="41"/>
      <c r="C583" s="41"/>
      <c r="D583" s="41"/>
      <c r="E583" s="41"/>
      <c r="F583" s="41"/>
      <c r="G583" s="41"/>
      <c r="H583" s="41"/>
      <c r="I583" s="42"/>
    </row>
    <row r="585" spans="1:9" x14ac:dyDescent="0.25">
      <c r="A585" s="9" t="s">
        <v>4</v>
      </c>
    </row>
    <row r="586" spans="1:9" x14ac:dyDescent="0.25">
      <c r="A586" s="18" t="str">
        <f>"Наименование: " &amp; Данные!B25</f>
        <v>Наименование: 26</v>
      </c>
      <c r="B586" s="19"/>
      <c r="C586" s="19"/>
      <c r="D586" s="19"/>
      <c r="E586" s="19"/>
      <c r="F586" s="19"/>
      <c r="G586" s="19"/>
      <c r="H586" s="19"/>
      <c r="I586" s="20"/>
    </row>
    <row r="587" spans="1:9" x14ac:dyDescent="0.25">
      <c r="A587" s="18" t="str">
        <f>"Инвентарный номер: " &amp; Данные!C25</f>
        <v>Инвентарный номер: 36</v>
      </c>
      <c r="B587" s="19"/>
      <c r="C587" s="19"/>
      <c r="D587" s="19"/>
      <c r="E587" s="19"/>
      <c r="F587" s="19"/>
      <c r="G587" s="19"/>
      <c r="H587" s="19"/>
      <c r="I587" s="20"/>
    </row>
    <row r="588" spans="1:9" x14ac:dyDescent="0.25">
      <c r="A588" s="13" t="s">
        <v>23</v>
      </c>
      <c r="B588" s="14"/>
      <c r="C588" s="14" t="str">
        <f>IF(Данные!D25="","",Данные!D25)</f>
        <v/>
      </c>
      <c r="D588" s="14"/>
      <c r="E588" s="14"/>
      <c r="F588" s="14"/>
      <c r="G588" s="14"/>
      <c r="H588" s="14"/>
      <c r="I588" s="15"/>
    </row>
    <row r="589" spans="1:9" x14ac:dyDescent="0.25">
      <c r="A589" s="10" t="s">
        <v>24</v>
      </c>
      <c r="B589" s="11"/>
      <c r="C589" s="14">
        <f>Данные!E25</f>
        <v>41999</v>
      </c>
      <c r="D589" s="11"/>
      <c r="E589" s="11"/>
      <c r="F589" s="11"/>
      <c r="G589" s="11"/>
      <c r="H589" s="11"/>
      <c r="I589" s="12"/>
    </row>
    <row r="590" spans="1:9" x14ac:dyDescent="0.25">
      <c r="A590" s="18" t="str">
        <f>"Заявленная неисправность: " &amp; Данные!F25</f>
        <v>Заявленная неисправность: 46</v>
      </c>
      <c r="B590" s="19"/>
      <c r="C590" s="19"/>
      <c r="D590" s="19"/>
      <c r="E590" s="19"/>
      <c r="F590" s="19"/>
      <c r="G590" s="19"/>
      <c r="H590" s="19"/>
      <c r="I590" s="20"/>
    </row>
    <row r="591" spans="1:9" ht="35.25" customHeight="1" x14ac:dyDescent="0.25">
      <c r="A591" s="21" t="s">
        <v>27</v>
      </c>
      <c r="B591" s="22"/>
      <c r="C591" s="22"/>
      <c r="D591" s="22"/>
      <c r="E591" s="22"/>
      <c r="F591" s="22"/>
      <c r="G591" s="22"/>
      <c r="H591" s="22"/>
      <c r="I591" s="22"/>
    </row>
    <row r="592" spans="1:9" x14ac:dyDescent="0.25">
      <c r="A592" s="23" t="s">
        <v>25</v>
      </c>
      <c r="B592" s="24"/>
      <c r="C592" s="24"/>
      <c r="D592" s="24"/>
      <c r="E592" s="24"/>
      <c r="F592" s="24"/>
      <c r="G592" s="24"/>
      <c r="H592" s="24"/>
      <c r="I592" s="25"/>
    </row>
    <row r="593" spans="1:9" ht="47.25" customHeight="1" x14ac:dyDescent="0.25">
      <c r="A59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56</v>
      </c>
      <c r="B593" s="27"/>
      <c r="C593" s="27"/>
      <c r="D593" s="27"/>
      <c r="E593" s="27"/>
      <c r="F593" s="27"/>
      <c r="G593" s="27"/>
      <c r="H593" s="27"/>
      <c r="I593" s="28"/>
    </row>
    <row r="594" spans="1:9" ht="50.25" customHeight="1" x14ac:dyDescent="0.25">
      <c r="A594" s="29" t="s">
        <v>28</v>
      </c>
      <c r="B594" s="29"/>
      <c r="C594" s="29"/>
      <c r="D594" s="29"/>
      <c r="E594" s="29"/>
      <c r="F594" s="29"/>
      <c r="G594" s="29"/>
      <c r="H594" s="29"/>
      <c r="I594" s="29"/>
    </row>
    <row r="595" spans="1:9" ht="48" customHeight="1" x14ac:dyDescent="0.25">
      <c r="A595" s="30" t="s">
        <v>29</v>
      </c>
      <c r="B595" s="30"/>
      <c r="C595" s="30"/>
      <c r="D595" s="30"/>
      <c r="E595" s="30"/>
      <c r="F595" s="30"/>
      <c r="G595" s="30"/>
      <c r="H595" s="30"/>
      <c r="I595" s="30"/>
    </row>
    <row r="598" spans="1:9" ht="15.75" x14ac:dyDescent="0.25">
      <c r="A598" s="4" t="s">
        <v>5</v>
      </c>
      <c r="F598" s="3" t="s">
        <v>6</v>
      </c>
    </row>
    <row r="601" spans="1:9" ht="15.75" x14ac:dyDescent="0.25">
      <c r="A601" s="4" t="s">
        <v>7</v>
      </c>
      <c r="F601" s="3" t="s">
        <v>26</v>
      </c>
    </row>
    <row r="602" spans="1:9" ht="15.75" x14ac:dyDescent="0.25">
      <c r="A602" s="3" t="s">
        <v>8</v>
      </c>
    </row>
    <row r="606" spans="1:9" ht="30" customHeight="1" x14ac:dyDescent="0.25">
      <c r="A60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606" s="48"/>
      <c r="C606" s="48"/>
      <c r="D606" s="48"/>
      <c r="E606" s="48"/>
      <c r="F606" s="48"/>
      <c r="G606" s="48"/>
      <c r="H606" s="48"/>
      <c r="I606" s="48"/>
    </row>
    <row r="607" spans="1:9" ht="26.25" x14ac:dyDescent="0.4">
      <c r="D607" s="1"/>
      <c r="E607" s="2" t="s">
        <v>0</v>
      </c>
      <c r="F607" s="1"/>
    </row>
    <row r="608" spans="1:9" ht="26.25" x14ac:dyDescent="0.4">
      <c r="C608" s="1" t="str">
        <f>"технической экспертизы № " &amp; Данные!A26</f>
        <v>технической экспертизы № 18</v>
      </c>
      <c r="E608" s="1"/>
      <c r="F608" s="1"/>
    </row>
    <row r="609" spans="1:9" ht="15.75" x14ac:dyDescent="0.25">
      <c r="A609" s="3"/>
      <c r="B609" s="3"/>
      <c r="C609" s="3"/>
      <c r="D609" s="4" t="str">
        <f>"приложение к договору № " &amp; Данные!$B$5</f>
        <v>приложение к договору № 1</v>
      </c>
      <c r="E609" s="3"/>
      <c r="F609" s="3"/>
      <c r="G609" s="3"/>
      <c r="H609" s="3"/>
      <c r="I609" s="3"/>
    </row>
    <row r="610" spans="1:9" ht="15.75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x14ac:dyDescent="0.25">
      <c r="A611" s="4" t="s">
        <v>1</v>
      </c>
      <c r="B611" s="3"/>
      <c r="C611" s="3"/>
      <c r="D611" s="3"/>
      <c r="E611" s="3"/>
      <c r="F611" s="3"/>
      <c r="G611" s="3"/>
      <c r="H611" s="3"/>
      <c r="I611" s="3"/>
    </row>
    <row r="612" spans="1:9" ht="15.75" x14ac:dyDescent="0.25">
      <c r="A61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612" s="43"/>
      <c r="C612" s="43"/>
      <c r="D612" s="43"/>
      <c r="E612" s="43"/>
      <c r="F612" s="43"/>
      <c r="G612" s="7"/>
      <c r="H612" s="7"/>
      <c r="I612" s="7"/>
    </row>
    <row r="613" spans="1:9" ht="30" customHeight="1" x14ac:dyDescent="0.25">
      <c r="A61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613" s="47"/>
      <c r="C613" s="47"/>
      <c r="D613" s="47"/>
      <c r="E613" s="47"/>
      <c r="F613" s="47"/>
      <c r="G613" s="47"/>
      <c r="H613" s="47"/>
      <c r="I613" s="47"/>
    </row>
    <row r="614" spans="1:9" ht="15.75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x14ac:dyDescent="0.25">
      <c r="A615" s="8" t="s">
        <v>2</v>
      </c>
      <c r="B615" s="3"/>
      <c r="C615" s="3"/>
      <c r="D615" s="3"/>
      <c r="E615" s="3"/>
      <c r="F615" s="3"/>
      <c r="G615" s="3"/>
      <c r="H615" s="3"/>
      <c r="I615" s="3"/>
    </row>
    <row r="616" spans="1:9" ht="15.75" x14ac:dyDescent="0.25">
      <c r="A616" s="31" t="s">
        <v>3</v>
      </c>
      <c r="B616" s="32"/>
      <c r="C616" s="32"/>
      <c r="D616" s="32"/>
      <c r="E616" s="32"/>
      <c r="F616" s="32"/>
      <c r="G616" s="32"/>
      <c r="H616" s="32"/>
      <c r="I616" s="33"/>
    </row>
    <row r="617" spans="1:9" ht="27.75" customHeight="1" x14ac:dyDescent="0.25">
      <c r="A617" s="34" t="str">
        <f>Данные!$B$2</f>
        <v>Иванов</v>
      </c>
      <c r="B617" s="35"/>
      <c r="C617" s="35"/>
      <c r="D617" s="35"/>
      <c r="E617" s="35"/>
      <c r="F617" s="35"/>
      <c r="G617" s="35"/>
      <c r="H617" s="35"/>
      <c r="I617" s="36"/>
    </row>
    <row r="618" spans="1:9" ht="36.75" customHeight="1" x14ac:dyDescent="0.25">
      <c r="A618" s="37" t="str">
        <f>"Адрес: " &amp; Данные!$B$3</f>
        <v>Адрес: Можга</v>
      </c>
      <c r="B618" s="38"/>
      <c r="C618" s="38"/>
      <c r="D618" s="38"/>
      <c r="E618" s="38"/>
      <c r="F618" s="38"/>
      <c r="G618" s="38"/>
      <c r="H618" s="38"/>
      <c r="I618" s="39"/>
    </row>
    <row r="619" spans="1:9" ht="15.75" x14ac:dyDescent="0.25">
      <c r="A619" s="40" t="str">
        <f>"Контактный телефон: "&amp; Данные!$B$4</f>
        <v>Контактный телефон: 890</v>
      </c>
      <c r="B619" s="41"/>
      <c r="C619" s="41"/>
      <c r="D619" s="41"/>
      <c r="E619" s="41"/>
      <c r="F619" s="41"/>
      <c r="G619" s="41"/>
      <c r="H619" s="41"/>
      <c r="I619" s="42"/>
    </row>
    <row r="621" spans="1:9" x14ac:dyDescent="0.25">
      <c r="A621" s="9" t="s">
        <v>4</v>
      </c>
    </row>
    <row r="622" spans="1:9" x14ac:dyDescent="0.25">
      <c r="A622" s="18" t="str">
        <f>"Наименование: " &amp; Данные!B26</f>
        <v>Наименование: 27</v>
      </c>
      <c r="B622" s="19"/>
      <c r="C622" s="19"/>
      <c r="D622" s="19"/>
      <c r="E622" s="19"/>
      <c r="F622" s="19"/>
      <c r="G622" s="19"/>
      <c r="H622" s="19"/>
      <c r="I622" s="20"/>
    </row>
    <row r="623" spans="1:9" x14ac:dyDescent="0.25">
      <c r="A623" s="18" t="str">
        <f>"Инвентарный номер: " &amp; Данные!C26</f>
        <v>Инвентарный номер: 37</v>
      </c>
      <c r="B623" s="19"/>
      <c r="C623" s="19"/>
      <c r="D623" s="19"/>
      <c r="E623" s="19"/>
      <c r="F623" s="19"/>
      <c r="G623" s="19"/>
      <c r="H623" s="19"/>
      <c r="I623" s="20"/>
    </row>
    <row r="624" spans="1:9" x14ac:dyDescent="0.25">
      <c r="A624" s="13" t="s">
        <v>23</v>
      </c>
      <c r="B624" s="14"/>
      <c r="C624" s="14" t="str">
        <f>IF(Данные!D26="","",Данные!D26)</f>
        <v/>
      </c>
      <c r="D624" s="14"/>
      <c r="E624" s="14"/>
      <c r="F624" s="14"/>
      <c r="G624" s="14"/>
      <c r="H624" s="14"/>
      <c r="I624" s="15"/>
    </row>
    <row r="625" spans="1:9" x14ac:dyDescent="0.25">
      <c r="A625" s="10" t="s">
        <v>24</v>
      </c>
      <c r="B625" s="11"/>
      <c r="C625" s="14">
        <f>Данные!E26</f>
        <v>42000</v>
      </c>
      <c r="D625" s="11"/>
      <c r="E625" s="11"/>
      <c r="F625" s="11"/>
      <c r="G625" s="11"/>
      <c r="H625" s="11"/>
      <c r="I625" s="12"/>
    </row>
    <row r="626" spans="1:9" x14ac:dyDescent="0.25">
      <c r="A626" s="18" t="str">
        <f>"Заявленная неисправность: " &amp; Данные!F26</f>
        <v>Заявленная неисправность: 47</v>
      </c>
      <c r="B626" s="19"/>
      <c r="C626" s="19"/>
      <c r="D626" s="19"/>
      <c r="E626" s="19"/>
      <c r="F626" s="19"/>
      <c r="G626" s="19"/>
      <c r="H626" s="19"/>
      <c r="I626" s="20"/>
    </row>
    <row r="627" spans="1:9" ht="33.75" customHeight="1" x14ac:dyDescent="0.25">
      <c r="A627" s="21" t="s">
        <v>27</v>
      </c>
      <c r="B627" s="22"/>
      <c r="C627" s="22"/>
      <c r="D627" s="22"/>
      <c r="E627" s="22"/>
      <c r="F627" s="22"/>
      <c r="G627" s="22"/>
      <c r="H627" s="22"/>
      <c r="I627" s="22"/>
    </row>
    <row r="628" spans="1:9" x14ac:dyDescent="0.25">
      <c r="A628" s="23" t="s">
        <v>25</v>
      </c>
      <c r="B628" s="24"/>
      <c r="C628" s="24"/>
      <c r="D628" s="24"/>
      <c r="E628" s="24"/>
      <c r="F628" s="24"/>
      <c r="G628" s="24"/>
      <c r="H628" s="24"/>
      <c r="I628" s="25"/>
    </row>
    <row r="629" spans="1:9" ht="46.5" customHeight="1" x14ac:dyDescent="0.25">
      <c r="A62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57</v>
      </c>
      <c r="B629" s="27"/>
      <c r="C629" s="27"/>
      <c r="D629" s="27"/>
      <c r="E629" s="27"/>
      <c r="F629" s="27"/>
      <c r="G629" s="27"/>
      <c r="H629" s="27"/>
      <c r="I629" s="28"/>
    </row>
    <row r="630" spans="1:9" ht="45.75" customHeight="1" x14ac:dyDescent="0.25">
      <c r="A630" s="29" t="s">
        <v>28</v>
      </c>
      <c r="B630" s="29"/>
      <c r="C630" s="29"/>
      <c r="D630" s="29"/>
      <c r="E630" s="29"/>
      <c r="F630" s="29"/>
      <c r="G630" s="29"/>
      <c r="H630" s="29"/>
      <c r="I630" s="29"/>
    </row>
    <row r="631" spans="1:9" ht="47.25" customHeight="1" x14ac:dyDescent="0.25">
      <c r="A631" s="30" t="s">
        <v>29</v>
      </c>
      <c r="B631" s="30"/>
      <c r="C631" s="30"/>
      <c r="D631" s="30"/>
      <c r="E631" s="30"/>
      <c r="F631" s="30"/>
      <c r="G631" s="30"/>
      <c r="H631" s="30"/>
      <c r="I631" s="30"/>
    </row>
    <row r="634" spans="1:9" ht="15.75" x14ac:dyDescent="0.25">
      <c r="A634" s="4" t="s">
        <v>5</v>
      </c>
      <c r="F634" s="3" t="s">
        <v>6</v>
      </c>
    </row>
    <row r="637" spans="1:9" ht="15.75" x14ac:dyDescent="0.25">
      <c r="A637" s="4" t="s">
        <v>7</v>
      </c>
      <c r="F637" s="3" t="s">
        <v>26</v>
      </c>
    </row>
    <row r="638" spans="1:9" ht="15.75" x14ac:dyDescent="0.25">
      <c r="A638" s="3" t="s">
        <v>8</v>
      </c>
    </row>
    <row r="642" spans="1:9" ht="30" customHeight="1" x14ac:dyDescent="0.25">
      <c r="A64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642" s="48"/>
      <c r="C642" s="48"/>
      <c r="D642" s="48"/>
      <c r="E642" s="48"/>
      <c r="F642" s="48"/>
      <c r="G642" s="48"/>
      <c r="H642" s="48"/>
      <c r="I642" s="48"/>
    </row>
    <row r="643" spans="1:9" ht="26.25" x14ac:dyDescent="0.4">
      <c r="D643" s="1"/>
      <c r="E643" s="2" t="s">
        <v>0</v>
      </c>
      <c r="F643" s="1"/>
    </row>
    <row r="644" spans="1:9" ht="26.25" x14ac:dyDescent="0.4">
      <c r="C644" s="1" t="str">
        <f>"технической экспертизы № " &amp; Данные!A27</f>
        <v>технической экспертизы № 19</v>
      </c>
      <c r="E644" s="1"/>
      <c r="F644" s="1"/>
    </row>
    <row r="645" spans="1:9" ht="15.75" x14ac:dyDescent="0.25">
      <c r="A645" s="3"/>
      <c r="B645" s="3"/>
      <c r="C645" s="3"/>
      <c r="D645" s="4" t="str">
        <f>"приложение к договору № " &amp; Данные!$B$5</f>
        <v>приложение к договору № 1</v>
      </c>
      <c r="E645" s="3"/>
      <c r="F645" s="3"/>
      <c r="G645" s="3"/>
      <c r="H645" s="3"/>
      <c r="I645" s="3"/>
    </row>
    <row r="646" spans="1:9" ht="15.75" x14ac:dyDescent="0.25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x14ac:dyDescent="0.25">
      <c r="A647" s="4" t="s">
        <v>1</v>
      </c>
      <c r="B647" s="3"/>
      <c r="C647" s="3"/>
      <c r="D647" s="3"/>
      <c r="E647" s="3"/>
      <c r="F647" s="3"/>
      <c r="G647" s="3"/>
      <c r="H647" s="3"/>
      <c r="I647" s="3"/>
    </row>
    <row r="648" spans="1:9" ht="15.75" x14ac:dyDescent="0.25">
      <c r="A64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648" s="43"/>
      <c r="C648" s="43"/>
      <c r="D648" s="43"/>
      <c r="E648" s="43"/>
      <c r="F648" s="43"/>
      <c r="G648" s="7"/>
      <c r="H648" s="7"/>
      <c r="I648" s="7"/>
    </row>
    <row r="649" spans="1:9" ht="30" customHeight="1" x14ac:dyDescent="0.25">
      <c r="A64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649" s="47"/>
      <c r="C649" s="47"/>
      <c r="D649" s="47"/>
      <c r="E649" s="47"/>
      <c r="F649" s="47"/>
      <c r="G649" s="47"/>
      <c r="H649" s="47"/>
      <c r="I649" s="47"/>
    </row>
    <row r="650" spans="1:9" ht="15.75" x14ac:dyDescent="0.25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x14ac:dyDescent="0.25">
      <c r="A651" s="8" t="s">
        <v>2</v>
      </c>
      <c r="B651" s="3"/>
      <c r="C651" s="3"/>
      <c r="D651" s="3"/>
      <c r="E651" s="3"/>
      <c r="F651" s="3"/>
      <c r="G651" s="3"/>
      <c r="H651" s="3"/>
      <c r="I651" s="3"/>
    </row>
    <row r="652" spans="1:9" ht="15.75" x14ac:dyDescent="0.25">
      <c r="A652" s="31" t="s">
        <v>3</v>
      </c>
      <c r="B652" s="32"/>
      <c r="C652" s="32"/>
      <c r="D652" s="32"/>
      <c r="E652" s="32"/>
      <c r="F652" s="32"/>
      <c r="G652" s="32"/>
      <c r="H652" s="32"/>
      <c r="I652" s="33"/>
    </row>
    <row r="653" spans="1:9" ht="28.5" customHeight="1" x14ac:dyDescent="0.25">
      <c r="A653" s="34" t="str">
        <f>Данные!$B$2</f>
        <v>Иванов</v>
      </c>
      <c r="B653" s="35"/>
      <c r="C653" s="35"/>
      <c r="D653" s="35"/>
      <c r="E653" s="35"/>
      <c r="F653" s="35"/>
      <c r="G653" s="35"/>
      <c r="H653" s="35"/>
      <c r="I653" s="36"/>
    </row>
    <row r="654" spans="1:9" ht="30.75" customHeight="1" x14ac:dyDescent="0.25">
      <c r="A654" s="37" t="str">
        <f>"Адрес: " &amp; Данные!$B$3</f>
        <v>Адрес: Можга</v>
      </c>
      <c r="B654" s="38"/>
      <c r="C654" s="38"/>
      <c r="D654" s="38"/>
      <c r="E654" s="38"/>
      <c r="F654" s="38"/>
      <c r="G654" s="38"/>
      <c r="H654" s="38"/>
      <c r="I654" s="39"/>
    </row>
    <row r="655" spans="1:9" ht="15.75" x14ac:dyDescent="0.25">
      <c r="A655" s="40" t="str">
        <f>"Контактный телефон: "&amp; Данные!$B$4</f>
        <v>Контактный телефон: 890</v>
      </c>
      <c r="B655" s="41"/>
      <c r="C655" s="41"/>
      <c r="D655" s="41"/>
      <c r="E655" s="41"/>
      <c r="F655" s="41"/>
      <c r="G655" s="41"/>
      <c r="H655" s="41"/>
      <c r="I655" s="42"/>
    </row>
    <row r="657" spans="1:9" x14ac:dyDescent="0.25">
      <c r="A657" s="9" t="s">
        <v>4</v>
      </c>
    </row>
    <row r="658" spans="1:9" x14ac:dyDescent="0.25">
      <c r="A658" s="18" t="str">
        <f>"Наименование: " &amp; Данные!B27</f>
        <v>Наименование: 28</v>
      </c>
      <c r="B658" s="19"/>
      <c r="C658" s="19"/>
      <c r="D658" s="19"/>
      <c r="E658" s="19"/>
      <c r="F658" s="19"/>
      <c r="G658" s="19"/>
      <c r="H658" s="19"/>
      <c r="I658" s="20"/>
    </row>
    <row r="659" spans="1:9" x14ac:dyDescent="0.25">
      <c r="A659" s="18" t="str">
        <f>"Инвентарный номер: " &amp; Данные!C27</f>
        <v>Инвентарный номер: 38</v>
      </c>
      <c r="B659" s="19"/>
      <c r="C659" s="19"/>
      <c r="D659" s="19"/>
      <c r="E659" s="19"/>
      <c r="F659" s="19"/>
      <c r="G659" s="19"/>
      <c r="H659" s="19"/>
      <c r="I659" s="20"/>
    </row>
    <row r="660" spans="1:9" x14ac:dyDescent="0.25">
      <c r="A660" s="13" t="s">
        <v>23</v>
      </c>
      <c r="B660" s="14"/>
      <c r="C660" s="14" t="str">
        <f>IF(Данные!D27="","",Данные!D27)</f>
        <v/>
      </c>
      <c r="D660" s="14"/>
      <c r="E660" s="14"/>
      <c r="F660" s="14"/>
      <c r="G660" s="14"/>
      <c r="H660" s="14"/>
      <c r="I660" s="15"/>
    </row>
    <row r="661" spans="1:9" x14ac:dyDescent="0.25">
      <c r="A661" s="10" t="s">
        <v>24</v>
      </c>
      <c r="B661" s="11"/>
      <c r="C661" s="14">
        <f>Данные!E27</f>
        <v>42001</v>
      </c>
      <c r="D661" s="11"/>
      <c r="E661" s="11"/>
      <c r="F661" s="11"/>
      <c r="G661" s="11"/>
      <c r="H661" s="11"/>
      <c r="I661" s="12"/>
    </row>
    <row r="662" spans="1:9" x14ac:dyDescent="0.25">
      <c r="A662" s="18" t="str">
        <f>"Заявленная неисправность: " &amp; Данные!F27</f>
        <v>Заявленная неисправность: 48</v>
      </c>
      <c r="B662" s="19"/>
      <c r="C662" s="19"/>
      <c r="D662" s="19"/>
      <c r="E662" s="19"/>
      <c r="F662" s="19"/>
      <c r="G662" s="19"/>
      <c r="H662" s="19"/>
      <c r="I662" s="20"/>
    </row>
    <row r="663" spans="1:9" ht="36" customHeight="1" x14ac:dyDescent="0.25">
      <c r="A663" s="21" t="s">
        <v>27</v>
      </c>
      <c r="B663" s="22"/>
      <c r="C663" s="22"/>
      <c r="D663" s="22"/>
      <c r="E663" s="22"/>
      <c r="F663" s="22"/>
      <c r="G663" s="22"/>
      <c r="H663" s="22"/>
      <c r="I663" s="22"/>
    </row>
    <row r="664" spans="1:9" x14ac:dyDescent="0.25">
      <c r="A664" s="23" t="s">
        <v>25</v>
      </c>
      <c r="B664" s="24"/>
      <c r="C664" s="24"/>
      <c r="D664" s="24"/>
      <c r="E664" s="24"/>
      <c r="F664" s="24"/>
      <c r="G664" s="24"/>
      <c r="H664" s="24"/>
      <c r="I664" s="25"/>
    </row>
    <row r="665" spans="1:9" ht="46.5" customHeight="1" x14ac:dyDescent="0.25">
      <c r="A66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58</v>
      </c>
      <c r="B665" s="27"/>
      <c r="C665" s="27"/>
      <c r="D665" s="27"/>
      <c r="E665" s="27"/>
      <c r="F665" s="27"/>
      <c r="G665" s="27"/>
      <c r="H665" s="27"/>
      <c r="I665" s="28"/>
    </row>
    <row r="666" spans="1:9" ht="48.75" customHeight="1" x14ac:dyDescent="0.25">
      <c r="A666" s="29" t="s">
        <v>28</v>
      </c>
      <c r="B666" s="29"/>
      <c r="C666" s="29"/>
      <c r="D666" s="29"/>
      <c r="E666" s="29"/>
      <c r="F666" s="29"/>
      <c r="G666" s="29"/>
      <c r="H666" s="29"/>
      <c r="I666" s="29"/>
    </row>
    <row r="667" spans="1:9" ht="46.5" customHeight="1" x14ac:dyDescent="0.25">
      <c r="A667" s="30" t="s">
        <v>29</v>
      </c>
      <c r="B667" s="30"/>
      <c r="C667" s="30"/>
      <c r="D667" s="30"/>
      <c r="E667" s="30"/>
      <c r="F667" s="30"/>
      <c r="G667" s="30"/>
      <c r="H667" s="30"/>
      <c r="I667" s="30"/>
    </row>
    <row r="670" spans="1:9" ht="15.75" x14ac:dyDescent="0.25">
      <c r="A670" s="4" t="s">
        <v>5</v>
      </c>
      <c r="F670" s="3" t="s">
        <v>6</v>
      </c>
    </row>
    <row r="673" spans="1:9" ht="15.75" x14ac:dyDescent="0.25">
      <c r="A673" s="4" t="s">
        <v>7</v>
      </c>
      <c r="F673" s="3" t="s">
        <v>26</v>
      </c>
    </row>
    <row r="674" spans="1:9" ht="15.75" x14ac:dyDescent="0.25">
      <c r="A674" s="3" t="s">
        <v>8</v>
      </c>
    </row>
    <row r="678" spans="1:9" ht="30" customHeight="1" x14ac:dyDescent="0.25">
      <c r="A67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678" s="48"/>
      <c r="C678" s="48"/>
      <c r="D678" s="48"/>
      <c r="E678" s="48"/>
      <c r="F678" s="48"/>
      <c r="G678" s="48"/>
      <c r="H678" s="48"/>
      <c r="I678" s="48"/>
    </row>
    <row r="679" spans="1:9" ht="26.25" x14ac:dyDescent="0.4">
      <c r="D679" s="1"/>
      <c r="E679" s="2" t="s">
        <v>0</v>
      </c>
      <c r="F679" s="1"/>
    </row>
    <row r="680" spans="1:9" ht="26.25" x14ac:dyDescent="0.4">
      <c r="C680" s="1" t="str">
        <f>"технической экспертизы № " &amp; Данные!A28</f>
        <v>технической экспертизы № 20</v>
      </c>
      <c r="E680" s="1"/>
      <c r="F680" s="1"/>
    </row>
    <row r="681" spans="1:9" ht="15.75" x14ac:dyDescent="0.25">
      <c r="A681" s="3"/>
      <c r="B681" s="3"/>
      <c r="C681" s="3"/>
      <c r="D681" s="4" t="str">
        <f>"приложение к договору № " &amp; Данные!$B$5</f>
        <v>приложение к договору № 1</v>
      </c>
      <c r="E681" s="3"/>
      <c r="F681" s="3"/>
      <c r="G681" s="3"/>
      <c r="H681" s="3"/>
      <c r="I681" s="3"/>
    </row>
    <row r="682" spans="1:9" ht="15.75" x14ac:dyDescent="0.25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x14ac:dyDescent="0.25">
      <c r="A683" s="4" t="s">
        <v>1</v>
      </c>
      <c r="B683" s="3"/>
      <c r="C683" s="3"/>
      <c r="D683" s="3"/>
      <c r="E683" s="3"/>
      <c r="F683" s="3"/>
      <c r="G683" s="3"/>
      <c r="H683" s="3"/>
      <c r="I683" s="3"/>
    </row>
    <row r="684" spans="1:9" ht="15.75" x14ac:dyDescent="0.25">
      <c r="A68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684" s="43"/>
      <c r="C684" s="43"/>
      <c r="D684" s="43"/>
      <c r="E684" s="43"/>
      <c r="F684" s="43"/>
      <c r="G684" s="7"/>
      <c r="H684" s="7"/>
      <c r="I684" s="7"/>
    </row>
    <row r="685" spans="1:9" ht="30" customHeight="1" x14ac:dyDescent="0.25">
      <c r="A68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685" s="47"/>
      <c r="C685" s="47"/>
      <c r="D685" s="47"/>
      <c r="E685" s="47"/>
      <c r="F685" s="47"/>
      <c r="G685" s="47"/>
      <c r="H685" s="47"/>
      <c r="I685" s="47"/>
    </row>
    <row r="686" spans="1:9" ht="15.75" x14ac:dyDescent="0.25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x14ac:dyDescent="0.25">
      <c r="A687" s="8" t="s">
        <v>2</v>
      </c>
      <c r="B687" s="3"/>
      <c r="C687" s="3"/>
      <c r="D687" s="3"/>
      <c r="E687" s="3"/>
      <c r="F687" s="3"/>
      <c r="G687" s="3"/>
      <c r="H687" s="3"/>
      <c r="I687" s="3"/>
    </row>
    <row r="688" spans="1:9" ht="15.75" x14ac:dyDescent="0.25">
      <c r="A688" s="31" t="s">
        <v>3</v>
      </c>
      <c r="B688" s="32"/>
      <c r="C688" s="32"/>
      <c r="D688" s="32"/>
      <c r="E688" s="32"/>
      <c r="F688" s="32"/>
      <c r="G688" s="32"/>
      <c r="H688" s="32"/>
      <c r="I688" s="33"/>
    </row>
    <row r="689" spans="1:9" ht="33.75" customHeight="1" x14ac:dyDescent="0.25">
      <c r="A689" s="34" t="str">
        <f>Данные!$B$2</f>
        <v>Иванов</v>
      </c>
      <c r="B689" s="35"/>
      <c r="C689" s="35"/>
      <c r="D689" s="35"/>
      <c r="E689" s="35"/>
      <c r="F689" s="35"/>
      <c r="G689" s="35"/>
      <c r="H689" s="35"/>
      <c r="I689" s="36"/>
    </row>
    <row r="690" spans="1:9" ht="32.25" customHeight="1" x14ac:dyDescent="0.25">
      <c r="A690" s="37" t="str">
        <f>"Адрес: " &amp; Данные!$B$3</f>
        <v>Адрес: Можга</v>
      </c>
      <c r="B690" s="38"/>
      <c r="C690" s="38"/>
      <c r="D690" s="38"/>
      <c r="E690" s="38"/>
      <c r="F690" s="38"/>
      <c r="G690" s="38"/>
      <c r="H690" s="38"/>
      <c r="I690" s="39"/>
    </row>
    <row r="691" spans="1:9" ht="15.75" x14ac:dyDescent="0.25">
      <c r="A691" s="40" t="str">
        <f>"Контактный телефон: "&amp; Данные!$B$4</f>
        <v>Контактный телефон: 890</v>
      </c>
      <c r="B691" s="41"/>
      <c r="C691" s="41"/>
      <c r="D691" s="41"/>
      <c r="E691" s="41"/>
      <c r="F691" s="41"/>
      <c r="G691" s="41"/>
      <c r="H691" s="41"/>
      <c r="I691" s="42"/>
    </row>
    <row r="693" spans="1:9" x14ac:dyDescent="0.25">
      <c r="A693" s="9" t="s">
        <v>4</v>
      </c>
    </row>
    <row r="694" spans="1:9" x14ac:dyDescent="0.25">
      <c r="A694" s="18" t="str">
        <f>"Наименование: " &amp; Данные!B28</f>
        <v>Наименование: 29</v>
      </c>
      <c r="B694" s="19"/>
      <c r="C694" s="19"/>
      <c r="D694" s="19"/>
      <c r="E694" s="19"/>
      <c r="F694" s="19"/>
      <c r="G694" s="19"/>
      <c r="H694" s="19"/>
      <c r="I694" s="20"/>
    </row>
    <row r="695" spans="1:9" x14ac:dyDescent="0.25">
      <c r="A695" s="18" t="str">
        <f>"Инвентарный номер: " &amp; Данные!C28</f>
        <v>Инвентарный номер: 39</v>
      </c>
      <c r="B695" s="19"/>
      <c r="C695" s="19"/>
      <c r="D695" s="19"/>
      <c r="E695" s="19"/>
      <c r="F695" s="19"/>
      <c r="G695" s="19"/>
      <c r="H695" s="19"/>
      <c r="I695" s="20"/>
    </row>
    <row r="696" spans="1:9" x14ac:dyDescent="0.25">
      <c r="A696" s="13" t="s">
        <v>23</v>
      </c>
      <c r="B696" s="14"/>
      <c r="C696" s="14" t="str">
        <f>IF(Данные!D28="","",Данные!D28)</f>
        <v/>
      </c>
      <c r="D696" s="14"/>
      <c r="E696" s="14"/>
      <c r="F696" s="14"/>
      <c r="G696" s="14"/>
      <c r="H696" s="14"/>
      <c r="I696" s="15"/>
    </row>
    <row r="697" spans="1:9" x14ac:dyDescent="0.25">
      <c r="A697" s="10" t="s">
        <v>24</v>
      </c>
      <c r="B697" s="11"/>
      <c r="C697" s="14">
        <f>Данные!E28</f>
        <v>42002</v>
      </c>
      <c r="D697" s="11"/>
      <c r="E697" s="11"/>
      <c r="F697" s="11"/>
      <c r="G697" s="11"/>
      <c r="H697" s="11"/>
      <c r="I697" s="12"/>
    </row>
    <row r="698" spans="1:9" x14ac:dyDescent="0.25">
      <c r="A698" s="18" t="str">
        <f>"Заявленная неисправность: " &amp; Данные!F28</f>
        <v>Заявленная неисправность: 49</v>
      </c>
      <c r="B698" s="19"/>
      <c r="C698" s="19"/>
      <c r="D698" s="19"/>
      <c r="E698" s="19"/>
      <c r="F698" s="19"/>
      <c r="G698" s="19"/>
      <c r="H698" s="19"/>
      <c r="I698" s="20"/>
    </row>
    <row r="699" spans="1:9" ht="31.5" customHeight="1" x14ac:dyDescent="0.25">
      <c r="A699" s="21" t="s">
        <v>27</v>
      </c>
      <c r="B699" s="22"/>
      <c r="C699" s="22"/>
      <c r="D699" s="22"/>
      <c r="E699" s="22"/>
      <c r="F699" s="22"/>
      <c r="G699" s="22"/>
      <c r="H699" s="22"/>
      <c r="I699" s="22"/>
    </row>
    <row r="700" spans="1:9" x14ac:dyDescent="0.25">
      <c r="A700" s="23" t="s">
        <v>25</v>
      </c>
      <c r="B700" s="24"/>
      <c r="C700" s="24"/>
      <c r="D700" s="24"/>
      <c r="E700" s="24"/>
      <c r="F700" s="24"/>
      <c r="G700" s="24"/>
      <c r="H700" s="24"/>
      <c r="I700" s="25"/>
    </row>
    <row r="701" spans="1:9" ht="49.5" customHeight="1" x14ac:dyDescent="0.25">
      <c r="A70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59</v>
      </c>
      <c r="B701" s="27"/>
      <c r="C701" s="27"/>
      <c r="D701" s="27"/>
      <c r="E701" s="27"/>
      <c r="F701" s="27"/>
      <c r="G701" s="27"/>
      <c r="H701" s="27"/>
      <c r="I701" s="28"/>
    </row>
    <row r="702" spans="1:9" ht="48" customHeight="1" x14ac:dyDescent="0.25">
      <c r="A702" s="29" t="s">
        <v>28</v>
      </c>
      <c r="B702" s="29"/>
      <c r="C702" s="29"/>
      <c r="D702" s="29"/>
      <c r="E702" s="29"/>
      <c r="F702" s="29"/>
      <c r="G702" s="29"/>
      <c r="H702" s="29"/>
      <c r="I702" s="29"/>
    </row>
    <row r="703" spans="1:9" ht="46.5" customHeight="1" x14ac:dyDescent="0.25">
      <c r="A703" s="30" t="s">
        <v>29</v>
      </c>
      <c r="B703" s="30"/>
      <c r="C703" s="30"/>
      <c r="D703" s="30"/>
      <c r="E703" s="30"/>
      <c r="F703" s="30"/>
      <c r="G703" s="30"/>
      <c r="H703" s="30"/>
      <c r="I703" s="30"/>
    </row>
    <row r="706" spans="1:9" ht="15.75" x14ac:dyDescent="0.25">
      <c r="A706" s="4" t="s">
        <v>5</v>
      </c>
      <c r="F706" s="3" t="s">
        <v>6</v>
      </c>
    </row>
    <row r="709" spans="1:9" ht="15.75" x14ac:dyDescent="0.25">
      <c r="A709" s="4" t="s">
        <v>7</v>
      </c>
      <c r="F709" s="3" t="s">
        <v>26</v>
      </c>
    </row>
    <row r="710" spans="1:9" ht="15.75" x14ac:dyDescent="0.25">
      <c r="A710" s="3" t="s">
        <v>8</v>
      </c>
    </row>
    <row r="714" spans="1:9" ht="30" customHeight="1" x14ac:dyDescent="0.25">
      <c r="A71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714" s="48"/>
      <c r="C714" s="48"/>
      <c r="D714" s="48"/>
      <c r="E714" s="48"/>
      <c r="F714" s="48"/>
      <c r="G714" s="48"/>
      <c r="H714" s="48"/>
      <c r="I714" s="48"/>
    </row>
    <row r="715" spans="1:9" ht="26.25" x14ac:dyDescent="0.4">
      <c r="D715" s="1"/>
      <c r="E715" s="2" t="s">
        <v>0</v>
      </c>
      <c r="F715" s="1"/>
    </row>
    <row r="716" spans="1:9" ht="26.25" x14ac:dyDescent="0.4">
      <c r="C716" s="1" t="str">
        <f>"технической экспертизы № " &amp; Данные!A29</f>
        <v>технической экспертизы № 21</v>
      </c>
      <c r="E716" s="1"/>
      <c r="F716" s="1"/>
    </row>
    <row r="717" spans="1:9" ht="15.75" x14ac:dyDescent="0.25">
      <c r="A717" s="3"/>
      <c r="B717" s="3"/>
      <c r="C717" s="3"/>
      <c r="D717" s="4" t="str">
        <f>"приложение к договору № " &amp; Данные!$B$5</f>
        <v>приложение к договору № 1</v>
      </c>
      <c r="E717" s="3"/>
      <c r="F717" s="3"/>
      <c r="G717" s="3"/>
      <c r="H717" s="3"/>
      <c r="I717" s="3"/>
    </row>
    <row r="718" spans="1:9" ht="15.75" x14ac:dyDescent="0.25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x14ac:dyDescent="0.25">
      <c r="A719" s="4" t="s">
        <v>1</v>
      </c>
      <c r="B719" s="3"/>
      <c r="C719" s="3"/>
      <c r="D719" s="3"/>
      <c r="E719" s="3"/>
      <c r="F719" s="3"/>
      <c r="G719" s="3"/>
      <c r="H719" s="3"/>
      <c r="I719" s="3"/>
    </row>
    <row r="720" spans="1:9" ht="15.75" x14ac:dyDescent="0.25">
      <c r="A72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720" s="43"/>
      <c r="C720" s="43"/>
      <c r="D720" s="43"/>
      <c r="E720" s="43"/>
      <c r="F720" s="43"/>
      <c r="G720" s="7"/>
      <c r="H720" s="7"/>
      <c r="I720" s="7"/>
    </row>
    <row r="721" spans="1:9" ht="30" customHeight="1" x14ac:dyDescent="0.25">
      <c r="A72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721" s="47"/>
      <c r="C721" s="47"/>
      <c r="D721" s="47"/>
      <c r="E721" s="47"/>
      <c r="F721" s="47"/>
      <c r="G721" s="47"/>
      <c r="H721" s="47"/>
      <c r="I721" s="47"/>
    </row>
    <row r="722" spans="1:9" ht="15.75" x14ac:dyDescent="0.25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x14ac:dyDescent="0.25">
      <c r="A723" s="8" t="s">
        <v>2</v>
      </c>
      <c r="B723" s="3"/>
      <c r="C723" s="3"/>
      <c r="D723" s="3"/>
      <c r="E723" s="3"/>
      <c r="F723" s="3"/>
      <c r="G723" s="3"/>
      <c r="H723" s="3"/>
      <c r="I723" s="3"/>
    </row>
    <row r="724" spans="1:9" ht="15.75" x14ac:dyDescent="0.25">
      <c r="A724" s="31" t="s">
        <v>3</v>
      </c>
      <c r="B724" s="32"/>
      <c r="C724" s="32"/>
      <c r="D724" s="32"/>
      <c r="E724" s="32"/>
      <c r="F724" s="32"/>
      <c r="G724" s="32"/>
      <c r="H724" s="32"/>
      <c r="I724" s="33"/>
    </row>
    <row r="725" spans="1:9" ht="33.75" customHeight="1" x14ac:dyDescent="0.25">
      <c r="A725" s="34" t="str">
        <f>Данные!$B$2</f>
        <v>Иванов</v>
      </c>
      <c r="B725" s="35"/>
      <c r="C725" s="35"/>
      <c r="D725" s="35"/>
      <c r="E725" s="35"/>
      <c r="F725" s="35"/>
      <c r="G725" s="35"/>
      <c r="H725" s="35"/>
      <c r="I725" s="36"/>
    </row>
    <row r="726" spans="1:9" ht="32.25" customHeight="1" x14ac:dyDescent="0.25">
      <c r="A726" s="37" t="str">
        <f>"Адрес: " &amp; Данные!$B$3</f>
        <v>Адрес: Можга</v>
      </c>
      <c r="B726" s="38"/>
      <c r="C726" s="38"/>
      <c r="D726" s="38"/>
      <c r="E726" s="38"/>
      <c r="F726" s="38"/>
      <c r="G726" s="38"/>
      <c r="H726" s="38"/>
      <c r="I726" s="39"/>
    </row>
    <row r="727" spans="1:9" ht="15.75" x14ac:dyDescent="0.25">
      <c r="A727" s="40" t="str">
        <f>"Контактный телефон: "&amp; Данные!$B$4</f>
        <v>Контактный телефон: 890</v>
      </c>
      <c r="B727" s="41"/>
      <c r="C727" s="41"/>
      <c r="D727" s="41"/>
      <c r="E727" s="41"/>
      <c r="F727" s="41"/>
      <c r="G727" s="41"/>
      <c r="H727" s="41"/>
      <c r="I727" s="42"/>
    </row>
    <row r="729" spans="1:9" x14ac:dyDescent="0.25">
      <c r="A729" s="9" t="s">
        <v>4</v>
      </c>
    </row>
    <row r="730" spans="1:9" x14ac:dyDescent="0.25">
      <c r="A730" s="18" t="str">
        <f>"Наименование: " &amp; Данные!B29</f>
        <v>Наименование: 30</v>
      </c>
      <c r="B730" s="19"/>
      <c r="C730" s="19"/>
      <c r="D730" s="19"/>
      <c r="E730" s="19"/>
      <c r="F730" s="19"/>
      <c r="G730" s="19"/>
      <c r="H730" s="19"/>
      <c r="I730" s="20"/>
    </row>
    <row r="731" spans="1:9" x14ac:dyDescent="0.25">
      <c r="A731" s="18" t="str">
        <f>"Инвентарный номер: " &amp; Данные!C29</f>
        <v>Инвентарный номер: 40</v>
      </c>
      <c r="B731" s="19"/>
      <c r="C731" s="19"/>
      <c r="D731" s="19"/>
      <c r="E731" s="19"/>
      <c r="F731" s="19"/>
      <c r="G731" s="19"/>
      <c r="H731" s="19"/>
      <c r="I731" s="20"/>
    </row>
    <row r="732" spans="1:9" x14ac:dyDescent="0.25">
      <c r="A732" s="13" t="s">
        <v>23</v>
      </c>
      <c r="B732" s="14"/>
      <c r="C732" s="14" t="str">
        <f>IF(Данные!D29="","",Данные!D29)</f>
        <v/>
      </c>
      <c r="D732" s="14"/>
      <c r="E732" s="14"/>
      <c r="F732" s="14"/>
      <c r="G732" s="14"/>
      <c r="H732" s="14"/>
      <c r="I732" s="15"/>
    </row>
    <row r="733" spans="1:9" x14ac:dyDescent="0.25">
      <c r="A733" s="10" t="s">
        <v>24</v>
      </c>
      <c r="B733" s="11"/>
      <c r="C733" s="14">
        <f>Данные!E29</f>
        <v>42003</v>
      </c>
      <c r="D733" s="11"/>
      <c r="E733" s="11"/>
      <c r="F733" s="11"/>
      <c r="G733" s="11"/>
      <c r="H733" s="11"/>
      <c r="I733" s="12"/>
    </row>
    <row r="734" spans="1:9" x14ac:dyDescent="0.25">
      <c r="A734" s="18" t="str">
        <f>"Заявленная неисправность: " &amp; Данные!F29</f>
        <v>Заявленная неисправность: 50</v>
      </c>
      <c r="B734" s="19"/>
      <c r="C734" s="19"/>
      <c r="D734" s="19"/>
      <c r="E734" s="19"/>
      <c r="F734" s="19"/>
      <c r="G734" s="19"/>
      <c r="H734" s="19"/>
      <c r="I734" s="20"/>
    </row>
    <row r="735" spans="1:9" ht="31.5" customHeight="1" x14ac:dyDescent="0.25">
      <c r="A735" s="21" t="s">
        <v>27</v>
      </c>
      <c r="B735" s="22"/>
      <c r="C735" s="22"/>
      <c r="D735" s="22"/>
      <c r="E735" s="22"/>
      <c r="F735" s="22"/>
      <c r="G735" s="22"/>
      <c r="H735" s="22"/>
      <c r="I735" s="22"/>
    </row>
    <row r="736" spans="1:9" x14ac:dyDescent="0.25">
      <c r="A736" s="23" t="s">
        <v>25</v>
      </c>
      <c r="B736" s="24"/>
      <c r="C736" s="24"/>
      <c r="D736" s="24"/>
      <c r="E736" s="24"/>
      <c r="F736" s="24"/>
      <c r="G736" s="24"/>
      <c r="H736" s="24"/>
      <c r="I736" s="25"/>
    </row>
    <row r="737" spans="1:9" ht="49.5" customHeight="1" x14ac:dyDescent="0.25">
      <c r="A73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&amp;Данные!G29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60</v>
      </c>
      <c r="B737" s="27"/>
      <c r="C737" s="27"/>
      <c r="D737" s="27"/>
      <c r="E737" s="27"/>
      <c r="F737" s="27"/>
      <c r="G737" s="27"/>
      <c r="H737" s="27"/>
      <c r="I737" s="28"/>
    </row>
    <row r="738" spans="1:9" ht="48" customHeight="1" x14ac:dyDescent="0.25">
      <c r="A738" s="29" t="s">
        <v>28</v>
      </c>
      <c r="B738" s="29"/>
      <c r="C738" s="29"/>
      <c r="D738" s="29"/>
      <c r="E738" s="29"/>
      <c r="F738" s="29"/>
      <c r="G738" s="29"/>
      <c r="H738" s="29"/>
      <c r="I738" s="29"/>
    </row>
    <row r="739" spans="1:9" ht="46.5" customHeight="1" x14ac:dyDescent="0.25">
      <c r="A739" s="30" t="s">
        <v>29</v>
      </c>
      <c r="B739" s="30"/>
      <c r="C739" s="30"/>
      <c r="D739" s="30"/>
      <c r="E739" s="30"/>
      <c r="F739" s="30"/>
      <c r="G739" s="30"/>
      <c r="H739" s="30"/>
      <c r="I739" s="30"/>
    </row>
    <row r="742" spans="1:9" ht="15.75" x14ac:dyDescent="0.25">
      <c r="A742" s="4" t="s">
        <v>5</v>
      </c>
      <c r="F742" s="3" t="s">
        <v>6</v>
      </c>
    </row>
    <row r="745" spans="1:9" ht="15.75" x14ac:dyDescent="0.25">
      <c r="A745" s="4" t="s">
        <v>7</v>
      </c>
      <c r="F745" s="3" t="s">
        <v>26</v>
      </c>
    </row>
    <row r="746" spans="1:9" ht="15.75" x14ac:dyDescent="0.25">
      <c r="A746" s="3" t="s">
        <v>8</v>
      </c>
    </row>
    <row r="750" spans="1:9" ht="30" customHeight="1" x14ac:dyDescent="0.25">
      <c r="A75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750" s="48"/>
      <c r="C750" s="48"/>
      <c r="D750" s="48"/>
      <c r="E750" s="48"/>
      <c r="F750" s="48"/>
      <c r="G750" s="48"/>
      <c r="H750" s="48"/>
      <c r="I750" s="48"/>
    </row>
    <row r="751" spans="1:9" ht="26.25" x14ac:dyDescent="0.4">
      <c r="D751" s="1"/>
      <c r="E751" s="2" t="s">
        <v>0</v>
      </c>
      <c r="F751" s="1"/>
    </row>
    <row r="752" spans="1:9" ht="26.25" x14ac:dyDescent="0.4">
      <c r="C752" s="1" t="str">
        <f>"технической экспертизы № " &amp; Данные!A30</f>
        <v>технической экспертизы № 22</v>
      </c>
      <c r="E752" s="1"/>
      <c r="F752" s="1"/>
    </row>
    <row r="753" spans="1:9" ht="15.75" x14ac:dyDescent="0.25">
      <c r="A753" s="3"/>
      <c r="B753" s="3"/>
      <c r="C753" s="3"/>
      <c r="D753" s="4" t="str">
        <f>"приложение к договору № " &amp; Данные!$B$5</f>
        <v>приложение к договору № 1</v>
      </c>
      <c r="E753" s="3"/>
      <c r="F753" s="3"/>
      <c r="G753" s="3"/>
      <c r="H753" s="3"/>
      <c r="I753" s="3"/>
    </row>
    <row r="754" spans="1:9" ht="15.75" x14ac:dyDescent="0.25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x14ac:dyDescent="0.25">
      <c r="A755" s="4" t="s">
        <v>1</v>
      </c>
      <c r="B755" s="3"/>
      <c r="C755" s="3"/>
      <c r="D755" s="3"/>
      <c r="E755" s="3"/>
      <c r="F755" s="3"/>
      <c r="G755" s="3"/>
      <c r="H755" s="3"/>
      <c r="I755" s="3"/>
    </row>
    <row r="756" spans="1:9" ht="15.75" x14ac:dyDescent="0.25">
      <c r="A75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756" s="43"/>
      <c r="C756" s="43"/>
      <c r="D756" s="43"/>
      <c r="E756" s="43"/>
      <c r="F756" s="43"/>
      <c r="G756" s="7"/>
      <c r="H756" s="7"/>
      <c r="I756" s="7"/>
    </row>
    <row r="757" spans="1:9" ht="30" customHeight="1" x14ac:dyDescent="0.25">
      <c r="A75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757" s="47"/>
      <c r="C757" s="47"/>
      <c r="D757" s="47"/>
      <c r="E757" s="47"/>
      <c r="F757" s="47"/>
      <c r="G757" s="47"/>
      <c r="H757" s="47"/>
      <c r="I757" s="47"/>
    </row>
    <row r="758" spans="1:9" ht="15.75" x14ac:dyDescent="0.25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x14ac:dyDescent="0.25">
      <c r="A759" s="8" t="s">
        <v>2</v>
      </c>
      <c r="B759" s="3"/>
      <c r="C759" s="3"/>
      <c r="D759" s="3"/>
      <c r="E759" s="3"/>
      <c r="F759" s="3"/>
      <c r="G759" s="3"/>
      <c r="H759" s="3"/>
      <c r="I759" s="3"/>
    </row>
    <row r="760" spans="1:9" ht="15.75" x14ac:dyDescent="0.25">
      <c r="A760" s="31" t="s">
        <v>3</v>
      </c>
      <c r="B760" s="32"/>
      <c r="C760" s="32"/>
      <c r="D760" s="32"/>
      <c r="E760" s="32"/>
      <c r="F760" s="32"/>
      <c r="G760" s="32"/>
      <c r="H760" s="32"/>
      <c r="I760" s="33"/>
    </row>
    <row r="761" spans="1:9" ht="33.75" customHeight="1" x14ac:dyDescent="0.25">
      <c r="A761" s="34" t="str">
        <f>Данные!$B$2</f>
        <v>Иванов</v>
      </c>
      <c r="B761" s="35"/>
      <c r="C761" s="35"/>
      <c r="D761" s="35"/>
      <c r="E761" s="35"/>
      <c r="F761" s="35"/>
      <c r="G761" s="35"/>
      <c r="H761" s="35"/>
      <c r="I761" s="36"/>
    </row>
    <row r="762" spans="1:9" ht="32.25" customHeight="1" x14ac:dyDescent="0.25">
      <c r="A762" s="37" t="str">
        <f>"Адрес: " &amp; Данные!$B$3</f>
        <v>Адрес: Можга</v>
      </c>
      <c r="B762" s="38"/>
      <c r="C762" s="38"/>
      <c r="D762" s="38"/>
      <c r="E762" s="38"/>
      <c r="F762" s="38"/>
      <c r="G762" s="38"/>
      <c r="H762" s="38"/>
      <c r="I762" s="39"/>
    </row>
    <row r="763" spans="1:9" ht="15.75" x14ac:dyDescent="0.25">
      <c r="A763" s="40" t="str">
        <f>"Контактный телефон: "&amp; Данные!$B$4</f>
        <v>Контактный телефон: 890</v>
      </c>
      <c r="B763" s="41"/>
      <c r="C763" s="41"/>
      <c r="D763" s="41"/>
      <c r="E763" s="41"/>
      <c r="F763" s="41"/>
      <c r="G763" s="41"/>
      <c r="H763" s="41"/>
      <c r="I763" s="42"/>
    </row>
    <row r="765" spans="1:9" x14ac:dyDescent="0.25">
      <c r="A765" s="9" t="s">
        <v>4</v>
      </c>
    </row>
    <row r="766" spans="1:9" x14ac:dyDescent="0.25">
      <c r="A766" s="18" t="str">
        <f>"Наименование: " &amp; Данные!B30</f>
        <v>Наименование: 31</v>
      </c>
      <c r="B766" s="19"/>
      <c r="C766" s="19"/>
      <c r="D766" s="19"/>
      <c r="E766" s="19"/>
      <c r="F766" s="19"/>
      <c r="G766" s="19"/>
      <c r="H766" s="19"/>
      <c r="I766" s="20"/>
    </row>
    <row r="767" spans="1:9" x14ac:dyDescent="0.25">
      <c r="A767" s="18" t="str">
        <f>"Инвентарный номер: " &amp; Данные!C30</f>
        <v>Инвентарный номер: 41</v>
      </c>
      <c r="B767" s="19"/>
      <c r="C767" s="19"/>
      <c r="D767" s="19"/>
      <c r="E767" s="19"/>
      <c r="F767" s="19"/>
      <c r="G767" s="19"/>
      <c r="H767" s="19"/>
      <c r="I767" s="20"/>
    </row>
    <row r="768" spans="1:9" x14ac:dyDescent="0.25">
      <c r="A768" s="13" t="s">
        <v>23</v>
      </c>
      <c r="B768" s="14"/>
      <c r="C768" s="14" t="str">
        <f>IF(Данные!D30="","",Данные!D30)</f>
        <v/>
      </c>
      <c r="D768" s="14"/>
      <c r="E768" s="14"/>
      <c r="F768" s="14"/>
      <c r="G768" s="14"/>
      <c r="H768" s="14"/>
      <c r="I768" s="15"/>
    </row>
    <row r="769" spans="1:9" x14ac:dyDescent="0.25">
      <c r="A769" s="10" t="s">
        <v>24</v>
      </c>
      <c r="B769" s="11"/>
      <c r="C769" s="14">
        <f>Данные!E30</f>
        <v>42004</v>
      </c>
      <c r="D769" s="11"/>
      <c r="E769" s="11"/>
      <c r="F769" s="11"/>
      <c r="G769" s="11"/>
      <c r="H769" s="11"/>
      <c r="I769" s="12"/>
    </row>
    <row r="770" spans="1:9" x14ac:dyDescent="0.25">
      <c r="A770" s="18" t="str">
        <f>"Заявленная неисправность: " &amp; Данные!F30</f>
        <v>Заявленная неисправность: 51</v>
      </c>
      <c r="B770" s="19"/>
      <c r="C770" s="19"/>
      <c r="D770" s="19"/>
      <c r="E770" s="19"/>
      <c r="F770" s="19"/>
      <c r="G770" s="19"/>
      <c r="H770" s="19"/>
      <c r="I770" s="20"/>
    </row>
    <row r="771" spans="1:9" ht="31.5" customHeight="1" x14ac:dyDescent="0.25">
      <c r="A771" s="21" t="s">
        <v>27</v>
      </c>
      <c r="B771" s="22"/>
      <c r="C771" s="22"/>
      <c r="D771" s="22"/>
      <c r="E771" s="22"/>
      <c r="F771" s="22"/>
      <c r="G771" s="22"/>
      <c r="H771" s="22"/>
      <c r="I771" s="22"/>
    </row>
    <row r="772" spans="1:9" x14ac:dyDescent="0.25">
      <c r="A772" s="23" t="s">
        <v>25</v>
      </c>
      <c r="B772" s="24"/>
      <c r="C772" s="24"/>
      <c r="D772" s="24"/>
      <c r="E772" s="24"/>
      <c r="F772" s="24"/>
      <c r="G772" s="24"/>
      <c r="H772" s="24"/>
      <c r="I772" s="25"/>
    </row>
    <row r="773" spans="1:9" ht="49.5" customHeight="1" x14ac:dyDescent="0.25">
      <c r="A77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61</v>
      </c>
      <c r="B773" s="27"/>
      <c r="C773" s="27"/>
      <c r="D773" s="27"/>
      <c r="E773" s="27"/>
      <c r="F773" s="27"/>
      <c r="G773" s="27"/>
      <c r="H773" s="27"/>
      <c r="I773" s="28"/>
    </row>
    <row r="774" spans="1:9" ht="48" customHeight="1" x14ac:dyDescent="0.25">
      <c r="A774" s="29" t="s">
        <v>28</v>
      </c>
      <c r="B774" s="29"/>
      <c r="C774" s="29"/>
      <c r="D774" s="29"/>
      <c r="E774" s="29"/>
      <c r="F774" s="29"/>
      <c r="G774" s="29"/>
      <c r="H774" s="29"/>
      <c r="I774" s="29"/>
    </row>
    <row r="775" spans="1:9" ht="46.5" customHeight="1" x14ac:dyDescent="0.25">
      <c r="A775" s="30" t="s">
        <v>29</v>
      </c>
      <c r="B775" s="30"/>
      <c r="C775" s="30"/>
      <c r="D775" s="30"/>
      <c r="E775" s="30"/>
      <c r="F775" s="30"/>
      <c r="G775" s="30"/>
      <c r="H775" s="30"/>
      <c r="I775" s="30"/>
    </row>
    <row r="778" spans="1:9" ht="15.75" x14ac:dyDescent="0.25">
      <c r="A778" s="4" t="s">
        <v>5</v>
      </c>
      <c r="F778" s="3" t="s">
        <v>6</v>
      </c>
    </row>
    <row r="781" spans="1:9" ht="15.75" x14ac:dyDescent="0.25">
      <c r="A781" s="4" t="s">
        <v>7</v>
      </c>
      <c r="F781" s="3" t="s">
        <v>26</v>
      </c>
    </row>
    <row r="782" spans="1:9" ht="15.75" x14ac:dyDescent="0.25">
      <c r="A782" s="3" t="s">
        <v>8</v>
      </c>
    </row>
    <row r="786" spans="1:9" ht="30" customHeight="1" x14ac:dyDescent="0.25">
      <c r="A78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786" s="48"/>
      <c r="C786" s="48"/>
      <c r="D786" s="48"/>
      <c r="E786" s="48"/>
      <c r="F786" s="48"/>
      <c r="G786" s="48"/>
      <c r="H786" s="48"/>
      <c r="I786" s="48"/>
    </row>
    <row r="787" spans="1:9" ht="26.25" x14ac:dyDescent="0.4">
      <c r="D787" s="1"/>
      <c r="E787" s="2" t="s">
        <v>0</v>
      </c>
      <c r="F787" s="1"/>
    </row>
    <row r="788" spans="1:9" ht="26.25" x14ac:dyDescent="0.4">
      <c r="C788" s="1" t="str">
        <f>"технической экспертизы № " &amp; Данные!A31</f>
        <v>технической экспертизы № 23</v>
      </c>
      <c r="E788" s="1"/>
      <c r="F788" s="1"/>
    </row>
    <row r="789" spans="1:9" ht="15.75" x14ac:dyDescent="0.25">
      <c r="A789" s="3"/>
      <c r="B789" s="3"/>
      <c r="C789" s="3"/>
      <c r="D789" s="4" t="str">
        <f>"приложение к договору № " &amp; Данные!$B$5</f>
        <v>приложение к договору № 1</v>
      </c>
      <c r="E789" s="3"/>
      <c r="F789" s="3"/>
      <c r="G789" s="3"/>
      <c r="H789" s="3"/>
      <c r="I789" s="3"/>
    </row>
    <row r="790" spans="1:9" ht="15.75" x14ac:dyDescent="0.25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x14ac:dyDescent="0.25">
      <c r="A791" s="4" t="s">
        <v>1</v>
      </c>
      <c r="B791" s="3"/>
      <c r="C791" s="3"/>
      <c r="D791" s="3"/>
      <c r="E791" s="3"/>
      <c r="F791" s="3"/>
      <c r="G791" s="3"/>
      <c r="H791" s="3"/>
      <c r="I791" s="3"/>
    </row>
    <row r="792" spans="1:9" ht="15.75" x14ac:dyDescent="0.25">
      <c r="A79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792" s="43"/>
      <c r="C792" s="43"/>
      <c r="D792" s="43"/>
      <c r="E792" s="43"/>
      <c r="F792" s="43"/>
      <c r="G792" s="7"/>
      <c r="H792" s="7"/>
      <c r="I792" s="7"/>
    </row>
    <row r="793" spans="1:9" ht="30" customHeight="1" x14ac:dyDescent="0.25">
      <c r="A79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793" s="47"/>
      <c r="C793" s="47"/>
      <c r="D793" s="47"/>
      <c r="E793" s="47"/>
      <c r="F793" s="47"/>
      <c r="G793" s="47"/>
      <c r="H793" s="47"/>
      <c r="I793" s="47"/>
    </row>
    <row r="794" spans="1:9" ht="15.75" x14ac:dyDescent="0.25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x14ac:dyDescent="0.25">
      <c r="A795" s="8" t="s">
        <v>2</v>
      </c>
      <c r="B795" s="3"/>
      <c r="C795" s="3"/>
      <c r="D795" s="3"/>
      <c r="E795" s="3"/>
      <c r="F795" s="3"/>
      <c r="G795" s="3"/>
      <c r="H795" s="3"/>
      <c r="I795" s="3"/>
    </row>
    <row r="796" spans="1:9" ht="15.75" x14ac:dyDescent="0.25">
      <c r="A796" s="31" t="s">
        <v>3</v>
      </c>
      <c r="B796" s="32"/>
      <c r="C796" s="32"/>
      <c r="D796" s="32"/>
      <c r="E796" s="32"/>
      <c r="F796" s="32"/>
      <c r="G796" s="32"/>
      <c r="H796" s="32"/>
      <c r="I796" s="33"/>
    </row>
    <row r="797" spans="1:9" ht="33.75" customHeight="1" x14ac:dyDescent="0.25">
      <c r="A797" s="34" t="str">
        <f>Данные!$B$2</f>
        <v>Иванов</v>
      </c>
      <c r="B797" s="35"/>
      <c r="C797" s="35"/>
      <c r="D797" s="35"/>
      <c r="E797" s="35"/>
      <c r="F797" s="35"/>
      <c r="G797" s="35"/>
      <c r="H797" s="35"/>
      <c r="I797" s="36"/>
    </row>
    <row r="798" spans="1:9" ht="32.25" customHeight="1" x14ac:dyDescent="0.25">
      <c r="A798" s="37" t="str">
        <f>"Адрес: " &amp; Данные!$B$3</f>
        <v>Адрес: Можга</v>
      </c>
      <c r="B798" s="38"/>
      <c r="C798" s="38"/>
      <c r="D798" s="38"/>
      <c r="E798" s="38"/>
      <c r="F798" s="38"/>
      <c r="G798" s="38"/>
      <c r="H798" s="38"/>
      <c r="I798" s="39"/>
    </row>
    <row r="799" spans="1:9" ht="15.75" x14ac:dyDescent="0.25">
      <c r="A799" s="40" t="str">
        <f>"Контактный телефон: "&amp; Данные!$B$4</f>
        <v>Контактный телефон: 890</v>
      </c>
      <c r="B799" s="41"/>
      <c r="C799" s="41"/>
      <c r="D799" s="41"/>
      <c r="E799" s="41"/>
      <c r="F799" s="41"/>
      <c r="G799" s="41"/>
      <c r="H799" s="41"/>
      <c r="I799" s="42"/>
    </row>
    <row r="801" spans="1:9" x14ac:dyDescent="0.25">
      <c r="A801" s="9" t="s">
        <v>4</v>
      </c>
    </row>
    <row r="802" spans="1:9" x14ac:dyDescent="0.25">
      <c r="A802" s="18" t="str">
        <f>"Наименование: " &amp; Данные!B31</f>
        <v>Наименование: 32</v>
      </c>
      <c r="B802" s="19"/>
      <c r="C802" s="19"/>
      <c r="D802" s="19"/>
      <c r="E802" s="19"/>
      <c r="F802" s="19"/>
      <c r="G802" s="19"/>
      <c r="H802" s="19"/>
      <c r="I802" s="20"/>
    </row>
    <row r="803" spans="1:9" x14ac:dyDescent="0.25">
      <c r="A803" s="18" t="str">
        <f>"Инвентарный номер: " &amp; Данные!C31</f>
        <v>Инвентарный номер: 42</v>
      </c>
      <c r="B803" s="19"/>
      <c r="C803" s="19"/>
      <c r="D803" s="19"/>
      <c r="E803" s="19"/>
      <c r="F803" s="19"/>
      <c r="G803" s="19"/>
      <c r="H803" s="19"/>
      <c r="I803" s="20"/>
    </row>
    <row r="804" spans="1:9" x14ac:dyDescent="0.25">
      <c r="A804" s="13" t="s">
        <v>23</v>
      </c>
      <c r="B804" s="14"/>
      <c r="C804" s="14" t="str">
        <f>IF(Данные!D31="","",Данные!D31)</f>
        <v/>
      </c>
      <c r="D804" s="14"/>
      <c r="E804" s="14"/>
      <c r="F804" s="14"/>
      <c r="G804" s="14"/>
      <c r="H804" s="14"/>
      <c r="I804" s="15"/>
    </row>
    <row r="805" spans="1:9" x14ac:dyDescent="0.25">
      <c r="A805" s="10" t="s">
        <v>24</v>
      </c>
      <c r="B805" s="11"/>
      <c r="C805" s="14">
        <f>Данные!E31</f>
        <v>42005</v>
      </c>
      <c r="D805" s="11"/>
      <c r="E805" s="11"/>
      <c r="F805" s="11"/>
      <c r="G805" s="11"/>
      <c r="H805" s="11"/>
      <c r="I805" s="12"/>
    </row>
    <row r="806" spans="1:9" x14ac:dyDescent="0.25">
      <c r="A806" s="18" t="str">
        <f>"Заявленная неисправность: " &amp; Данные!F31</f>
        <v>Заявленная неисправность: 52</v>
      </c>
      <c r="B806" s="19"/>
      <c r="C806" s="19"/>
      <c r="D806" s="19"/>
      <c r="E806" s="19"/>
      <c r="F806" s="19"/>
      <c r="G806" s="19"/>
      <c r="H806" s="19"/>
      <c r="I806" s="20"/>
    </row>
    <row r="807" spans="1:9" ht="31.5" customHeight="1" x14ac:dyDescent="0.25">
      <c r="A807" s="21" t="s">
        <v>27</v>
      </c>
      <c r="B807" s="22"/>
      <c r="C807" s="22"/>
      <c r="D807" s="22"/>
      <c r="E807" s="22"/>
      <c r="F807" s="22"/>
      <c r="G807" s="22"/>
      <c r="H807" s="22"/>
      <c r="I807" s="22"/>
    </row>
    <row r="808" spans="1:9" x14ac:dyDescent="0.25">
      <c r="A808" s="23" t="s">
        <v>25</v>
      </c>
      <c r="B808" s="24"/>
      <c r="C808" s="24"/>
      <c r="D808" s="24"/>
      <c r="E808" s="24"/>
      <c r="F808" s="24"/>
      <c r="G808" s="24"/>
      <c r="H808" s="24"/>
      <c r="I808" s="25"/>
    </row>
    <row r="809" spans="1:9" ht="49.5" customHeight="1" x14ac:dyDescent="0.25">
      <c r="A80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62</v>
      </c>
      <c r="B809" s="27"/>
      <c r="C809" s="27"/>
      <c r="D809" s="27"/>
      <c r="E809" s="27"/>
      <c r="F809" s="27"/>
      <c r="G809" s="27"/>
      <c r="H809" s="27"/>
      <c r="I809" s="28"/>
    </row>
    <row r="810" spans="1:9" ht="48" customHeight="1" x14ac:dyDescent="0.25">
      <c r="A810" s="29" t="s">
        <v>28</v>
      </c>
      <c r="B810" s="29"/>
      <c r="C810" s="29"/>
      <c r="D810" s="29"/>
      <c r="E810" s="29"/>
      <c r="F810" s="29"/>
      <c r="G810" s="29"/>
      <c r="H810" s="29"/>
      <c r="I810" s="29"/>
    </row>
    <row r="811" spans="1:9" ht="46.5" customHeight="1" x14ac:dyDescent="0.25">
      <c r="A811" s="30" t="s">
        <v>29</v>
      </c>
      <c r="B811" s="30"/>
      <c r="C811" s="30"/>
      <c r="D811" s="30"/>
      <c r="E811" s="30"/>
      <c r="F811" s="30"/>
      <c r="G811" s="30"/>
      <c r="H811" s="30"/>
      <c r="I811" s="30"/>
    </row>
    <row r="814" spans="1:9" ht="15.75" x14ac:dyDescent="0.25">
      <c r="A814" s="4" t="s">
        <v>5</v>
      </c>
      <c r="F814" s="3" t="s">
        <v>6</v>
      </c>
    </row>
    <row r="817" spans="1:9" ht="15.75" x14ac:dyDescent="0.25">
      <c r="A817" s="4" t="s">
        <v>7</v>
      </c>
      <c r="F817" s="3" t="s">
        <v>26</v>
      </c>
    </row>
    <row r="818" spans="1:9" ht="15.75" x14ac:dyDescent="0.25">
      <c r="A818" s="3" t="s">
        <v>8</v>
      </c>
    </row>
    <row r="822" spans="1:9" ht="30" customHeight="1" x14ac:dyDescent="0.25">
      <c r="A82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822" s="48"/>
      <c r="C822" s="48"/>
      <c r="D822" s="48"/>
      <c r="E822" s="48"/>
      <c r="F822" s="48"/>
      <c r="G822" s="48"/>
      <c r="H822" s="48"/>
      <c r="I822" s="48"/>
    </row>
    <row r="823" spans="1:9" ht="26.25" x14ac:dyDescent="0.4">
      <c r="D823" s="1"/>
      <c r="E823" s="2" t="s">
        <v>0</v>
      </c>
      <c r="F823" s="1"/>
    </row>
    <row r="824" spans="1:9" ht="26.25" x14ac:dyDescent="0.4">
      <c r="C824" s="1" t="str">
        <f>"технической экспертизы № " &amp; Данные!A32</f>
        <v>технической экспертизы № 24</v>
      </c>
      <c r="E824" s="1"/>
      <c r="F824" s="1"/>
    </row>
    <row r="825" spans="1:9" ht="16.5" customHeight="1" x14ac:dyDescent="0.25">
      <c r="A825" s="3"/>
      <c r="B825" s="3"/>
      <c r="C825" s="3"/>
      <c r="D825" s="4" t="str">
        <f>"приложение к договору № " &amp; Данные!$B$5</f>
        <v>приложение к договору № 1</v>
      </c>
      <c r="E825" s="3"/>
      <c r="F825" s="3"/>
      <c r="G825" s="3"/>
      <c r="H825" s="3"/>
      <c r="I825" s="3"/>
    </row>
    <row r="826" spans="1:9" ht="15.75" x14ac:dyDescent="0.25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x14ac:dyDescent="0.25">
      <c r="A827" s="4" t="s">
        <v>1</v>
      </c>
      <c r="B827" s="3"/>
      <c r="C827" s="3"/>
      <c r="D827" s="3"/>
      <c r="E827" s="3"/>
      <c r="F827" s="3"/>
      <c r="G827" s="3"/>
      <c r="H827" s="3"/>
      <c r="I827" s="3"/>
    </row>
    <row r="828" spans="1:9" ht="15.75" customHeight="1" x14ac:dyDescent="0.25">
      <c r="A82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828" s="43"/>
      <c r="C828" s="43"/>
      <c r="D828" s="43"/>
      <c r="E828" s="43"/>
      <c r="F828" s="43"/>
      <c r="G828" s="7"/>
      <c r="H828" s="7"/>
      <c r="I828" s="7"/>
    </row>
    <row r="829" spans="1:9" ht="30" customHeight="1" x14ac:dyDescent="0.25">
      <c r="A82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829" s="47"/>
      <c r="C829" s="47"/>
      <c r="D829" s="47"/>
      <c r="E829" s="47"/>
      <c r="F829" s="47"/>
      <c r="G829" s="47"/>
      <c r="H829" s="47"/>
      <c r="I829" s="47"/>
    </row>
    <row r="830" spans="1:9" ht="15.75" x14ac:dyDescent="0.25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x14ac:dyDescent="0.25">
      <c r="A831" s="8" t="s">
        <v>2</v>
      </c>
      <c r="B831" s="3"/>
      <c r="C831" s="3"/>
      <c r="D831" s="3"/>
      <c r="E831" s="3"/>
      <c r="F831" s="3"/>
      <c r="G831" s="3"/>
      <c r="H831" s="3"/>
      <c r="I831" s="3"/>
    </row>
    <row r="832" spans="1:9" ht="15.75" x14ac:dyDescent="0.25">
      <c r="A832" s="31" t="s">
        <v>3</v>
      </c>
      <c r="B832" s="32"/>
      <c r="C832" s="32"/>
      <c r="D832" s="32"/>
      <c r="E832" s="32"/>
      <c r="F832" s="32"/>
      <c r="G832" s="32"/>
      <c r="H832" s="32"/>
      <c r="I832" s="33"/>
    </row>
    <row r="833" spans="1:9" ht="33" customHeight="1" x14ac:dyDescent="0.25">
      <c r="A833" s="34" t="str">
        <f>Данные!$B$2</f>
        <v>Иванов</v>
      </c>
      <c r="B833" s="35"/>
      <c r="C833" s="35"/>
      <c r="D833" s="35"/>
      <c r="E833" s="35"/>
      <c r="F833" s="35"/>
      <c r="G833" s="35"/>
      <c r="H833" s="35"/>
      <c r="I833" s="36"/>
    </row>
    <row r="834" spans="1:9" ht="36.75" customHeight="1" x14ac:dyDescent="0.25">
      <c r="A834" s="37" t="str">
        <f>"Адрес: " &amp; Данные!$B$3</f>
        <v>Адрес: Можга</v>
      </c>
      <c r="B834" s="38"/>
      <c r="C834" s="38"/>
      <c r="D834" s="38"/>
      <c r="E834" s="38"/>
      <c r="F834" s="38"/>
      <c r="G834" s="38"/>
      <c r="H834" s="38"/>
      <c r="I834" s="39"/>
    </row>
    <row r="835" spans="1:9" ht="15.75" x14ac:dyDescent="0.25">
      <c r="A835" s="40" t="str">
        <f>"Контактный телефон: "&amp; Данные!$B$4</f>
        <v>Контактный телефон: 890</v>
      </c>
      <c r="B835" s="41"/>
      <c r="C835" s="41"/>
      <c r="D835" s="41"/>
      <c r="E835" s="41"/>
      <c r="F835" s="41"/>
      <c r="G835" s="41"/>
      <c r="H835" s="41"/>
      <c r="I835" s="42"/>
    </row>
    <row r="837" spans="1:9" x14ac:dyDescent="0.25">
      <c r="A837" s="9" t="s">
        <v>4</v>
      </c>
    </row>
    <row r="838" spans="1:9" x14ac:dyDescent="0.25">
      <c r="A838" s="18" t="str">
        <f>"Наименование: " &amp; Данные!B32</f>
        <v>Наименование: 33</v>
      </c>
      <c r="B838" s="19"/>
      <c r="C838" s="19"/>
      <c r="D838" s="19"/>
      <c r="E838" s="19"/>
      <c r="F838" s="19"/>
      <c r="G838" s="19"/>
      <c r="H838" s="19"/>
      <c r="I838" s="20"/>
    </row>
    <row r="839" spans="1:9" x14ac:dyDescent="0.25">
      <c r="A839" s="18" t="str">
        <f>"Инвентарный номер: " &amp; Данные!C32</f>
        <v>Инвентарный номер: 43</v>
      </c>
      <c r="B839" s="19"/>
      <c r="C839" s="19"/>
      <c r="D839" s="19"/>
      <c r="E839" s="19"/>
      <c r="F839" s="19"/>
      <c r="G839" s="19"/>
      <c r="H839" s="19"/>
      <c r="I839" s="20"/>
    </row>
    <row r="840" spans="1:9" x14ac:dyDescent="0.25">
      <c r="A840" s="13" t="s">
        <v>23</v>
      </c>
      <c r="B840" s="14"/>
      <c r="C840" s="14" t="str">
        <f>IF(Данные!D32="","",Данные!D32)</f>
        <v/>
      </c>
      <c r="D840" s="14"/>
      <c r="E840" s="14"/>
      <c r="F840" s="14"/>
      <c r="G840" s="14"/>
      <c r="H840" s="14"/>
      <c r="I840" s="15"/>
    </row>
    <row r="841" spans="1:9" x14ac:dyDescent="0.25">
      <c r="A841" s="10" t="s">
        <v>24</v>
      </c>
      <c r="B841" s="11"/>
      <c r="C841" s="14">
        <f>Данные!E32</f>
        <v>42006</v>
      </c>
      <c r="D841" s="11"/>
      <c r="E841" s="11"/>
      <c r="F841" s="11"/>
      <c r="G841" s="11"/>
      <c r="H841" s="11"/>
      <c r="I841" s="12"/>
    </row>
    <row r="842" spans="1:9" x14ac:dyDescent="0.25">
      <c r="A842" s="18" t="str">
        <f>"Заявленная неисправность: " &amp; Данные!F32</f>
        <v>Заявленная неисправность: 53</v>
      </c>
      <c r="B842" s="19"/>
      <c r="C842" s="19"/>
      <c r="D842" s="19"/>
      <c r="E842" s="19"/>
      <c r="F842" s="19"/>
      <c r="G842" s="19"/>
      <c r="H842" s="19"/>
      <c r="I842" s="20"/>
    </row>
    <row r="843" spans="1:9" ht="30.75" customHeight="1" x14ac:dyDescent="0.25">
      <c r="A843" s="21" t="s">
        <v>27</v>
      </c>
      <c r="B843" s="22"/>
      <c r="C843" s="22"/>
      <c r="D843" s="22"/>
      <c r="E843" s="22"/>
      <c r="F843" s="22"/>
      <c r="G843" s="22"/>
      <c r="H843" s="22"/>
      <c r="I843" s="22"/>
    </row>
    <row r="844" spans="1:9" x14ac:dyDescent="0.25">
      <c r="A844" s="23" t="s">
        <v>25</v>
      </c>
      <c r="B844" s="24"/>
      <c r="C844" s="24"/>
      <c r="D844" s="24"/>
      <c r="E844" s="24"/>
      <c r="F844" s="24"/>
      <c r="G844" s="24"/>
      <c r="H844" s="24"/>
      <c r="I844" s="25"/>
    </row>
    <row r="845" spans="1:9" ht="58.5" customHeight="1" x14ac:dyDescent="0.25">
      <c r="A84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63</v>
      </c>
      <c r="B845" s="27"/>
      <c r="C845" s="27"/>
      <c r="D845" s="27"/>
      <c r="E845" s="27"/>
      <c r="F845" s="27"/>
      <c r="G845" s="27"/>
      <c r="H845" s="27"/>
      <c r="I845" s="28"/>
    </row>
    <row r="846" spans="1:9" ht="45.75" customHeight="1" x14ac:dyDescent="0.25">
      <c r="A846" s="29" t="s">
        <v>28</v>
      </c>
      <c r="B846" s="29"/>
      <c r="C846" s="29"/>
      <c r="D846" s="29"/>
      <c r="E846" s="29"/>
      <c r="F846" s="29"/>
      <c r="G846" s="29"/>
      <c r="H846" s="29"/>
      <c r="I846" s="29"/>
    </row>
    <row r="847" spans="1:9" ht="31.5" customHeight="1" x14ac:dyDescent="0.25">
      <c r="A847" s="30" t="s">
        <v>29</v>
      </c>
      <c r="B847" s="30"/>
      <c r="C847" s="30"/>
      <c r="D847" s="30"/>
      <c r="E847" s="30"/>
      <c r="F847" s="30"/>
      <c r="G847" s="30"/>
      <c r="H847" s="30"/>
      <c r="I847" s="30"/>
    </row>
    <row r="850" spans="1:9" ht="15.75" x14ac:dyDescent="0.25">
      <c r="A850" s="4" t="s">
        <v>5</v>
      </c>
      <c r="F850" s="3" t="s">
        <v>6</v>
      </c>
    </row>
    <row r="853" spans="1:9" ht="15.75" x14ac:dyDescent="0.25">
      <c r="A853" s="4" t="s">
        <v>7</v>
      </c>
      <c r="F853" s="3" t="s">
        <v>26</v>
      </c>
    </row>
    <row r="854" spans="1:9" ht="15.75" x14ac:dyDescent="0.25">
      <c r="A854" s="3" t="s">
        <v>8</v>
      </c>
    </row>
    <row r="858" spans="1:9" ht="30" customHeight="1" x14ac:dyDescent="0.25">
      <c r="A85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858" s="48"/>
      <c r="C858" s="48"/>
      <c r="D858" s="48"/>
      <c r="E858" s="48"/>
      <c r="F858" s="48"/>
      <c r="G858" s="48"/>
      <c r="H858" s="48"/>
      <c r="I858" s="48"/>
    </row>
    <row r="859" spans="1:9" ht="26.25" x14ac:dyDescent="0.4">
      <c r="D859" s="1"/>
      <c r="E859" s="2" t="s">
        <v>0</v>
      </c>
      <c r="F859" s="1"/>
    </row>
    <row r="860" spans="1:9" ht="26.25" x14ac:dyDescent="0.4">
      <c r="C860" s="1" t="str">
        <f>"технической экспертизы № " &amp; Данные!A33</f>
        <v>технической экспертизы № 25</v>
      </c>
      <c r="E860" s="1"/>
      <c r="F860" s="1"/>
    </row>
    <row r="861" spans="1:9" ht="15.75" x14ac:dyDescent="0.25">
      <c r="A861" s="3"/>
      <c r="B861" s="3"/>
      <c r="C861" s="3"/>
      <c r="D861" s="4" t="str">
        <f>"приложение к договору № " &amp; Данные!$B$5</f>
        <v>приложение к договору № 1</v>
      </c>
      <c r="E861" s="3"/>
      <c r="F861" s="3"/>
      <c r="G861" s="3"/>
      <c r="H861" s="3"/>
      <c r="I861" s="3"/>
    </row>
    <row r="862" spans="1:9" ht="15.75" x14ac:dyDescent="0.25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x14ac:dyDescent="0.25">
      <c r="A863" s="4" t="s">
        <v>1</v>
      </c>
      <c r="B863" s="3"/>
      <c r="C863" s="3"/>
      <c r="D863" s="3"/>
      <c r="E863" s="3"/>
      <c r="F863" s="3"/>
      <c r="G863" s="3"/>
      <c r="H863" s="3"/>
      <c r="I863" s="3"/>
    </row>
    <row r="864" spans="1:9" ht="15.75" x14ac:dyDescent="0.25">
      <c r="A86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864" s="43"/>
      <c r="C864" s="43"/>
      <c r="D864" s="43"/>
      <c r="E864" s="43"/>
      <c r="F864" s="43"/>
      <c r="G864" s="7"/>
      <c r="H864" s="7"/>
      <c r="I864" s="7"/>
    </row>
    <row r="865" spans="1:9" ht="30" customHeight="1" x14ac:dyDescent="0.25">
      <c r="A86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865" s="47"/>
      <c r="C865" s="47"/>
      <c r="D865" s="47"/>
      <c r="E865" s="47"/>
      <c r="F865" s="47"/>
      <c r="G865" s="47"/>
      <c r="H865" s="47"/>
      <c r="I865" s="47"/>
    </row>
    <row r="866" spans="1:9" ht="15.75" x14ac:dyDescent="0.25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x14ac:dyDescent="0.25">
      <c r="A867" s="8" t="s">
        <v>2</v>
      </c>
      <c r="B867" s="3"/>
      <c r="C867" s="3"/>
      <c r="D867" s="3"/>
      <c r="E867" s="3"/>
      <c r="F867" s="3"/>
      <c r="G867" s="3"/>
      <c r="H867" s="3"/>
      <c r="I867" s="3"/>
    </row>
    <row r="868" spans="1:9" ht="15.75" x14ac:dyDescent="0.25">
      <c r="A868" s="31" t="s">
        <v>3</v>
      </c>
      <c r="B868" s="32"/>
      <c r="C868" s="32"/>
      <c r="D868" s="32"/>
      <c r="E868" s="32"/>
      <c r="F868" s="32"/>
      <c r="G868" s="32"/>
      <c r="H868" s="32"/>
      <c r="I868" s="33"/>
    </row>
    <row r="869" spans="1:9" ht="30.75" customHeight="1" x14ac:dyDescent="0.25">
      <c r="A869" s="34" t="str">
        <f>Данные!$B$2</f>
        <v>Иванов</v>
      </c>
      <c r="B869" s="35"/>
      <c r="C869" s="35"/>
      <c r="D869" s="35"/>
      <c r="E869" s="35"/>
      <c r="F869" s="35"/>
      <c r="G869" s="35"/>
      <c r="H869" s="35"/>
      <c r="I869" s="36"/>
    </row>
    <row r="870" spans="1:9" ht="36" customHeight="1" x14ac:dyDescent="0.25">
      <c r="A870" s="37" t="str">
        <f>"Адрес: " &amp; Данные!$B$3</f>
        <v>Адрес: Можга</v>
      </c>
      <c r="B870" s="38"/>
      <c r="C870" s="38"/>
      <c r="D870" s="38"/>
      <c r="E870" s="38"/>
      <c r="F870" s="38"/>
      <c r="G870" s="38"/>
      <c r="H870" s="38"/>
      <c r="I870" s="39"/>
    </row>
    <row r="871" spans="1:9" ht="15.75" x14ac:dyDescent="0.25">
      <c r="A871" s="40" t="str">
        <f>"Контактный телефон: "&amp; Данные!$B$4</f>
        <v>Контактный телефон: 890</v>
      </c>
      <c r="B871" s="41"/>
      <c r="C871" s="41"/>
      <c r="D871" s="41"/>
      <c r="E871" s="41"/>
      <c r="F871" s="41"/>
      <c r="G871" s="41"/>
      <c r="H871" s="41"/>
      <c r="I871" s="42"/>
    </row>
    <row r="873" spans="1:9" x14ac:dyDescent="0.25">
      <c r="A873" s="9" t="s">
        <v>4</v>
      </c>
    </row>
    <row r="874" spans="1:9" x14ac:dyDescent="0.25">
      <c r="A874" s="18" t="str">
        <f>"Наименование: " &amp; Данные!B33</f>
        <v>Наименование: 34</v>
      </c>
      <c r="B874" s="19"/>
      <c r="C874" s="19"/>
      <c r="D874" s="19"/>
      <c r="E874" s="19"/>
      <c r="F874" s="19"/>
      <c r="G874" s="19"/>
      <c r="H874" s="19"/>
      <c r="I874" s="20"/>
    </row>
    <row r="875" spans="1:9" x14ac:dyDescent="0.25">
      <c r="A875" s="18" t="str">
        <f>"Инвентарный номер: " &amp; Данные!C33</f>
        <v>Инвентарный номер: 44</v>
      </c>
      <c r="B875" s="19"/>
      <c r="C875" s="19"/>
      <c r="D875" s="19"/>
      <c r="E875" s="19"/>
      <c r="F875" s="19"/>
      <c r="G875" s="19"/>
      <c r="H875" s="19"/>
      <c r="I875" s="20"/>
    </row>
    <row r="876" spans="1:9" x14ac:dyDescent="0.25">
      <c r="A876" s="13" t="s">
        <v>23</v>
      </c>
      <c r="B876" s="14"/>
      <c r="C876" s="14" t="str">
        <f>IF(Данные!D33="","",Данные!D33)</f>
        <v/>
      </c>
      <c r="D876" s="14"/>
      <c r="E876" s="14"/>
      <c r="F876" s="14"/>
      <c r="G876" s="14"/>
      <c r="H876" s="14"/>
      <c r="I876" s="15"/>
    </row>
    <row r="877" spans="1:9" x14ac:dyDescent="0.25">
      <c r="A877" s="10" t="s">
        <v>24</v>
      </c>
      <c r="B877" s="11"/>
      <c r="C877" s="14">
        <f>Данные!E33</f>
        <v>42007</v>
      </c>
      <c r="D877" s="11"/>
      <c r="E877" s="11"/>
      <c r="F877" s="11"/>
      <c r="G877" s="11"/>
      <c r="H877" s="11"/>
      <c r="I877" s="12"/>
    </row>
    <row r="878" spans="1:9" x14ac:dyDescent="0.25">
      <c r="A878" s="18" t="str">
        <f>"Заявленная неисправность: " &amp; Данные!F33</f>
        <v>Заявленная неисправность: 54</v>
      </c>
      <c r="B878" s="19"/>
      <c r="C878" s="19"/>
      <c r="D878" s="19"/>
      <c r="E878" s="19"/>
      <c r="F878" s="19"/>
      <c r="G878" s="19"/>
      <c r="H878" s="19"/>
      <c r="I878" s="20"/>
    </row>
    <row r="879" spans="1:9" ht="36" customHeight="1" x14ac:dyDescent="0.25">
      <c r="A879" s="21" t="s">
        <v>27</v>
      </c>
      <c r="B879" s="22"/>
      <c r="C879" s="22"/>
      <c r="D879" s="22"/>
      <c r="E879" s="22"/>
      <c r="F879" s="22"/>
      <c r="G879" s="22"/>
      <c r="H879" s="22"/>
      <c r="I879" s="22"/>
    </row>
    <row r="880" spans="1:9" x14ac:dyDescent="0.25">
      <c r="A880" s="23" t="s">
        <v>25</v>
      </c>
      <c r="B880" s="24"/>
      <c r="C880" s="24"/>
      <c r="D880" s="24"/>
      <c r="E880" s="24"/>
      <c r="F880" s="24"/>
      <c r="G880" s="24"/>
      <c r="H880" s="24"/>
      <c r="I880" s="25"/>
    </row>
    <row r="881" spans="1:9" ht="56.25" customHeight="1" x14ac:dyDescent="0.25">
      <c r="A88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64</v>
      </c>
      <c r="B881" s="27"/>
      <c r="C881" s="27"/>
      <c r="D881" s="27"/>
      <c r="E881" s="27"/>
      <c r="F881" s="27"/>
      <c r="G881" s="27"/>
      <c r="H881" s="27"/>
      <c r="I881" s="28"/>
    </row>
    <row r="882" spans="1:9" ht="54" customHeight="1" x14ac:dyDescent="0.25">
      <c r="A882" s="29" t="s">
        <v>28</v>
      </c>
      <c r="B882" s="29"/>
      <c r="C882" s="29"/>
      <c r="D882" s="29"/>
      <c r="E882" s="29"/>
      <c r="F882" s="29"/>
      <c r="G882" s="29"/>
      <c r="H882" s="29"/>
      <c r="I882" s="29"/>
    </row>
    <row r="883" spans="1:9" ht="57.75" customHeight="1" x14ac:dyDescent="0.25">
      <c r="A883" s="30" t="s">
        <v>29</v>
      </c>
      <c r="B883" s="30"/>
      <c r="C883" s="30"/>
      <c r="D883" s="30"/>
      <c r="E883" s="30"/>
      <c r="F883" s="30"/>
      <c r="G883" s="30"/>
      <c r="H883" s="30"/>
      <c r="I883" s="30"/>
    </row>
    <row r="886" spans="1:9" ht="15.75" x14ac:dyDescent="0.25">
      <c r="A886" s="4" t="s">
        <v>5</v>
      </c>
      <c r="F886" s="3" t="s">
        <v>6</v>
      </c>
    </row>
    <row r="888" spans="1:9" ht="15.75" x14ac:dyDescent="0.25">
      <c r="A888" s="4" t="s">
        <v>7</v>
      </c>
      <c r="F888" s="3" t="s">
        <v>26</v>
      </c>
    </row>
    <row r="889" spans="1:9" ht="15.75" x14ac:dyDescent="0.25">
      <c r="A889" s="3" t="s">
        <v>8</v>
      </c>
    </row>
    <row r="892" spans="1:9" ht="30" customHeight="1" x14ac:dyDescent="0.25">
      <c r="A89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892" s="48"/>
      <c r="C892" s="48"/>
      <c r="D892" s="48"/>
      <c r="E892" s="48"/>
      <c r="F892" s="48"/>
      <c r="G892" s="48"/>
      <c r="H892" s="48"/>
      <c r="I892" s="48"/>
    </row>
    <row r="893" spans="1:9" ht="26.25" x14ac:dyDescent="0.4">
      <c r="D893" s="1"/>
      <c r="E893" s="2" t="s">
        <v>0</v>
      </c>
      <c r="F893" s="1"/>
    </row>
    <row r="894" spans="1:9" ht="26.25" x14ac:dyDescent="0.4">
      <c r="C894" s="1" t="str">
        <f>"технической экспертизы № " &amp; Данные!A34</f>
        <v>технической экспертизы № 26</v>
      </c>
      <c r="E894" s="1"/>
      <c r="F894" s="1"/>
    </row>
    <row r="895" spans="1:9" ht="15.75" x14ac:dyDescent="0.25">
      <c r="A895" s="3"/>
      <c r="B895" s="3"/>
      <c r="C895" s="3"/>
      <c r="D895" s="4" t="str">
        <f>"приложение к договору № " &amp; Данные!$B$5</f>
        <v>приложение к договору № 1</v>
      </c>
      <c r="E895" s="3"/>
      <c r="F895" s="3"/>
      <c r="G895" s="3"/>
      <c r="H895" s="3"/>
      <c r="I895" s="3"/>
    </row>
    <row r="896" spans="1:9" ht="15.75" x14ac:dyDescent="0.25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x14ac:dyDescent="0.25">
      <c r="A897" s="4" t="s">
        <v>1</v>
      </c>
      <c r="B897" s="3"/>
      <c r="C897" s="3"/>
      <c r="D897" s="3"/>
      <c r="E897" s="3"/>
      <c r="F897" s="3"/>
      <c r="G897" s="3"/>
      <c r="H897" s="3"/>
      <c r="I897" s="3"/>
    </row>
    <row r="898" spans="1:9" ht="15.75" x14ac:dyDescent="0.25">
      <c r="A89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898" s="43"/>
      <c r="C898" s="43"/>
      <c r="D898" s="43"/>
      <c r="E898" s="43"/>
      <c r="F898" s="43"/>
      <c r="G898" s="7"/>
      <c r="H898" s="7"/>
      <c r="I898" s="7"/>
    </row>
    <row r="899" spans="1:9" ht="30" customHeight="1" x14ac:dyDescent="0.25">
      <c r="A89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899" s="47"/>
      <c r="C899" s="47"/>
      <c r="D899" s="47"/>
      <c r="E899" s="47"/>
      <c r="F899" s="47"/>
      <c r="G899" s="47"/>
      <c r="H899" s="47"/>
      <c r="I899" s="47"/>
    </row>
    <row r="900" spans="1:9" ht="15.75" x14ac:dyDescent="0.25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x14ac:dyDescent="0.25">
      <c r="A901" s="8" t="s">
        <v>2</v>
      </c>
      <c r="B901" s="3"/>
      <c r="C901" s="3"/>
      <c r="D901" s="3"/>
      <c r="E901" s="3"/>
      <c r="F901" s="3"/>
      <c r="G901" s="3"/>
      <c r="H901" s="3"/>
      <c r="I901" s="3"/>
    </row>
    <row r="902" spans="1:9" ht="15.75" x14ac:dyDescent="0.25">
      <c r="A902" s="31" t="s">
        <v>3</v>
      </c>
      <c r="B902" s="32"/>
      <c r="C902" s="32"/>
      <c r="D902" s="32"/>
      <c r="E902" s="32"/>
      <c r="F902" s="32"/>
      <c r="G902" s="32"/>
      <c r="H902" s="32"/>
      <c r="I902" s="33"/>
    </row>
    <row r="903" spans="1:9" ht="32.25" customHeight="1" x14ac:dyDescent="0.25">
      <c r="A903" s="34" t="str">
        <f>Данные!$B$2</f>
        <v>Иванов</v>
      </c>
      <c r="B903" s="35"/>
      <c r="C903" s="35"/>
      <c r="D903" s="35"/>
      <c r="E903" s="35"/>
      <c r="F903" s="35"/>
      <c r="G903" s="35"/>
      <c r="H903" s="35"/>
      <c r="I903" s="36"/>
    </row>
    <row r="904" spans="1:9" ht="27" customHeight="1" x14ac:dyDescent="0.25">
      <c r="A904" s="37" t="str">
        <f>"Адрес: " &amp; Данные!$B$3</f>
        <v>Адрес: Можга</v>
      </c>
      <c r="B904" s="38"/>
      <c r="C904" s="38"/>
      <c r="D904" s="38"/>
      <c r="E904" s="38"/>
      <c r="F904" s="38"/>
      <c r="G904" s="38"/>
      <c r="H904" s="38"/>
      <c r="I904" s="39"/>
    </row>
    <row r="905" spans="1:9" ht="15.75" x14ac:dyDescent="0.25">
      <c r="A905" s="40" t="str">
        <f>"Контактный телефон: "&amp; Данные!$B$4</f>
        <v>Контактный телефон: 890</v>
      </c>
      <c r="B905" s="41"/>
      <c r="C905" s="41"/>
      <c r="D905" s="41"/>
      <c r="E905" s="41"/>
      <c r="F905" s="41"/>
      <c r="G905" s="41"/>
      <c r="H905" s="41"/>
      <c r="I905" s="42"/>
    </row>
    <row r="907" spans="1:9" x14ac:dyDescent="0.25">
      <c r="A907" s="9" t="s">
        <v>4</v>
      </c>
    </row>
    <row r="908" spans="1:9" x14ac:dyDescent="0.25">
      <c r="A908" s="18" t="str">
        <f>"Наименование: " &amp; Данные!B34</f>
        <v>Наименование: 35</v>
      </c>
      <c r="B908" s="19"/>
      <c r="C908" s="19"/>
      <c r="D908" s="19"/>
      <c r="E908" s="19"/>
      <c r="F908" s="19"/>
      <c r="G908" s="19"/>
      <c r="H908" s="19"/>
      <c r="I908" s="20"/>
    </row>
    <row r="909" spans="1:9" x14ac:dyDescent="0.25">
      <c r="A909" s="18" t="str">
        <f>"Инвентарный номер: " &amp; Данные!C34</f>
        <v>Инвентарный номер: 45</v>
      </c>
      <c r="B909" s="19"/>
      <c r="C909" s="19"/>
      <c r="D909" s="19"/>
      <c r="E909" s="19"/>
      <c r="F909" s="19"/>
      <c r="G909" s="19"/>
      <c r="H909" s="19"/>
      <c r="I909" s="20"/>
    </row>
    <row r="910" spans="1:9" x14ac:dyDescent="0.25">
      <c r="A910" s="13" t="s">
        <v>23</v>
      </c>
      <c r="B910" s="14"/>
      <c r="C910" s="14" t="str">
        <f>IF(Данные!D34="","",Данные!D34)</f>
        <v/>
      </c>
      <c r="D910" s="14"/>
      <c r="E910" s="14"/>
      <c r="F910" s="14"/>
      <c r="G910" s="14"/>
      <c r="H910" s="14"/>
      <c r="I910" s="15"/>
    </row>
    <row r="911" spans="1:9" x14ac:dyDescent="0.25">
      <c r="A911" s="10" t="s">
        <v>24</v>
      </c>
      <c r="B911" s="11"/>
      <c r="C911" s="14">
        <f>Данные!E34</f>
        <v>42008</v>
      </c>
      <c r="D911" s="11"/>
      <c r="E911" s="11"/>
      <c r="F911" s="11"/>
      <c r="G911" s="11"/>
      <c r="H911" s="11"/>
      <c r="I911" s="12"/>
    </row>
    <row r="912" spans="1:9" x14ac:dyDescent="0.25">
      <c r="A912" s="18" t="str">
        <f>"Заявленная неисправность: " &amp; Данные!F34</f>
        <v>Заявленная неисправность: 55</v>
      </c>
      <c r="B912" s="19"/>
      <c r="C912" s="19"/>
      <c r="D912" s="19"/>
      <c r="E912" s="19"/>
      <c r="F912" s="19"/>
      <c r="G912" s="19"/>
      <c r="H912" s="19"/>
      <c r="I912" s="20"/>
    </row>
    <row r="913" spans="1:9" ht="35.25" customHeight="1" x14ac:dyDescent="0.25">
      <c r="A913" s="21" t="s">
        <v>27</v>
      </c>
      <c r="B913" s="22"/>
      <c r="C913" s="22"/>
      <c r="D913" s="22"/>
      <c r="E913" s="22"/>
      <c r="F913" s="22"/>
      <c r="G913" s="22"/>
      <c r="H913" s="22"/>
      <c r="I913" s="22"/>
    </row>
    <row r="914" spans="1:9" x14ac:dyDescent="0.25">
      <c r="A914" s="23" t="s">
        <v>25</v>
      </c>
      <c r="B914" s="24"/>
      <c r="C914" s="24"/>
      <c r="D914" s="24"/>
      <c r="E914" s="24"/>
      <c r="F914" s="24"/>
      <c r="G914" s="24"/>
      <c r="H914" s="24"/>
      <c r="I914" s="25"/>
    </row>
    <row r="915" spans="1:9" ht="45.75" customHeight="1" x14ac:dyDescent="0.25">
      <c r="A91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65</v>
      </c>
      <c r="B915" s="27"/>
      <c r="C915" s="27"/>
      <c r="D915" s="27"/>
      <c r="E915" s="27"/>
      <c r="F915" s="27"/>
      <c r="G915" s="27"/>
      <c r="H915" s="27"/>
      <c r="I915" s="28"/>
    </row>
    <row r="916" spans="1:9" ht="47.25" customHeight="1" x14ac:dyDescent="0.25">
      <c r="A916" s="29" t="s">
        <v>28</v>
      </c>
      <c r="B916" s="29"/>
      <c r="C916" s="29"/>
      <c r="D916" s="29"/>
      <c r="E916" s="29"/>
      <c r="F916" s="29"/>
      <c r="G916" s="29"/>
      <c r="H916" s="29"/>
      <c r="I916" s="29"/>
    </row>
    <row r="917" spans="1:9" ht="45" customHeight="1" x14ac:dyDescent="0.25">
      <c r="A917" s="30" t="s">
        <v>29</v>
      </c>
      <c r="B917" s="30"/>
      <c r="C917" s="30"/>
      <c r="D917" s="30"/>
      <c r="E917" s="30"/>
      <c r="F917" s="30"/>
      <c r="G917" s="30"/>
      <c r="H917" s="30"/>
      <c r="I917" s="30"/>
    </row>
    <row r="920" spans="1:9" ht="15.75" x14ac:dyDescent="0.25">
      <c r="A920" s="4" t="s">
        <v>5</v>
      </c>
      <c r="F920" s="3" t="s">
        <v>6</v>
      </c>
    </row>
    <row r="923" spans="1:9" ht="15.75" x14ac:dyDescent="0.25">
      <c r="A923" s="4" t="s">
        <v>7</v>
      </c>
      <c r="F923" s="3" t="s">
        <v>26</v>
      </c>
    </row>
    <row r="924" spans="1:9" ht="15.75" x14ac:dyDescent="0.25">
      <c r="A924" s="3" t="s">
        <v>8</v>
      </c>
    </row>
    <row r="928" spans="1:9" ht="30" customHeight="1" x14ac:dyDescent="0.25">
      <c r="A92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928" s="48"/>
      <c r="C928" s="48"/>
      <c r="D928" s="48"/>
      <c r="E928" s="48"/>
      <c r="F928" s="48"/>
      <c r="G928" s="48"/>
      <c r="H928" s="48"/>
      <c r="I928" s="48"/>
    </row>
    <row r="929" spans="1:9" ht="26.25" x14ac:dyDescent="0.4">
      <c r="D929" s="1"/>
      <c r="E929" s="2" t="s">
        <v>0</v>
      </c>
      <c r="F929" s="1"/>
    </row>
    <row r="930" spans="1:9" ht="26.25" x14ac:dyDescent="0.4">
      <c r="C930" s="1" t="str">
        <f>"технической экспертизы № " &amp; Данные!A35</f>
        <v>технической экспертизы № 27</v>
      </c>
      <c r="E930" s="1"/>
      <c r="F930" s="1"/>
    </row>
    <row r="931" spans="1:9" ht="15.75" x14ac:dyDescent="0.25">
      <c r="A931" s="3"/>
      <c r="B931" s="3"/>
      <c r="C931" s="3"/>
      <c r="D931" s="4" t="str">
        <f>"приложение к договору № " &amp; Данные!$B$5</f>
        <v>приложение к договору № 1</v>
      </c>
      <c r="E931" s="3"/>
      <c r="F931" s="3"/>
      <c r="G931" s="3"/>
      <c r="H931" s="3"/>
      <c r="I931" s="3"/>
    </row>
    <row r="932" spans="1:9" ht="15.75" x14ac:dyDescent="0.25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x14ac:dyDescent="0.25">
      <c r="A933" s="4" t="s">
        <v>1</v>
      </c>
      <c r="B933" s="3"/>
      <c r="C933" s="3"/>
      <c r="D933" s="3"/>
      <c r="E933" s="3"/>
      <c r="F933" s="3"/>
      <c r="G933" s="3"/>
      <c r="H933" s="3"/>
      <c r="I933" s="3"/>
    </row>
    <row r="934" spans="1:9" ht="15.75" x14ac:dyDescent="0.25">
      <c r="A93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934" s="43"/>
      <c r="C934" s="43"/>
      <c r="D934" s="43"/>
      <c r="E934" s="43"/>
      <c r="F934" s="43"/>
      <c r="G934" s="7"/>
      <c r="H934" s="7"/>
      <c r="I934" s="7"/>
    </row>
    <row r="935" spans="1:9" ht="30" customHeight="1" x14ac:dyDescent="0.25">
      <c r="A93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935" s="47"/>
      <c r="C935" s="47"/>
      <c r="D935" s="47"/>
      <c r="E935" s="47"/>
      <c r="F935" s="47"/>
      <c r="G935" s="47"/>
      <c r="H935" s="47"/>
      <c r="I935" s="47"/>
    </row>
    <row r="936" spans="1:9" ht="15.75" x14ac:dyDescent="0.25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x14ac:dyDescent="0.25">
      <c r="A937" s="8" t="s">
        <v>2</v>
      </c>
      <c r="B937" s="3"/>
      <c r="C937" s="3"/>
      <c r="D937" s="3"/>
      <c r="E937" s="3"/>
      <c r="F937" s="3"/>
      <c r="G937" s="3"/>
      <c r="H937" s="3"/>
      <c r="I937" s="3"/>
    </row>
    <row r="938" spans="1:9" ht="15.75" x14ac:dyDescent="0.25">
      <c r="A938" s="31" t="s">
        <v>3</v>
      </c>
      <c r="B938" s="32"/>
      <c r="C938" s="32"/>
      <c r="D938" s="32"/>
      <c r="E938" s="32"/>
      <c r="F938" s="32"/>
      <c r="G938" s="32"/>
      <c r="H938" s="32"/>
      <c r="I938" s="33"/>
    </row>
    <row r="939" spans="1:9" ht="34.5" customHeight="1" x14ac:dyDescent="0.25">
      <c r="A939" s="34" t="str">
        <f>Данные!$B$2</f>
        <v>Иванов</v>
      </c>
      <c r="B939" s="35"/>
      <c r="C939" s="35"/>
      <c r="D939" s="35"/>
      <c r="E939" s="35"/>
      <c r="F939" s="35"/>
      <c r="G939" s="35"/>
      <c r="H939" s="35"/>
      <c r="I939" s="36"/>
    </row>
    <row r="940" spans="1:9" ht="31.5" customHeight="1" x14ac:dyDescent="0.25">
      <c r="A940" s="37" t="str">
        <f>"Адрес: " &amp; Данные!$B$3</f>
        <v>Адрес: Можга</v>
      </c>
      <c r="B940" s="38"/>
      <c r="C940" s="38"/>
      <c r="D940" s="38"/>
      <c r="E940" s="38"/>
      <c r="F940" s="38"/>
      <c r="G940" s="38"/>
      <c r="H940" s="38"/>
      <c r="I940" s="39"/>
    </row>
    <row r="941" spans="1:9" ht="15.75" x14ac:dyDescent="0.25">
      <c r="A941" s="40" t="str">
        <f>"Контактный телефон: "&amp; Данные!$B$4</f>
        <v>Контактный телефон: 890</v>
      </c>
      <c r="B941" s="41"/>
      <c r="C941" s="41"/>
      <c r="D941" s="41"/>
      <c r="E941" s="41"/>
      <c r="F941" s="41"/>
      <c r="G941" s="41"/>
      <c r="H941" s="41"/>
      <c r="I941" s="42"/>
    </row>
    <row r="943" spans="1:9" x14ac:dyDescent="0.25">
      <c r="A943" s="9" t="s">
        <v>4</v>
      </c>
    </row>
    <row r="944" spans="1:9" x14ac:dyDescent="0.25">
      <c r="A944" s="18" t="str">
        <f>"Наименование: " &amp; Данные!B35</f>
        <v>Наименование: 36</v>
      </c>
      <c r="B944" s="19"/>
      <c r="C944" s="19"/>
      <c r="D944" s="19"/>
      <c r="E944" s="19"/>
      <c r="F944" s="19"/>
      <c r="G944" s="19"/>
      <c r="H944" s="19"/>
      <c r="I944" s="20"/>
    </row>
    <row r="945" spans="1:9" x14ac:dyDescent="0.25">
      <c r="A945" s="18" t="str">
        <f>"Инвентарный номер: " &amp; Данные!C35</f>
        <v>Инвентарный номер: 46</v>
      </c>
      <c r="B945" s="19"/>
      <c r="C945" s="19"/>
      <c r="D945" s="19"/>
      <c r="E945" s="19"/>
      <c r="F945" s="19"/>
      <c r="G945" s="19"/>
      <c r="H945" s="19"/>
      <c r="I945" s="20"/>
    </row>
    <row r="946" spans="1:9" x14ac:dyDescent="0.25">
      <c r="A946" s="13" t="s">
        <v>23</v>
      </c>
      <c r="B946" s="14"/>
      <c r="C946" s="14" t="str">
        <f>IF(Данные!D35="","",Данные!D35)</f>
        <v/>
      </c>
      <c r="D946" s="14"/>
      <c r="E946" s="14"/>
      <c r="F946" s="14"/>
      <c r="G946" s="14"/>
      <c r="H946" s="14"/>
      <c r="I946" s="15"/>
    </row>
    <row r="947" spans="1:9" x14ac:dyDescent="0.25">
      <c r="A947" s="10" t="s">
        <v>24</v>
      </c>
      <c r="B947" s="11"/>
      <c r="C947" s="14">
        <f>Данные!E35</f>
        <v>42009</v>
      </c>
      <c r="D947" s="11"/>
      <c r="E947" s="11"/>
      <c r="F947" s="11"/>
      <c r="G947" s="11"/>
      <c r="H947" s="11"/>
      <c r="I947" s="12"/>
    </row>
    <row r="948" spans="1:9" x14ac:dyDescent="0.25">
      <c r="A948" s="18" t="str">
        <f>"Заявленная неисправность: " &amp; Данные!F35</f>
        <v>Заявленная неисправность: 56</v>
      </c>
      <c r="B948" s="19"/>
      <c r="C948" s="19"/>
      <c r="D948" s="19"/>
      <c r="E948" s="19"/>
      <c r="F948" s="19"/>
      <c r="G948" s="19"/>
      <c r="H948" s="19"/>
      <c r="I948" s="20"/>
    </row>
    <row r="949" spans="1:9" ht="35.25" customHeight="1" x14ac:dyDescent="0.25">
      <c r="A949" s="21" t="s">
        <v>27</v>
      </c>
      <c r="B949" s="22"/>
      <c r="C949" s="22"/>
      <c r="D949" s="22"/>
      <c r="E949" s="22"/>
      <c r="F949" s="22"/>
      <c r="G949" s="22"/>
      <c r="H949" s="22"/>
      <c r="I949" s="22"/>
    </row>
    <row r="950" spans="1:9" x14ac:dyDescent="0.25">
      <c r="A950" s="23" t="s">
        <v>25</v>
      </c>
      <c r="B950" s="24"/>
      <c r="C950" s="24"/>
      <c r="D950" s="24"/>
      <c r="E950" s="24"/>
      <c r="F950" s="24"/>
      <c r="G950" s="24"/>
      <c r="H950" s="24"/>
      <c r="I950" s="25"/>
    </row>
    <row r="951" spans="1:9" ht="47.25" customHeight="1" x14ac:dyDescent="0.25">
      <c r="A95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66</v>
      </c>
      <c r="B951" s="27"/>
      <c r="C951" s="27"/>
      <c r="D951" s="27"/>
      <c r="E951" s="27"/>
      <c r="F951" s="27"/>
      <c r="G951" s="27"/>
      <c r="H951" s="27"/>
      <c r="I951" s="28"/>
    </row>
    <row r="952" spans="1:9" ht="50.25" customHeight="1" x14ac:dyDescent="0.25">
      <c r="A952" s="29" t="s">
        <v>28</v>
      </c>
      <c r="B952" s="29"/>
      <c r="C952" s="29"/>
      <c r="D952" s="29"/>
      <c r="E952" s="29"/>
      <c r="F952" s="29"/>
      <c r="G952" s="29"/>
      <c r="H952" s="29"/>
      <c r="I952" s="29"/>
    </row>
    <row r="953" spans="1:9" ht="48" customHeight="1" x14ac:dyDescent="0.25">
      <c r="A953" s="30" t="s">
        <v>29</v>
      </c>
      <c r="B953" s="30"/>
      <c r="C953" s="30"/>
      <c r="D953" s="30"/>
      <c r="E953" s="30"/>
      <c r="F953" s="30"/>
      <c r="G953" s="30"/>
      <c r="H953" s="30"/>
      <c r="I953" s="30"/>
    </row>
    <row r="956" spans="1:9" ht="15.75" x14ac:dyDescent="0.25">
      <c r="A956" s="4" t="s">
        <v>5</v>
      </c>
      <c r="F956" s="3" t="s">
        <v>6</v>
      </c>
    </row>
    <row r="959" spans="1:9" ht="15.75" x14ac:dyDescent="0.25">
      <c r="A959" s="4" t="s">
        <v>7</v>
      </c>
      <c r="F959" s="3" t="s">
        <v>26</v>
      </c>
    </row>
    <row r="960" spans="1:9" ht="15.75" x14ac:dyDescent="0.25">
      <c r="A960" s="3" t="s">
        <v>8</v>
      </c>
    </row>
    <row r="964" spans="1:9" ht="30" customHeight="1" x14ac:dyDescent="0.25">
      <c r="A96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964" s="48"/>
      <c r="C964" s="48"/>
      <c r="D964" s="48"/>
      <c r="E964" s="48"/>
      <c r="F964" s="48"/>
      <c r="G964" s="48"/>
      <c r="H964" s="48"/>
      <c r="I964" s="48"/>
    </row>
    <row r="965" spans="1:9" ht="26.25" x14ac:dyDescent="0.4">
      <c r="D965" s="1"/>
      <c r="E965" s="2" t="s">
        <v>0</v>
      </c>
      <c r="F965" s="1"/>
    </row>
    <row r="966" spans="1:9" ht="26.25" x14ac:dyDescent="0.4">
      <c r="C966" s="1" t="str">
        <f>"технической экспертизы № " &amp; Данные!A36</f>
        <v>технической экспертизы № 28</v>
      </c>
      <c r="E966" s="1"/>
      <c r="F966" s="1"/>
    </row>
    <row r="967" spans="1:9" ht="15.75" x14ac:dyDescent="0.25">
      <c r="A967" s="3"/>
      <c r="B967" s="3"/>
      <c r="C967" s="3"/>
      <c r="D967" s="4" t="str">
        <f>"приложение к договору № " &amp; Данные!$B$5</f>
        <v>приложение к договору № 1</v>
      </c>
      <c r="E967" s="3"/>
      <c r="F967" s="3"/>
      <c r="G967" s="3"/>
      <c r="H967" s="3"/>
      <c r="I967" s="3"/>
    </row>
    <row r="968" spans="1:9" ht="15.75" x14ac:dyDescent="0.25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x14ac:dyDescent="0.25">
      <c r="A969" s="4" t="s">
        <v>1</v>
      </c>
      <c r="B969" s="3"/>
      <c r="C969" s="3"/>
      <c r="D969" s="3"/>
      <c r="E969" s="3"/>
      <c r="F969" s="3"/>
      <c r="G969" s="3"/>
      <c r="H969" s="3"/>
      <c r="I969" s="3"/>
    </row>
    <row r="970" spans="1:9" ht="15.75" x14ac:dyDescent="0.25">
      <c r="A97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970" s="43"/>
      <c r="C970" s="43"/>
      <c r="D970" s="43"/>
      <c r="E970" s="43"/>
      <c r="F970" s="43"/>
      <c r="G970" s="7"/>
      <c r="H970" s="7"/>
      <c r="I970" s="7"/>
    </row>
    <row r="971" spans="1:9" ht="30" customHeight="1" x14ac:dyDescent="0.25">
      <c r="A97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971" s="47"/>
      <c r="C971" s="47"/>
      <c r="D971" s="47"/>
      <c r="E971" s="47"/>
      <c r="F971" s="47"/>
      <c r="G971" s="47"/>
      <c r="H971" s="47"/>
      <c r="I971" s="47"/>
    </row>
    <row r="972" spans="1:9" ht="15.75" x14ac:dyDescent="0.25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x14ac:dyDescent="0.25">
      <c r="A973" s="8" t="s">
        <v>2</v>
      </c>
      <c r="B973" s="3"/>
      <c r="C973" s="3"/>
      <c r="D973" s="3"/>
      <c r="E973" s="3"/>
      <c r="F973" s="3"/>
      <c r="G973" s="3"/>
      <c r="H973" s="3"/>
      <c r="I973" s="3"/>
    </row>
    <row r="974" spans="1:9" ht="15.75" x14ac:dyDescent="0.25">
      <c r="A974" s="31" t="s">
        <v>3</v>
      </c>
      <c r="B974" s="32"/>
      <c r="C974" s="32"/>
      <c r="D974" s="32"/>
      <c r="E974" s="32"/>
      <c r="F974" s="32"/>
      <c r="G974" s="32"/>
      <c r="H974" s="32"/>
      <c r="I974" s="33"/>
    </row>
    <row r="975" spans="1:9" ht="27.75" customHeight="1" x14ac:dyDescent="0.25">
      <c r="A975" s="34" t="str">
        <f>Данные!$B$2</f>
        <v>Иванов</v>
      </c>
      <c r="B975" s="35"/>
      <c r="C975" s="35"/>
      <c r="D975" s="35"/>
      <c r="E975" s="35"/>
      <c r="F975" s="35"/>
      <c r="G975" s="35"/>
      <c r="H975" s="35"/>
      <c r="I975" s="36"/>
    </row>
    <row r="976" spans="1:9" ht="36.75" customHeight="1" x14ac:dyDescent="0.25">
      <c r="A976" s="37" t="str">
        <f>"Адрес: " &amp; Данные!$B$3</f>
        <v>Адрес: Можга</v>
      </c>
      <c r="B976" s="38"/>
      <c r="C976" s="38"/>
      <c r="D976" s="38"/>
      <c r="E976" s="38"/>
      <c r="F976" s="38"/>
      <c r="G976" s="38"/>
      <c r="H976" s="38"/>
      <c r="I976" s="39"/>
    </row>
    <row r="977" spans="1:9" ht="15.75" x14ac:dyDescent="0.25">
      <c r="A977" s="40" t="str">
        <f>"Контактный телефон: "&amp; Данные!$B$4</f>
        <v>Контактный телефон: 890</v>
      </c>
      <c r="B977" s="41"/>
      <c r="C977" s="41"/>
      <c r="D977" s="41"/>
      <c r="E977" s="41"/>
      <c r="F977" s="41"/>
      <c r="G977" s="41"/>
      <c r="H977" s="41"/>
      <c r="I977" s="42"/>
    </row>
    <row r="979" spans="1:9" x14ac:dyDescent="0.25">
      <c r="A979" s="9" t="s">
        <v>4</v>
      </c>
    </row>
    <row r="980" spans="1:9" x14ac:dyDescent="0.25">
      <c r="A980" s="18" t="str">
        <f>"Наименование: " &amp; Данные!B36</f>
        <v>Наименование: 37</v>
      </c>
      <c r="B980" s="19"/>
      <c r="C980" s="19"/>
      <c r="D980" s="19"/>
      <c r="E980" s="19"/>
      <c r="F980" s="19"/>
      <c r="G980" s="19"/>
      <c r="H980" s="19"/>
      <c r="I980" s="20"/>
    </row>
    <row r="981" spans="1:9" x14ac:dyDescent="0.25">
      <c r="A981" s="18" t="str">
        <f>"Инвентарный номер: " &amp; Данные!C36</f>
        <v>Инвентарный номер: 47</v>
      </c>
      <c r="B981" s="19"/>
      <c r="C981" s="19"/>
      <c r="D981" s="19"/>
      <c r="E981" s="19"/>
      <c r="F981" s="19"/>
      <c r="G981" s="19"/>
      <c r="H981" s="19"/>
      <c r="I981" s="20"/>
    </row>
    <row r="982" spans="1:9" x14ac:dyDescent="0.25">
      <c r="A982" s="13" t="s">
        <v>23</v>
      </c>
      <c r="B982" s="14"/>
      <c r="C982" s="14" t="str">
        <f>IF(Данные!D36="","",Данные!D36)</f>
        <v/>
      </c>
      <c r="D982" s="14"/>
      <c r="E982" s="14"/>
      <c r="F982" s="14"/>
      <c r="G982" s="14"/>
      <c r="H982" s="14"/>
      <c r="I982" s="15"/>
    </row>
    <row r="983" spans="1:9" x14ac:dyDescent="0.25">
      <c r="A983" s="10" t="s">
        <v>24</v>
      </c>
      <c r="B983" s="11"/>
      <c r="C983" s="14">
        <f>Данные!E36</f>
        <v>42010</v>
      </c>
      <c r="D983" s="11"/>
      <c r="E983" s="11"/>
      <c r="F983" s="11"/>
      <c r="G983" s="11"/>
      <c r="H983" s="11"/>
      <c r="I983" s="12"/>
    </row>
    <row r="984" spans="1:9" x14ac:dyDescent="0.25">
      <c r="A984" s="18" t="str">
        <f>"Заявленная неисправность: " &amp; Данные!F36</f>
        <v>Заявленная неисправность: 57</v>
      </c>
      <c r="B984" s="19"/>
      <c r="C984" s="19"/>
      <c r="D984" s="19"/>
      <c r="E984" s="19"/>
      <c r="F984" s="19"/>
      <c r="G984" s="19"/>
      <c r="H984" s="19"/>
      <c r="I984" s="20"/>
    </row>
    <row r="985" spans="1:9" ht="33.75" customHeight="1" x14ac:dyDescent="0.25">
      <c r="A985" s="21" t="s">
        <v>27</v>
      </c>
      <c r="B985" s="22"/>
      <c r="C985" s="22"/>
      <c r="D985" s="22"/>
      <c r="E985" s="22"/>
      <c r="F985" s="22"/>
      <c r="G985" s="22"/>
      <c r="H985" s="22"/>
      <c r="I985" s="22"/>
    </row>
    <row r="986" spans="1:9" x14ac:dyDescent="0.25">
      <c r="A986" s="23" t="s">
        <v>25</v>
      </c>
      <c r="B986" s="24"/>
      <c r="C986" s="24"/>
      <c r="D986" s="24"/>
      <c r="E986" s="24"/>
      <c r="F986" s="24"/>
      <c r="G986" s="24"/>
      <c r="H986" s="24"/>
      <c r="I986" s="25"/>
    </row>
    <row r="987" spans="1:9" ht="46.5" customHeight="1" x14ac:dyDescent="0.25">
      <c r="A98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67</v>
      </c>
      <c r="B987" s="27"/>
      <c r="C987" s="27"/>
      <c r="D987" s="27"/>
      <c r="E987" s="27"/>
      <c r="F987" s="27"/>
      <c r="G987" s="27"/>
      <c r="H987" s="27"/>
      <c r="I987" s="28"/>
    </row>
    <row r="988" spans="1:9" ht="45.75" customHeight="1" x14ac:dyDescent="0.25">
      <c r="A988" s="29" t="s">
        <v>28</v>
      </c>
      <c r="B988" s="29"/>
      <c r="C988" s="29"/>
      <c r="D988" s="29"/>
      <c r="E988" s="29"/>
      <c r="F988" s="29"/>
      <c r="G988" s="29"/>
      <c r="H988" s="29"/>
      <c r="I988" s="29"/>
    </row>
    <row r="989" spans="1:9" ht="47.25" customHeight="1" x14ac:dyDescent="0.25">
      <c r="A989" s="30" t="s">
        <v>29</v>
      </c>
      <c r="B989" s="30"/>
      <c r="C989" s="30"/>
      <c r="D989" s="30"/>
      <c r="E989" s="30"/>
      <c r="F989" s="30"/>
      <c r="G989" s="30"/>
      <c r="H989" s="30"/>
      <c r="I989" s="30"/>
    </row>
    <row r="992" spans="1:9" ht="15.75" x14ac:dyDescent="0.25">
      <c r="A992" s="4" t="s">
        <v>5</v>
      </c>
      <c r="F992" s="3" t="s">
        <v>6</v>
      </c>
    </row>
    <row r="995" spans="1:9" ht="15.75" x14ac:dyDescent="0.25">
      <c r="A995" s="4" t="s">
        <v>7</v>
      </c>
      <c r="F995" s="3" t="s">
        <v>26</v>
      </c>
    </row>
    <row r="996" spans="1:9" ht="15.75" x14ac:dyDescent="0.25">
      <c r="A996" s="3" t="s">
        <v>8</v>
      </c>
    </row>
    <row r="1000" spans="1:9" ht="30" customHeight="1" x14ac:dyDescent="0.25">
      <c r="A100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000" s="48"/>
      <c r="C1000" s="48"/>
      <c r="D1000" s="48"/>
      <c r="E1000" s="48"/>
      <c r="F1000" s="48"/>
      <c r="G1000" s="48"/>
      <c r="H1000" s="48"/>
      <c r="I1000" s="48"/>
    </row>
    <row r="1001" spans="1:9" ht="26.25" x14ac:dyDescent="0.4">
      <c r="D1001" s="1"/>
      <c r="E1001" s="2" t="s">
        <v>0</v>
      </c>
      <c r="F1001" s="1"/>
    </row>
    <row r="1002" spans="1:9" ht="26.25" x14ac:dyDescent="0.4">
      <c r="C1002" s="1" t="str">
        <f>"технической экспертизы № " &amp; Данные!A37</f>
        <v>технической экспертизы № 29</v>
      </c>
      <c r="E1002" s="1"/>
      <c r="F1002" s="1"/>
    </row>
    <row r="1003" spans="1:9" ht="15.75" x14ac:dyDescent="0.25">
      <c r="A1003" s="3"/>
      <c r="B1003" s="3"/>
      <c r="C1003" s="3"/>
      <c r="D1003" s="4" t="str">
        <f>"приложение к договору № " &amp; Данные!$B$5</f>
        <v>приложение к договору № 1</v>
      </c>
      <c r="E1003" s="3"/>
      <c r="F1003" s="3"/>
      <c r="G1003" s="3"/>
      <c r="H1003" s="3"/>
      <c r="I1003" s="3"/>
    </row>
    <row r="1004" spans="1:9" ht="15.75" x14ac:dyDescent="0.25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ht="15.75" x14ac:dyDescent="0.25">
      <c r="A1005" s="4" t="s">
        <v>1</v>
      </c>
      <c r="B1005" s="3"/>
      <c r="C1005" s="3"/>
      <c r="D1005" s="3"/>
      <c r="E1005" s="3"/>
      <c r="F1005" s="3"/>
      <c r="G1005" s="3"/>
      <c r="H1005" s="3"/>
      <c r="I1005" s="3"/>
    </row>
    <row r="1006" spans="1:9" ht="15.75" x14ac:dyDescent="0.25">
      <c r="A100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006" s="43"/>
      <c r="C1006" s="43"/>
      <c r="D1006" s="43"/>
      <c r="E1006" s="43"/>
      <c r="F1006" s="43"/>
      <c r="G1006" s="7"/>
      <c r="H1006" s="7"/>
      <c r="I1006" s="7"/>
    </row>
    <row r="1007" spans="1:9" ht="30" customHeight="1" x14ac:dyDescent="0.25">
      <c r="A100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007" s="47"/>
      <c r="C1007" s="47"/>
      <c r="D1007" s="47"/>
      <c r="E1007" s="47"/>
      <c r="F1007" s="47"/>
      <c r="G1007" s="47"/>
      <c r="H1007" s="47"/>
      <c r="I1007" s="47"/>
    </row>
    <row r="1008" spans="1:9" ht="15.75" x14ac:dyDescent="0.25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ht="15.75" x14ac:dyDescent="0.25">
      <c r="A1009" s="8" t="s">
        <v>2</v>
      </c>
      <c r="B1009" s="3"/>
      <c r="C1009" s="3"/>
      <c r="D1009" s="3"/>
      <c r="E1009" s="3"/>
      <c r="F1009" s="3"/>
      <c r="G1009" s="3"/>
      <c r="H1009" s="3"/>
      <c r="I1009" s="3"/>
    </row>
    <row r="1010" spans="1:9" ht="15.75" x14ac:dyDescent="0.25">
      <c r="A1010" s="31" t="s">
        <v>3</v>
      </c>
      <c r="B1010" s="32"/>
      <c r="C1010" s="32"/>
      <c r="D1010" s="32"/>
      <c r="E1010" s="32"/>
      <c r="F1010" s="32"/>
      <c r="G1010" s="32"/>
      <c r="H1010" s="32"/>
      <c r="I1010" s="33"/>
    </row>
    <row r="1011" spans="1:9" ht="28.5" customHeight="1" x14ac:dyDescent="0.25">
      <c r="A1011" s="34" t="str">
        <f>Данные!$B$2</f>
        <v>Иванов</v>
      </c>
      <c r="B1011" s="35"/>
      <c r="C1011" s="35"/>
      <c r="D1011" s="35"/>
      <c r="E1011" s="35"/>
      <c r="F1011" s="35"/>
      <c r="G1011" s="35"/>
      <c r="H1011" s="35"/>
      <c r="I1011" s="36"/>
    </row>
    <row r="1012" spans="1:9" ht="30.75" customHeight="1" x14ac:dyDescent="0.25">
      <c r="A1012" s="37" t="str">
        <f>"Адрес: " &amp; Данные!$B$3</f>
        <v>Адрес: Можга</v>
      </c>
      <c r="B1012" s="38"/>
      <c r="C1012" s="38"/>
      <c r="D1012" s="38"/>
      <c r="E1012" s="38"/>
      <c r="F1012" s="38"/>
      <c r="G1012" s="38"/>
      <c r="H1012" s="38"/>
      <c r="I1012" s="39"/>
    </row>
    <row r="1013" spans="1:9" ht="15.75" x14ac:dyDescent="0.25">
      <c r="A1013" s="40" t="str">
        <f>"Контактный телефон: "&amp; Данные!$B$4</f>
        <v>Контактный телефон: 890</v>
      </c>
      <c r="B1013" s="41"/>
      <c r="C1013" s="41"/>
      <c r="D1013" s="41"/>
      <c r="E1013" s="41"/>
      <c r="F1013" s="41"/>
      <c r="G1013" s="41"/>
      <c r="H1013" s="41"/>
      <c r="I1013" s="42"/>
    </row>
    <row r="1015" spans="1:9" x14ac:dyDescent="0.25">
      <c r="A1015" s="9" t="s">
        <v>4</v>
      </c>
    </row>
    <row r="1016" spans="1:9" x14ac:dyDescent="0.25">
      <c r="A1016" s="18" t="str">
        <f>"Наименование: " &amp; Данные!B37</f>
        <v>Наименование: 38</v>
      </c>
      <c r="B1016" s="19"/>
      <c r="C1016" s="19"/>
      <c r="D1016" s="19"/>
      <c r="E1016" s="19"/>
      <c r="F1016" s="19"/>
      <c r="G1016" s="19"/>
      <c r="H1016" s="19"/>
      <c r="I1016" s="20"/>
    </row>
    <row r="1017" spans="1:9" x14ac:dyDescent="0.25">
      <c r="A1017" s="18" t="str">
        <f>"Инвентарный номер: " &amp; Данные!C37</f>
        <v>Инвентарный номер: 48</v>
      </c>
      <c r="B1017" s="19"/>
      <c r="C1017" s="19"/>
      <c r="D1017" s="19"/>
      <c r="E1017" s="19"/>
      <c r="F1017" s="19"/>
      <c r="G1017" s="19"/>
      <c r="H1017" s="19"/>
      <c r="I1017" s="20"/>
    </row>
    <row r="1018" spans="1:9" x14ac:dyDescent="0.25">
      <c r="A1018" s="13" t="s">
        <v>23</v>
      </c>
      <c r="B1018" s="14"/>
      <c r="C1018" s="14" t="str">
        <f>IF(Данные!D37="","",Данные!D37)</f>
        <v/>
      </c>
      <c r="D1018" s="14"/>
      <c r="E1018" s="14"/>
      <c r="F1018" s="14"/>
      <c r="G1018" s="14"/>
      <c r="H1018" s="14"/>
      <c r="I1018" s="15"/>
    </row>
    <row r="1019" spans="1:9" x14ac:dyDescent="0.25">
      <c r="A1019" s="10" t="s">
        <v>24</v>
      </c>
      <c r="B1019" s="11"/>
      <c r="C1019" s="14">
        <f>Данные!E37</f>
        <v>42011</v>
      </c>
      <c r="D1019" s="11"/>
      <c r="E1019" s="11"/>
      <c r="F1019" s="11"/>
      <c r="G1019" s="11"/>
      <c r="H1019" s="11"/>
      <c r="I1019" s="12"/>
    </row>
    <row r="1020" spans="1:9" x14ac:dyDescent="0.25">
      <c r="A1020" s="18" t="str">
        <f>"Заявленная неисправность: " &amp; Данные!F37</f>
        <v>Заявленная неисправность: 58</v>
      </c>
      <c r="B1020" s="19"/>
      <c r="C1020" s="19"/>
      <c r="D1020" s="19"/>
      <c r="E1020" s="19"/>
      <c r="F1020" s="19"/>
      <c r="G1020" s="19"/>
      <c r="H1020" s="19"/>
      <c r="I1020" s="20"/>
    </row>
    <row r="1021" spans="1:9" ht="36" customHeight="1" x14ac:dyDescent="0.25">
      <c r="A1021" s="21" t="s">
        <v>27</v>
      </c>
      <c r="B1021" s="22"/>
      <c r="C1021" s="22"/>
      <c r="D1021" s="22"/>
      <c r="E1021" s="22"/>
      <c r="F1021" s="22"/>
      <c r="G1021" s="22"/>
      <c r="H1021" s="22"/>
      <c r="I1021" s="22"/>
    </row>
    <row r="1022" spans="1:9" x14ac:dyDescent="0.25">
      <c r="A1022" s="23" t="s">
        <v>25</v>
      </c>
      <c r="B1022" s="24"/>
      <c r="C1022" s="24"/>
      <c r="D1022" s="24"/>
      <c r="E1022" s="24"/>
      <c r="F1022" s="24"/>
      <c r="G1022" s="24"/>
      <c r="H1022" s="24"/>
      <c r="I1022" s="25"/>
    </row>
    <row r="1023" spans="1:9" ht="46.5" customHeight="1" x14ac:dyDescent="0.25">
      <c r="A102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68</v>
      </c>
      <c r="B1023" s="27"/>
      <c r="C1023" s="27"/>
      <c r="D1023" s="27"/>
      <c r="E1023" s="27"/>
      <c r="F1023" s="27"/>
      <c r="G1023" s="27"/>
      <c r="H1023" s="27"/>
      <c r="I1023" s="28"/>
    </row>
    <row r="1024" spans="1:9" ht="48.75" customHeight="1" x14ac:dyDescent="0.25">
      <c r="A1024" s="29" t="s">
        <v>28</v>
      </c>
      <c r="B1024" s="29"/>
      <c r="C1024" s="29"/>
      <c r="D1024" s="29"/>
      <c r="E1024" s="29"/>
      <c r="F1024" s="29"/>
      <c r="G1024" s="29"/>
      <c r="H1024" s="29"/>
      <c r="I1024" s="29"/>
    </row>
    <row r="1025" spans="1:9" ht="46.5" customHeight="1" x14ac:dyDescent="0.25">
      <c r="A1025" s="30" t="s">
        <v>29</v>
      </c>
      <c r="B1025" s="30"/>
      <c r="C1025" s="30"/>
      <c r="D1025" s="30"/>
      <c r="E1025" s="30"/>
      <c r="F1025" s="30"/>
      <c r="G1025" s="30"/>
      <c r="H1025" s="30"/>
      <c r="I1025" s="30"/>
    </row>
    <row r="1028" spans="1:9" ht="15.75" x14ac:dyDescent="0.25">
      <c r="A1028" s="4" t="s">
        <v>5</v>
      </c>
      <c r="F1028" s="3" t="s">
        <v>6</v>
      </c>
    </row>
    <row r="1031" spans="1:9" ht="15.75" x14ac:dyDescent="0.25">
      <c r="A1031" s="4" t="s">
        <v>7</v>
      </c>
      <c r="F1031" s="3" t="s">
        <v>26</v>
      </c>
    </row>
    <row r="1032" spans="1:9" ht="15.75" x14ac:dyDescent="0.25">
      <c r="A1032" s="3" t="s">
        <v>8</v>
      </c>
    </row>
    <row r="1036" spans="1:9" ht="30" customHeight="1" x14ac:dyDescent="0.25">
      <c r="A103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036" s="48"/>
      <c r="C1036" s="48"/>
      <c r="D1036" s="48"/>
      <c r="E1036" s="48"/>
      <c r="F1036" s="48"/>
      <c r="G1036" s="48"/>
      <c r="H1036" s="48"/>
      <c r="I1036" s="48"/>
    </row>
    <row r="1037" spans="1:9" ht="26.25" x14ac:dyDescent="0.4">
      <c r="D1037" s="1"/>
      <c r="E1037" s="2" t="s">
        <v>0</v>
      </c>
      <c r="F1037" s="1"/>
    </row>
    <row r="1038" spans="1:9" ht="26.25" x14ac:dyDescent="0.4">
      <c r="C1038" s="1" t="str">
        <f>"технической экспертизы № " &amp; Данные!A38</f>
        <v>технической экспертизы № 30</v>
      </c>
      <c r="E1038" s="1"/>
      <c r="F1038" s="1"/>
    </row>
    <row r="1039" spans="1:9" ht="15.75" x14ac:dyDescent="0.25">
      <c r="A1039" s="3"/>
      <c r="B1039" s="3"/>
      <c r="C1039" s="3"/>
      <c r="D1039" s="4" t="str">
        <f>"приложение к договору № " &amp; Данные!$B$5</f>
        <v>приложение к договору № 1</v>
      </c>
      <c r="E1039" s="3"/>
      <c r="F1039" s="3"/>
      <c r="G1039" s="3"/>
      <c r="H1039" s="3"/>
      <c r="I1039" s="3"/>
    </row>
    <row r="1040" spans="1:9" ht="15.75" x14ac:dyDescent="0.25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ht="15.75" x14ac:dyDescent="0.25">
      <c r="A1041" s="4" t="s">
        <v>1</v>
      </c>
      <c r="B1041" s="3"/>
      <c r="C1041" s="3"/>
      <c r="D1041" s="3"/>
      <c r="E1041" s="3"/>
      <c r="F1041" s="3"/>
      <c r="G1041" s="3"/>
      <c r="H1041" s="3"/>
      <c r="I1041" s="3"/>
    </row>
    <row r="1042" spans="1:9" ht="15.75" x14ac:dyDescent="0.25">
      <c r="A104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042" s="43"/>
      <c r="C1042" s="43"/>
      <c r="D1042" s="43"/>
      <c r="E1042" s="43"/>
      <c r="F1042" s="43"/>
      <c r="G1042" s="7"/>
      <c r="H1042" s="7"/>
      <c r="I1042" s="7"/>
    </row>
    <row r="1043" spans="1:9" ht="30" customHeight="1" x14ac:dyDescent="0.25">
      <c r="A104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043" s="47"/>
      <c r="C1043" s="47"/>
      <c r="D1043" s="47"/>
      <c r="E1043" s="47"/>
      <c r="F1043" s="47"/>
      <c r="G1043" s="47"/>
      <c r="H1043" s="47"/>
      <c r="I1043" s="47"/>
    </row>
    <row r="1044" spans="1:9" ht="15.75" x14ac:dyDescent="0.25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ht="15.75" x14ac:dyDescent="0.25">
      <c r="A1045" s="8" t="s">
        <v>2</v>
      </c>
      <c r="B1045" s="3"/>
      <c r="C1045" s="3"/>
      <c r="D1045" s="3"/>
      <c r="E1045" s="3"/>
      <c r="F1045" s="3"/>
      <c r="G1045" s="3"/>
      <c r="H1045" s="3"/>
      <c r="I1045" s="3"/>
    </row>
    <row r="1046" spans="1:9" ht="15.75" x14ac:dyDescent="0.25">
      <c r="A1046" s="31" t="s">
        <v>3</v>
      </c>
      <c r="B1046" s="32"/>
      <c r="C1046" s="32"/>
      <c r="D1046" s="32"/>
      <c r="E1046" s="32"/>
      <c r="F1046" s="32"/>
      <c r="G1046" s="32"/>
      <c r="H1046" s="32"/>
      <c r="I1046" s="33"/>
    </row>
    <row r="1047" spans="1:9" ht="33.75" customHeight="1" x14ac:dyDescent="0.25">
      <c r="A1047" s="34" t="str">
        <f>Данные!$B$2</f>
        <v>Иванов</v>
      </c>
      <c r="B1047" s="35"/>
      <c r="C1047" s="35"/>
      <c r="D1047" s="35"/>
      <c r="E1047" s="35"/>
      <c r="F1047" s="35"/>
      <c r="G1047" s="35"/>
      <c r="H1047" s="35"/>
      <c r="I1047" s="36"/>
    </row>
    <row r="1048" spans="1:9" ht="32.25" customHeight="1" x14ac:dyDescent="0.25">
      <c r="A1048" s="37" t="str">
        <f>"Адрес: " &amp; Данные!$B$3</f>
        <v>Адрес: Можга</v>
      </c>
      <c r="B1048" s="38"/>
      <c r="C1048" s="38"/>
      <c r="D1048" s="38"/>
      <c r="E1048" s="38"/>
      <c r="F1048" s="38"/>
      <c r="G1048" s="38"/>
      <c r="H1048" s="38"/>
      <c r="I1048" s="39"/>
    </row>
    <row r="1049" spans="1:9" ht="15.75" x14ac:dyDescent="0.25">
      <c r="A1049" s="40" t="str">
        <f>"Контактный телефон: "&amp; Данные!$B$4</f>
        <v>Контактный телефон: 890</v>
      </c>
      <c r="B1049" s="41"/>
      <c r="C1049" s="41"/>
      <c r="D1049" s="41"/>
      <c r="E1049" s="41"/>
      <c r="F1049" s="41"/>
      <c r="G1049" s="41"/>
      <c r="H1049" s="41"/>
      <c r="I1049" s="42"/>
    </row>
    <row r="1051" spans="1:9" x14ac:dyDescent="0.25">
      <c r="A1051" s="9" t="s">
        <v>4</v>
      </c>
    </row>
    <row r="1052" spans="1:9" x14ac:dyDescent="0.25">
      <c r="A1052" s="18" t="str">
        <f>"Наименование: " &amp; Данные!B38</f>
        <v>Наименование: 39</v>
      </c>
      <c r="B1052" s="19"/>
      <c r="C1052" s="19"/>
      <c r="D1052" s="19"/>
      <c r="E1052" s="19"/>
      <c r="F1052" s="19"/>
      <c r="G1052" s="19"/>
      <c r="H1052" s="19"/>
      <c r="I1052" s="20"/>
    </row>
    <row r="1053" spans="1:9" x14ac:dyDescent="0.25">
      <c r="A1053" s="18" t="str">
        <f>"Инвентарный номер: " &amp; Данные!C38</f>
        <v>Инвентарный номер: 49</v>
      </c>
      <c r="B1053" s="19"/>
      <c r="C1053" s="19"/>
      <c r="D1053" s="19"/>
      <c r="E1053" s="19"/>
      <c r="F1053" s="19"/>
      <c r="G1053" s="19"/>
      <c r="H1053" s="19"/>
      <c r="I1053" s="20"/>
    </row>
    <row r="1054" spans="1:9" x14ac:dyDescent="0.25">
      <c r="A1054" s="13" t="s">
        <v>23</v>
      </c>
      <c r="B1054" s="14"/>
      <c r="C1054" s="14" t="str">
        <f>IF(Данные!D38="","",Данные!D38)</f>
        <v/>
      </c>
      <c r="D1054" s="14"/>
      <c r="E1054" s="14"/>
      <c r="F1054" s="14"/>
      <c r="G1054" s="14"/>
      <c r="H1054" s="14"/>
      <c r="I1054" s="15"/>
    </row>
    <row r="1055" spans="1:9" x14ac:dyDescent="0.25">
      <c r="A1055" s="10" t="s">
        <v>24</v>
      </c>
      <c r="B1055" s="11"/>
      <c r="C1055" s="14">
        <f>Данные!E38</f>
        <v>42012</v>
      </c>
      <c r="D1055" s="11"/>
      <c r="E1055" s="11"/>
      <c r="F1055" s="11"/>
      <c r="G1055" s="11"/>
      <c r="H1055" s="11"/>
      <c r="I1055" s="12"/>
    </row>
    <row r="1056" spans="1:9" x14ac:dyDescent="0.25">
      <c r="A1056" s="18" t="str">
        <f>"Заявленная неисправность: " &amp; Данные!F38</f>
        <v>Заявленная неисправность: 59</v>
      </c>
      <c r="B1056" s="19"/>
      <c r="C1056" s="19"/>
      <c r="D1056" s="19"/>
      <c r="E1056" s="19"/>
      <c r="F1056" s="19"/>
      <c r="G1056" s="19"/>
      <c r="H1056" s="19"/>
      <c r="I1056" s="20"/>
    </row>
    <row r="1057" spans="1:9" ht="31.5" customHeight="1" x14ac:dyDescent="0.25">
      <c r="A1057" s="21" t="s">
        <v>27</v>
      </c>
      <c r="B1057" s="22"/>
      <c r="C1057" s="22"/>
      <c r="D1057" s="22"/>
      <c r="E1057" s="22"/>
      <c r="F1057" s="22"/>
      <c r="G1057" s="22"/>
      <c r="H1057" s="22"/>
      <c r="I1057" s="22"/>
    </row>
    <row r="1058" spans="1:9" x14ac:dyDescent="0.25">
      <c r="A1058" s="23" t="s">
        <v>25</v>
      </c>
      <c r="B1058" s="24"/>
      <c r="C1058" s="24"/>
      <c r="D1058" s="24"/>
      <c r="E1058" s="24"/>
      <c r="F1058" s="24"/>
      <c r="G1058" s="24"/>
      <c r="H1058" s="24"/>
      <c r="I1058" s="25"/>
    </row>
    <row r="1059" spans="1:9" ht="49.5" customHeight="1" x14ac:dyDescent="0.25">
      <c r="A105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69</v>
      </c>
      <c r="B1059" s="27"/>
      <c r="C1059" s="27"/>
      <c r="D1059" s="27"/>
      <c r="E1059" s="27"/>
      <c r="F1059" s="27"/>
      <c r="G1059" s="27"/>
      <c r="H1059" s="27"/>
      <c r="I1059" s="28"/>
    </row>
    <row r="1060" spans="1:9" ht="48" customHeight="1" x14ac:dyDescent="0.25">
      <c r="A1060" s="29" t="s">
        <v>28</v>
      </c>
      <c r="B1060" s="29"/>
      <c r="C1060" s="29"/>
      <c r="D1060" s="29"/>
      <c r="E1060" s="29"/>
      <c r="F1060" s="29"/>
      <c r="G1060" s="29"/>
      <c r="H1060" s="29"/>
      <c r="I1060" s="29"/>
    </row>
    <row r="1061" spans="1:9" ht="46.5" customHeight="1" x14ac:dyDescent="0.25">
      <c r="A1061" s="30" t="s">
        <v>29</v>
      </c>
      <c r="B1061" s="30"/>
      <c r="C1061" s="30"/>
      <c r="D1061" s="30"/>
      <c r="E1061" s="30"/>
      <c r="F1061" s="30"/>
      <c r="G1061" s="30"/>
      <c r="H1061" s="30"/>
      <c r="I1061" s="30"/>
    </row>
    <row r="1064" spans="1:9" ht="15.75" x14ac:dyDescent="0.25">
      <c r="A1064" s="4" t="s">
        <v>5</v>
      </c>
      <c r="F1064" s="3" t="s">
        <v>6</v>
      </c>
    </row>
    <row r="1067" spans="1:9" ht="15.75" x14ac:dyDescent="0.25">
      <c r="A1067" s="4" t="s">
        <v>7</v>
      </c>
      <c r="F1067" s="3" t="s">
        <v>26</v>
      </c>
    </row>
    <row r="1068" spans="1:9" ht="15.75" x14ac:dyDescent="0.25">
      <c r="A1068" s="3" t="s">
        <v>8</v>
      </c>
    </row>
    <row r="1072" spans="1:9" ht="30" customHeight="1" x14ac:dyDescent="0.25">
      <c r="A107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072" s="48"/>
      <c r="C1072" s="48"/>
      <c r="D1072" s="48"/>
      <c r="E1072" s="48"/>
      <c r="F1072" s="48"/>
      <c r="G1072" s="48"/>
      <c r="H1072" s="48"/>
      <c r="I1072" s="48"/>
    </row>
    <row r="1073" spans="1:9" ht="26.25" x14ac:dyDescent="0.4">
      <c r="D1073" s="1"/>
      <c r="E1073" s="2" t="s">
        <v>0</v>
      </c>
      <c r="F1073" s="1"/>
    </row>
    <row r="1074" spans="1:9" ht="26.25" x14ac:dyDescent="0.4">
      <c r="C1074" s="1" t="str">
        <f>"технической экспертизы № " &amp; Данные!A39</f>
        <v>технической экспертизы № 31</v>
      </c>
      <c r="E1074" s="1"/>
      <c r="F1074" s="1"/>
    </row>
    <row r="1075" spans="1:9" ht="15.75" x14ac:dyDescent="0.25">
      <c r="A1075" s="3"/>
      <c r="B1075" s="3"/>
      <c r="C1075" s="3"/>
      <c r="D1075" s="4" t="str">
        <f>"приложение к договору № " &amp; Данные!$B$5</f>
        <v>приложение к договору № 1</v>
      </c>
      <c r="E1075" s="3"/>
      <c r="F1075" s="3"/>
      <c r="G1075" s="3"/>
      <c r="H1075" s="3"/>
      <c r="I1075" s="3"/>
    </row>
    <row r="1076" spans="1:9" ht="15.75" x14ac:dyDescent="0.25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ht="15.75" x14ac:dyDescent="0.25">
      <c r="A1077" s="4" t="s">
        <v>1</v>
      </c>
      <c r="B1077" s="3"/>
      <c r="C1077" s="3"/>
      <c r="D1077" s="3"/>
      <c r="E1077" s="3"/>
      <c r="F1077" s="3"/>
      <c r="G1077" s="3"/>
      <c r="H1077" s="3"/>
      <c r="I1077" s="3"/>
    </row>
    <row r="1078" spans="1:9" ht="15.75" x14ac:dyDescent="0.25">
      <c r="A107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078" s="43"/>
      <c r="C1078" s="43"/>
      <c r="D1078" s="43"/>
      <c r="E1078" s="43"/>
      <c r="F1078" s="43"/>
      <c r="G1078" s="7"/>
      <c r="H1078" s="7"/>
      <c r="I1078" s="7"/>
    </row>
    <row r="1079" spans="1:9" ht="30" customHeight="1" x14ac:dyDescent="0.25">
      <c r="A107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079" s="47"/>
      <c r="C1079" s="47"/>
      <c r="D1079" s="47"/>
      <c r="E1079" s="47"/>
      <c r="F1079" s="47"/>
      <c r="G1079" s="47"/>
      <c r="H1079" s="47"/>
      <c r="I1079" s="47"/>
    </row>
    <row r="1080" spans="1:9" ht="15.75" x14ac:dyDescent="0.25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ht="15.75" x14ac:dyDescent="0.25">
      <c r="A1081" s="8" t="s">
        <v>2</v>
      </c>
      <c r="B1081" s="3"/>
      <c r="C1081" s="3"/>
      <c r="D1081" s="3"/>
      <c r="E1081" s="3"/>
      <c r="F1081" s="3"/>
      <c r="G1081" s="3"/>
      <c r="H1081" s="3"/>
      <c r="I1081" s="3"/>
    </row>
    <row r="1082" spans="1:9" ht="15.75" x14ac:dyDescent="0.25">
      <c r="A1082" s="31" t="s">
        <v>3</v>
      </c>
      <c r="B1082" s="32"/>
      <c r="C1082" s="32"/>
      <c r="D1082" s="32"/>
      <c r="E1082" s="32"/>
      <c r="F1082" s="32"/>
      <c r="G1082" s="32"/>
      <c r="H1082" s="32"/>
      <c r="I1082" s="33"/>
    </row>
    <row r="1083" spans="1:9" ht="33.75" customHeight="1" x14ac:dyDescent="0.25">
      <c r="A1083" s="34" t="str">
        <f>Данные!$B$2</f>
        <v>Иванов</v>
      </c>
      <c r="B1083" s="35"/>
      <c r="C1083" s="35"/>
      <c r="D1083" s="35"/>
      <c r="E1083" s="35"/>
      <c r="F1083" s="35"/>
      <c r="G1083" s="35"/>
      <c r="H1083" s="35"/>
      <c r="I1083" s="36"/>
    </row>
    <row r="1084" spans="1:9" ht="32.25" customHeight="1" x14ac:dyDescent="0.25">
      <c r="A1084" s="37" t="str">
        <f>"Адрес: " &amp; Данные!$B$3</f>
        <v>Адрес: Можга</v>
      </c>
      <c r="B1084" s="38"/>
      <c r="C1084" s="38"/>
      <c r="D1084" s="38"/>
      <c r="E1084" s="38"/>
      <c r="F1084" s="38"/>
      <c r="G1084" s="38"/>
      <c r="H1084" s="38"/>
      <c r="I1084" s="39"/>
    </row>
    <row r="1085" spans="1:9" ht="15.75" x14ac:dyDescent="0.25">
      <c r="A1085" s="40" t="str">
        <f>"Контактный телефон: "&amp; Данные!$B$4</f>
        <v>Контактный телефон: 890</v>
      </c>
      <c r="B1085" s="41"/>
      <c r="C1085" s="41"/>
      <c r="D1085" s="41"/>
      <c r="E1085" s="41"/>
      <c r="F1085" s="41"/>
      <c r="G1085" s="41"/>
      <c r="H1085" s="41"/>
      <c r="I1085" s="42"/>
    </row>
    <row r="1087" spans="1:9" x14ac:dyDescent="0.25">
      <c r="A1087" s="9" t="s">
        <v>4</v>
      </c>
    </row>
    <row r="1088" spans="1:9" x14ac:dyDescent="0.25">
      <c r="A1088" s="18" t="str">
        <f>"Наименование: " &amp; Данные!B39</f>
        <v>Наименование: 40</v>
      </c>
      <c r="B1088" s="19"/>
      <c r="C1088" s="19"/>
      <c r="D1088" s="19"/>
      <c r="E1088" s="19"/>
      <c r="F1088" s="19"/>
      <c r="G1088" s="19"/>
      <c r="H1088" s="19"/>
      <c r="I1088" s="20"/>
    </row>
    <row r="1089" spans="1:9" x14ac:dyDescent="0.25">
      <c r="A1089" s="18" t="str">
        <f>"Инвентарный номер: " &amp; Данные!C39</f>
        <v>Инвентарный номер: 50</v>
      </c>
      <c r="B1089" s="19"/>
      <c r="C1089" s="19"/>
      <c r="D1089" s="19"/>
      <c r="E1089" s="19"/>
      <c r="F1089" s="19"/>
      <c r="G1089" s="19"/>
      <c r="H1089" s="19"/>
      <c r="I1089" s="20"/>
    </row>
    <row r="1090" spans="1:9" x14ac:dyDescent="0.25">
      <c r="A1090" s="13" t="s">
        <v>23</v>
      </c>
      <c r="B1090" s="14"/>
      <c r="C1090" s="14" t="str">
        <f>IF(Данные!D39="","",Данные!D39)</f>
        <v/>
      </c>
      <c r="D1090" s="14"/>
      <c r="E1090" s="14"/>
      <c r="F1090" s="14"/>
      <c r="G1090" s="14"/>
      <c r="H1090" s="14"/>
      <c r="I1090" s="15"/>
    </row>
    <row r="1091" spans="1:9" x14ac:dyDescent="0.25">
      <c r="A1091" s="10" t="s">
        <v>24</v>
      </c>
      <c r="B1091" s="11"/>
      <c r="C1091" s="14">
        <f>Данные!E39</f>
        <v>42013</v>
      </c>
      <c r="D1091" s="11"/>
      <c r="E1091" s="11"/>
      <c r="F1091" s="11"/>
      <c r="G1091" s="11"/>
      <c r="H1091" s="11"/>
      <c r="I1091" s="12"/>
    </row>
    <row r="1092" spans="1:9" x14ac:dyDescent="0.25">
      <c r="A1092" s="18" t="str">
        <f>"Заявленная неисправность: " &amp; Данные!F39</f>
        <v>Заявленная неисправность: 60</v>
      </c>
      <c r="B1092" s="19"/>
      <c r="C1092" s="19"/>
      <c r="D1092" s="19"/>
      <c r="E1092" s="19"/>
      <c r="F1092" s="19"/>
      <c r="G1092" s="19"/>
      <c r="H1092" s="19"/>
      <c r="I1092" s="20"/>
    </row>
    <row r="1093" spans="1:9" ht="31.5" customHeight="1" x14ac:dyDescent="0.25">
      <c r="A1093" s="21" t="s">
        <v>27</v>
      </c>
      <c r="B1093" s="22"/>
      <c r="C1093" s="22"/>
      <c r="D1093" s="22"/>
      <c r="E1093" s="22"/>
      <c r="F1093" s="22"/>
      <c r="G1093" s="22"/>
      <c r="H1093" s="22"/>
      <c r="I1093" s="22"/>
    </row>
    <row r="1094" spans="1:9" x14ac:dyDescent="0.25">
      <c r="A1094" s="23" t="s">
        <v>25</v>
      </c>
      <c r="B1094" s="24"/>
      <c r="C1094" s="24"/>
      <c r="D1094" s="24"/>
      <c r="E1094" s="24"/>
      <c r="F1094" s="24"/>
      <c r="G1094" s="24"/>
      <c r="H1094" s="24"/>
      <c r="I1094" s="25"/>
    </row>
    <row r="1095" spans="1:9" ht="49.5" customHeight="1" x14ac:dyDescent="0.25">
      <c r="A109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&amp;Данные!G39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70</v>
      </c>
      <c r="B1095" s="27"/>
      <c r="C1095" s="27"/>
      <c r="D1095" s="27"/>
      <c r="E1095" s="27"/>
      <c r="F1095" s="27"/>
      <c r="G1095" s="27"/>
      <c r="H1095" s="27"/>
      <c r="I1095" s="28"/>
    </row>
    <row r="1096" spans="1:9" ht="48" customHeight="1" x14ac:dyDescent="0.25">
      <c r="A1096" s="29" t="s">
        <v>28</v>
      </c>
      <c r="B1096" s="29"/>
      <c r="C1096" s="29"/>
      <c r="D1096" s="29"/>
      <c r="E1096" s="29"/>
      <c r="F1096" s="29"/>
      <c r="G1096" s="29"/>
      <c r="H1096" s="29"/>
      <c r="I1096" s="29"/>
    </row>
    <row r="1097" spans="1:9" ht="46.5" customHeight="1" x14ac:dyDescent="0.25">
      <c r="A1097" s="30" t="s">
        <v>29</v>
      </c>
      <c r="B1097" s="30"/>
      <c r="C1097" s="30"/>
      <c r="D1097" s="30"/>
      <c r="E1097" s="30"/>
      <c r="F1097" s="30"/>
      <c r="G1097" s="30"/>
      <c r="H1097" s="30"/>
      <c r="I1097" s="30"/>
    </row>
    <row r="1100" spans="1:9" ht="15.75" x14ac:dyDescent="0.25">
      <c r="A1100" s="4" t="s">
        <v>5</v>
      </c>
      <c r="F1100" s="3" t="s">
        <v>6</v>
      </c>
    </row>
    <row r="1103" spans="1:9" ht="15.75" x14ac:dyDescent="0.25">
      <c r="A1103" s="4" t="s">
        <v>7</v>
      </c>
      <c r="F1103" s="3" t="s">
        <v>26</v>
      </c>
    </row>
    <row r="1104" spans="1:9" ht="15.75" x14ac:dyDescent="0.25">
      <c r="A1104" s="3" t="s">
        <v>8</v>
      </c>
    </row>
    <row r="1108" spans="1:9" ht="30" customHeight="1" x14ac:dyDescent="0.25">
      <c r="A110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108" s="48"/>
      <c r="C1108" s="48"/>
      <c r="D1108" s="48"/>
      <c r="E1108" s="48"/>
      <c r="F1108" s="48"/>
      <c r="G1108" s="48"/>
      <c r="H1108" s="48"/>
      <c r="I1108" s="48"/>
    </row>
    <row r="1109" spans="1:9" ht="26.25" x14ac:dyDescent="0.4">
      <c r="D1109" s="1"/>
      <c r="E1109" s="2" t="s">
        <v>0</v>
      </c>
      <c r="F1109" s="1"/>
    </row>
    <row r="1110" spans="1:9" ht="26.25" x14ac:dyDescent="0.4">
      <c r="C1110" s="1" t="str">
        <f>"технической экспертизы № " &amp; Данные!A40</f>
        <v>технической экспертизы № 32</v>
      </c>
      <c r="E1110" s="1"/>
      <c r="F1110" s="1"/>
    </row>
    <row r="1111" spans="1:9" ht="15.75" x14ac:dyDescent="0.25">
      <c r="A1111" s="3"/>
      <c r="B1111" s="3"/>
      <c r="C1111" s="3"/>
      <c r="D1111" s="4" t="str">
        <f>"приложение к договору № " &amp; Данные!$B$5</f>
        <v>приложение к договору № 1</v>
      </c>
      <c r="E1111" s="3"/>
      <c r="F1111" s="3"/>
      <c r="G1111" s="3"/>
      <c r="H1111" s="3"/>
      <c r="I1111" s="3"/>
    </row>
    <row r="1112" spans="1:9" ht="15.75" x14ac:dyDescent="0.25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ht="15.75" x14ac:dyDescent="0.25">
      <c r="A1113" s="4" t="s">
        <v>1</v>
      </c>
      <c r="B1113" s="3"/>
      <c r="C1113" s="3"/>
      <c r="D1113" s="3"/>
      <c r="E1113" s="3"/>
      <c r="F1113" s="3"/>
      <c r="G1113" s="3"/>
      <c r="H1113" s="3"/>
      <c r="I1113" s="3"/>
    </row>
    <row r="1114" spans="1:9" ht="15.75" x14ac:dyDescent="0.25">
      <c r="A111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114" s="43"/>
      <c r="C1114" s="43"/>
      <c r="D1114" s="43"/>
      <c r="E1114" s="43"/>
      <c r="F1114" s="43"/>
      <c r="G1114" s="7"/>
      <c r="H1114" s="7"/>
      <c r="I1114" s="7"/>
    </row>
    <row r="1115" spans="1:9" ht="30" customHeight="1" x14ac:dyDescent="0.25">
      <c r="A111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115" s="47"/>
      <c r="C1115" s="47"/>
      <c r="D1115" s="47"/>
      <c r="E1115" s="47"/>
      <c r="F1115" s="47"/>
      <c r="G1115" s="47"/>
      <c r="H1115" s="47"/>
      <c r="I1115" s="47"/>
    </row>
    <row r="1116" spans="1:9" ht="15.75" x14ac:dyDescent="0.25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ht="15.75" x14ac:dyDescent="0.25">
      <c r="A1117" s="8" t="s">
        <v>2</v>
      </c>
      <c r="B1117" s="3"/>
      <c r="C1117" s="3"/>
      <c r="D1117" s="3"/>
      <c r="E1117" s="3"/>
      <c r="F1117" s="3"/>
      <c r="G1117" s="3"/>
      <c r="H1117" s="3"/>
      <c r="I1117" s="3"/>
    </row>
    <row r="1118" spans="1:9" ht="15.75" x14ac:dyDescent="0.25">
      <c r="A1118" s="31" t="s">
        <v>3</v>
      </c>
      <c r="B1118" s="32"/>
      <c r="C1118" s="32"/>
      <c r="D1118" s="32"/>
      <c r="E1118" s="32"/>
      <c r="F1118" s="32"/>
      <c r="G1118" s="32"/>
      <c r="H1118" s="32"/>
      <c r="I1118" s="33"/>
    </row>
    <row r="1119" spans="1:9" ht="33.75" customHeight="1" x14ac:dyDescent="0.25">
      <c r="A1119" s="34" t="str">
        <f>Данные!$B$2</f>
        <v>Иванов</v>
      </c>
      <c r="B1119" s="35"/>
      <c r="C1119" s="35"/>
      <c r="D1119" s="35"/>
      <c r="E1119" s="35"/>
      <c r="F1119" s="35"/>
      <c r="G1119" s="35"/>
      <c r="H1119" s="35"/>
      <c r="I1119" s="36"/>
    </row>
    <row r="1120" spans="1:9" ht="32.25" customHeight="1" x14ac:dyDescent="0.25">
      <c r="A1120" s="37" t="str">
        <f>"Адрес: " &amp; Данные!$B$3</f>
        <v>Адрес: Можга</v>
      </c>
      <c r="B1120" s="38"/>
      <c r="C1120" s="38"/>
      <c r="D1120" s="38"/>
      <c r="E1120" s="38"/>
      <c r="F1120" s="38"/>
      <c r="G1120" s="38"/>
      <c r="H1120" s="38"/>
      <c r="I1120" s="39"/>
    </row>
    <row r="1121" spans="1:9" ht="15.75" x14ac:dyDescent="0.25">
      <c r="A1121" s="40" t="str">
        <f>"Контактный телефон: "&amp; Данные!$B$4</f>
        <v>Контактный телефон: 890</v>
      </c>
      <c r="B1121" s="41"/>
      <c r="C1121" s="41"/>
      <c r="D1121" s="41"/>
      <c r="E1121" s="41"/>
      <c r="F1121" s="41"/>
      <c r="G1121" s="41"/>
      <c r="H1121" s="41"/>
      <c r="I1121" s="42"/>
    </row>
    <row r="1123" spans="1:9" x14ac:dyDescent="0.25">
      <c r="A1123" s="9" t="s">
        <v>4</v>
      </c>
    </row>
    <row r="1124" spans="1:9" x14ac:dyDescent="0.25">
      <c r="A1124" s="18" t="str">
        <f>"Наименование: " &amp; Данные!B40</f>
        <v>Наименование: 41</v>
      </c>
      <c r="B1124" s="19"/>
      <c r="C1124" s="19"/>
      <c r="D1124" s="19"/>
      <c r="E1124" s="19"/>
      <c r="F1124" s="19"/>
      <c r="G1124" s="19"/>
      <c r="H1124" s="19"/>
      <c r="I1124" s="20"/>
    </row>
    <row r="1125" spans="1:9" x14ac:dyDescent="0.25">
      <c r="A1125" s="18" t="str">
        <f>"Инвентарный номер: " &amp; Данные!C40</f>
        <v>Инвентарный номер: 51</v>
      </c>
      <c r="B1125" s="19"/>
      <c r="C1125" s="19"/>
      <c r="D1125" s="19"/>
      <c r="E1125" s="19"/>
      <c r="F1125" s="19"/>
      <c r="G1125" s="19"/>
      <c r="H1125" s="19"/>
      <c r="I1125" s="20"/>
    </row>
    <row r="1126" spans="1:9" x14ac:dyDescent="0.25">
      <c r="A1126" s="13" t="s">
        <v>23</v>
      </c>
      <c r="B1126" s="14"/>
      <c r="C1126" s="14" t="str">
        <f>IF(Данные!D40="","",Данные!D40)</f>
        <v/>
      </c>
      <c r="D1126" s="14"/>
      <c r="E1126" s="14"/>
      <c r="F1126" s="14"/>
      <c r="G1126" s="14"/>
      <c r="H1126" s="14"/>
      <c r="I1126" s="15"/>
    </row>
    <row r="1127" spans="1:9" x14ac:dyDescent="0.25">
      <c r="A1127" s="10" t="s">
        <v>24</v>
      </c>
      <c r="B1127" s="11"/>
      <c r="C1127" s="14">
        <f>Данные!E40</f>
        <v>42014</v>
      </c>
      <c r="D1127" s="11"/>
      <c r="E1127" s="11"/>
      <c r="F1127" s="11"/>
      <c r="G1127" s="11"/>
      <c r="H1127" s="11"/>
      <c r="I1127" s="12"/>
    </row>
    <row r="1128" spans="1:9" x14ac:dyDescent="0.25">
      <c r="A1128" s="18" t="str">
        <f>"Заявленная неисправность: " &amp; Данные!F40</f>
        <v>Заявленная неисправность: 61</v>
      </c>
      <c r="B1128" s="19"/>
      <c r="C1128" s="19"/>
      <c r="D1128" s="19"/>
      <c r="E1128" s="19"/>
      <c r="F1128" s="19"/>
      <c r="G1128" s="19"/>
      <c r="H1128" s="19"/>
      <c r="I1128" s="20"/>
    </row>
    <row r="1129" spans="1:9" ht="31.5" customHeight="1" x14ac:dyDescent="0.25">
      <c r="A1129" s="21" t="s">
        <v>27</v>
      </c>
      <c r="B1129" s="22"/>
      <c r="C1129" s="22"/>
      <c r="D1129" s="22"/>
      <c r="E1129" s="22"/>
      <c r="F1129" s="22"/>
      <c r="G1129" s="22"/>
      <c r="H1129" s="22"/>
      <c r="I1129" s="22"/>
    </row>
    <row r="1130" spans="1:9" x14ac:dyDescent="0.25">
      <c r="A1130" s="23" t="s">
        <v>25</v>
      </c>
      <c r="B1130" s="24"/>
      <c r="C1130" s="24"/>
      <c r="D1130" s="24"/>
      <c r="E1130" s="24"/>
      <c r="F1130" s="24"/>
      <c r="G1130" s="24"/>
      <c r="H1130" s="24"/>
      <c r="I1130" s="25"/>
    </row>
    <row r="1131" spans="1:9" ht="49.5" customHeight="1" x14ac:dyDescent="0.25">
      <c r="A113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71</v>
      </c>
      <c r="B1131" s="27"/>
      <c r="C1131" s="27"/>
      <c r="D1131" s="27"/>
      <c r="E1131" s="27"/>
      <c r="F1131" s="27"/>
      <c r="G1131" s="27"/>
      <c r="H1131" s="27"/>
      <c r="I1131" s="28"/>
    </row>
    <row r="1132" spans="1:9" ht="48" customHeight="1" x14ac:dyDescent="0.25">
      <c r="A1132" s="29" t="s">
        <v>28</v>
      </c>
      <c r="B1132" s="29"/>
      <c r="C1132" s="29"/>
      <c r="D1132" s="29"/>
      <c r="E1132" s="29"/>
      <c r="F1132" s="29"/>
      <c r="G1132" s="29"/>
      <c r="H1132" s="29"/>
      <c r="I1132" s="29"/>
    </row>
    <row r="1133" spans="1:9" ht="46.5" customHeight="1" x14ac:dyDescent="0.25">
      <c r="A1133" s="30" t="s">
        <v>29</v>
      </c>
      <c r="B1133" s="30"/>
      <c r="C1133" s="30"/>
      <c r="D1133" s="30"/>
      <c r="E1133" s="30"/>
      <c r="F1133" s="30"/>
      <c r="G1133" s="30"/>
      <c r="H1133" s="30"/>
      <c r="I1133" s="30"/>
    </row>
    <row r="1136" spans="1:9" ht="15.75" x14ac:dyDescent="0.25">
      <c r="A1136" s="4" t="s">
        <v>5</v>
      </c>
      <c r="F1136" s="3" t="s">
        <v>6</v>
      </c>
    </row>
    <row r="1139" spans="1:9" ht="15.75" x14ac:dyDescent="0.25">
      <c r="A1139" s="4" t="s">
        <v>7</v>
      </c>
      <c r="F1139" s="3" t="s">
        <v>26</v>
      </c>
    </row>
    <row r="1140" spans="1:9" ht="15.75" x14ac:dyDescent="0.25">
      <c r="A1140" s="3" t="s">
        <v>8</v>
      </c>
    </row>
    <row r="1144" spans="1:9" ht="30" customHeight="1" x14ac:dyDescent="0.25">
      <c r="A114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144" s="48"/>
      <c r="C1144" s="48"/>
      <c r="D1144" s="48"/>
      <c r="E1144" s="48"/>
      <c r="F1144" s="48"/>
      <c r="G1144" s="48"/>
      <c r="H1144" s="48"/>
      <c r="I1144" s="48"/>
    </row>
    <row r="1145" spans="1:9" ht="26.25" x14ac:dyDescent="0.4">
      <c r="D1145" s="1"/>
      <c r="E1145" s="2" t="s">
        <v>0</v>
      </c>
      <c r="F1145" s="1"/>
    </row>
    <row r="1146" spans="1:9" ht="26.25" x14ac:dyDescent="0.4">
      <c r="C1146" s="1" t="str">
        <f>"технической экспертизы № " &amp; Данные!A41</f>
        <v>технической экспертизы № 33</v>
      </c>
      <c r="E1146" s="1"/>
      <c r="F1146" s="1"/>
    </row>
    <row r="1147" spans="1:9" ht="15.75" x14ac:dyDescent="0.25">
      <c r="A1147" s="3"/>
      <c r="B1147" s="3"/>
      <c r="C1147" s="3"/>
      <c r="D1147" s="4" t="str">
        <f>"приложение к договору № " &amp; Данные!$B$5</f>
        <v>приложение к договору № 1</v>
      </c>
      <c r="E1147" s="3"/>
      <c r="F1147" s="3"/>
      <c r="G1147" s="3"/>
      <c r="H1147" s="3"/>
      <c r="I1147" s="3"/>
    </row>
    <row r="1148" spans="1:9" ht="15.75" x14ac:dyDescent="0.25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ht="15.75" x14ac:dyDescent="0.25">
      <c r="A1149" s="4" t="s">
        <v>1</v>
      </c>
      <c r="B1149" s="3"/>
      <c r="C1149" s="3"/>
      <c r="D1149" s="3"/>
      <c r="E1149" s="3"/>
      <c r="F1149" s="3"/>
      <c r="G1149" s="3"/>
      <c r="H1149" s="3"/>
      <c r="I1149" s="3"/>
    </row>
    <row r="1150" spans="1:9" ht="15.75" x14ac:dyDescent="0.25">
      <c r="A115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150" s="43"/>
      <c r="C1150" s="43"/>
      <c r="D1150" s="43"/>
      <c r="E1150" s="43"/>
      <c r="F1150" s="43"/>
      <c r="G1150" s="7"/>
      <c r="H1150" s="7"/>
      <c r="I1150" s="7"/>
    </row>
    <row r="1151" spans="1:9" ht="30" customHeight="1" x14ac:dyDescent="0.25">
      <c r="A115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151" s="47"/>
      <c r="C1151" s="47"/>
      <c r="D1151" s="47"/>
      <c r="E1151" s="47"/>
      <c r="F1151" s="47"/>
      <c r="G1151" s="47"/>
      <c r="H1151" s="47"/>
      <c r="I1151" s="47"/>
    </row>
    <row r="1152" spans="1:9" ht="15.75" x14ac:dyDescent="0.25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ht="15.75" x14ac:dyDescent="0.25">
      <c r="A1153" s="8" t="s">
        <v>2</v>
      </c>
      <c r="B1153" s="3"/>
      <c r="C1153" s="3"/>
      <c r="D1153" s="3"/>
      <c r="E1153" s="3"/>
      <c r="F1153" s="3"/>
      <c r="G1153" s="3"/>
      <c r="H1153" s="3"/>
      <c r="I1153" s="3"/>
    </row>
    <row r="1154" spans="1:9" ht="15.75" x14ac:dyDescent="0.25">
      <c r="A1154" s="31" t="s">
        <v>3</v>
      </c>
      <c r="B1154" s="32"/>
      <c r="C1154" s="32"/>
      <c r="D1154" s="32"/>
      <c r="E1154" s="32"/>
      <c r="F1154" s="32"/>
      <c r="G1154" s="32"/>
      <c r="H1154" s="32"/>
      <c r="I1154" s="33"/>
    </row>
    <row r="1155" spans="1:9" ht="33.75" customHeight="1" x14ac:dyDescent="0.25">
      <c r="A1155" s="34" t="str">
        <f>Данные!$B$2</f>
        <v>Иванов</v>
      </c>
      <c r="B1155" s="35"/>
      <c r="C1155" s="35"/>
      <c r="D1155" s="35"/>
      <c r="E1155" s="35"/>
      <c r="F1155" s="35"/>
      <c r="G1155" s="35"/>
      <c r="H1155" s="35"/>
      <c r="I1155" s="36"/>
    </row>
    <row r="1156" spans="1:9" ht="32.25" customHeight="1" x14ac:dyDescent="0.25">
      <c r="A1156" s="37" t="str">
        <f>"Адрес: " &amp; Данные!$B$3</f>
        <v>Адрес: Можга</v>
      </c>
      <c r="B1156" s="38"/>
      <c r="C1156" s="38"/>
      <c r="D1156" s="38"/>
      <c r="E1156" s="38"/>
      <c r="F1156" s="38"/>
      <c r="G1156" s="38"/>
      <c r="H1156" s="38"/>
      <c r="I1156" s="39"/>
    </row>
    <row r="1157" spans="1:9" ht="15.75" x14ac:dyDescent="0.25">
      <c r="A1157" s="40" t="str">
        <f>"Контактный телефон: "&amp; Данные!$B$4</f>
        <v>Контактный телефон: 890</v>
      </c>
      <c r="B1157" s="41"/>
      <c r="C1157" s="41"/>
      <c r="D1157" s="41"/>
      <c r="E1157" s="41"/>
      <c r="F1157" s="41"/>
      <c r="G1157" s="41"/>
      <c r="H1157" s="41"/>
      <c r="I1157" s="42"/>
    </row>
    <row r="1159" spans="1:9" x14ac:dyDescent="0.25">
      <c r="A1159" s="9" t="s">
        <v>4</v>
      </c>
    </row>
    <row r="1160" spans="1:9" x14ac:dyDescent="0.25">
      <c r="A1160" s="18" t="str">
        <f>"Наименование: " &amp; Данные!B41</f>
        <v>Наименование: 42</v>
      </c>
      <c r="B1160" s="19"/>
      <c r="C1160" s="19"/>
      <c r="D1160" s="19"/>
      <c r="E1160" s="19"/>
      <c r="F1160" s="19"/>
      <c r="G1160" s="19"/>
      <c r="H1160" s="19"/>
      <c r="I1160" s="20"/>
    </row>
    <row r="1161" spans="1:9" x14ac:dyDescent="0.25">
      <c r="A1161" s="18" t="str">
        <f>"Инвентарный номер: " &amp; Данные!C41</f>
        <v>Инвентарный номер: 52</v>
      </c>
      <c r="B1161" s="19"/>
      <c r="C1161" s="19"/>
      <c r="D1161" s="19"/>
      <c r="E1161" s="19"/>
      <c r="F1161" s="19"/>
      <c r="G1161" s="19"/>
      <c r="H1161" s="19"/>
      <c r="I1161" s="20"/>
    </row>
    <row r="1162" spans="1:9" x14ac:dyDescent="0.25">
      <c r="A1162" s="13" t="s">
        <v>23</v>
      </c>
      <c r="B1162" s="14"/>
      <c r="C1162" s="14" t="str">
        <f>IF(Данные!D41="","",Данные!D41)</f>
        <v/>
      </c>
      <c r="D1162" s="14"/>
      <c r="E1162" s="14"/>
      <c r="F1162" s="14"/>
      <c r="G1162" s="14"/>
      <c r="H1162" s="14"/>
      <c r="I1162" s="15"/>
    </row>
    <row r="1163" spans="1:9" x14ac:dyDescent="0.25">
      <c r="A1163" s="10" t="s">
        <v>24</v>
      </c>
      <c r="B1163" s="11"/>
      <c r="C1163" s="14">
        <f>Данные!E41</f>
        <v>42015</v>
      </c>
      <c r="D1163" s="11"/>
      <c r="E1163" s="11"/>
      <c r="F1163" s="11"/>
      <c r="G1163" s="11"/>
      <c r="H1163" s="11"/>
      <c r="I1163" s="12"/>
    </row>
    <row r="1164" spans="1:9" x14ac:dyDescent="0.25">
      <c r="A1164" s="18" t="str">
        <f>"Заявленная неисправность: " &amp; Данные!F41</f>
        <v>Заявленная неисправность: 62</v>
      </c>
      <c r="B1164" s="19"/>
      <c r="C1164" s="19"/>
      <c r="D1164" s="19"/>
      <c r="E1164" s="19"/>
      <c r="F1164" s="19"/>
      <c r="G1164" s="19"/>
      <c r="H1164" s="19"/>
      <c r="I1164" s="20"/>
    </row>
    <row r="1165" spans="1:9" ht="31.5" customHeight="1" x14ac:dyDescent="0.25">
      <c r="A1165" s="21" t="s">
        <v>27</v>
      </c>
      <c r="B1165" s="22"/>
      <c r="C1165" s="22"/>
      <c r="D1165" s="22"/>
      <c r="E1165" s="22"/>
      <c r="F1165" s="22"/>
      <c r="G1165" s="22"/>
      <c r="H1165" s="22"/>
      <c r="I1165" s="22"/>
    </row>
    <row r="1166" spans="1:9" x14ac:dyDescent="0.25">
      <c r="A1166" s="23" t="s">
        <v>25</v>
      </c>
      <c r="B1166" s="24"/>
      <c r="C1166" s="24"/>
      <c r="D1166" s="24"/>
      <c r="E1166" s="24"/>
      <c r="F1166" s="24"/>
      <c r="G1166" s="24"/>
      <c r="H1166" s="24"/>
      <c r="I1166" s="25"/>
    </row>
    <row r="1167" spans="1:9" ht="49.5" customHeight="1" x14ac:dyDescent="0.25">
      <c r="A116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72</v>
      </c>
      <c r="B1167" s="27"/>
      <c r="C1167" s="27"/>
      <c r="D1167" s="27"/>
      <c r="E1167" s="27"/>
      <c r="F1167" s="27"/>
      <c r="G1167" s="27"/>
      <c r="H1167" s="27"/>
      <c r="I1167" s="28"/>
    </row>
    <row r="1168" spans="1:9" ht="48" customHeight="1" x14ac:dyDescent="0.25">
      <c r="A1168" s="29" t="s">
        <v>28</v>
      </c>
      <c r="B1168" s="29"/>
      <c r="C1168" s="29"/>
      <c r="D1168" s="29"/>
      <c r="E1168" s="29"/>
      <c r="F1168" s="29"/>
      <c r="G1168" s="29"/>
      <c r="H1168" s="29"/>
      <c r="I1168" s="29"/>
    </row>
    <row r="1169" spans="1:9" ht="46.5" customHeight="1" x14ac:dyDescent="0.25">
      <c r="A1169" s="30" t="s">
        <v>29</v>
      </c>
      <c r="B1169" s="30"/>
      <c r="C1169" s="30"/>
      <c r="D1169" s="30"/>
      <c r="E1169" s="30"/>
      <c r="F1169" s="30"/>
      <c r="G1169" s="30"/>
      <c r="H1169" s="30"/>
      <c r="I1169" s="30"/>
    </row>
    <row r="1172" spans="1:9" ht="15.75" x14ac:dyDescent="0.25">
      <c r="A1172" s="4" t="s">
        <v>5</v>
      </c>
      <c r="F1172" s="3" t="s">
        <v>6</v>
      </c>
    </row>
    <row r="1175" spans="1:9" ht="15.75" x14ac:dyDescent="0.25">
      <c r="A1175" s="4" t="s">
        <v>7</v>
      </c>
      <c r="F1175" s="3" t="s">
        <v>26</v>
      </c>
    </row>
    <row r="1176" spans="1:9" ht="15.75" x14ac:dyDescent="0.25">
      <c r="A1176" s="3" t="s">
        <v>8</v>
      </c>
    </row>
    <row r="1180" spans="1:9" ht="30" customHeight="1" x14ac:dyDescent="0.25">
      <c r="A118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180" s="48"/>
      <c r="C1180" s="48"/>
      <c r="D1180" s="48"/>
      <c r="E1180" s="48"/>
      <c r="F1180" s="48"/>
      <c r="G1180" s="48"/>
      <c r="H1180" s="48"/>
      <c r="I1180" s="48"/>
    </row>
    <row r="1181" spans="1:9" ht="26.25" x14ac:dyDescent="0.4">
      <c r="D1181" s="1"/>
      <c r="E1181" s="2" t="s">
        <v>0</v>
      </c>
      <c r="F1181" s="1"/>
    </row>
    <row r="1182" spans="1:9" ht="26.25" x14ac:dyDescent="0.4">
      <c r="C1182" s="1" t="str">
        <f>"технической экспертизы № " &amp; Данные!A42</f>
        <v>технической экспертизы № 34</v>
      </c>
      <c r="E1182" s="1"/>
      <c r="F1182" s="1"/>
    </row>
    <row r="1183" spans="1:9" ht="16.5" customHeight="1" x14ac:dyDescent="0.25">
      <c r="A1183" s="3"/>
      <c r="B1183" s="3"/>
      <c r="C1183" s="3"/>
      <c r="D1183" s="4" t="str">
        <f>"приложение к договору № " &amp; Данные!$B$5</f>
        <v>приложение к договору № 1</v>
      </c>
      <c r="E1183" s="3"/>
      <c r="F1183" s="3"/>
      <c r="G1183" s="3"/>
      <c r="H1183" s="3"/>
      <c r="I1183" s="3"/>
    </row>
    <row r="1184" spans="1:9" ht="15.75" x14ac:dyDescent="0.25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ht="15.75" x14ac:dyDescent="0.25">
      <c r="A1185" s="4" t="s">
        <v>1</v>
      </c>
      <c r="B1185" s="3"/>
      <c r="C1185" s="3"/>
      <c r="D1185" s="3"/>
      <c r="E1185" s="3"/>
      <c r="F1185" s="3"/>
      <c r="G1185" s="3"/>
      <c r="H1185" s="3"/>
      <c r="I1185" s="3"/>
    </row>
    <row r="1186" spans="1:9" ht="15.75" customHeight="1" x14ac:dyDescent="0.25">
      <c r="A118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186" s="43"/>
      <c r="C1186" s="43"/>
      <c r="D1186" s="43"/>
      <c r="E1186" s="43"/>
      <c r="F1186" s="43"/>
      <c r="G1186" s="7"/>
      <c r="H1186" s="7"/>
      <c r="I1186" s="7"/>
    </row>
    <row r="1187" spans="1:9" ht="30" customHeight="1" x14ac:dyDescent="0.25">
      <c r="A118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187" s="47"/>
      <c r="C1187" s="47"/>
      <c r="D1187" s="47"/>
      <c r="E1187" s="47"/>
      <c r="F1187" s="47"/>
      <c r="G1187" s="47"/>
      <c r="H1187" s="47"/>
      <c r="I1187" s="47"/>
    </row>
    <row r="1188" spans="1:9" ht="15.75" x14ac:dyDescent="0.25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ht="15.75" x14ac:dyDescent="0.25">
      <c r="A1189" s="8" t="s">
        <v>2</v>
      </c>
      <c r="B1189" s="3"/>
      <c r="C1189" s="3"/>
      <c r="D1189" s="3"/>
      <c r="E1189" s="3"/>
      <c r="F1189" s="3"/>
      <c r="G1189" s="3"/>
      <c r="H1189" s="3"/>
      <c r="I1189" s="3"/>
    </row>
    <row r="1190" spans="1:9" ht="15.75" x14ac:dyDescent="0.25">
      <c r="A1190" s="31" t="s">
        <v>3</v>
      </c>
      <c r="B1190" s="32"/>
      <c r="C1190" s="32"/>
      <c r="D1190" s="32"/>
      <c r="E1190" s="32"/>
      <c r="F1190" s="32"/>
      <c r="G1190" s="32"/>
      <c r="H1190" s="32"/>
      <c r="I1190" s="33"/>
    </row>
    <row r="1191" spans="1:9" ht="33" customHeight="1" x14ac:dyDescent="0.25">
      <c r="A1191" s="34" t="str">
        <f>Данные!$B$2</f>
        <v>Иванов</v>
      </c>
      <c r="B1191" s="35"/>
      <c r="C1191" s="35"/>
      <c r="D1191" s="35"/>
      <c r="E1191" s="35"/>
      <c r="F1191" s="35"/>
      <c r="G1191" s="35"/>
      <c r="H1191" s="35"/>
      <c r="I1191" s="36"/>
    </row>
    <row r="1192" spans="1:9" ht="36.75" customHeight="1" x14ac:dyDescent="0.25">
      <c r="A1192" s="37" t="str">
        <f>"Адрес: " &amp; Данные!$B$3</f>
        <v>Адрес: Можга</v>
      </c>
      <c r="B1192" s="38"/>
      <c r="C1192" s="38"/>
      <c r="D1192" s="38"/>
      <c r="E1192" s="38"/>
      <c r="F1192" s="38"/>
      <c r="G1192" s="38"/>
      <c r="H1192" s="38"/>
      <c r="I1192" s="39"/>
    </row>
    <row r="1193" spans="1:9" ht="15.75" x14ac:dyDescent="0.25">
      <c r="A1193" s="40" t="str">
        <f>"Контактный телефон: "&amp; Данные!$B$4</f>
        <v>Контактный телефон: 890</v>
      </c>
      <c r="B1193" s="41"/>
      <c r="C1193" s="41"/>
      <c r="D1193" s="41"/>
      <c r="E1193" s="41"/>
      <c r="F1193" s="41"/>
      <c r="G1193" s="41"/>
      <c r="H1193" s="41"/>
      <c r="I1193" s="42"/>
    </row>
    <row r="1195" spans="1:9" x14ac:dyDescent="0.25">
      <c r="A1195" s="9" t="s">
        <v>4</v>
      </c>
    </row>
    <row r="1196" spans="1:9" x14ac:dyDescent="0.25">
      <c r="A1196" s="18" t="str">
        <f>"Наименование: " &amp; Данные!B42</f>
        <v>Наименование: 43</v>
      </c>
      <c r="B1196" s="19"/>
      <c r="C1196" s="19"/>
      <c r="D1196" s="19"/>
      <c r="E1196" s="19"/>
      <c r="F1196" s="19"/>
      <c r="G1196" s="19"/>
      <c r="H1196" s="19"/>
      <c r="I1196" s="20"/>
    </row>
    <row r="1197" spans="1:9" x14ac:dyDescent="0.25">
      <c r="A1197" s="18" t="str">
        <f>"Инвентарный номер: " &amp; Данные!C42</f>
        <v>Инвентарный номер: 53</v>
      </c>
      <c r="B1197" s="19"/>
      <c r="C1197" s="19"/>
      <c r="D1197" s="19"/>
      <c r="E1197" s="19"/>
      <c r="F1197" s="19"/>
      <c r="G1197" s="19"/>
      <c r="H1197" s="19"/>
      <c r="I1197" s="20"/>
    </row>
    <row r="1198" spans="1:9" x14ac:dyDescent="0.25">
      <c r="A1198" s="13" t="s">
        <v>23</v>
      </c>
      <c r="B1198" s="14"/>
      <c r="C1198" s="14" t="str">
        <f>IF(Данные!D42="","",Данные!D42)</f>
        <v/>
      </c>
      <c r="D1198" s="14"/>
      <c r="E1198" s="14"/>
      <c r="F1198" s="14"/>
      <c r="G1198" s="14"/>
      <c r="H1198" s="14"/>
      <c r="I1198" s="15"/>
    </row>
    <row r="1199" spans="1:9" x14ac:dyDescent="0.25">
      <c r="A1199" s="10" t="s">
        <v>24</v>
      </c>
      <c r="B1199" s="11"/>
      <c r="C1199" s="14">
        <f>Данные!E42</f>
        <v>42016</v>
      </c>
      <c r="D1199" s="11"/>
      <c r="E1199" s="11"/>
      <c r="F1199" s="11"/>
      <c r="G1199" s="11"/>
      <c r="H1199" s="11"/>
      <c r="I1199" s="12"/>
    </row>
    <row r="1200" spans="1:9" x14ac:dyDescent="0.25">
      <c r="A1200" s="18" t="str">
        <f>"Заявленная неисправность: " &amp; Данные!F42</f>
        <v>Заявленная неисправность: 63</v>
      </c>
      <c r="B1200" s="19"/>
      <c r="C1200" s="19"/>
      <c r="D1200" s="19"/>
      <c r="E1200" s="19"/>
      <c r="F1200" s="19"/>
      <c r="G1200" s="19"/>
      <c r="H1200" s="19"/>
      <c r="I1200" s="20"/>
    </row>
    <row r="1201" spans="1:9" ht="30.75" customHeight="1" x14ac:dyDescent="0.25">
      <c r="A1201" s="21" t="s">
        <v>27</v>
      </c>
      <c r="B1201" s="22"/>
      <c r="C1201" s="22"/>
      <c r="D1201" s="22"/>
      <c r="E1201" s="22"/>
      <c r="F1201" s="22"/>
      <c r="G1201" s="22"/>
      <c r="H1201" s="22"/>
      <c r="I1201" s="22"/>
    </row>
    <row r="1202" spans="1:9" x14ac:dyDescent="0.25">
      <c r="A1202" s="23" t="s">
        <v>25</v>
      </c>
      <c r="B1202" s="24"/>
      <c r="C1202" s="24"/>
      <c r="D1202" s="24"/>
      <c r="E1202" s="24"/>
      <c r="F1202" s="24"/>
      <c r="G1202" s="24"/>
      <c r="H1202" s="24"/>
      <c r="I1202" s="25"/>
    </row>
    <row r="1203" spans="1:9" ht="58.5" customHeight="1" x14ac:dyDescent="0.25">
      <c r="A120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73</v>
      </c>
      <c r="B1203" s="27"/>
      <c r="C1203" s="27"/>
      <c r="D1203" s="27"/>
      <c r="E1203" s="27"/>
      <c r="F1203" s="27"/>
      <c r="G1203" s="27"/>
      <c r="H1203" s="27"/>
      <c r="I1203" s="28"/>
    </row>
    <row r="1204" spans="1:9" ht="45.75" customHeight="1" x14ac:dyDescent="0.25">
      <c r="A1204" s="29" t="s">
        <v>28</v>
      </c>
      <c r="B1204" s="29"/>
      <c r="C1204" s="29"/>
      <c r="D1204" s="29"/>
      <c r="E1204" s="29"/>
      <c r="F1204" s="29"/>
      <c r="G1204" s="29"/>
      <c r="H1204" s="29"/>
      <c r="I1204" s="29"/>
    </row>
    <row r="1205" spans="1:9" ht="31.5" customHeight="1" x14ac:dyDescent="0.25">
      <c r="A1205" s="30" t="s">
        <v>29</v>
      </c>
      <c r="B1205" s="30"/>
      <c r="C1205" s="30"/>
      <c r="D1205" s="30"/>
      <c r="E1205" s="30"/>
      <c r="F1205" s="30"/>
      <c r="G1205" s="30"/>
      <c r="H1205" s="30"/>
      <c r="I1205" s="30"/>
    </row>
    <row r="1208" spans="1:9" ht="15.75" x14ac:dyDescent="0.25">
      <c r="A1208" s="4" t="s">
        <v>5</v>
      </c>
      <c r="F1208" s="3" t="s">
        <v>6</v>
      </c>
    </row>
    <row r="1211" spans="1:9" ht="15.75" x14ac:dyDescent="0.25">
      <c r="A1211" s="4" t="s">
        <v>7</v>
      </c>
      <c r="F1211" s="3" t="s">
        <v>26</v>
      </c>
    </row>
    <row r="1212" spans="1:9" ht="15.75" x14ac:dyDescent="0.25">
      <c r="A1212" s="3" t="s">
        <v>8</v>
      </c>
    </row>
    <row r="1216" spans="1:9" ht="30" customHeight="1" x14ac:dyDescent="0.25">
      <c r="A121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216" s="48"/>
      <c r="C1216" s="48"/>
      <c r="D1216" s="48"/>
      <c r="E1216" s="48"/>
      <c r="F1216" s="48"/>
      <c r="G1216" s="48"/>
      <c r="H1216" s="48"/>
      <c r="I1216" s="48"/>
    </row>
    <row r="1217" spans="1:9" ht="26.25" x14ac:dyDescent="0.4">
      <c r="D1217" s="1"/>
      <c r="E1217" s="2" t="s">
        <v>0</v>
      </c>
      <c r="F1217" s="1"/>
    </row>
    <row r="1218" spans="1:9" ht="26.25" x14ac:dyDescent="0.4">
      <c r="C1218" s="1" t="str">
        <f>"технической экспертизы № " &amp; Данные!A43</f>
        <v>технической экспертизы № 35</v>
      </c>
      <c r="E1218" s="1"/>
      <c r="F1218" s="1"/>
    </row>
    <row r="1219" spans="1:9" ht="15.75" x14ac:dyDescent="0.25">
      <c r="A1219" s="3"/>
      <c r="B1219" s="3"/>
      <c r="C1219" s="3"/>
      <c r="D1219" s="4" t="str">
        <f>"приложение к договору № " &amp; Данные!$B$5</f>
        <v>приложение к договору № 1</v>
      </c>
      <c r="E1219" s="3"/>
      <c r="F1219" s="3"/>
      <c r="G1219" s="3"/>
      <c r="H1219" s="3"/>
      <c r="I1219" s="3"/>
    </row>
    <row r="1220" spans="1:9" ht="15.75" x14ac:dyDescent="0.25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ht="15.75" x14ac:dyDescent="0.25">
      <c r="A1221" s="4" t="s">
        <v>1</v>
      </c>
      <c r="B1221" s="3"/>
      <c r="C1221" s="3"/>
      <c r="D1221" s="3"/>
      <c r="E1221" s="3"/>
      <c r="F1221" s="3"/>
      <c r="G1221" s="3"/>
      <c r="H1221" s="3"/>
      <c r="I1221" s="3"/>
    </row>
    <row r="1222" spans="1:9" ht="15.75" x14ac:dyDescent="0.25">
      <c r="A122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222" s="43"/>
      <c r="C1222" s="43"/>
      <c r="D1222" s="43"/>
      <c r="E1222" s="43"/>
      <c r="F1222" s="43"/>
      <c r="G1222" s="7"/>
      <c r="H1222" s="7"/>
      <c r="I1222" s="7"/>
    </row>
    <row r="1223" spans="1:9" ht="30" customHeight="1" x14ac:dyDescent="0.25">
      <c r="A122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223" s="47"/>
      <c r="C1223" s="47"/>
      <c r="D1223" s="47"/>
      <c r="E1223" s="47"/>
      <c r="F1223" s="47"/>
      <c r="G1223" s="47"/>
      <c r="H1223" s="47"/>
      <c r="I1223" s="47"/>
    </row>
    <row r="1224" spans="1:9" ht="15.75" x14ac:dyDescent="0.25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 ht="15.75" x14ac:dyDescent="0.25">
      <c r="A1225" s="8" t="s">
        <v>2</v>
      </c>
      <c r="B1225" s="3"/>
      <c r="C1225" s="3"/>
      <c r="D1225" s="3"/>
      <c r="E1225" s="3"/>
      <c r="F1225" s="3"/>
      <c r="G1225" s="3"/>
      <c r="H1225" s="3"/>
      <c r="I1225" s="3"/>
    </row>
    <row r="1226" spans="1:9" ht="15.75" x14ac:dyDescent="0.25">
      <c r="A1226" s="31" t="s">
        <v>3</v>
      </c>
      <c r="B1226" s="32"/>
      <c r="C1226" s="32"/>
      <c r="D1226" s="32"/>
      <c r="E1226" s="32"/>
      <c r="F1226" s="32"/>
      <c r="G1226" s="32"/>
      <c r="H1226" s="32"/>
      <c r="I1226" s="33"/>
    </row>
    <row r="1227" spans="1:9" ht="30.75" customHeight="1" x14ac:dyDescent="0.25">
      <c r="A1227" s="34" t="str">
        <f>Данные!$B$2</f>
        <v>Иванов</v>
      </c>
      <c r="B1227" s="35"/>
      <c r="C1227" s="35"/>
      <c r="D1227" s="35"/>
      <c r="E1227" s="35"/>
      <c r="F1227" s="35"/>
      <c r="G1227" s="35"/>
      <c r="H1227" s="35"/>
      <c r="I1227" s="36"/>
    </row>
    <row r="1228" spans="1:9" ht="36" customHeight="1" x14ac:dyDescent="0.25">
      <c r="A1228" s="37" t="str">
        <f>"Адрес: " &amp; Данные!$B$3</f>
        <v>Адрес: Можга</v>
      </c>
      <c r="B1228" s="38"/>
      <c r="C1228" s="38"/>
      <c r="D1228" s="38"/>
      <c r="E1228" s="38"/>
      <c r="F1228" s="38"/>
      <c r="G1228" s="38"/>
      <c r="H1228" s="38"/>
      <c r="I1228" s="39"/>
    </row>
    <row r="1229" spans="1:9" ht="15.75" x14ac:dyDescent="0.25">
      <c r="A1229" s="40" t="str">
        <f>"Контактный телефон: "&amp; Данные!$B$4</f>
        <v>Контактный телефон: 890</v>
      </c>
      <c r="B1229" s="41"/>
      <c r="C1229" s="41"/>
      <c r="D1229" s="41"/>
      <c r="E1229" s="41"/>
      <c r="F1229" s="41"/>
      <c r="G1229" s="41"/>
      <c r="H1229" s="41"/>
      <c r="I1229" s="42"/>
    </row>
    <row r="1231" spans="1:9" x14ac:dyDescent="0.25">
      <c r="A1231" s="9" t="s">
        <v>4</v>
      </c>
    </row>
    <row r="1232" spans="1:9" x14ac:dyDescent="0.25">
      <c r="A1232" s="18" t="str">
        <f>"Наименование: " &amp; Данные!B43</f>
        <v>Наименование: 44</v>
      </c>
      <c r="B1232" s="19"/>
      <c r="C1232" s="19"/>
      <c r="D1232" s="19"/>
      <c r="E1232" s="19"/>
      <c r="F1232" s="19"/>
      <c r="G1232" s="19"/>
      <c r="H1232" s="19"/>
      <c r="I1232" s="20"/>
    </row>
    <row r="1233" spans="1:9" x14ac:dyDescent="0.25">
      <c r="A1233" s="18" t="str">
        <f>"Инвентарный номер: " &amp; Данные!C43</f>
        <v>Инвентарный номер: 54</v>
      </c>
      <c r="B1233" s="19"/>
      <c r="C1233" s="19"/>
      <c r="D1233" s="19"/>
      <c r="E1233" s="19"/>
      <c r="F1233" s="19"/>
      <c r="G1233" s="19"/>
      <c r="H1233" s="19"/>
      <c r="I1233" s="20"/>
    </row>
    <row r="1234" spans="1:9" x14ac:dyDescent="0.25">
      <c r="A1234" s="13" t="s">
        <v>23</v>
      </c>
      <c r="B1234" s="14"/>
      <c r="C1234" s="14" t="str">
        <f>IF(Данные!D43="","",Данные!D43)</f>
        <v/>
      </c>
      <c r="D1234" s="14"/>
      <c r="E1234" s="14"/>
      <c r="F1234" s="14"/>
      <c r="G1234" s="14"/>
      <c r="H1234" s="14"/>
      <c r="I1234" s="15"/>
    </row>
    <row r="1235" spans="1:9" x14ac:dyDescent="0.25">
      <c r="A1235" s="10" t="s">
        <v>24</v>
      </c>
      <c r="B1235" s="11"/>
      <c r="C1235" s="14">
        <f>Данные!E43</f>
        <v>42017</v>
      </c>
      <c r="D1235" s="11"/>
      <c r="E1235" s="11"/>
      <c r="F1235" s="11"/>
      <c r="G1235" s="11"/>
      <c r="H1235" s="11"/>
      <c r="I1235" s="12"/>
    </row>
    <row r="1236" spans="1:9" x14ac:dyDescent="0.25">
      <c r="A1236" s="18" t="str">
        <f>"Заявленная неисправность: " &amp; Данные!F43</f>
        <v>Заявленная неисправность: 64</v>
      </c>
      <c r="B1236" s="19"/>
      <c r="C1236" s="19"/>
      <c r="D1236" s="19"/>
      <c r="E1236" s="19"/>
      <c r="F1236" s="19"/>
      <c r="G1236" s="19"/>
      <c r="H1236" s="19"/>
      <c r="I1236" s="20"/>
    </row>
    <row r="1237" spans="1:9" ht="36" customHeight="1" x14ac:dyDescent="0.25">
      <c r="A1237" s="21" t="s">
        <v>27</v>
      </c>
      <c r="B1237" s="22"/>
      <c r="C1237" s="22"/>
      <c r="D1237" s="22"/>
      <c r="E1237" s="22"/>
      <c r="F1237" s="22"/>
      <c r="G1237" s="22"/>
      <c r="H1237" s="22"/>
      <c r="I1237" s="22"/>
    </row>
    <row r="1238" spans="1:9" x14ac:dyDescent="0.25">
      <c r="A1238" s="23" t="s">
        <v>25</v>
      </c>
      <c r="B1238" s="24"/>
      <c r="C1238" s="24"/>
      <c r="D1238" s="24"/>
      <c r="E1238" s="24"/>
      <c r="F1238" s="24"/>
      <c r="G1238" s="24"/>
      <c r="H1238" s="24"/>
      <c r="I1238" s="25"/>
    </row>
    <row r="1239" spans="1:9" ht="56.25" customHeight="1" x14ac:dyDescent="0.25">
      <c r="A123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74</v>
      </c>
      <c r="B1239" s="27"/>
      <c r="C1239" s="27"/>
      <c r="D1239" s="27"/>
      <c r="E1239" s="27"/>
      <c r="F1239" s="27"/>
      <c r="G1239" s="27"/>
      <c r="H1239" s="27"/>
      <c r="I1239" s="28"/>
    </row>
    <row r="1240" spans="1:9" ht="54" customHeight="1" x14ac:dyDescent="0.25">
      <c r="A1240" s="29" t="s">
        <v>28</v>
      </c>
      <c r="B1240" s="29"/>
      <c r="C1240" s="29"/>
      <c r="D1240" s="29"/>
      <c r="E1240" s="29"/>
      <c r="F1240" s="29"/>
      <c r="G1240" s="29"/>
      <c r="H1240" s="29"/>
      <c r="I1240" s="29"/>
    </row>
    <row r="1241" spans="1:9" ht="57.75" customHeight="1" x14ac:dyDescent="0.25">
      <c r="A1241" s="30" t="s">
        <v>29</v>
      </c>
      <c r="B1241" s="30"/>
      <c r="C1241" s="30"/>
      <c r="D1241" s="30"/>
      <c r="E1241" s="30"/>
      <c r="F1241" s="30"/>
      <c r="G1241" s="30"/>
      <c r="H1241" s="30"/>
      <c r="I1241" s="30"/>
    </row>
    <row r="1244" spans="1:9" ht="15.75" x14ac:dyDescent="0.25">
      <c r="A1244" s="4" t="s">
        <v>5</v>
      </c>
      <c r="F1244" s="3" t="s">
        <v>6</v>
      </c>
    </row>
    <row r="1247" spans="1:9" ht="15.75" x14ac:dyDescent="0.25">
      <c r="A1247" s="4" t="s">
        <v>7</v>
      </c>
      <c r="F1247" s="3" t="s">
        <v>26</v>
      </c>
    </row>
    <row r="1248" spans="1:9" ht="15.75" x14ac:dyDescent="0.25">
      <c r="A1248" s="3" t="s">
        <v>8</v>
      </c>
    </row>
    <row r="1250" spans="1:9" ht="30" customHeight="1" x14ac:dyDescent="0.25">
      <c r="A125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250" s="48"/>
      <c r="C1250" s="48"/>
      <c r="D1250" s="48"/>
      <c r="E1250" s="48"/>
      <c r="F1250" s="48"/>
      <c r="G1250" s="48"/>
      <c r="H1250" s="48"/>
      <c r="I1250" s="48"/>
    </row>
    <row r="1251" spans="1:9" ht="26.25" x14ac:dyDescent="0.4">
      <c r="D1251" s="1"/>
      <c r="E1251" s="2" t="s">
        <v>0</v>
      </c>
      <c r="F1251" s="1"/>
    </row>
    <row r="1252" spans="1:9" ht="26.25" x14ac:dyDescent="0.4">
      <c r="C1252" s="1" t="str">
        <f>"технической экспертизы № " &amp; Данные!A44</f>
        <v>технической экспертизы № 36</v>
      </c>
      <c r="E1252" s="1"/>
      <c r="F1252" s="1"/>
    </row>
    <row r="1253" spans="1:9" ht="15.75" x14ac:dyDescent="0.25">
      <c r="A1253" s="3"/>
      <c r="B1253" s="3"/>
      <c r="C1253" s="3"/>
      <c r="D1253" s="4" t="str">
        <f>"приложение к договору № " &amp; Данные!$B$5</f>
        <v>приложение к договору № 1</v>
      </c>
      <c r="E1253" s="3"/>
      <c r="F1253" s="3"/>
      <c r="G1253" s="3"/>
      <c r="H1253" s="3"/>
      <c r="I1253" s="3"/>
    </row>
    <row r="1254" spans="1:9" ht="15.75" x14ac:dyDescent="0.25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 ht="15.75" x14ac:dyDescent="0.25">
      <c r="A1255" s="4" t="s">
        <v>1</v>
      </c>
      <c r="B1255" s="3"/>
      <c r="C1255" s="3"/>
      <c r="D1255" s="3"/>
      <c r="E1255" s="3"/>
      <c r="F1255" s="3"/>
      <c r="G1255" s="3"/>
      <c r="H1255" s="3"/>
      <c r="I1255" s="3"/>
    </row>
    <row r="1256" spans="1:9" ht="15.75" x14ac:dyDescent="0.25">
      <c r="A125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256" s="43"/>
      <c r="C1256" s="43"/>
      <c r="D1256" s="43"/>
      <c r="E1256" s="43"/>
      <c r="F1256" s="43"/>
      <c r="G1256" s="7"/>
      <c r="H1256" s="7"/>
      <c r="I1256" s="7"/>
    </row>
    <row r="1257" spans="1:9" ht="30" customHeight="1" x14ac:dyDescent="0.25">
      <c r="A125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257" s="47"/>
      <c r="C1257" s="47"/>
      <c r="D1257" s="47"/>
      <c r="E1257" s="47"/>
      <c r="F1257" s="47"/>
      <c r="G1257" s="47"/>
      <c r="H1257" s="47"/>
      <c r="I1257" s="47"/>
    </row>
    <row r="1258" spans="1:9" ht="15.75" x14ac:dyDescent="0.25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 ht="15.75" x14ac:dyDescent="0.25">
      <c r="A1259" s="8" t="s">
        <v>2</v>
      </c>
      <c r="B1259" s="3"/>
      <c r="C1259" s="3"/>
      <c r="D1259" s="3"/>
      <c r="E1259" s="3"/>
      <c r="F1259" s="3"/>
      <c r="G1259" s="3"/>
      <c r="H1259" s="3"/>
      <c r="I1259" s="3"/>
    </row>
    <row r="1260" spans="1:9" ht="15.75" x14ac:dyDescent="0.25">
      <c r="A1260" s="31" t="s">
        <v>3</v>
      </c>
      <c r="B1260" s="32"/>
      <c r="C1260" s="32"/>
      <c r="D1260" s="32"/>
      <c r="E1260" s="32"/>
      <c r="F1260" s="32"/>
      <c r="G1260" s="32"/>
      <c r="H1260" s="32"/>
      <c r="I1260" s="33"/>
    </row>
    <row r="1261" spans="1:9" ht="32.25" customHeight="1" x14ac:dyDescent="0.25">
      <c r="A1261" s="34" t="str">
        <f>Данные!$B$2</f>
        <v>Иванов</v>
      </c>
      <c r="B1261" s="35"/>
      <c r="C1261" s="35"/>
      <c r="D1261" s="35"/>
      <c r="E1261" s="35"/>
      <c r="F1261" s="35"/>
      <c r="G1261" s="35"/>
      <c r="H1261" s="35"/>
      <c r="I1261" s="36"/>
    </row>
    <row r="1262" spans="1:9" ht="27" customHeight="1" x14ac:dyDescent="0.25">
      <c r="A1262" s="37" t="str">
        <f>"Адрес: " &amp; Данные!$B$3</f>
        <v>Адрес: Можга</v>
      </c>
      <c r="B1262" s="38"/>
      <c r="C1262" s="38"/>
      <c r="D1262" s="38"/>
      <c r="E1262" s="38"/>
      <c r="F1262" s="38"/>
      <c r="G1262" s="38"/>
      <c r="H1262" s="38"/>
      <c r="I1262" s="39"/>
    </row>
    <row r="1263" spans="1:9" ht="15.75" x14ac:dyDescent="0.25">
      <c r="A1263" s="40" t="str">
        <f>"Контактный телефон: "&amp; Данные!$B$4</f>
        <v>Контактный телефон: 890</v>
      </c>
      <c r="B1263" s="41"/>
      <c r="C1263" s="41"/>
      <c r="D1263" s="41"/>
      <c r="E1263" s="41"/>
      <c r="F1263" s="41"/>
      <c r="G1263" s="41"/>
      <c r="H1263" s="41"/>
      <c r="I1263" s="42"/>
    </row>
    <row r="1265" spans="1:9" x14ac:dyDescent="0.25">
      <c r="A1265" s="9" t="s">
        <v>4</v>
      </c>
    </row>
    <row r="1266" spans="1:9" x14ac:dyDescent="0.25">
      <c r="A1266" s="18" t="str">
        <f>"Наименование: " &amp; Данные!B44</f>
        <v>Наименование: 45</v>
      </c>
      <c r="B1266" s="19"/>
      <c r="C1266" s="19"/>
      <c r="D1266" s="19"/>
      <c r="E1266" s="19"/>
      <c r="F1266" s="19"/>
      <c r="G1266" s="19"/>
      <c r="H1266" s="19"/>
      <c r="I1266" s="20"/>
    </row>
    <row r="1267" spans="1:9" x14ac:dyDescent="0.25">
      <c r="A1267" s="18" t="str">
        <f>"Инвентарный номер: " &amp; Данные!C44</f>
        <v>Инвентарный номер: 55</v>
      </c>
      <c r="B1267" s="19"/>
      <c r="C1267" s="19"/>
      <c r="D1267" s="19"/>
      <c r="E1267" s="19"/>
      <c r="F1267" s="19"/>
      <c r="G1267" s="19"/>
      <c r="H1267" s="19"/>
      <c r="I1267" s="20"/>
    </row>
    <row r="1268" spans="1:9" x14ac:dyDescent="0.25">
      <c r="A1268" s="13" t="s">
        <v>23</v>
      </c>
      <c r="B1268" s="14"/>
      <c r="C1268" s="14" t="str">
        <f>IF(Данные!D44="","",Данные!D44)</f>
        <v/>
      </c>
      <c r="D1268" s="14"/>
      <c r="E1268" s="14"/>
      <c r="F1268" s="14"/>
      <c r="G1268" s="14"/>
      <c r="H1268" s="14"/>
      <c r="I1268" s="15"/>
    </row>
    <row r="1269" spans="1:9" x14ac:dyDescent="0.25">
      <c r="A1269" s="10" t="s">
        <v>24</v>
      </c>
      <c r="B1269" s="11"/>
      <c r="C1269" s="14">
        <f>Данные!E44</f>
        <v>42018</v>
      </c>
      <c r="D1269" s="11"/>
      <c r="E1269" s="11"/>
      <c r="F1269" s="11"/>
      <c r="G1269" s="11"/>
      <c r="H1269" s="11"/>
      <c r="I1269" s="12"/>
    </row>
    <row r="1270" spans="1:9" x14ac:dyDescent="0.25">
      <c r="A1270" s="18" t="str">
        <f>"Заявленная неисправность: " &amp; Данные!F44</f>
        <v>Заявленная неисправность: 65</v>
      </c>
      <c r="B1270" s="19"/>
      <c r="C1270" s="19"/>
      <c r="D1270" s="19"/>
      <c r="E1270" s="19"/>
      <c r="F1270" s="19"/>
      <c r="G1270" s="19"/>
      <c r="H1270" s="19"/>
      <c r="I1270" s="20"/>
    </row>
    <row r="1271" spans="1:9" ht="35.25" customHeight="1" x14ac:dyDescent="0.25">
      <c r="A1271" s="21" t="s">
        <v>27</v>
      </c>
      <c r="B1271" s="22"/>
      <c r="C1271" s="22"/>
      <c r="D1271" s="22"/>
      <c r="E1271" s="22"/>
      <c r="F1271" s="22"/>
      <c r="G1271" s="22"/>
      <c r="H1271" s="22"/>
      <c r="I1271" s="22"/>
    </row>
    <row r="1272" spans="1:9" x14ac:dyDescent="0.25">
      <c r="A1272" s="23" t="s">
        <v>25</v>
      </c>
      <c r="B1272" s="24"/>
      <c r="C1272" s="24"/>
      <c r="D1272" s="24"/>
      <c r="E1272" s="24"/>
      <c r="F1272" s="24"/>
      <c r="G1272" s="24"/>
      <c r="H1272" s="24"/>
      <c r="I1272" s="25"/>
    </row>
    <row r="1273" spans="1:9" ht="45.75" customHeight="1" x14ac:dyDescent="0.25">
      <c r="A127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75</v>
      </c>
      <c r="B1273" s="27"/>
      <c r="C1273" s="27"/>
      <c r="D1273" s="27"/>
      <c r="E1273" s="27"/>
      <c r="F1273" s="27"/>
      <c r="G1273" s="27"/>
      <c r="H1273" s="27"/>
      <c r="I1273" s="28"/>
    </row>
    <row r="1274" spans="1:9" ht="47.25" customHeight="1" x14ac:dyDescent="0.25">
      <c r="A1274" s="29" t="s">
        <v>28</v>
      </c>
      <c r="B1274" s="29"/>
      <c r="C1274" s="29"/>
      <c r="D1274" s="29"/>
      <c r="E1274" s="29"/>
      <c r="F1274" s="29"/>
      <c r="G1274" s="29"/>
      <c r="H1274" s="29"/>
      <c r="I1274" s="29"/>
    </row>
    <row r="1275" spans="1:9" ht="45" customHeight="1" x14ac:dyDescent="0.25">
      <c r="A1275" s="30" t="s">
        <v>29</v>
      </c>
      <c r="B1275" s="30"/>
      <c r="C1275" s="30"/>
      <c r="D1275" s="30"/>
      <c r="E1275" s="30"/>
      <c r="F1275" s="30"/>
      <c r="G1275" s="30"/>
      <c r="H1275" s="30"/>
      <c r="I1275" s="30"/>
    </row>
    <row r="1278" spans="1:9" ht="15.75" x14ac:dyDescent="0.25">
      <c r="A1278" s="4" t="s">
        <v>5</v>
      </c>
      <c r="F1278" s="3" t="s">
        <v>6</v>
      </c>
    </row>
    <row r="1281" spans="1:9" ht="15.75" x14ac:dyDescent="0.25">
      <c r="A1281" s="4" t="s">
        <v>7</v>
      </c>
      <c r="F1281" s="3" t="s">
        <v>26</v>
      </c>
    </row>
    <row r="1282" spans="1:9" ht="15.75" x14ac:dyDescent="0.25">
      <c r="A1282" s="3" t="s">
        <v>8</v>
      </c>
    </row>
    <row r="1286" spans="1:9" ht="30" customHeight="1" x14ac:dyDescent="0.25">
      <c r="A128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286" s="48"/>
      <c r="C1286" s="48"/>
      <c r="D1286" s="48"/>
      <c r="E1286" s="48"/>
      <c r="F1286" s="48"/>
      <c r="G1286" s="48"/>
      <c r="H1286" s="48"/>
      <c r="I1286" s="48"/>
    </row>
    <row r="1287" spans="1:9" ht="26.25" x14ac:dyDescent="0.4">
      <c r="D1287" s="1"/>
      <c r="E1287" s="2" t="s">
        <v>0</v>
      </c>
      <c r="F1287" s="1"/>
    </row>
    <row r="1288" spans="1:9" ht="26.25" x14ac:dyDescent="0.4">
      <c r="C1288" s="1" t="str">
        <f>"технической экспертизы № " &amp; Данные!A45</f>
        <v>технической экспертизы № 37</v>
      </c>
      <c r="E1288" s="1"/>
      <c r="F1288" s="1"/>
    </row>
    <row r="1289" spans="1:9" ht="15.75" x14ac:dyDescent="0.25">
      <c r="A1289" s="3"/>
      <c r="B1289" s="3"/>
      <c r="C1289" s="3"/>
      <c r="D1289" s="4" t="str">
        <f>"приложение к договору № " &amp; Данные!$B$5</f>
        <v>приложение к договору № 1</v>
      </c>
      <c r="E1289" s="3"/>
      <c r="F1289" s="3"/>
      <c r="G1289" s="3"/>
      <c r="H1289" s="3"/>
      <c r="I1289" s="3"/>
    </row>
    <row r="1290" spans="1:9" ht="15.75" x14ac:dyDescent="0.25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 ht="15.75" x14ac:dyDescent="0.25">
      <c r="A1291" s="4" t="s">
        <v>1</v>
      </c>
      <c r="B1291" s="3"/>
      <c r="C1291" s="3"/>
      <c r="D1291" s="3"/>
      <c r="E1291" s="3"/>
      <c r="F1291" s="3"/>
      <c r="G1291" s="3"/>
      <c r="H1291" s="3"/>
      <c r="I1291" s="3"/>
    </row>
    <row r="1292" spans="1:9" ht="15.75" x14ac:dyDescent="0.25">
      <c r="A129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292" s="43"/>
      <c r="C1292" s="43"/>
      <c r="D1292" s="43"/>
      <c r="E1292" s="43"/>
      <c r="F1292" s="43"/>
      <c r="G1292" s="7"/>
      <c r="H1292" s="7"/>
      <c r="I1292" s="7"/>
    </row>
    <row r="1293" spans="1:9" ht="30" customHeight="1" x14ac:dyDescent="0.25">
      <c r="A129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293" s="47"/>
      <c r="C1293" s="47"/>
      <c r="D1293" s="47"/>
      <c r="E1293" s="47"/>
      <c r="F1293" s="47"/>
      <c r="G1293" s="47"/>
      <c r="H1293" s="47"/>
      <c r="I1293" s="47"/>
    </row>
    <row r="1294" spans="1:9" ht="15.75" x14ac:dyDescent="0.25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 ht="15.75" x14ac:dyDescent="0.25">
      <c r="A1295" s="8" t="s">
        <v>2</v>
      </c>
      <c r="B1295" s="3"/>
      <c r="C1295" s="3"/>
      <c r="D1295" s="3"/>
      <c r="E1295" s="3"/>
      <c r="F1295" s="3"/>
      <c r="G1295" s="3"/>
      <c r="H1295" s="3"/>
      <c r="I1295" s="3"/>
    </row>
    <row r="1296" spans="1:9" ht="15.75" x14ac:dyDescent="0.25">
      <c r="A1296" s="31" t="s">
        <v>3</v>
      </c>
      <c r="B1296" s="32"/>
      <c r="C1296" s="32"/>
      <c r="D1296" s="32"/>
      <c r="E1296" s="32"/>
      <c r="F1296" s="32"/>
      <c r="G1296" s="32"/>
      <c r="H1296" s="32"/>
      <c r="I1296" s="33"/>
    </row>
    <row r="1297" spans="1:9" ht="34.5" customHeight="1" x14ac:dyDescent="0.25">
      <c r="A1297" s="34" t="str">
        <f>Данные!$B$2</f>
        <v>Иванов</v>
      </c>
      <c r="B1297" s="35"/>
      <c r="C1297" s="35"/>
      <c r="D1297" s="35"/>
      <c r="E1297" s="35"/>
      <c r="F1297" s="35"/>
      <c r="G1297" s="35"/>
      <c r="H1297" s="35"/>
      <c r="I1297" s="36"/>
    </row>
    <row r="1298" spans="1:9" ht="31.5" customHeight="1" x14ac:dyDescent="0.25">
      <c r="A1298" s="37" t="str">
        <f>"Адрес: " &amp; Данные!$B$3</f>
        <v>Адрес: Можга</v>
      </c>
      <c r="B1298" s="38"/>
      <c r="C1298" s="38"/>
      <c r="D1298" s="38"/>
      <c r="E1298" s="38"/>
      <c r="F1298" s="38"/>
      <c r="G1298" s="38"/>
      <c r="H1298" s="38"/>
      <c r="I1298" s="39"/>
    </row>
    <row r="1299" spans="1:9" ht="15.75" x14ac:dyDescent="0.25">
      <c r="A1299" s="40" t="str">
        <f>"Контактный телефон: "&amp; Данные!$B$4</f>
        <v>Контактный телефон: 890</v>
      </c>
      <c r="B1299" s="41"/>
      <c r="C1299" s="41"/>
      <c r="D1299" s="41"/>
      <c r="E1299" s="41"/>
      <c r="F1299" s="41"/>
      <c r="G1299" s="41"/>
      <c r="H1299" s="41"/>
      <c r="I1299" s="42"/>
    </row>
    <row r="1301" spans="1:9" x14ac:dyDescent="0.25">
      <c r="A1301" s="9" t="s">
        <v>4</v>
      </c>
    </row>
    <row r="1302" spans="1:9" x14ac:dyDescent="0.25">
      <c r="A1302" s="18" t="str">
        <f>"Наименование: " &amp; Данные!B45</f>
        <v>Наименование: 46</v>
      </c>
      <c r="B1302" s="19"/>
      <c r="C1302" s="19"/>
      <c r="D1302" s="19"/>
      <c r="E1302" s="19"/>
      <c r="F1302" s="19"/>
      <c r="G1302" s="19"/>
      <c r="H1302" s="19"/>
      <c r="I1302" s="20"/>
    </row>
    <row r="1303" spans="1:9" x14ac:dyDescent="0.25">
      <c r="A1303" s="18" t="str">
        <f>"Инвентарный номер: " &amp; Данные!C45</f>
        <v>Инвентарный номер: 56</v>
      </c>
      <c r="B1303" s="19"/>
      <c r="C1303" s="19"/>
      <c r="D1303" s="19"/>
      <c r="E1303" s="19"/>
      <c r="F1303" s="19"/>
      <c r="G1303" s="19"/>
      <c r="H1303" s="19"/>
      <c r="I1303" s="20"/>
    </row>
    <row r="1304" spans="1:9" x14ac:dyDescent="0.25">
      <c r="A1304" s="13" t="s">
        <v>23</v>
      </c>
      <c r="B1304" s="14"/>
      <c r="C1304" s="14" t="str">
        <f>IF(Данные!D45="","",Данные!D45)</f>
        <v/>
      </c>
      <c r="D1304" s="14"/>
      <c r="E1304" s="14"/>
      <c r="F1304" s="14"/>
      <c r="G1304" s="14"/>
      <c r="H1304" s="14"/>
      <c r="I1304" s="15"/>
    </row>
    <row r="1305" spans="1:9" x14ac:dyDescent="0.25">
      <c r="A1305" s="10" t="s">
        <v>24</v>
      </c>
      <c r="B1305" s="11"/>
      <c r="C1305" s="14">
        <f>Данные!E45</f>
        <v>42019</v>
      </c>
      <c r="D1305" s="11"/>
      <c r="E1305" s="11"/>
      <c r="F1305" s="11"/>
      <c r="G1305" s="11"/>
      <c r="H1305" s="11"/>
      <c r="I1305" s="12"/>
    </row>
    <row r="1306" spans="1:9" x14ac:dyDescent="0.25">
      <c r="A1306" s="18" t="str">
        <f>"Заявленная неисправность: " &amp; Данные!F45</f>
        <v>Заявленная неисправность: 66</v>
      </c>
      <c r="B1306" s="19"/>
      <c r="C1306" s="19"/>
      <c r="D1306" s="19"/>
      <c r="E1306" s="19"/>
      <c r="F1306" s="19"/>
      <c r="G1306" s="19"/>
      <c r="H1306" s="19"/>
      <c r="I1306" s="20"/>
    </row>
    <row r="1307" spans="1:9" ht="35.25" customHeight="1" x14ac:dyDescent="0.25">
      <c r="A1307" s="21" t="s">
        <v>27</v>
      </c>
      <c r="B1307" s="22"/>
      <c r="C1307" s="22"/>
      <c r="D1307" s="22"/>
      <c r="E1307" s="22"/>
      <c r="F1307" s="22"/>
      <c r="G1307" s="22"/>
      <c r="H1307" s="22"/>
      <c r="I1307" s="22"/>
    </row>
    <row r="1308" spans="1:9" x14ac:dyDescent="0.25">
      <c r="A1308" s="23" t="s">
        <v>25</v>
      </c>
      <c r="B1308" s="24"/>
      <c r="C1308" s="24"/>
      <c r="D1308" s="24"/>
      <c r="E1308" s="24"/>
      <c r="F1308" s="24"/>
      <c r="G1308" s="24"/>
      <c r="H1308" s="24"/>
      <c r="I1308" s="25"/>
    </row>
    <row r="1309" spans="1:9" ht="47.25" customHeight="1" x14ac:dyDescent="0.25">
      <c r="A130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76</v>
      </c>
      <c r="B1309" s="27"/>
      <c r="C1309" s="27"/>
      <c r="D1309" s="27"/>
      <c r="E1309" s="27"/>
      <c r="F1309" s="27"/>
      <c r="G1309" s="27"/>
      <c r="H1309" s="27"/>
      <c r="I1309" s="28"/>
    </row>
    <row r="1310" spans="1:9" ht="50.25" customHeight="1" x14ac:dyDescent="0.25">
      <c r="A1310" s="29" t="s">
        <v>28</v>
      </c>
      <c r="B1310" s="29"/>
      <c r="C1310" s="29"/>
      <c r="D1310" s="29"/>
      <c r="E1310" s="29"/>
      <c r="F1310" s="29"/>
      <c r="G1310" s="29"/>
      <c r="H1310" s="29"/>
      <c r="I1310" s="29"/>
    </row>
    <row r="1311" spans="1:9" ht="48" customHeight="1" x14ac:dyDescent="0.25">
      <c r="A1311" s="30" t="s">
        <v>29</v>
      </c>
      <c r="B1311" s="30"/>
      <c r="C1311" s="30"/>
      <c r="D1311" s="30"/>
      <c r="E1311" s="30"/>
      <c r="F1311" s="30"/>
      <c r="G1311" s="30"/>
      <c r="H1311" s="30"/>
      <c r="I1311" s="30"/>
    </row>
    <row r="1314" spans="1:9" ht="15.75" x14ac:dyDescent="0.25">
      <c r="A1314" s="4" t="s">
        <v>5</v>
      </c>
      <c r="F1314" s="3" t="s">
        <v>6</v>
      </c>
    </row>
    <row r="1317" spans="1:9" ht="15.75" x14ac:dyDescent="0.25">
      <c r="A1317" s="4" t="s">
        <v>7</v>
      </c>
      <c r="F1317" s="3" t="s">
        <v>26</v>
      </c>
    </row>
    <row r="1318" spans="1:9" ht="15.75" x14ac:dyDescent="0.25">
      <c r="A1318" s="3" t="s">
        <v>8</v>
      </c>
    </row>
    <row r="1322" spans="1:9" ht="30" customHeight="1" x14ac:dyDescent="0.25">
      <c r="A132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322" s="48"/>
      <c r="C1322" s="48"/>
      <c r="D1322" s="48"/>
      <c r="E1322" s="48"/>
      <c r="F1322" s="48"/>
      <c r="G1322" s="48"/>
      <c r="H1322" s="48"/>
      <c r="I1322" s="48"/>
    </row>
    <row r="1323" spans="1:9" ht="26.25" x14ac:dyDescent="0.4">
      <c r="D1323" s="1"/>
      <c r="E1323" s="2" t="s">
        <v>0</v>
      </c>
      <c r="F1323" s="1"/>
    </row>
    <row r="1324" spans="1:9" ht="26.25" x14ac:dyDescent="0.4">
      <c r="C1324" s="1" t="str">
        <f>"технической экспертизы № " &amp; Данные!A46</f>
        <v>технической экспертизы № 38</v>
      </c>
      <c r="E1324" s="1"/>
      <c r="F1324" s="1"/>
    </row>
    <row r="1325" spans="1:9" ht="15.75" x14ac:dyDescent="0.25">
      <c r="A1325" s="3"/>
      <c r="B1325" s="3"/>
      <c r="C1325" s="3"/>
      <c r="D1325" s="4" t="str">
        <f>"приложение к договору № " &amp; Данные!$B$5</f>
        <v>приложение к договору № 1</v>
      </c>
      <c r="E1325" s="3"/>
      <c r="F1325" s="3"/>
      <c r="G1325" s="3"/>
      <c r="H1325" s="3"/>
      <c r="I1325" s="3"/>
    </row>
    <row r="1326" spans="1:9" ht="15.75" x14ac:dyDescent="0.25">
      <c r="A1326" s="3"/>
      <c r="B1326" s="3"/>
      <c r="C1326" s="3"/>
      <c r="D1326" s="3"/>
      <c r="E1326" s="3"/>
      <c r="F1326" s="3"/>
      <c r="G1326" s="3"/>
      <c r="H1326" s="3"/>
      <c r="I1326" s="3"/>
    </row>
    <row r="1327" spans="1:9" ht="15.75" x14ac:dyDescent="0.25">
      <c r="A1327" s="4" t="s">
        <v>1</v>
      </c>
      <c r="B1327" s="3"/>
      <c r="C1327" s="3"/>
      <c r="D1327" s="3"/>
      <c r="E1327" s="3"/>
      <c r="F1327" s="3"/>
      <c r="G1327" s="3"/>
      <c r="H1327" s="3"/>
      <c r="I1327" s="3"/>
    </row>
    <row r="1328" spans="1:9" ht="15.75" x14ac:dyDescent="0.25">
      <c r="A132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328" s="43"/>
      <c r="C1328" s="43"/>
      <c r="D1328" s="43"/>
      <c r="E1328" s="43"/>
      <c r="F1328" s="43"/>
      <c r="G1328" s="7"/>
      <c r="H1328" s="7"/>
      <c r="I1328" s="7"/>
    </row>
    <row r="1329" spans="1:9" ht="30" customHeight="1" x14ac:dyDescent="0.25">
      <c r="A132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329" s="47"/>
      <c r="C1329" s="47"/>
      <c r="D1329" s="47"/>
      <c r="E1329" s="47"/>
      <c r="F1329" s="47"/>
      <c r="G1329" s="47"/>
      <c r="H1329" s="47"/>
      <c r="I1329" s="47"/>
    </row>
    <row r="1330" spans="1:9" ht="15.75" x14ac:dyDescent="0.25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 ht="15.75" x14ac:dyDescent="0.25">
      <c r="A1331" s="8" t="s">
        <v>2</v>
      </c>
      <c r="B1331" s="3"/>
      <c r="C1331" s="3"/>
      <c r="D1331" s="3"/>
      <c r="E1331" s="3"/>
      <c r="F1331" s="3"/>
      <c r="G1331" s="3"/>
      <c r="H1331" s="3"/>
      <c r="I1331" s="3"/>
    </row>
    <row r="1332" spans="1:9" ht="15.75" x14ac:dyDescent="0.25">
      <c r="A1332" s="31" t="s">
        <v>3</v>
      </c>
      <c r="B1332" s="32"/>
      <c r="C1332" s="32"/>
      <c r="D1332" s="32"/>
      <c r="E1332" s="32"/>
      <c r="F1332" s="32"/>
      <c r="G1332" s="32"/>
      <c r="H1332" s="32"/>
      <c r="I1332" s="33"/>
    </row>
    <row r="1333" spans="1:9" ht="27.75" customHeight="1" x14ac:dyDescent="0.25">
      <c r="A1333" s="34" t="str">
        <f>Данные!$B$2</f>
        <v>Иванов</v>
      </c>
      <c r="B1333" s="35"/>
      <c r="C1333" s="35"/>
      <c r="D1333" s="35"/>
      <c r="E1333" s="35"/>
      <c r="F1333" s="35"/>
      <c r="G1333" s="35"/>
      <c r="H1333" s="35"/>
      <c r="I1333" s="36"/>
    </row>
    <row r="1334" spans="1:9" ht="36.75" customHeight="1" x14ac:dyDescent="0.25">
      <c r="A1334" s="37" t="str">
        <f>"Адрес: " &amp; Данные!$B$3</f>
        <v>Адрес: Можга</v>
      </c>
      <c r="B1334" s="38"/>
      <c r="C1334" s="38"/>
      <c r="D1334" s="38"/>
      <c r="E1334" s="38"/>
      <c r="F1334" s="38"/>
      <c r="G1334" s="38"/>
      <c r="H1334" s="38"/>
      <c r="I1334" s="39"/>
    </row>
    <row r="1335" spans="1:9" ht="15.75" x14ac:dyDescent="0.25">
      <c r="A1335" s="40" t="str">
        <f>"Контактный телефон: "&amp; Данные!$B$4</f>
        <v>Контактный телефон: 890</v>
      </c>
      <c r="B1335" s="41"/>
      <c r="C1335" s="41"/>
      <c r="D1335" s="41"/>
      <c r="E1335" s="41"/>
      <c r="F1335" s="41"/>
      <c r="G1335" s="41"/>
      <c r="H1335" s="41"/>
      <c r="I1335" s="42"/>
    </row>
    <row r="1337" spans="1:9" x14ac:dyDescent="0.25">
      <c r="A1337" s="9" t="s">
        <v>4</v>
      </c>
    </row>
    <row r="1338" spans="1:9" x14ac:dyDescent="0.25">
      <c r="A1338" s="18" t="str">
        <f>"Наименование: " &amp; Данные!B46</f>
        <v>Наименование: 47</v>
      </c>
      <c r="B1338" s="19"/>
      <c r="C1338" s="19"/>
      <c r="D1338" s="19"/>
      <c r="E1338" s="19"/>
      <c r="F1338" s="19"/>
      <c r="G1338" s="19"/>
      <c r="H1338" s="19"/>
      <c r="I1338" s="20"/>
    </row>
    <row r="1339" spans="1:9" x14ac:dyDescent="0.25">
      <c r="A1339" s="18" t="str">
        <f>"Инвентарный номер: " &amp; Данные!C46</f>
        <v>Инвентарный номер: 57</v>
      </c>
      <c r="B1339" s="19"/>
      <c r="C1339" s="19"/>
      <c r="D1339" s="19"/>
      <c r="E1339" s="19"/>
      <c r="F1339" s="19"/>
      <c r="G1339" s="19"/>
      <c r="H1339" s="19"/>
      <c r="I1339" s="20"/>
    </row>
    <row r="1340" spans="1:9" x14ac:dyDescent="0.25">
      <c r="A1340" s="13" t="s">
        <v>23</v>
      </c>
      <c r="B1340" s="14"/>
      <c r="C1340" s="14" t="str">
        <f>IF(Данные!D46="","",Данные!D46)</f>
        <v/>
      </c>
      <c r="D1340" s="14"/>
      <c r="E1340" s="14"/>
      <c r="F1340" s="14"/>
      <c r="G1340" s="14"/>
      <c r="H1340" s="14"/>
      <c r="I1340" s="15"/>
    </row>
    <row r="1341" spans="1:9" x14ac:dyDescent="0.25">
      <c r="A1341" s="10" t="s">
        <v>24</v>
      </c>
      <c r="B1341" s="11"/>
      <c r="C1341" s="14">
        <f>Данные!E46</f>
        <v>42020</v>
      </c>
      <c r="D1341" s="11"/>
      <c r="E1341" s="11"/>
      <c r="F1341" s="11"/>
      <c r="G1341" s="11"/>
      <c r="H1341" s="11"/>
      <c r="I1341" s="12"/>
    </row>
    <row r="1342" spans="1:9" x14ac:dyDescent="0.25">
      <c r="A1342" s="18" t="str">
        <f>"Заявленная неисправность: " &amp; Данные!F46</f>
        <v>Заявленная неисправность: 67</v>
      </c>
      <c r="B1342" s="19"/>
      <c r="C1342" s="19"/>
      <c r="D1342" s="19"/>
      <c r="E1342" s="19"/>
      <c r="F1342" s="19"/>
      <c r="G1342" s="19"/>
      <c r="H1342" s="19"/>
      <c r="I1342" s="20"/>
    </row>
    <row r="1343" spans="1:9" ht="33.75" customHeight="1" x14ac:dyDescent="0.25">
      <c r="A1343" s="21" t="s">
        <v>27</v>
      </c>
      <c r="B1343" s="22"/>
      <c r="C1343" s="22"/>
      <c r="D1343" s="22"/>
      <c r="E1343" s="22"/>
      <c r="F1343" s="22"/>
      <c r="G1343" s="22"/>
      <c r="H1343" s="22"/>
      <c r="I1343" s="22"/>
    </row>
    <row r="1344" spans="1:9" x14ac:dyDescent="0.25">
      <c r="A1344" s="23" t="s">
        <v>25</v>
      </c>
      <c r="B1344" s="24"/>
      <c r="C1344" s="24"/>
      <c r="D1344" s="24"/>
      <c r="E1344" s="24"/>
      <c r="F1344" s="24"/>
      <c r="G1344" s="24"/>
      <c r="H1344" s="24"/>
      <c r="I1344" s="25"/>
    </row>
    <row r="1345" spans="1:9" ht="46.5" customHeight="1" x14ac:dyDescent="0.25">
      <c r="A134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77</v>
      </c>
      <c r="B1345" s="27"/>
      <c r="C1345" s="27"/>
      <c r="D1345" s="27"/>
      <c r="E1345" s="27"/>
      <c r="F1345" s="27"/>
      <c r="G1345" s="27"/>
      <c r="H1345" s="27"/>
      <c r="I1345" s="28"/>
    </row>
    <row r="1346" spans="1:9" ht="45.75" customHeight="1" x14ac:dyDescent="0.25">
      <c r="A1346" s="29" t="s">
        <v>28</v>
      </c>
      <c r="B1346" s="29"/>
      <c r="C1346" s="29"/>
      <c r="D1346" s="29"/>
      <c r="E1346" s="29"/>
      <c r="F1346" s="29"/>
      <c r="G1346" s="29"/>
      <c r="H1346" s="29"/>
      <c r="I1346" s="29"/>
    </row>
    <row r="1347" spans="1:9" ht="47.25" customHeight="1" x14ac:dyDescent="0.25">
      <c r="A1347" s="30" t="s">
        <v>29</v>
      </c>
      <c r="B1347" s="30"/>
      <c r="C1347" s="30"/>
      <c r="D1347" s="30"/>
      <c r="E1347" s="30"/>
      <c r="F1347" s="30"/>
      <c r="G1347" s="30"/>
      <c r="H1347" s="30"/>
      <c r="I1347" s="30"/>
    </row>
    <row r="1350" spans="1:9" ht="15.75" x14ac:dyDescent="0.25">
      <c r="A1350" s="4" t="s">
        <v>5</v>
      </c>
      <c r="F1350" s="3" t="s">
        <v>6</v>
      </c>
    </row>
    <row r="1353" spans="1:9" ht="15.75" x14ac:dyDescent="0.25">
      <c r="A1353" s="4" t="s">
        <v>7</v>
      </c>
      <c r="F1353" s="3" t="s">
        <v>26</v>
      </c>
    </row>
    <row r="1354" spans="1:9" ht="15.75" x14ac:dyDescent="0.25">
      <c r="A1354" s="3" t="s">
        <v>8</v>
      </c>
    </row>
    <row r="1358" spans="1:9" ht="30" customHeight="1" x14ac:dyDescent="0.25">
      <c r="A135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358" s="48"/>
      <c r="C1358" s="48"/>
      <c r="D1358" s="48"/>
      <c r="E1358" s="48"/>
      <c r="F1358" s="48"/>
      <c r="G1358" s="48"/>
      <c r="H1358" s="48"/>
      <c r="I1358" s="48"/>
    </row>
    <row r="1359" spans="1:9" ht="26.25" x14ac:dyDescent="0.4">
      <c r="D1359" s="1"/>
      <c r="E1359" s="2" t="s">
        <v>0</v>
      </c>
      <c r="F1359" s="1"/>
    </row>
    <row r="1360" spans="1:9" ht="26.25" x14ac:dyDescent="0.4">
      <c r="C1360" s="1" t="str">
        <f>"технической экспертизы № " &amp; Данные!A47</f>
        <v>технической экспертизы № 39</v>
      </c>
      <c r="E1360" s="1"/>
      <c r="F1360" s="1"/>
    </row>
    <row r="1361" spans="1:9" ht="15.75" x14ac:dyDescent="0.25">
      <c r="A1361" s="3"/>
      <c r="B1361" s="3"/>
      <c r="C1361" s="3"/>
      <c r="D1361" s="4" t="str">
        <f>"приложение к договору № " &amp; Данные!$B$5</f>
        <v>приложение к договору № 1</v>
      </c>
      <c r="E1361" s="3"/>
      <c r="F1361" s="3"/>
      <c r="G1361" s="3"/>
      <c r="H1361" s="3"/>
      <c r="I1361" s="3"/>
    </row>
    <row r="1362" spans="1:9" ht="15.75" x14ac:dyDescent="0.25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 ht="15.75" x14ac:dyDescent="0.25">
      <c r="A1363" s="4" t="s">
        <v>1</v>
      </c>
      <c r="B1363" s="3"/>
      <c r="C1363" s="3"/>
      <c r="D1363" s="3"/>
      <c r="E1363" s="3"/>
      <c r="F1363" s="3"/>
      <c r="G1363" s="3"/>
      <c r="H1363" s="3"/>
      <c r="I1363" s="3"/>
    </row>
    <row r="1364" spans="1:9" ht="15.75" x14ac:dyDescent="0.25">
      <c r="A136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364" s="43"/>
      <c r="C1364" s="43"/>
      <c r="D1364" s="43"/>
      <c r="E1364" s="43"/>
      <c r="F1364" s="43"/>
      <c r="G1364" s="7"/>
      <c r="H1364" s="7"/>
      <c r="I1364" s="7"/>
    </row>
    <row r="1365" spans="1:9" ht="30" customHeight="1" x14ac:dyDescent="0.25">
      <c r="A136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365" s="47"/>
      <c r="C1365" s="47"/>
      <c r="D1365" s="47"/>
      <c r="E1365" s="47"/>
      <c r="F1365" s="47"/>
      <c r="G1365" s="47"/>
      <c r="H1365" s="47"/>
      <c r="I1365" s="47"/>
    </row>
    <row r="1366" spans="1:9" ht="15.75" x14ac:dyDescent="0.25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 ht="15.75" x14ac:dyDescent="0.25">
      <c r="A1367" s="8" t="s">
        <v>2</v>
      </c>
      <c r="B1367" s="3"/>
      <c r="C1367" s="3"/>
      <c r="D1367" s="3"/>
      <c r="E1367" s="3"/>
      <c r="F1367" s="3"/>
      <c r="G1367" s="3"/>
      <c r="H1367" s="3"/>
      <c r="I1367" s="3"/>
    </row>
    <row r="1368" spans="1:9" ht="15.75" x14ac:dyDescent="0.25">
      <c r="A1368" s="31" t="s">
        <v>3</v>
      </c>
      <c r="B1368" s="32"/>
      <c r="C1368" s="32"/>
      <c r="D1368" s="32"/>
      <c r="E1368" s="32"/>
      <c r="F1368" s="32"/>
      <c r="G1368" s="32"/>
      <c r="H1368" s="32"/>
      <c r="I1368" s="33"/>
    </row>
    <row r="1369" spans="1:9" ht="28.5" customHeight="1" x14ac:dyDescent="0.25">
      <c r="A1369" s="34" t="str">
        <f>Данные!$B$2</f>
        <v>Иванов</v>
      </c>
      <c r="B1369" s="35"/>
      <c r="C1369" s="35"/>
      <c r="D1369" s="35"/>
      <c r="E1369" s="35"/>
      <c r="F1369" s="35"/>
      <c r="G1369" s="35"/>
      <c r="H1369" s="35"/>
      <c r="I1369" s="36"/>
    </row>
    <row r="1370" spans="1:9" ht="30.75" customHeight="1" x14ac:dyDescent="0.25">
      <c r="A1370" s="37" t="str">
        <f>"Адрес: " &amp; Данные!$B$3</f>
        <v>Адрес: Можга</v>
      </c>
      <c r="B1370" s="38"/>
      <c r="C1370" s="38"/>
      <c r="D1370" s="38"/>
      <c r="E1370" s="38"/>
      <c r="F1370" s="38"/>
      <c r="G1370" s="38"/>
      <c r="H1370" s="38"/>
      <c r="I1370" s="39"/>
    </row>
    <row r="1371" spans="1:9" ht="15.75" x14ac:dyDescent="0.25">
      <c r="A1371" s="40" t="str">
        <f>"Контактный телефон: "&amp; Данные!$B$4</f>
        <v>Контактный телефон: 890</v>
      </c>
      <c r="B1371" s="41"/>
      <c r="C1371" s="41"/>
      <c r="D1371" s="41"/>
      <c r="E1371" s="41"/>
      <c r="F1371" s="41"/>
      <c r="G1371" s="41"/>
      <c r="H1371" s="41"/>
      <c r="I1371" s="42"/>
    </row>
    <row r="1373" spans="1:9" x14ac:dyDescent="0.25">
      <c r="A1373" s="9" t="s">
        <v>4</v>
      </c>
    </row>
    <row r="1374" spans="1:9" x14ac:dyDescent="0.25">
      <c r="A1374" s="18" t="str">
        <f>"Наименование: " &amp; Данные!B47</f>
        <v>Наименование: 48</v>
      </c>
      <c r="B1374" s="19"/>
      <c r="C1374" s="19"/>
      <c r="D1374" s="19"/>
      <c r="E1374" s="19"/>
      <c r="F1374" s="19"/>
      <c r="G1374" s="19"/>
      <c r="H1374" s="19"/>
      <c r="I1374" s="20"/>
    </row>
    <row r="1375" spans="1:9" x14ac:dyDescent="0.25">
      <c r="A1375" s="18" t="str">
        <f>"Инвентарный номер: " &amp; Данные!C47</f>
        <v>Инвентарный номер: 58</v>
      </c>
      <c r="B1375" s="19"/>
      <c r="C1375" s="19"/>
      <c r="D1375" s="19"/>
      <c r="E1375" s="19"/>
      <c r="F1375" s="19"/>
      <c r="G1375" s="19"/>
      <c r="H1375" s="19"/>
      <c r="I1375" s="20"/>
    </row>
    <row r="1376" spans="1:9" x14ac:dyDescent="0.25">
      <c r="A1376" s="13" t="s">
        <v>23</v>
      </c>
      <c r="B1376" s="14"/>
      <c r="C1376" s="14" t="str">
        <f>IF(Данные!D47="","",Данные!D47)</f>
        <v/>
      </c>
      <c r="D1376" s="14"/>
      <c r="E1376" s="14"/>
      <c r="F1376" s="14"/>
      <c r="G1376" s="14"/>
      <c r="H1376" s="14"/>
      <c r="I1376" s="15"/>
    </row>
    <row r="1377" spans="1:9" x14ac:dyDescent="0.25">
      <c r="A1377" s="10" t="s">
        <v>24</v>
      </c>
      <c r="B1377" s="11"/>
      <c r="C1377" s="14">
        <f>Данные!E47</f>
        <v>42021</v>
      </c>
      <c r="D1377" s="11"/>
      <c r="E1377" s="11"/>
      <c r="F1377" s="11"/>
      <c r="G1377" s="11"/>
      <c r="H1377" s="11"/>
      <c r="I1377" s="12"/>
    </row>
    <row r="1378" spans="1:9" x14ac:dyDescent="0.25">
      <c r="A1378" s="18" t="str">
        <f>"Заявленная неисправность: " &amp; Данные!F47</f>
        <v>Заявленная неисправность: 68</v>
      </c>
      <c r="B1378" s="19"/>
      <c r="C1378" s="19"/>
      <c r="D1378" s="19"/>
      <c r="E1378" s="19"/>
      <c r="F1378" s="19"/>
      <c r="G1378" s="19"/>
      <c r="H1378" s="19"/>
      <c r="I1378" s="20"/>
    </row>
    <row r="1379" spans="1:9" ht="36" customHeight="1" x14ac:dyDescent="0.25">
      <c r="A1379" s="21" t="s">
        <v>27</v>
      </c>
      <c r="B1379" s="22"/>
      <c r="C1379" s="22"/>
      <c r="D1379" s="22"/>
      <c r="E1379" s="22"/>
      <c r="F1379" s="22"/>
      <c r="G1379" s="22"/>
      <c r="H1379" s="22"/>
      <c r="I1379" s="22"/>
    </row>
    <row r="1380" spans="1:9" x14ac:dyDescent="0.25">
      <c r="A1380" s="23" t="s">
        <v>25</v>
      </c>
      <c r="B1380" s="24"/>
      <c r="C1380" s="24"/>
      <c r="D1380" s="24"/>
      <c r="E1380" s="24"/>
      <c r="F1380" s="24"/>
      <c r="G1380" s="24"/>
      <c r="H1380" s="24"/>
      <c r="I1380" s="25"/>
    </row>
    <row r="1381" spans="1:9" ht="46.5" customHeight="1" x14ac:dyDescent="0.25">
      <c r="A138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78</v>
      </c>
      <c r="B1381" s="27"/>
      <c r="C1381" s="27"/>
      <c r="D1381" s="27"/>
      <c r="E1381" s="27"/>
      <c r="F1381" s="27"/>
      <c r="G1381" s="27"/>
      <c r="H1381" s="27"/>
      <c r="I1381" s="28"/>
    </row>
    <row r="1382" spans="1:9" ht="48.75" customHeight="1" x14ac:dyDescent="0.25">
      <c r="A1382" s="29" t="s">
        <v>28</v>
      </c>
      <c r="B1382" s="29"/>
      <c r="C1382" s="29"/>
      <c r="D1382" s="29"/>
      <c r="E1382" s="29"/>
      <c r="F1382" s="29"/>
      <c r="G1382" s="29"/>
      <c r="H1382" s="29"/>
      <c r="I1382" s="29"/>
    </row>
    <row r="1383" spans="1:9" ht="46.5" customHeight="1" x14ac:dyDescent="0.25">
      <c r="A1383" s="30" t="s">
        <v>29</v>
      </c>
      <c r="B1383" s="30"/>
      <c r="C1383" s="30"/>
      <c r="D1383" s="30"/>
      <c r="E1383" s="30"/>
      <c r="F1383" s="30"/>
      <c r="G1383" s="30"/>
      <c r="H1383" s="30"/>
      <c r="I1383" s="30"/>
    </row>
    <row r="1386" spans="1:9" ht="15.75" x14ac:dyDescent="0.25">
      <c r="A1386" s="4" t="s">
        <v>5</v>
      </c>
      <c r="F1386" s="3" t="s">
        <v>6</v>
      </c>
    </row>
    <row r="1389" spans="1:9" ht="15.75" x14ac:dyDescent="0.25">
      <c r="A1389" s="4" t="s">
        <v>7</v>
      </c>
      <c r="F1389" s="3" t="s">
        <v>26</v>
      </c>
    </row>
    <row r="1390" spans="1:9" ht="15.75" x14ac:dyDescent="0.25">
      <c r="A1390" s="3" t="s">
        <v>8</v>
      </c>
    </row>
    <row r="1394" spans="1:9" ht="30" customHeight="1" x14ac:dyDescent="0.25">
      <c r="A139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394" s="48"/>
      <c r="C1394" s="48"/>
      <c r="D1394" s="48"/>
      <c r="E1394" s="48"/>
      <c r="F1394" s="48"/>
      <c r="G1394" s="48"/>
      <c r="H1394" s="48"/>
      <c r="I1394" s="48"/>
    </row>
    <row r="1395" spans="1:9" ht="26.25" x14ac:dyDescent="0.4">
      <c r="D1395" s="1"/>
      <c r="E1395" s="2" t="s">
        <v>0</v>
      </c>
      <c r="F1395" s="1"/>
    </row>
    <row r="1396" spans="1:9" ht="26.25" x14ac:dyDescent="0.4">
      <c r="C1396" s="1" t="str">
        <f>"технической экспертизы № " &amp; Данные!A48</f>
        <v>технической экспертизы № 40</v>
      </c>
      <c r="E1396" s="1"/>
      <c r="F1396" s="1"/>
    </row>
    <row r="1397" spans="1:9" ht="15.75" x14ac:dyDescent="0.25">
      <c r="A1397" s="3"/>
      <c r="B1397" s="3"/>
      <c r="C1397" s="3"/>
      <c r="D1397" s="4" t="str">
        <f>"приложение к договору № " &amp; Данные!$B$5</f>
        <v>приложение к договору № 1</v>
      </c>
      <c r="E1397" s="3"/>
      <c r="F1397" s="3"/>
      <c r="G1397" s="3"/>
      <c r="H1397" s="3"/>
      <c r="I1397" s="3"/>
    </row>
    <row r="1398" spans="1:9" ht="15.75" x14ac:dyDescent="0.25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 ht="15.75" x14ac:dyDescent="0.25">
      <c r="A1399" s="4" t="s">
        <v>1</v>
      </c>
      <c r="B1399" s="3"/>
      <c r="C1399" s="3"/>
      <c r="D1399" s="3"/>
      <c r="E1399" s="3"/>
      <c r="F1399" s="3"/>
      <c r="G1399" s="3"/>
      <c r="H1399" s="3"/>
      <c r="I1399" s="3"/>
    </row>
    <row r="1400" spans="1:9" ht="15.75" x14ac:dyDescent="0.25">
      <c r="A140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400" s="43"/>
      <c r="C1400" s="43"/>
      <c r="D1400" s="43"/>
      <c r="E1400" s="43"/>
      <c r="F1400" s="43"/>
      <c r="G1400" s="7"/>
      <c r="H1400" s="7"/>
      <c r="I1400" s="7"/>
    </row>
    <row r="1401" spans="1:9" ht="30" customHeight="1" x14ac:dyDescent="0.25">
      <c r="A140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401" s="47"/>
      <c r="C1401" s="47"/>
      <c r="D1401" s="47"/>
      <c r="E1401" s="47"/>
      <c r="F1401" s="47"/>
      <c r="G1401" s="47"/>
      <c r="H1401" s="47"/>
      <c r="I1401" s="47"/>
    </row>
    <row r="1402" spans="1:9" ht="15.75" x14ac:dyDescent="0.25">
      <c r="A1402" s="3"/>
      <c r="B1402" s="3"/>
      <c r="C1402" s="3"/>
      <c r="D1402" s="3"/>
      <c r="E1402" s="3"/>
      <c r="F1402" s="3"/>
      <c r="G1402" s="3"/>
      <c r="H1402" s="3"/>
      <c r="I1402" s="3"/>
    </row>
    <row r="1403" spans="1:9" ht="15.75" x14ac:dyDescent="0.25">
      <c r="A1403" s="8" t="s">
        <v>2</v>
      </c>
      <c r="B1403" s="3"/>
      <c r="C1403" s="3"/>
      <c r="D1403" s="3"/>
      <c r="E1403" s="3"/>
      <c r="F1403" s="3"/>
      <c r="G1403" s="3"/>
      <c r="H1403" s="3"/>
      <c r="I1403" s="3"/>
    </row>
    <row r="1404" spans="1:9" ht="15.75" x14ac:dyDescent="0.25">
      <c r="A1404" s="31" t="s">
        <v>3</v>
      </c>
      <c r="B1404" s="32"/>
      <c r="C1404" s="32"/>
      <c r="D1404" s="32"/>
      <c r="E1404" s="32"/>
      <c r="F1404" s="32"/>
      <c r="G1404" s="32"/>
      <c r="H1404" s="32"/>
      <c r="I1404" s="33"/>
    </row>
    <row r="1405" spans="1:9" ht="33.75" customHeight="1" x14ac:dyDescent="0.25">
      <c r="A1405" s="34" t="str">
        <f>Данные!$B$2</f>
        <v>Иванов</v>
      </c>
      <c r="B1405" s="35"/>
      <c r="C1405" s="35"/>
      <c r="D1405" s="35"/>
      <c r="E1405" s="35"/>
      <c r="F1405" s="35"/>
      <c r="G1405" s="35"/>
      <c r="H1405" s="35"/>
      <c r="I1405" s="36"/>
    </row>
    <row r="1406" spans="1:9" ht="32.25" customHeight="1" x14ac:dyDescent="0.25">
      <c r="A1406" s="37" t="str">
        <f>"Адрес: " &amp; Данные!$B$3</f>
        <v>Адрес: Можга</v>
      </c>
      <c r="B1406" s="38"/>
      <c r="C1406" s="38"/>
      <c r="D1406" s="38"/>
      <c r="E1406" s="38"/>
      <c r="F1406" s="38"/>
      <c r="G1406" s="38"/>
      <c r="H1406" s="38"/>
      <c r="I1406" s="39"/>
    </row>
    <row r="1407" spans="1:9" ht="15.75" x14ac:dyDescent="0.25">
      <c r="A1407" s="40" t="str">
        <f>"Контактный телефон: "&amp; Данные!$B$4</f>
        <v>Контактный телефон: 890</v>
      </c>
      <c r="B1407" s="41"/>
      <c r="C1407" s="41"/>
      <c r="D1407" s="41"/>
      <c r="E1407" s="41"/>
      <c r="F1407" s="41"/>
      <c r="G1407" s="41"/>
      <c r="H1407" s="41"/>
      <c r="I1407" s="42"/>
    </row>
    <row r="1409" spans="1:9" x14ac:dyDescent="0.25">
      <c r="A1409" s="9" t="s">
        <v>4</v>
      </c>
    </row>
    <row r="1410" spans="1:9" x14ac:dyDescent="0.25">
      <c r="A1410" s="18" t="str">
        <f>"Наименование: " &amp; Данные!B48</f>
        <v>Наименование: 49</v>
      </c>
      <c r="B1410" s="19"/>
      <c r="C1410" s="19"/>
      <c r="D1410" s="19"/>
      <c r="E1410" s="19"/>
      <c r="F1410" s="19"/>
      <c r="G1410" s="19"/>
      <c r="H1410" s="19"/>
      <c r="I1410" s="20"/>
    </row>
    <row r="1411" spans="1:9" x14ac:dyDescent="0.25">
      <c r="A1411" s="18" t="str">
        <f>"Инвентарный номер: " &amp; Данные!C48</f>
        <v>Инвентарный номер: 59</v>
      </c>
      <c r="B1411" s="19"/>
      <c r="C1411" s="19"/>
      <c r="D1411" s="19"/>
      <c r="E1411" s="19"/>
      <c r="F1411" s="19"/>
      <c r="G1411" s="19"/>
      <c r="H1411" s="19"/>
      <c r="I1411" s="20"/>
    </row>
    <row r="1412" spans="1:9" x14ac:dyDescent="0.25">
      <c r="A1412" s="13" t="s">
        <v>23</v>
      </c>
      <c r="B1412" s="14"/>
      <c r="C1412" s="14" t="str">
        <f>IF(Данные!D48="","",Данные!D48)</f>
        <v/>
      </c>
      <c r="D1412" s="14"/>
      <c r="E1412" s="14"/>
      <c r="F1412" s="14"/>
      <c r="G1412" s="14"/>
      <c r="H1412" s="14"/>
      <c r="I1412" s="15"/>
    </row>
    <row r="1413" spans="1:9" x14ac:dyDescent="0.25">
      <c r="A1413" s="10" t="s">
        <v>24</v>
      </c>
      <c r="B1413" s="11"/>
      <c r="C1413" s="14">
        <f>Данные!E48</f>
        <v>42022</v>
      </c>
      <c r="D1413" s="11"/>
      <c r="E1413" s="11"/>
      <c r="F1413" s="11"/>
      <c r="G1413" s="11"/>
      <c r="H1413" s="11"/>
      <c r="I1413" s="12"/>
    </row>
    <row r="1414" spans="1:9" x14ac:dyDescent="0.25">
      <c r="A1414" s="18" t="str">
        <f>"Заявленная неисправность: " &amp; Данные!F48</f>
        <v>Заявленная неисправность: 69</v>
      </c>
      <c r="B1414" s="19"/>
      <c r="C1414" s="19"/>
      <c r="D1414" s="19"/>
      <c r="E1414" s="19"/>
      <c r="F1414" s="19"/>
      <c r="G1414" s="19"/>
      <c r="H1414" s="19"/>
      <c r="I1414" s="20"/>
    </row>
    <row r="1415" spans="1:9" ht="31.5" customHeight="1" x14ac:dyDescent="0.25">
      <c r="A1415" s="21" t="s">
        <v>27</v>
      </c>
      <c r="B1415" s="22"/>
      <c r="C1415" s="22"/>
      <c r="D1415" s="22"/>
      <c r="E1415" s="22"/>
      <c r="F1415" s="22"/>
      <c r="G1415" s="22"/>
      <c r="H1415" s="22"/>
      <c r="I1415" s="22"/>
    </row>
    <row r="1416" spans="1:9" x14ac:dyDescent="0.25">
      <c r="A1416" s="23" t="s">
        <v>25</v>
      </c>
      <c r="B1416" s="24"/>
      <c r="C1416" s="24"/>
      <c r="D1416" s="24"/>
      <c r="E1416" s="24"/>
      <c r="F1416" s="24"/>
      <c r="G1416" s="24"/>
      <c r="H1416" s="24"/>
      <c r="I1416" s="25"/>
    </row>
    <row r="1417" spans="1:9" ht="49.5" customHeight="1" x14ac:dyDescent="0.25">
      <c r="A141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79</v>
      </c>
      <c r="B1417" s="27"/>
      <c r="C1417" s="27"/>
      <c r="D1417" s="27"/>
      <c r="E1417" s="27"/>
      <c r="F1417" s="27"/>
      <c r="G1417" s="27"/>
      <c r="H1417" s="27"/>
      <c r="I1417" s="28"/>
    </row>
    <row r="1418" spans="1:9" ht="48" customHeight="1" x14ac:dyDescent="0.25">
      <c r="A1418" s="29" t="s">
        <v>28</v>
      </c>
      <c r="B1418" s="29"/>
      <c r="C1418" s="29"/>
      <c r="D1418" s="29"/>
      <c r="E1418" s="29"/>
      <c r="F1418" s="29"/>
      <c r="G1418" s="29"/>
      <c r="H1418" s="29"/>
      <c r="I1418" s="29"/>
    </row>
    <row r="1419" spans="1:9" ht="46.5" customHeight="1" x14ac:dyDescent="0.25">
      <c r="A1419" s="30" t="s">
        <v>29</v>
      </c>
      <c r="B1419" s="30"/>
      <c r="C1419" s="30"/>
      <c r="D1419" s="30"/>
      <c r="E1419" s="30"/>
      <c r="F1419" s="30"/>
      <c r="G1419" s="30"/>
      <c r="H1419" s="30"/>
      <c r="I1419" s="30"/>
    </row>
    <row r="1422" spans="1:9" ht="15.75" x14ac:dyDescent="0.25">
      <c r="A1422" s="4" t="s">
        <v>5</v>
      </c>
      <c r="F1422" s="3" t="s">
        <v>6</v>
      </c>
    </row>
    <row r="1425" spans="1:9" ht="15.75" x14ac:dyDescent="0.25">
      <c r="A1425" s="4" t="s">
        <v>7</v>
      </c>
      <c r="F1425" s="3" t="s">
        <v>26</v>
      </c>
    </row>
    <row r="1426" spans="1:9" ht="15.75" x14ac:dyDescent="0.25">
      <c r="A1426" s="3" t="s">
        <v>8</v>
      </c>
    </row>
    <row r="1430" spans="1:9" ht="30" customHeight="1" x14ac:dyDescent="0.25">
      <c r="A143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430" s="48"/>
      <c r="C1430" s="48"/>
      <c r="D1430" s="48"/>
      <c r="E1430" s="48"/>
      <c r="F1430" s="48"/>
      <c r="G1430" s="48"/>
      <c r="H1430" s="48"/>
      <c r="I1430" s="48"/>
    </row>
    <row r="1431" spans="1:9" ht="26.25" x14ac:dyDescent="0.4">
      <c r="D1431" s="1"/>
      <c r="E1431" s="2" t="s">
        <v>0</v>
      </c>
      <c r="F1431" s="1"/>
    </row>
    <row r="1432" spans="1:9" ht="26.25" x14ac:dyDescent="0.4">
      <c r="C1432" s="1" t="str">
        <f>"технической экспертизы № " &amp; Данные!A49</f>
        <v>технической экспертизы № 41</v>
      </c>
      <c r="E1432" s="1"/>
      <c r="F1432" s="1"/>
    </row>
    <row r="1433" spans="1:9" ht="15.75" x14ac:dyDescent="0.25">
      <c r="A1433" s="3"/>
      <c r="B1433" s="3"/>
      <c r="C1433" s="3"/>
      <c r="D1433" s="4" t="str">
        <f>"приложение к договору № " &amp; Данные!$B$5</f>
        <v>приложение к договору № 1</v>
      </c>
      <c r="E1433" s="3"/>
      <c r="F1433" s="3"/>
      <c r="G1433" s="3"/>
      <c r="H1433" s="3"/>
      <c r="I1433" s="3"/>
    </row>
    <row r="1434" spans="1:9" ht="15.75" x14ac:dyDescent="0.25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 ht="15.75" x14ac:dyDescent="0.25">
      <c r="A1435" s="4" t="s">
        <v>1</v>
      </c>
      <c r="B1435" s="3"/>
      <c r="C1435" s="3"/>
      <c r="D1435" s="3"/>
      <c r="E1435" s="3"/>
      <c r="F1435" s="3"/>
      <c r="G1435" s="3"/>
      <c r="H1435" s="3"/>
      <c r="I1435" s="3"/>
    </row>
    <row r="1436" spans="1:9" ht="15.75" x14ac:dyDescent="0.25">
      <c r="A143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436" s="43"/>
      <c r="C1436" s="43"/>
      <c r="D1436" s="43"/>
      <c r="E1436" s="43"/>
      <c r="F1436" s="43"/>
      <c r="G1436" s="7"/>
      <c r="H1436" s="7"/>
      <c r="I1436" s="7"/>
    </row>
    <row r="1437" spans="1:9" ht="30" customHeight="1" x14ac:dyDescent="0.25">
      <c r="A143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437" s="47"/>
      <c r="C1437" s="47"/>
      <c r="D1437" s="47"/>
      <c r="E1437" s="47"/>
      <c r="F1437" s="47"/>
      <c r="G1437" s="47"/>
      <c r="H1437" s="47"/>
      <c r="I1437" s="47"/>
    </row>
    <row r="1438" spans="1:9" ht="15.75" x14ac:dyDescent="0.25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 ht="15.75" x14ac:dyDescent="0.25">
      <c r="A1439" s="8" t="s">
        <v>2</v>
      </c>
      <c r="B1439" s="3"/>
      <c r="C1439" s="3"/>
      <c r="D1439" s="3"/>
      <c r="E1439" s="3"/>
      <c r="F1439" s="3"/>
      <c r="G1439" s="3"/>
      <c r="H1439" s="3"/>
      <c r="I1439" s="3"/>
    </row>
    <row r="1440" spans="1:9" ht="15.75" x14ac:dyDescent="0.25">
      <c r="A1440" s="31" t="s">
        <v>3</v>
      </c>
      <c r="B1440" s="32"/>
      <c r="C1440" s="32"/>
      <c r="D1440" s="32"/>
      <c r="E1440" s="32"/>
      <c r="F1440" s="32"/>
      <c r="G1440" s="32"/>
      <c r="H1440" s="32"/>
      <c r="I1440" s="33"/>
    </row>
    <row r="1441" spans="1:9" ht="33.75" customHeight="1" x14ac:dyDescent="0.25">
      <c r="A1441" s="34" t="str">
        <f>Данные!$B$2</f>
        <v>Иванов</v>
      </c>
      <c r="B1441" s="35"/>
      <c r="C1441" s="35"/>
      <c r="D1441" s="35"/>
      <c r="E1441" s="35"/>
      <c r="F1441" s="35"/>
      <c r="G1441" s="35"/>
      <c r="H1441" s="35"/>
      <c r="I1441" s="36"/>
    </row>
    <row r="1442" spans="1:9" ht="32.25" customHeight="1" x14ac:dyDescent="0.25">
      <c r="A1442" s="37" t="str">
        <f>"Адрес: " &amp; Данные!$B$3</f>
        <v>Адрес: Можга</v>
      </c>
      <c r="B1442" s="38"/>
      <c r="C1442" s="38"/>
      <c r="D1442" s="38"/>
      <c r="E1442" s="38"/>
      <c r="F1442" s="38"/>
      <c r="G1442" s="38"/>
      <c r="H1442" s="38"/>
      <c r="I1442" s="39"/>
    </row>
    <row r="1443" spans="1:9" ht="15.75" x14ac:dyDescent="0.25">
      <c r="A1443" s="40" t="str">
        <f>"Контактный телефон: "&amp; Данные!$B$4</f>
        <v>Контактный телефон: 890</v>
      </c>
      <c r="B1443" s="41"/>
      <c r="C1443" s="41"/>
      <c r="D1443" s="41"/>
      <c r="E1443" s="41"/>
      <c r="F1443" s="41"/>
      <c r="G1443" s="41"/>
      <c r="H1443" s="41"/>
      <c r="I1443" s="42"/>
    </row>
    <row r="1445" spans="1:9" x14ac:dyDescent="0.25">
      <c r="A1445" s="9" t="s">
        <v>4</v>
      </c>
    </row>
    <row r="1446" spans="1:9" x14ac:dyDescent="0.25">
      <c r="A1446" s="18" t="str">
        <f>"Наименование: " &amp; Данные!B49</f>
        <v>Наименование: 50</v>
      </c>
      <c r="B1446" s="19"/>
      <c r="C1446" s="19"/>
      <c r="D1446" s="19"/>
      <c r="E1446" s="19"/>
      <c r="F1446" s="19"/>
      <c r="G1446" s="19"/>
      <c r="H1446" s="19"/>
      <c r="I1446" s="20"/>
    </row>
    <row r="1447" spans="1:9" x14ac:dyDescent="0.25">
      <c r="A1447" s="18" t="str">
        <f>"Инвентарный номер: " &amp; Данные!C49</f>
        <v>Инвентарный номер: 60</v>
      </c>
      <c r="B1447" s="19"/>
      <c r="C1447" s="19"/>
      <c r="D1447" s="19"/>
      <c r="E1447" s="19"/>
      <c r="F1447" s="19"/>
      <c r="G1447" s="19"/>
      <c r="H1447" s="19"/>
      <c r="I1447" s="20"/>
    </row>
    <row r="1448" spans="1:9" x14ac:dyDescent="0.25">
      <c r="A1448" s="13" t="s">
        <v>23</v>
      </c>
      <c r="B1448" s="14"/>
      <c r="C1448" s="14" t="str">
        <f>IF(Данные!D49="","",Данные!D49)</f>
        <v/>
      </c>
      <c r="D1448" s="14"/>
      <c r="E1448" s="14"/>
      <c r="F1448" s="14"/>
      <c r="G1448" s="14"/>
      <c r="H1448" s="14"/>
      <c r="I1448" s="15"/>
    </row>
    <row r="1449" spans="1:9" x14ac:dyDescent="0.25">
      <c r="A1449" s="10" t="s">
        <v>24</v>
      </c>
      <c r="B1449" s="11"/>
      <c r="C1449" s="14">
        <f>Данные!E49</f>
        <v>42023</v>
      </c>
      <c r="D1449" s="11"/>
      <c r="E1449" s="11"/>
      <c r="F1449" s="11"/>
      <c r="G1449" s="11"/>
      <c r="H1449" s="11"/>
      <c r="I1449" s="12"/>
    </row>
    <row r="1450" spans="1:9" x14ac:dyDescent="0.25">
      <c r="A1450" s="18" t="str">
        <f>"Заявленная неисправность: " &amp; Данные!F49</f>
        <v>Заявленная неисправность: 70</v>
      </c>
      <c r="B1450" s="19"/>
      <c r="C1450" s="19"/>
      <c r="D1450" s="19"/>
      <c r="E1450" s="19"/>
      <c r="F1450" s="19"/>
      <c r="G1450" s="19"/>
      <c r="H1450" s="19"/>
      <c r="I1450" s="20"/>
    </row>
    <row r="1451" spans="1:9" ht="31.5" customHeight="1" x14ac:dyDescent="0.25">
      <c r="A1451" s="21" t="s">
        <v>27</v>
      </c>
      <c r="B1451" s="22"/>
      <c r="C1451" s="22"/>
      <c r="D1451" s="22"/>
      <c r="E1451" s="22"/>
      <c r="F1451" s="22"/>
      <c r="G1451" s="22"/>
      <c r="H1451" s="22"/>
      <c r="I1451" s="22"/>
    </row>
    <row r="1452" spans="1:9" x14ac:dyDescent="0.25">
      <c r="A1452" s="23" t="s">
        <v>25</v>
      </c>
      <c r="B1452" s="24"/>
      <c r="C1452" s="24"/>
      <c r="D1452" s="24"/>
      <c r="E1452" s="24"/>
      <c r="F1452" s="24"/>
      <c r="G1452" s="24"/>
      <c r="H1452" s="24"/>
      <c r="I1452" s="25"/>
    </row>
    <row r="1453" spans="1:9" ht="49.5" customHeight="1" x14ac:dyDescent="0.25">
      <c r="A145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&amp;Данные!G49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80</v>
      </c>
      <c r="B1453" s="27"/>
      <c r="C1453" s="27"/>
      <c r="D1453" s="27"/>
      <c r="E1453" s="27"/>
      <c r="F1453" s="27"/>
      <c r="G1453" s="27"/>
      <c r="H1453" s="27"/>
      <c r="I1453" s="28"/>
    </row>
    <row r="1454" spans="1:9" ht="48" customHeight="1" x14ac:dyDescent="0.25">
      <c r="A1454" s="29" t="s">
        <v>28</v>
      </c>
      <c r="B1454" s="29"/>
      <c r="C1454" s="29"/>
      <c r="D1454" s="29"/>
      <c r="E1454" s="29"/>
      <c r="F1454" s="29"/>
      <c r="G1454" s="29"/>
      <c r="H1454" s="29"/>
      <c r="I1454" s="29"/>
    </row>
    <row r="1455" spans="1:9" ht="46.5" customHeight="1" x14ac:dyDescent="0.25">
      <c r="A1455" s="30" t="s">
        <v>29</v>
      </c>
      <c r="B1455" s="30"/>
      <c r="C1455" s="30"/>
      <c r="D1455" s="30"/>
      <c r="E1455" s="30"/>
      <c r="F1455" s="30"/>
      <c r="G1455" s="30"/>
      <c r="H1455" s="30"/>
      <c r="I1455" s="30"/>
    </row>
    <row r="1458" spans="1:9" ht="15.75" x14ac:dyDescent="0.25">
      <c r="A1458" s="4" t="s">
        <v>5</v>
      </c>
      <c r="F1458" s="3" t="s">
        <v>6</v>
      </c>
    </row>
    <row r="1461" spans="1:9" ht="15.75" x14ac:dyDescent="0.25">
      <c r="A1461" s="4" t="s">
        <v>7</v>
      </c>
      <c r="F1461" s="3" t="s">
        <v>26</v>
      </c>
    </row>
    <row r="1462" spans="1:9" ht="15.75" x14ac:dyDescent="0.25">
      <c r="A1462" s="3" t="s">
        <v>8</v>
      </c>
    </row>
    <row r="1466" spans="1:9" ht="30" customHeight="1" x14ac:dyDescent="0.25">
      <c r="A146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466" s="48"/>
      <c r="C1466" s="48"/>
      <c r="D1466" s="48"/>
      <c r="E1466" s="48"/>
      <c r="F1466" s="48"/>
      <c r="G1466" s="48"/>
      <c r="H1466" s="48"/>
      <c r="I1466" s="48"/>
    </row>
    <row r="1467" spans="1:9" ht="26.25" x14ac:dyDescent="0.4">
      <c r="D1467" s="1"/>
      <c r="E1467" s="2" t="s">
        <v>0</v>
      </c>
      <c r="F1467" s="1"/>
    </row>
    <row r="1468" spans="1:9" ht="26.25" x14ac:dyDescent="0.4">
      <c r="C1468" s="1" t="str">
        <f>"технической экспертизы № " &amp; Данные!A50</f>
        <v>технической экспертизы № 42</v>
      </c>
      <c r="E1468" s="1"/>
      <c r="F1468" s="1"/>
    </row>
    <row r="1469" spans="1:9" ht="15.75" x14ac:dyDescent="0.25">
      <c r="A1469" s="3"/>
      <c r="B1469" s="3"/>
      <c r="C1469" s="3"/>
      <c r="D1469" s="4" t="str">
        <f>"приложение к договору № " &amp; Данные!$B$5</f>
        <v>приложение к договору № 1</v>
      </c>
      <c r="E1469" s="3"/>
      <c r="F1469" s="3"/>
      <c r="G1469" s="3"/>
      <c r="H1469" s="3"/>
      <c r="I1469" s="3"/>
    </row>
    <row r="1470" spans="1:9" ht="15.75" x14ac:dyDescent="0.25">
      <c r="A1470" s="3"/>
      <c r="B1470" s="3"/>
      <c r="C1470" s="3"/>
      <c r="D1470" s="3"/>
      <c r="E1470" s="3"/>
      <c r="F1470" s="3"/>
      <c r="G1470" s="3"/>
      <c r="H1470" s="3"/>
      <c r="I1470" s="3"/>
    </row>
    <row r="1471" spans="1:9" ht="15.75" x14ac:dyDescent="0.25">
      <c r="A1471" s="4" t="s">
        <v>1</v>
      </c>
      <c r="B1471" s="3"/>
      <c r="C1471" s="3"/>
      <c r="D1471" s="3"/>
      <c r="E1471" s="3"/>
      <c r="F1471" s="3"/>
      <c r="G1471" s="3"/>
      <c r="H1471" s="3"/>
      <c r="I1471" s="3"/>
    </row>
    <row r="1472" spans="1:9" ht="15.75" x14ac:dyDescent="0.25">
      <c r="A147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472" s="43"/>
      <c r="C1472" s="43"/>
      <c r="D1472" s="43"/>
      <c r="E1472" s="43"/>
      <c r="F1472" s="43"/>
      <c r="G1472" s="7"/>
      <c r="H1472" s="7"/>
      <c r="I1472" s="7"/>
    </row>
    <row r="1473" spans="1:9" ht="30" customHeight="1" x14ac:dyDescent="0.25">
      <c r="A147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473" s="47"/>
      <c r="C1473" s="47"/>
      <c r="D1473" s="47"/>
      <c r="E1473" s="47"/>
      <c r="F1473" s="47"/>
      <c r="G1473" s="47"/>
      <c r="H1473" s="47"/>
      <c r="I1473" s="47"/>
    </row>
    <row r="1474" spans="1:9" ht="15.75" x14ac:dyDescent="0.25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 ht="15.75" x14ac:dyDescent="0.25">
      <c r="A1475" s="8" t="s">
        <v>2</v>
      </c>
      <c r="B1475" s="3"/>
      <c r="C1475" s="3"/>
      <c r="D1475" s="3"/>
      <c r="E1475" s="3"/>
      <c r="F1475" s="3"/>
      <c r="G1475" s="3"/>
      <c r="H1475" s="3"/>
      <c r="I1475" s="3"/>
    </row>
    <row r="1476" spans="1:9" ht="15.75" x14ac:dyDescent="0.25">
      <c r="A1476" s="31" t="s">
        <v>3</v>
      </c>
      <c r="B1476" s="32"/>
      <c r="C1476" s="32"/>
      <c r="D1476" s="32"/>
      <c r="E1476" s="32"/>
      <c r="F1476" s="32"/>
      <c r="G1476" s="32"/>
      <c r="H1476" s="32"/>
      <c r="I1476" s="33"/>
    </row>
    <row r="1477" spans="1:9" ht="33.75" customHeight="1" x14ac:dyDescent="0.25">
      <c r="A1477" s="34" t="str">
        <f>Данные!$B$2</f>
        <v>Иванов</v>
      </c>
      <c r="B1477" s="35"/>
      <c r="C1477" s="35"/>
      <c r="D1477" s="35"/>
      <c r="E1477" s="35"/>
      <c r="F1477" s="35"/>
      <c r="G1477" s="35"/>
      <c r="H1477" s="35"/>
      <c r="I1477" s="36"/>
    </row>
    <row r="1478" spans="1:9" ht="32.25" customHeight="1" x14ac:dyDescent="0.25">
      <c r="A1478" s="37" t="str">
        <f>"Адрес: " &amp; Данные!$B$3</f>
        <v>Адрес: Можга</v>
      </c>
      <c r="B1478" s="38"/>
      <c r="C1478" s="38"/>
      <c r="D1478" s="38"/>
      <c r="E1478" s="38"/>
      <c r="F1478" s="38"/>
      <c r="G1478" s="38"/>
      <c r="H1478" s="38"/>
      <c r="I1478" s="39"/>
    </row>
    <row r="1479" spans="1:9" ht="15.75" x14ac:dyDescent="0.25">
      <c r="A1479" s="40" t="str">
        <f>"Контактный телефон: "&amp; Данные!$B$4</f>
        <v>Контактный телефон: 890</v>
      </c>
      <c r="B1479" s="41"/>
      <c r="C1479" s="41"/>
      <c r="D1479" s="41"/>
      <c r="E1479" s="41"/>
      <c r="F1479" s="41"/>
      <c r="G1479" s="41"/>
      <c r="H1479" s="41"/>
      <c r="I1479" s="42"/>
    </row>
    <row r="1481" spans="1:9" x14ac:dyDescent="0.25">
      <c r="A1481" s="9" t="s">
        <v>4</v>
      </c>
    </row>
    <row r="1482" spans="1:9" x14ac:dyDescent="0.25">
      <c r="A1482" s="18" t="str">
        <f>"Наименование: " &amp; Данные!B50</f>
        <v>Наименование: 51</v>
      </c>
      <c r="B1482" s="19"/>
      <c r="C1482" s="19"/>
      <c r="D1482" s="19"/>
      <c r="E1482" s="19"/>
      <c r="F1482" s="19"/>
      <c r="G1482" s="19"/>
      <c r="H1482" s="19"/>
      <c r="I1482" s="20"/>
    </row>
    <row r="1483" spans="1:9" x14ac:dyDescent="0.25">
      <c r="A1483" s="18" t="str">
        <f>"Инвентарный номер: " &amp; Данные!C50</f>
        <v>Инвентарный номер: 61</v>
      </c>
      <c r="B1483" s="19"/>
      <c r="C1483" s="19"/>
      <c r="D1483" s="19"/>
      <c r="E1483" s="19"/>
      <c r="F1483" s="19"/>
      <c r="G1483" s="19"/>
      <c r="H1483" s="19"/>
      <c r="I1483" s="20"/>
    </row>
    <row r="1484" spans="1:9" x14ac:dyDescent="0.25">
      <c r="A1484" s="13" t="s">
        <v>23</v>
      </c>
      <c r="B1484" s="14"/>
      <c r="C1484" s="14" t="str">
        <f>IF(Данные!D50="","",Данные!D50)</f>
        <v/>
      </c>
      <c r="D1484" s="14"/>
      <c r="E1484" s="14"/>
      <c r="F1484" s="14"/>
      <c r="G1484" s="14"/>
      <c r="H1484" s="14"/>
      <c r="I1484" s="15"/>
    </row>
    <row r="1485" spans="1:9" x14ac:dyDescent="0.25">
      <c r="A1485" s="10" t="s">
        <v>24</v>
      </c>
      <c r="B1485" s="11"/>
      <c r="C1485" s="14">
        <f>Данные!E50</f>
        <v>42024</v>
      </c>
      <c r="D1485" s="11"/>
      <c r="E1485" s="11"/>
      <c r="F1485" s="11"/>
      <c r="G1485" s="11"/>
      <c r="H1485" s="11"/>
      <c r="I1485" s="12"/>
    </row>
    <row r="1486" spans="1:9" x14ac:dyDescent="0.25">
      <c r="A1486" s="18" t="str">
        <f>"Заявленная неисправность: " &amp; Данные!F50</f>
        <v>Заявленная неисправность: 71</v>
      </c>
      <c r="B1486" s="19"/>
      <c r="C1486" s="19"/>
      <c r="D1486" s="19"/>
      <c r="E1486" s="19"/>
      <c r="F1486" s="19"/>
      <c r="G1486" s="19"/>
      <c r="H1486" s="19"/>
      <c r="I1486" s="20"/>
    </row>
    <row r="1487" spans="1:9" ht="31.5" customHeight="1" x14ac:dyDescent="0.25">
      <c r="A1487" s="21" t="s">
        <v>27</v>
      </c>
      <c r="B1487" s="22"/>
      <c r="C1487" s="22"/>
      <c r="D1487" s="22"/>
      <c r="E1487" s="22"/>
      <c r="F1487" s="22"/>
      <c r="G1487" s="22"/>
      <c r="H1487" s="22"/>
      <c r="I1487" s="22"/>
    </row>
    <row r="1488" spans="1:9" x14ac:dyDescent="0.25">
      <c r="A1488" s="23" t="s">
        <v>25</v>
      </c>
      <c r="B1488" s="24"/>
      <c r="C1488" s="24"/>
      <c r="D1488" s="24"/>
      <c r="E1488" s="24"/>
      <c r="F1488" s="24"/>
      <c r="G1488" s="24"/>
      <c r="H1488" s="24"/>
      <c r="I1488" s="25"/>
    </row>
    <row r="1489" spans="1:9" ht="49.5" customHeight="1" x14ac:dyDescent="0.25">
      <c r="A148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81</v>
      </c>
      <c r="B1489" s="27"/>
      <c r="C1489" s="27"/>
      <c r="D1489" s="27"/>
      <c r="E1489" s="27"/>
      <c r="F1489" s="27"/>
      <c r="G1489" s="27"/>
      <c r="H1489" s="27"/>
      <c r="I1489" s="28"/>
    </row>
    <row r="1490" spans="1:9" ht="48" customHeight="1" x14ac:dyDescent="0.25">
      <c r="A1490" s="29" t="s">
        <v>28</v>
      </c>
      <c r="B1490" s="29"/>
      <c r="C1490" s="29"/>
      <c r="D1490" s="29"/>
      <c r="E1490" s="29"/>
      <c r="F1490" s="29"/>
      <c r="G1490" s="29"/>
      <c r="H1490" s="29"/>
      <c r="I1490" s="29"/>
    </row>
    <row r="1491" spans="1:9" ht="46.5" customHeight="1" x14ac:dyDescent="0.25">
      <c r="A1491" s="30" t="s">
        <v>29</v>
      </c>
      <c r="B1491" s="30"/>
      <c r="C1491" s="30"/>
      <c r="D1491" s="30"/>
      <c r="E1491" s="30"/>
      <c r="F1491" s="30"/>
      <c r="G1491" s="30"/>
      <c r="H1491" s="30"/>
      <c r="I1491" s="30"/>
    </row>
    <row r="1494" spans="1:9" ht="15.75" x14ac:dyDescent="0.25">
      <c r="A1494" s="4" t="s">
        <v>5</v>
      </c>
      <c r="F1494" s="3" t="s">
        <v>6</v>
      </c>
    </row>
    <row r="1497" spans="1:9" ht="15.75" x14ac:dyDescent="0.25">
      <c r="A1497" s="4" t="s">
        <v>7</v>
      </c>
      <c r="F1497" s="3" t="s">
        <v>26</v>
      </c>
    </row>
    <row r="1498" spans="1:9" ht="15.75" x14ac:dyDescent="0.25">
      <c r="A1498" s="3" t="s">
        <v>8</v>
      </c>
    </row>
    <row r="1502" spans="1:9" ht="30" customHeight="1" x14ac:dyDescent="0.25">
      <c r="A150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502" s="48"/>
      <c r="C1502" s="48"/>
      <c r="D1502" s="48"/>
      <c r="E1502" s="48"/>
      <c r="F1502" s="48"/>
      <c r="G1502" s="48"/>
      <c r="H1502" s="48"/>
      <c r="I1502" s="48"/>
    </row>
    <row r="1503" spans="1:9" ht="26.25" x14ac:dyDescent="0.4">
      <c r="D1503" s="1"/>
      <c r="E1503" s="2" t="s">
        <v>0</v>
      </c>
      <c r="F1503" s="1"/>
    </row>
    <row r="1504" spans="1:9" ht="26.25" x14ac:dyDescent="0.4">
      <c r="C1504" s="1" t="str">
        <f>"технической экспертизы № " &amp; Данные!A51</f>
        <v>технической экспертизы № 43</v>
      </c>
      <c r="E1504" s="1"/>
      <c r="F1504" s="1"/>
    </row>
    <row r="1505" spans="1:9" ht="15.75" x14ac:dyDescent="0.25">
      <c r="A1505" s="3"/>
      <c r="B1505" s="3"/>
      <c r="C1505" s="3"/>
      <c r="D1505" s="4" t="str">
        <f>"приложение к договору № " &amp; Данные!$B$5</f>
        <v>приложение к договору № 1</v>
      </c>
      <c r="E1505" s="3"/>
      <c r="F1505" s="3"/>
      <c r="G1505" s="3"/>
      <c r="H1505" s="3"/>
      <c r="I1505" s="3"/>
    </row>
    <row r="1506" spans="1:9" ht="15.75" x14ac:dyDescent="0.25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 ht="15.75" x14ac:dyDescent="0.25">
      <c r="A1507" s="4" t="s">
        <v>1</v>
      </c>
      <c r="B1507" s="3"/>
      <c r="C1507" s="3"/>
      <c r="D1507" s="3"/>
      <c r="E1507" s="3"/>
      <c r="F1507" s="3"/>
      <c r="G1507" s="3"/>
      <c r="H1507" s="3"/>
      <c r="I1507" s="3"/>
    </row>
    <row r="1508" spans="1:9" ht="15.75" x14ac:dyDescent="0.25">
      <c r="A150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508" s="43"/>
      <c r="C1508" s="43"/>
      <c r="D1508" s="43"/>
      <c r="E1508" s="43"/>
      <c r="F1508" s="43"/>
      <c r="G1508" s="7"/>
      <c r="H1508" s="7"/>
      <c r="I1508" s="7"/>
    </row>
    <row r="1509" spans="1:9" ht="30" customHeight="1" x14ac:dyDescent="0.25">
      <c r="A150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509" s="47"/>
      <c r="C1509" s="47"/>
      <c r="D1509" s="47"/>
      <c r="E1509" s="47"/>
      <c r="F1509" s="47"/>
      <c r="G1509" s="47"/>
      <c r="H1509" s="47"/>
      <c r="I1509" s="47"/>
    </row>
    <row r="1510" spans="1:9" ht="15.75" x14ac:dyDescent="0.25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 ht="15.75" x14ac:dyDescent="0.25">
      <c r="A1511" s="8" t="s">
        <v>2</v>
      </c>
      <c r="B1511" s="3"/>
      <c r="C1511" s="3"/>
      <c r="D1511" s="3"/>
      <c r="E1511" s="3"/>
      <c r="F1511" s="3"/>
      <c r="G1511" s="3"/>
      <c r="H1511" s="3"/>
      <c r="I1511" s="3"/>
    </row>
    <row r="1512" spans="1:9" ht="15.75" x14ac:dyDescent="0.25">
      <c r="A1512" s="31" t="s">
        <v>3</v>
      </c>
      <c r="B1512" s="32"/>
      <c r="C1512" s="32"/>
      <c r="D1512" s="32"/>
      <c r="E1512" s="32"/>
      <c r="F1512" s="32"/>
      <c r="G1512" s="32"/>
      <c r="H1512" s="32"/>
      <c r="I1512" s="33"/>
    </row>
    <row r="1513" spans="1:9" ht="33.75" customHeight="1" x14ac:dyDescent="0.25">
      <c r="A1513" s="34" t="str">
        <f>Данные!$B$2</f>
        <v>Иванов</v>
      </c>
      <c r="B1513" s="35"/>
      <c r="C1513" s="35"/>
      <c r="D1513" s="35"/>
      <c r="E1513" s="35"/>
      <c r="F1513" s="35"/>
      <c r="G1513" s="35"/>
      <c r="H1513" s="35"/>
      <c r="I1513" s="36"/>
    </row>
    <row r="1514" spans="1:9" ht="32.25" customHeight="1" x14ac:dyDescent="0.25">
      <c r="A1514" s="37" t="str">
        <f>"Адрес: " &amp; Данные!$B$3</f>
        <v>Адрес: Можга</v>
      </c>
      <c r="B1514" s="38"/>
      <c r="C1514" s="38"/>
      <c r="D1514" s="38"/>
      <c r="E1514" s="38"/>
      <c r="F1514" s="38"/>
      <c r="G1514" s="38"/>
      <c r="H1514" s="38"/>
      <c r="I1514" s="39"/>
    </row>
    <row r="1515" spans="1:9" ht="15.75" x14ac:dyDescent="0.25">
      <c r="A1515" s="40" t="str">
        <f>"Контактный телефон: "&amp; Данные!$B$4</f>
        <v>Контактный телефон: 890</v>
      </c>
      <c r="B1515" s="41"/>
      <c r="C1515" s="41"/>
      <c r="D1515" s="41"/>
      <c r="E1515" s="41"/>
      <c r="F1515" s="41"/>
      <c r="G1515" s="41"/>
      <c r="H1515" s="41"/>
      <c r="I1515" s="42"/>
    </row>
    <row r="1517" spans="1:9" x14ac:dyDescent="0.25">
      <c r="A1517" s="9" t="s">
        <v>4</v>
      </c>
    </row>
    <row r="1518" spans="1:9" x14ac:dyDescent="0.25">
      <c r="A1518" s="18" t="str">
        <f>"Наименование: " &amp; Данные!B51</f>
        <v>Наименование: 52</v>
      </c>
      <c r="B1518" s="19"/>
      <c r="C1518" s="19"/>
      <c r="D1518" s="19"/>
      <c r="E1518" s="19"/>
      <c r="F1518" s="19"/>
      <c r="G1518" s="19"/>
      <c r="H1518" s="19"/>
      <c r="I1518" s="20"/>
    </row>
    <row r="1519" spans="1:9" x14ac:dyDescent="0.25">
      <c r="A1519" s="18" t="str">
        <f>"Инвентарный номер: " &amp; Данные!C51</f>
        <v>Инвентарный номер: 62</v>
      </c>
      <c r="B1519" s="19"/>
      <c r="C1519" s="19"/>
      <c r="D1519" s="19"/>
      <c r="E1519" s="19"/>
      <c r="F1519" s="19"/>
      <c r="G1519" s="19"/>
      <c r="H1519" s="19"/>
      <c r="I1519" s="20"/>
    </row>
    <row r="1520" spans="1:9" x14ac:dyDescent="0.25">
      <c r="A1520" s="13" t="s">
        <v>23</v>
      </c>
      <c r="B1520" s="14"/>
      <c r="C1520" s="14" t="str">
        <f>IF(Данные!D51="","",Данные!D51)</f>
        <v/>
      </c>
      <c r="D1520" s="14"/>
      <c r="E1520" s="14"/>
      <c r="F1520" s="14"/>
      <c r="G1520" s="14"/>
      <c r="H1520" s="14"/>
      <c r="I1520" s="15"/>
    </row>
    <row r="1521" spans="1:9" x14ac:dyDescent="0.25">
      <c r="A1521" s="10" t="s">
        <v>24</v>
      </c>
      <c r="B1521" s="11"/>
      <c r="C1521" s="14">
        <f>Данные!E51</f>
        <v>42025</v>
      </c>
      <c r="D1521" s="11"/>
      <c r="E1521" s="11"/>
      <c r="F1521" s="11"/>
      <c r="G1521" s="11"/>
      <c r="H1521" s="11"/>
      <c r="I1521" s="12"/>
    </row>
    <row r="1522" spans="1:9" x14ac:dyDescent="0.25">
      <c r="A1522" s="18" t="str">
        <f>"Заявленная неисправность: " &amp; Данные!F51</f>
        <v>Заявленная неисправность: 72</v>
      </c>
      <c r="B1522" s="19"/>
      <c r="C1522" s="19"/>
      <c r="D1522" s="19"/>
      <c r="E1522" s="19"/>
      <c r="F1522" s="19"/>
      <c r="G1522" s="19"/>
      <c r="H1522" s="19"/>
      <c r="I1522" s="20"/>
    </row>
    <row r="1523" spans="1:9" ht="31.5" customHeight="1" x14ac:dyDescent="0.25">
      <c r="A1523" s="21" t="s">
        <v>27</v>
      </c>
      <c r="B1523" s="22"/>
      <c r="C1523" s="22"/>
      <c r="D1523" s="22"/>
      <c r="E1523" s="22"/>
      <c r="F1523" s="22"/>
      <c r="G1523" s="22"/>
      <c r="H1523" s="22"/>
      <c r="I1523" s="22"/>
    </row>
    <row r="1524" spans="1:9" x14ac:dyDescent="0.25">
      <c r="A1524" s="23" t="s">
        <v>25</v>
      </c>
      <c r="B1524" s="24"/>
      <c r="C1524" s="24"/>
      <c r="D1524" s="24"/>
      <c r="E1524" s="24"/>
      <c r="F1524" s="24"/>
      <c r="G1524" s="24"/>
      <c r="H1524" s="24"/>
      <c r="I1524" s="25"/>
    </row>
    <row r="1525" spans="1:9" ht="49.5" customHeight="1" x14ac:dyDescent="0.25">
      <c r="A152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82</v>
      </c>
      <c r="B1525" s="27"/>
      <c r="C1525" s="27"/>
      <c r="D1525" s="27"/>
      <c r="E1525" s="27"/>
      <c r="F1525" s="27"/>
      <c r="G1525" s="27"/>
      <c r="H1525" s="27"/>
      <c r="I1525" s="28"/>
    </row>
    <row r="1526" spans="1:9" ht="48" customHeight="1" x14ac:dyDescent="0.25">
      <c r="A1526" s="29" t="s">
        <v>28</v>
      </c>
      <c r="B1526" s="29"/>
      <c r="C1526" s="29"/>
      <c r="D1526" s="29"/>
      <c r="E1526" s="29"/>
      <c r="F1526" s="29"/>
      <c r="G1526" s="29"/>
      <c r="H1526" s="29"/>
      <c r="I1526" s="29"/>
    </row>
    <row r="1527" spans="1:9" ht="46.5" customHeight="1" x14ac:dyDescent="0.25">
      <c r="A1527" s="30" t="s">
        <v>29</v>
      </c>
      <c r="B1527" s="30"/>
      <c r="C1527" s="30"/>
      <c r="D1527" s="30"/>
      <c r="E1527" s="30"/>
      <c r="F1527" s="30"/>
      <c r="G1527" s="30"/>
      <c r="H1527" s="30"/>
      <c r="I1527" s="30"/>
    </row>
    <row r="1530" spans="1:9" ht="15.75" x14ac:dyDescent="0.25">
      <c r="A1530" s="4" t="s">
        <v>5</v>
      </c>
      <c r="F1530" s="3" t="s">
        <v>6</v>
      </c>
    </row>
    <row r="1533" spans="1:9" ht="15.75" x14ac:dyDescent="0.25">
      <c r="A1533" s="4" t="s">
        <v>7</v>
      </c>
      <c r="F1533" s="3" t="s">
        <v>26</v>
      </c>
    </row>
    <row r="1534" spans="1:9" ht="15.75" x14ac:dyDescent="0.25">
      <c r="A1534" s="3" t="s">
        <v>8</v>
      </c>
    </row>
    <row r="1538" spans="1:9" ht="30" customHeight="1" x14ac:dyDescent="0.25">
      <c r="A153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538" s="48"/>
      <c r="C1538" s="48"/>
      <c r="D1538" s="48"/>
      <c r="E1538" s="48"/>
      <c r="F1538" s="48"/>
      <c r="G1538" s="48"/>
      <c r="H1538" s="48"/>
      <c r="I1538" s="48"/>
    </row>
    <row r="1539" spans="1:9" ht="26.25" x14ac:dyDescent="0.4">
      <c r="D1539" s="1"/>
      <c r="E1539" s="2" t="s">
        <v>0</v>
      </c>
      <c r="F1539" s="1"/>
    </row>
    <row r="1540" spans="1:9" ht="26.25" x14ac:dyDescent="0.4">
      <c r="C1540" s="1" t="str">
        <f>"технической экспертизы № " &amp; Данные!A52</f>
        <v>технической экспертизы № 44</v>
      </c>
      <c r="E1540" s="1"/>
      <c r="F1540" s="1"/>
    </row>
    <row r="1541" spans="1:9" ht="16.5" customHeight="1" x14ac:dyDescent="0.25">
      <c r="A1541" s="3"/>
      <c r="B1541" s="3"/>
      <c r="C1541" s="3"/>
      <c r="D1541" s="4" t="str">
        <f>"приложение к договору № " &amp; Данные!$B$5</f>
        <v>приложение к договору № 1</v>
      </c>
      <c r="E1541" s="3"/>
      <c r="F1541" s="3"/>
      <c r="G1541" s="3"/>
      <c r="H1541" s="3"/>
      <c r="I1541" s="3"/>
    </row>
    <row r="1542" spans="1:9" ht="15.75" x14ac:dyDescent="0.25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 ht="15.75" x14ac:dyDescent="0.25">
      <c r="A1543" s="4" t="s">
        <v>1</v>
      </c>
      <c r="B1543" s="3"/>
      <c r="C1543" s="3"/>
      <c r="D1543" s="3"/>
      <c r="E1543" s="3"/>
      <c r="F1543" s="3"/>
      <c r="G1543" s="3"/>
      <c r="H1543" s="3"/>
      <c r="I1543" s="3"/>
    </row>
    <row r="1544" spans="1:9" ht="15.75" customHeight="1" x14ac:dyDescent="0.25">
      <c r="A154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544" s="43"/>
      <c r="C1544" s="43"/>
      <c r="D1544" s="43"/>
      <c r="E1544" s="43"/>
      <c r="F1544" s="43"/>
      <c r="G1544" s="7"/>
      <c r="H1544" s="7"/>
      <c r="I1544" s="7"/>
    </row>
    <row r="1545" spans="1:9" ht="30" customHeight="1" x14ac:dyDescent="0.25">
      <c r="A154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545" s="47"/>
      <c r="C1545" s="47"/>
      <c r="D1545" s="47"/>
      <c r="E1545" s="47"/>
      <c r="F1545" s="47"/>
      <c r="G1545" s="47"/>
      <c r="H1545" s="47"/>
      <c r="I1545" s="47"/>
    </row>
    <row r="1546" spans="1:9" ht="15.75" x14ac:dyDescent="0.25">
      <c r="A1546" s="3"/>
      <c r="B1546" s="3"/>
      <c r="C1546" s="3"/>
      <c r="D1546" s="3"/>
      <c r="E1546" s="3"/>
      <c r="F1546" s="3"/>
      <c r="G1546" s="3"/>
      <c r="H1546" s="3"/>
      <c r="I1546" s="3"/>
    </row>
    <row r="1547" spans="1:9" ht="15.75" x14ac:dyDescent="0.25">
      <c r="A1547" s="8" t="s">
        <v>2</v>
      </c>
      <c r="B1547" s="3"/>
      <c r="C1547" s="3"/>
      <c r="D1547" s="3"/>
      <c r="E1547" s="3"/>
      <c r="F1547" s="3"/>
      <c r="G1547" s="3"/>
      <c r="H1547" s="3"/>
      <c r="I1547" s="3"/>
    </row>
    <row r="1548" spans="1:9" ht="15.75" x14ac:dyDescent="0.25">
      <c r="A1548" s="31" t="s">
        <v>3</v>
      </c>
      <c r="B1548" s="32"/>
      <c r="C1548" s="32"/>
      <c r="D1548" s="32"/>
      <c r="E1548" s="32"/>
      <c r="F1548" s="32"/>
      <c r="G1548" s="32"/>
      <c r="H1548" s="32"/>
      <c r="I1548" s="33"/>
    </row>
    <row r="1549" spans="1:9" ht="33" customHeight="1" x14ac:dyDescent="0.25">
      <c r="A1549" s="34" t="str">
        <f>Данные!$B$2</f>
        <v>Иванов</v>
      </c>
      <c r="B1549" s="35"/>
      <c r="C1549" s="35"/>
      <c r="D1549" s="35"/>
      <c r="E1549" s="35"/>
      <c r="F1549" s="35"/>
      <c r="G1549" s="35"/>
      <c r="H1549" s="35"/>
      <c r="I1549" s="36"/>
    </row>
    <row r="1550" spans="1:9" ht="36.75" customHeight="1" x14ac:dyDescent="0.25">
      <c r="A1550" s="37" t="str">
        <f>"Адрес: " &amp; Данные!$B$3</f>
        <v>Адрес: Можга</v>
      </c>
      <c r="B1550" s="38"/>
      <c r="C1550" s="38"/>
      <c r="D1550" s="38"/>
      <c r="E1550" s="38"/>
      <c r="F1550" s="38"/>
      <c r="G1550" s="38"/>
      <c r="H1550" s="38"/>
      <c r="I1550" s="39"/>
    </row>
    <row r="1551" spans="1:9" ht="15.75" x14ac:dyDescent="0.25">
      <c r="A1551" s="40" t="str">
        <f>"Контактный телефон: "&amp; Данные!$B$4</f>
        <v>Контактный телефон: 890</v>
      </c>
      <c r="B1551" s="41"/>
      <c r="C1551" s="41"/>
      <c r="D1551" s="41"/>
      <c r="E1551" s="41"/>
      <c r="F1551" s="41"/>
      <c r="G1551" s="41"/>
      <c r="H1551" s="41"/>
      <c r="I1551" s="42"/>
    </row>
    <row r="1553" spans="1:9" x14ac:dyDescent="0.25">
      <c r="A1553" s="9" t="s">
        <v>4</v>
      </c>
    </row>
    <row r="1554" spans="1:9" x14ac:dyDescent="0.25">
      <c r="A1554" s="18" t="str">
        <f>"Наименование: " &amp; Данные!B52</f>
        <v>Наименование: 53</v>
      </c>
      <c r="B1554" s="19"/>
      <c r="C1554" s="19"/>
      <c r="D1554" s="19"/>
      <c r="E1554" s="19"/>
      <c r="F1554" s="19"/>
      <c r="G1554" s="19"/>
      <c r="H1554" s="19"/>
      <c r="I1554" s="20"/>
    </row>
    <row r="1555" spans="1:9" x14ac:dyDescent="0.25">
      <c r="A1555" s="18" t="str">
        <f>"Инвентарный номер: " &amp; Данные!C52</f>
        <v>Инвентарный номер: 63</v>
      </c>
      <c r="B1555" s="19"/>
      <c r="C1555" s="19"/>
      <c r="D1555" s="19"/>
      <c r="E1555" s="19"/>
      <c r="F1555" s="19"/>
      <c r="G1555" s="19"/>
      <c r="H1555" s="19"/>
      <c r="I1555" s="20"/>
    </row>
    <row r="1556" spans="1:9" x14ac:dyDescent="0.25">
      <c r="A1556" s="13" t="s">
        <v>23</v>
      </c>
      <c r="B1556" s="14"/>
      <c r="C1556" s="14" t="str">
        <f>IF(Данные!D52="","",Данные!D52)</f>
        <v/>
      </c>
      <c r="D1556" s="14"/>
      <c r="E1556" s="14"/>
      <c r="F1556" s="14"/>
      <c r="G1556" s="14"/>
      <c r="H1556" s="14"/>
      <c r="I1556" s="15"/>
    </row>
    <row r="1557" spans="1:9" x14ac:dyDescent="0.25">
      <c r="A1557" s="10" t="s">
        <v>24</v>
      </c>
      <c r="B1557" s="11"/>
      <c r="C1557" s="14">
        <f>Данные!E52</f>
        <v>42026</v>
      </c>
      <c r="D1557" s="11"/>
      <c r="E1557" s="11"/>
      <c r="F1557" s="11"/>
      <c r="G1557" s="11"/>
      <c r="H1557" s="11"/>
      <c r="I1557" s="12"/>
    </row>
    <row r="1558" spans="1:9" x14ac:dyDescent="0.25">
      <c r="A1558" s="18" t="str">
        <f>"Заявленная неисправность: " &amp; Данные!F52</f>
        <v>Заявленная неисправность: 73</v>
      </c>
      <c r="B1558" s="19"/>
      <c r="C1558" s="19"/>
      <c r="D1558" s="19"/>
      <c r="E1558" s="19"/>
      <c r="F1558" s="19"/>
      <c r="G1558" s="19"/>
      <c r="H1558" s="19"/>
      <c r="I1558" s="20"/>
    </row>
    <row r="1559" spans="1:9" ht="30.75" customHeight="1" x14ac:dyDescent="0.25">
      <c r="A1559" s="21" t="s">
        <v>27</v>
      </c>
      <c r="B1559" s="22"/>
      <c r="C1559" s="22"/>
      <c r="D1559" s="22"/>
      <c r="E1559" s="22"/>
      <c r="F1559" s="22"/>
      <c r="G1559" s="22"/>
      <c r="H1559" s="22"/>
      <c r="I1559" s="22"/>
    </row>
    <row r="1560" spans="1:9" x14ac:dyDescent="0.25">
      <c r="A1560" s="23" t="s">
        <v>25</v>
      </c>
      <c r="B1560" s="24"/>
      <c r="C1560" s="24"/>
      <c r="D1560" s="24"/>
      <c r="E1560" s="24"/>
      <c r="F1560" s="24"/>
      <c r="G1560" s="24"/>
      <c r="H1560" s="24"/>
      <c r="I1560" s="25"/>
    </row>
    <row r="1561" spans="1:9" ht="58.5" customHeight="1" x14ac:dyDescent="0.25">
      <c r="A156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83</v>
      </c>
      <c r="B1561" s="27"/>
      <c r="C1561" s="27"/>
      <c r="D1561" s="27"/>
      <c r="E1561" s="27"/>
      <c r="F1561" s="27"/>
      <c r="G1561" s="27"/>
      <c r="H1561" s="27"/>
      <c r="I1561" s="28"/>
    </row>
    <row r="1562" spans="1:9" ht="45.75" customHeight="1" x14ac:dyDescent="0.25">
      <c r="A1562" s="29" t="s">
        <v>28</v>
      </c>
      <c r="B1562" s="29"/>
      <c r="C1562" s="29"/>
      <c r="D1562" s="29"/>
      <c r="E1562" s="29"/>
      <c r="F1562" s="29"/>
      <c r="G1562" s="29"/>
      <c r="H1562" s="29"/>
      <c r="I1562" s="29"/>
    </row>
    <row r="1563" spans="1:9" ht="31.5" customHeight="1" x14ac:dyDescent="0.25">
      <c r="A1563" s="30" t="s">
        <v>29</v>
      </c>
      <c r="B1563" s="30"/>
      <c r="C1563" s="30"/>
      <c r="D1563" s="30"/>
      <c r="E1563" s="30"/>
      <c r="F1563" s="30"/>
      <c r="G1563" s="30"/>
      <c r="H1563" s="30"/>
      <c r="I1563" s="30"/>
    </row>
    <row r="1566" spans="1:9" ht="15.75" x14ac:dyDescent="0.25">
      <c r="A1566" s="4" t="s">
        <v>5</v>
      </c>
      <c r="F1566" s="3" t="s">
        <v>6</v>
      </c>
    </row>
    <row r="1569" spans="1:9" ht="15.75" x14ac:dyDescent="0.25">
      <c r="A1569" s="4" t="s">
        <v>7</v>
      </c>
      <c r="F1569" s="3" t="s">
        <v>26</v>
      </c>
    </row>
    <row r="1570" spans="1:9" ht="15.75" x14ac:dyDescent="0.25">
      <c r="A1570" s="3" t="s">
        <v>8</v>
      </c>
    </row>
    <row r="1573" spans="1:9" ht="30" customHeight="1" x14ac:dyDescent="0.25">
      <c r="A157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573" s="48"/>
      <c r="C1573" s="48"/>
      <c r="D1573" s="48"/>
      <c r="E1573" s="48"/>
      <c r="F1573" s="48"/>
      <c r="G1573" s="48"/>
      <c r="H1573" s="48"/>
      <c r="I1573" s="48"/>
    </row>
    <row r="1574" spans="1:9" ht="26.25" x14ac:dyDescent="0.4">
      <c r="D1574" s="1"/>
      <c r="E1574" s="2" t="s">
        <v>0</v>
      </c>
      <c r="F1574" s="1"/>
    </row>
    <row r="1575" spans="1:9" ht="26.25" x14ac:dyDescent="0.4">
      <c r="C1575" s="1" t="str">
        <f>"технической экспертизы № " &amp; Данные!A53</f>
        <v>технической экспертизы № 45</v>
      </c>
      <c r="E1575" s="1"/>
      <c r="F1575" s="1"/>
    </row>
    <row r="1576" spans="1:9" ht="15.75" x14ac:dyDescent="0.25">
      <c r="A1576" s="3"/>
      <c r="B1576" s="3"/>
      <c r="C1576" s="3"/>
      <c r="D1576" s="4" t="str">
        <f>"приложение к договору № " &amp; Данные!$B$5</f>
        <v>приложение к договору № 1</v>
      </c>
      <c r="E1576" s="3"/>
      <c r="F1576" s="3"/>
      <c r="G1576" s="3"/>
      <c r="H1576" s="3"/>
      <c r="I1576" s="3"/>
    </row>
    <row r="1577" spans="1:9" ht="15.75" x14ac:dyDescent="0.25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 ht="15.75" x14ac:dyDescent="0.25">
      <c r="A1578" s="4" t="s">
        <v>1</v>
      </c>
      <c r="B1578" s="3"/>
      <c r="C1578" s="3"/>
      <c r="D1578" s="3"/>
      <c r="E1578" s="3"/>
      <c r="F1578" s="3"/>
      <c r="G1578" s="3"/>
      <c r="H1578" s="3"/>
      <c r="I1578" s="3"/>
    </row>
    <row r="1579" spans="1:9" ht="15.75" x14ac:dyDescent="0.25">
      <c r="A157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579" s="43"/>
      <c r="C1579" s="43"/>
      <c r="D1579" s="43"/>
      <c r="E1579" s="43"/>
      <c r="F1579" s="43"/>
      <c r="G1579" s="7"/>
      <c r="H1579" s="7"/>
      <c r="I1579" s="7"/>
    </row>
    <row r="1580" spans="1:9" ht="30" customHeight="1" x14ac:dyDescent="0.25">
      <c r="A158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580" s="47"/>
      <c r="C1580" s="47"/>
      <c r="D1580" s="47"/>
      <c r="E1580" s="47"/>
      <c r="F1580" s="47"/>
      <c r="G1580" s="47"/>
      <c r="H1580" s="47"/>
      <c r="I1580" s="47"/>
    </row>
    <row r="1581" spans="1:9" ht="15.75" x14ac:dyDescent="0.25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 ht="15.75" x14ac:dyDescent="0.25">
      <c r="A1582" s="8" t="s">
        <v>2</v>
      </c>
      <c r="B1582" s="3"/>
      <c r="C1582" s="3"/>
      <c r="D1582" s="3"/>
      <c r="E1582" s="3"/>
      <c r="F1582" s="3"/>
      <c r="G1582" s="3"/>
      <c r="H1582" s="3"/>
      <c r="I1582" s="3"/>
    </row>
    <row r="1583" spans="1:9" ht="15.75" x14ac:dyDescent="0.25">
      <c r="A1583" s="31" t="s">
        <v>3</v>
      </c>
      <c r="B1583" s="32"/>
      <c r="C1583" s="32"/>
      <c r="D1583" s="32"/>
      <c r="E1583" s="32"/>
      <c r="F1583" s="32"/>
      <c r="G1583" s="32"/>
      <c r="H1583" s="32"/>
      <c r="I1583" s="33"/>
    </row>
    <row r="1584" spans="1:9" ht="30.75" customHeight="1" x14ac:dyDescent="0.25">
      <c r="A1584" s="34" t="str">
        <f>Данные!$B$2</f>
        <v>Иванов</v>
      </c>
      <c r="B1584" s="35"/>
      <c r="C1584" s="35"/>
      <c r="D1584" s="35"/>
      <c r="E1584" s="35"/>
      <c r="F1584" s="35"/>
      <c r="G1584" s="35"/>
      <c r="H1584" s="35"/>
      <c r="I1584" s="36"/>
    </row>
    <row r="1585" spans="1:9" ht="36" customHeight="1" x14ac:dyDescent="0.25">
      <c r="A1585" s="37" t="str">
        <f>"Адрес: " &amp; Данные!$B$3</f>
        <v>Адрес: Можга</v>
      </c>
      <c r="B1585" s="38"/>
      <c r="C1585" s="38"/>
      <c r="D1585" s="38"/>
      <c r="E1585" s="38"/>
      <c r="F1585" s="38"/>
      <c r="G1585" s="38"/>
      <c r="H1585" s="38"/>
      <c r="I1585" s="39"/>
    </row>
    <row r="1586" spans="1:9" ht="15.75" x14ac:dyDescent="0.25">
      <c r="A1586" s="40" t="str">
        <f>"Контактный телефон: "&amp; Данные!$B$4</f>
        <v>Контактный телефон: 890</v>
      </c>
      <c r="B1586" s="41"/>
      <c r="C1586" s="41"/>
      <c r="D1586" s="41"/>
      <c r="E1586" s="41"/>
      <c r="F1586" s="41"/>
      <c r="G1586" s="41"/>
      <c r="H1586" s="41"/>
      <c r="I1586" s="42"/>
    </row>
    <row r="1588" spans="1:9" x14ac:dyDescent="0.25">
      <c r="A1588" s="9" t="s">
        <v>4</v>
      </c>
    </row>
    <row r="1589" spans="1:9" x14ac:dyDescent="0.25">
      <c r="A1589" s="18" t="str">
        <f>"Наименование: " &amp; Данные!B53</f>
        <v>Наименование: 54</v>
      </c>
      <c r="B1589" s="19"/>
      <c r="C1589" s="19"/>
      <c r="D1589" s="19"/>
      <c r="E1589" s="19"/>
      <c r="F1589" s="19"/>
      <c r="G1589" s="19"/>
      <c r="H1589" s="19"/>
      <c r="I1589" s="20"/>
    </row>
    <row r="1590" spans="1:9" x14ac:dyDescent="0.25">
      <c r="A1590" s="18" t="str">
        <f>"Инвентарный номер: " &amp; Данные!C53</f>
        <v>Инвентарный номер: 64</v>
      </c>
      <c r="B1590" s="19"/>
      <c r="C1590" s="19"/>
      <c r="D1590" s="19"/>
      <c r="E1590" s="19"/>
      <c r="F1590" s="19"/>
      <c r="G1590" s="19"/>
      <c r="H1590" s="19"/>
      <c r="I1590" s="20"/>
    </row>
    <row r="1591" spans="1:9" x14ac:dyDescent="0.25">
      <c r="A1591" s="13" t="s">
        <v>23</v>
      </c>
      <c r="B1591" s="14"/>
      <c r="C1591" s="14" t="str">
        <f>IF(Данные!D53="","",Данные!D53)</f>
        <v/>
      </c>
      <c r="D1591" s="14"/>
      <c r="E1591" s="14"/>
      <c r="F1591" s="14"/>
      <c r="G1591" s="14"/>
      <c r="H1591" s="14"/>
      <c r="I1591" s="15"/>
    </row>
    <row r="1592" spans="1:9" x14ac:dyDescent="0.25">
      <c r="A1592" s="10" t="s">
        <v>24</v>
      </c>
      <c r="B1592" s="11"/>
      <c r="C1592" s="14">
        <f>Данные!E53</f>
        <v>42027</v>
      </c>
      <c r="D1592" s="11"/>
      <c r="E1592" s="11"/>
      <c r="F1592" s="11"/>
      <c r="G1592" s="11"/>
      <c r="H1592" s="11"/>
      <c r="I1592" s="12"/>
    </row>
    <row r="1593" spans="1:9" x14ac:dyDescent="0.25">
      <c r="A1593" s="18" t="str">
        <f>"Заявленная неисправность: " &amp; Данные!F53</f>
        <v>Заявленная неисправность: 74</v>
      </c>
      <c r="B1593" s="19"/>
      <c r="C1593" s="19"/>
      <c r="D1593" s="19"/>
      <c r="E1593" s="19"/>
      <c r="F1593" s="19"/>
      <c r="G1593" s="19"/>
      <c r="H1593" s="19"/>
      <c r="I1593" s="20"/>
    </row>
    <row r="1594" spans="1:9" ht="36" customHeight="1" x14ac:dyDescent="0.25">
      <c r="A1594" s="21" t="s">
        <v>27</v>
      </c>
      <c r="B1594" s="22"/>
      <c r="C1594" s="22"/>
      <c r="D1594" s="22"/>
      <c r="E1594" s="22"/>
      <c r="F1594" s="22"/>
      <c r="G1594" s="22"/>
      <c r="H1594" s="22"/>
      <c r="I1594" s="22"/>
    </row>
    <row r="1595" spans="1:9" x14ac:dyDescent="0.25">
      <c r="A1595" s="23" t="s">
        <v>25</v>
      </c>
      <c r="B1595" s="24"/>
      <c r="C1595" s="24"/>
      <c r="D1595" s="24"/>
      <c r="E1595" s="24"/>
      <c r="F1595" s="24"/>
      <c r="G1595" s="24"/>
      <c r="H1595" s="24"/>
      <c r="I1595" s="25"/>
    </row>
    <row r="1596" spans="1:9" ht="56.25" customHeight="1" x14ac:dyDescent="0.25">
      <c r="A159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84</v>
      </c>
      <c r="B1596" s="27"/>
      <c r="C1596" s="27"/>
      <c r="D1596" s="27"/>
      <c r="E1596" s="27"/>
      <c r="F1596" s="27"/>
      <c r="G1596" s="27"/>
      <c r="H1596" s="27"/>
      <c r="I1596" s="28"/>
    </row>
    <row r="1597" spans="1:9" ht="54" customHeight="1" x14ac:dyDescent="0.25">
      <c r="A1597" s="29" t="s">
        <v>28</v>
      </c>
      <c r="B1597" s="29"/>
      <c r="C1597" s="29"/>
      <c r="D1597" s="29"/>
      <c r="E1597" s="29"/>
      <c r="F1597" s="29"/>
      <c r="G1597" s="29"/>
      <c r="H1597" s="29"/>
      <c r="I1597" s="29"/>
    </row>
    <row r="1598" spans="1:9" ht="57.75" customHeight="1" x14ac:dyDescent="0.25">
      <c r="A1598" s="30" t="s">
        <v>29</v>
      </c>
      <c r="B1598" s="30"/>
      <c r="C1598" s="30"/>
      <c r="D1598" s="30"/>
      <c r="E1598" s="30"/>
      <c r="F1598" s="30"/>
      <c r="G1598" s="30"/>
      <c r="H1598" s="30"/>
      <c r="I1598" s="30"/>
    </row>
    <row r="1601" spans="1:9" ht="15.75" x14ac:dyDescent="0.25">
      <c r="A1601" s="4" t="s">
        <v>5</v>
      </c>
      <c r="F1601" s="3" t="s">
        <v>6</v>
      </c>
    </row>
    <row r="1604" spans="1:9" ht="15.75" x14ac:dyDescent="0.25">
      <c r="A1604" s="4" t="s">
        <v>7</v>
      </c>
      <c r="F1604" s="3" t="s">
        <v>26</v>
      </c>
    </row>
    <row r="1605" spans="1:9" ht="15.75" x14ac:dyDescent="0.25">
      <c r="A1605" s="3" t="s">
        <v>8</v>
      </c>
    </row>
    <row r="1607" spans="1:9" ht="30" customHeight="1" x14ac:dyDescent="0.25">
      <c r="A160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607" s="48"/>
      <c r="C1607" s="48"/>
      <c r="D1607" s="48"/>
      <c r="E1607" s="48"/>
      <c r="F1607" s="48"/>
      <c r="G1607" s="48"/>
      <c r="H1607" s="48"/>
      <c r="I1607" s="48"/>
    </row>
    <row r="1608" spans="1:9" ht="26.25" x14ac:dyDescent="0.4">
      <c r="D1608" s="1"/>
      <c r="E1608" s="2" t="s">
        <v>0</v>
      </c>
      <c r="F1608" s="1"/>
    </row>
    <row r="1609" spans="1:9" ht="26.25" x14ac:dyDescent="0.4">
      <c r="C1609" s="1" t="str">
        <f>"технической экспертизы № " &amp; Данные!A54</f>
        <v>технической экспертизы № 46</v>
      </c>
      <c r="E1609" s="1"/>
      <c r="F1609" s="1"/>
    </row>
    <row r="1610" spans="1:9" ht="15.75" x14ac:dyDescent="0.25">
      <c r="A1610" s="3"/>
      <c r="B1610" s="3"/>
      <c r="C1610" s="3"/>
      <c r="D1610" s="4" t="str">
        <f>"приложение к договору № " &amp; Данные!$B$5</f>
        <v>приложение к договору № 1</v>
      </c>
      <c r="E1610" s="3"/>
      <c r="F1610" s="3"/>
      <c r="G1610" s="3"/>
      <c r="H1610" s="3"/>
      <c r="I1610" s="3"/>
    </row>
    <row r="1611" spans="1:9" ht="15.75" x14ac:dyDescent="0.25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 ht="15.75" x14ac:dyDescent="0.25">
      <c r="A1612" s="4" t="s">
        <v>1</v>
      </c>
      <c r="B1612" s="3"/>
      <c r="C1612" s="3"/>
      <c r="D1612" s="3"/>
      <c r="E1612" s="3"/>
      <c r="F1612" s="3"/>
      <c r="G1612" s="3"/>
      <c r="H1612" s="3"/>
      <c r="I1612" s="3"/>
    </row>
    <row r="1613" spans="1:9" ht="15.75" x14ac:dyDescent="0.25">
      <c r="A161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613" s="43"/>
      <c r="C1613" s="43"/>
      <c r="D1613" s="43"/>
      <c r="E1613" s="43"/>
      <c r="F1613" s="43"/>
      <c r="G1613" s="7"/>
      <c r="H1613" s="7"/>
      <c r="I1613" s="7"/>
    </row>
    <row r="1614" spans="1:9" ht="30" customHeight="1" x14ac:dyDescent="0.25">
      <c r="A161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614" s="47"/>
      <c r="C1614" s="47"/>
      <c r="D1614" s="47"/>
      <c r="E1614" s="47"/>
      <c r="F1614" s="47"/>
      <c r="G1614" s="47"/>
      <c r="H1614" s="47"/>
      <c r="I1614" s="47"/>
    </row>
    <row r="1615" spans="1:9" ht="15.75" x14ac:dyDescent="0.25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 ht="15.75" x14ac:dyDescent="0.25">
      <c r="A1616" s="8" t="s">
        <v>2</v>
      </c>
      <c r="B1616" s="3"/>
      <c r="C1616" s="3"/>
      <c r="D1616" s="3"/>
      <c r="E1616" s="3"/>
      <c r="F1616" s="3"/>
      <c r="G1616" s="3"/>
      <c r="H1616" s="3"/>
      <c r="I1616" s="3"/>
    </row>
    <row r="1617" spans="1:9" ht="15.75" x14ac:dyDescent="0.25">
      <c r="A1617" s="31" t="s">
        <v>3</v>
      </c>
      <c r="B1617" s="32"/>
      <c r="C1617" s="32"/>
      <c r="D1617" s="32"/>
      <c r="E1617" s="32"/>
      <c r="F1617" s="32"/>
      <c r="G1617" s="32"/>
      <c r="H1617" s="32"/>
      <c r="I1617" s="33"/>
    </row>
    <row r="1618" spans="1:9" ht="32.25" customHeight="1" x14ac:dyDescent="0.25">
      <c r="A1618" s="34" t="str">
        <f>Данные!$B$2</f>
        <v>Иванов</v>
      </c>
      <c r="B1618" s="35"/>
      <c r="C1618" s="35"/>
      <c r="D1618" s="35"/>
      <c r="E1618" s="35"/>
      <c r="F1618" s="35"/>
      <c r="G1618" s="35"/>
      <c r="H1618" s="35"/>
      <c r="I1618" s="36"/>
    </row>
    <row r="1619" spans="1:9" ht="27" customHeight="1" x14ac:dyDescent="0.25">
      <c r="A1619" s="37" t="str">
        <f>"Адрес: " &amp; Данные!$B$3</f>
        <v>Адрес: Можга</v>
      </c>
      <c r="B1619" s="38"/>
      <c r="C1619" s="38"/>
      <c r="D1619" s="38"/>
      <c r="E1619" s="38"/>
      <c r="F1619" s="38"/>
      <c r="G1619" s="38"/>
      <c r="H1619" s="38"/>
      <c r="I1619" s="39"/>
    </row>
    <row r="1620" spans="1:9" ht="15.75" x14ac:dyDescent="0.25">
      <c r="A1620" s="40" t="str">
        <f>"Контактный телефон: "&amp; Данные!$B$4</f>
        <v>Контактный телефон: 890</v>
      </c>
      <c r="B1620" s="41"/>
      <c r="C1620" s="41"/>
      <c r="D1620" s="41"/>
      <c r="E1620" s="41"/>
      <c r="F1620" s="41"/>
      <c r="G1620" s="41"/>
      <c r="H1620" s="41"/>
      <c r="I1620" s="42"/>
    </row>
    <row r="1622" spans="1:9" x14ac:dyDescent="0.25">
      <c r="A1622" s="9" t="s">
        <v>4</v>
      </c>
    </row>
    <row r="1623" spans="1:9" x14ac:dyDescent="0.25">
      <c r="A1623" s="18" t="str">
        <f>"Наименование: " &amp; Данные!B54</f>
        <v>Наименование: 55</v>
      </c>
      <c r="B1623" s="19"/>
      <c r="C1623" s="19"/>
      <c r="D1623" s="19"/>
      <c r="E1623" s="19"/>
      <c r="F1623" s="19"/>
      <c r="G1623" s="19"/>
      <c r="H1623" s="19"/>
      <c r="I1623" s="20"/>
    </row>
    <row r="1624" spans="1:9" x14ac:dyDescent="0.25">
      <c r="A1624" s="18" t="str">
        <f>"Инвентарный номер: " &amp; Данные!C54</f>
        <v>Инвентарный номер: 65</v>
      </c>
      <c r="B1624" s="19"/>
      <c r="C1624" s="19"/>
      <c r="D1624" s="19"/>
      <c r="E1624" s="19"/>
      <c r="F1624" s="19"/>
      <c r="G1624" s="19"/>
      <c r="H1624" s="19"/>
      <c r="I1624" s="20"/>
    </row>
    <row r="1625" spans="1:9" x14ac:dyDescent="0.25">
      <c r="A1625" s="13" t="s">
        <v>23</v>
      </c>
      <c r="B1625" s="14"/>
      <c r="C1625" s="14" t="str">
        <f>IF(Данные!D54="","",Данные!D54)</f>
        <v/>
      </c>
      <c r="D1625" s="14"/>
      <c r="E1625" s="14"/>
      <c r="F1625" s="14"/>
      <c r="G1625" s="14"/>
      <c r="H1625" s="14"/>
      <c r="I1625" s="15"/>
    </row>
    <row r="1626" spans="1:9" x14ac:dyDescent="0.25">
      <c r="A1626" s="10" t="s">
        <v>24</v>
      </c>
      <c r="B1626" s="11"/>
      <c r="C1626" s="14">
        <f>Данные!E54</f>
        <v>42028</v>
      </c>
      <c r="D1626" s="11"/>
      <c r="E1626" s="11"/>
      <c r="F1626" s="11"/>
      <c r="G1626" s="11"/>
      <c r="H1626" s="11"/>
      <c r="I1626" s="12"/>
    </row>
    <row r="1627" spans="1:9" x14ac:dyDescent="0.25">
      <c r="A1627" s="18" t="str">
        <f>"Заявленная неисправность: " &amp; Данные!F54</f>
        <v>Заявленная неисправность: 75</v>
      </c>
      <c r="B1627" s="19"/>
      <c r="C1627" s="19"/>
      <c r="D1627" s="19"/>
      <c r="E1627" s="19"/>
      <c r="F1627" s="19"/>
      <c r="G1627" s="19"/>
      <c r="H1627" s="19"/>
      <c r="I1627" s="20"/>
    </row>
    <row r="1628" spans="1:9" ht="35.25" customHeight="1" x14ac:dyDescent="0.25">
      <c r="A1628" s="21" t="s">
        <v>27</v>
      </c>
      <c r="B1628" s="22"/>
      <c r="C1628" s="22"/>
      <c r="D1628" s="22"/>
      <c r="E1628" s="22"/>
      <c r="F1628" s="22"/>
      <c r="G1628" s="22"/>
      <c r="H1628" s="22"/>
      <c r="I1628" s="22"/>
    </row>
    <row r="1629" spans="1:9" x14ac:dyDescent="0.25">
      <c r="A1629" s="23" t="s">
        <v>25</v>
      </c>
      <c r="B1629" s="24"/>
      <c r="C1629" s="24"/>
      <c r="D1629" s="24"/>
      <c r="E1629" s="24"/>
      <c r="F1629" s="24"/>
      <c r="G1629" s="24"/>
      <c r="H1629" s="24"/>
      <c r="I1629" s="25"/>
    </row>
    <row r="1630" spans="1:9" ht="45.75" customHeight="1" x14ac:dyDescent="0.25">
      <c r="A163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85</v>
      </c>
      <c r="B1630" s="27"/>
      <c r="C1630" s="27"/>
      <c r="D1630" s="27"/>
      <c r="E1630" s="27"/>
      <c r="F1630" s="27"/>
      <c r="G1630" s="27"/>
      <c r="H1630" s="27"/>
      <c r="I1630" s="28"/>
    </row>
    <row r="1631" spans="1:9" ht="47.25" customHeight="1" x14ac:dyDescent="0.25">
      <c r="A1631" s="29" t="s">
        <v>28</v>
      </c>
      <c r="B1631" s="29"/>
      <c r="C1631" s="29"/>
      <c r="D1631" s="29"/>
      <c r="E1631" s="29"/>
      <c r="F1631" s="29"/>
      <c r="G1631" s="29"/>
      <c r="H1631" s="29"/>
      <c r="I1631" s="29"/>
    </row>
    <row r="1632" spans="1:9" ht="45" customHeight="1" x14ac:dyDescent="0.25">
      <c r="A1632" s="30" t="s">
        <v>29</v>
      </c>
      <c r="B1632" s="30"/>
      <c r="C1632" s="30"/>
      <c r="D1632" s="30"/>
      <c r="E1632" s="30"/>
      <c r="F1632" s="30"/>
      <c r="G1632" s="30"/>
      <c r="H1632" s="30"/>
      <c r="I1632" s="30"/>
    </row>
    <row r="1635" spans="1:9" ht="15.75" x14ac:dyDescent="0.25">
      <c r="A1635" s="4" t="s">
        <v>5</v>
      </c>
      <c r="F1635" s="3" t="s">
        <v>6</v>
      </c>
    </row>
    <row r="1638" spans="1:9" ht="15.75" x14ac:dyDescent="0.25">
      <c r="A1638" s="4" t="s">
        <v>7</v>
      </c>
      <c r="F1638" s="3" t="s">
        <v>26</v>
      </c>
    </row>
    <row r="1639" spans="1:9" ht="15.75" x14ac:dyDescent="0.25">
      <c r="A1639" s="3" t="s">
        <v>8</v>
      </c>
    </row>
    <row r="1643" spans="1:9" ht="30" customHeight="1" x14ac:dyDescent="0.25">
      <c r="A164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643" s="48"/>
      <c r="C1643" s="48"/>
      <c r="D1643" s="48"/>
      <c r="E1643" s="48"/>
      <c r="F1643" s="48"/>
      <c r="G1643" s="48"/>
      <c r="H1643" s="48"/>
      <c r="I1643" s="48"/>
    </row>
    <row r="1644" spans="1:9" ht="26.25" x14ac:dyDescent="0.4">
      <c r="D1644" s="1"/>
      <c r="E1644" s="2" t="s">
        <v>0</v>
      </c>
      <c r="F1644" s="1"/>
    </row>
    <row r="1645" spans="1:9" ht="26.25" x14ac:dyDescent="0.4">
      <c r="C1645" s="1" t="str">
        <f>"технической экспертизы № " &amp; Данные!A55</f>
        <v>технической экспертизы № 47</v>
      </c>
      <c r="E1645" s="1"/>
      <c r="F1645" s="1"/>
    </row>
    <row r="1646" spans="1:9" ht="15.75" x14ac:dyDescent="0.25">
      <c r="A1646" s="3"/>
      <c r="B1646" s="3"/>
      <c r="C1646" s="3"/>
      <c r="D1646" s="4" t="str">
        <f>"приложение к договору № " &amp; Данные!$B$5</f>
        <v>приложение к договору № 1</v>
      </c>
      <c r="E1646" s="3"/>
      <c r="F1646" s="3"/>
      <c r="G1646" s="3"/>
      <c r="H1646" s="3"/>
      <c r="I1646" s="3"/>
    </row>
    <row r="1647" spans="1:9" ht="15.75" x14ac:dyDescent="0.25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 ht="15.75" x14ac:dyDescent="0.25">
      <c r="A1648" s="4" t="s">
        <v>1</v>
      </c>
      <c r="B1648" s="3"/>
      <c r="C1648" s="3"/>
      <c r="D1648" s="3"/>
      <c r="E1648" s="3"/>
      <c r="F1648" s="3"/>
      <c r="G1648" s="3"/>
      <c r="H1648" s="3"/>
      <c r="I1648" s="3"/>
    </row>
    <row r="1649" spans="1:9" ht="15.75" x14ac:dyDescent="0.25">
      <c r="A164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649" s="43"/>
      <c r="C1649" s="43"/>
      <c r="D1649" s="43"/>
      <c r="E1649" s="43"/>
      <c r="F1649" s="43"/>
      <c r="G1649" s="7"/>
      <c r="H1649" s="7"/>
      <c r="I1649" s="7"/>
    </row>
    <row r="1650" spans="1:9" ht="30" customHeight="1" x14ac:dyDescent="0.25">
      <c r="A165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650" s="47"/>
      <c r="C1650" s="47"/>
      <c r="D1650" s="47"/>
      <c r="E1650" s="47"/>
      <c r="F1650" s="47"/>
      <c r="G1650" s="47"/>
      <c r="H1650" s="47"/>
      <c r="I1650" s="47"/>
    </row>
    <row r="1651" spans="1:9" ht="15.75" x14ac:dyDescent="0.25">
      <c r="A1651" s="3"/>
      <c r="B1651" s="3"/>
      <c r="C1651" s="3"/>
      <c r="D1651" s="3"/>
      <c r="E1651" s="3"/>
      <c r="F1651" s="3"/>
      <c r="G1651" s="3"/>
      <c r="H1651" s="3"/>
      <c r="I1651" s="3"/>
    </row>
    <row r="1652" spans="1:9" ht="15.75" x14ac:dyDescent="0.25">
      <c r="A1652" s="8" t="s">
        <v>2</v>
      </c>
      <c r="B1652" s="3"/>
      <c r="C1652" s="3"/>
      <c r="D1652" s="3"/>
      <c r="E1652" s="3"/>
      <c r="F1652" s="3"/>
      <c r="G1652" s="3"/>
      <c r="H1652" s="3"/>
      <c r="I1652" s="3"/>
    </row>
    <row r="1653" spans="1:9" ht="15.75" x14ac:dyDescent="0.25">
      <c r="A1653" s="31" t="s">
        <v>3</v>
      </c>
      <c r="B1653" s="32"/>
      <c r="C1653" s="32"/>
      <c r="D1653" s="32"/>
      <c r="E1653" s="32"/>
      <c r="F1653" s="32"/>
      <c r="G1653" s="32"/>
      <c r="H1653" s="32"/>
      <c r="I1653" s="33"/>
    </row>
    <row r="1654" spans="1:9" ht="34.5" customHeight="1" x14ac:dyDescent="0.25">
      <c r="A1654" s="34" t="str">
        <f>Данные!$B$2</f>
        <v>Иванов</v>
      </c>
      <c r="B1654" s="35"/>
      <c r="C1654" s="35"/>
      <c r="D1654" s="35"/>
      <c r="E1654" s="35"/>
      <c r="F1654" s="35"/>
      <c r="G1654" s="35"/>
      <c r="H1654" s="35"/>
      <c r="I1654" s="36"/>
    </row>
    <row r="1655" spans="1:9" ht="31.5" customHeight="1" x14ac:dyDescent="0.25">
      <c r="A1655" s="37" t="str">
        <f>"Адрес: " &amp; Данные!$B$3</f>
        <v>Адрес: Можга</v>
      </c>
      <c r="B1655" s="38"/>
      <c r="C1655" s="38"/>
      <c r="D1655" s="38"/>
      <c r="E1655" s="38"/>
      <c r="F1655" s="38"/>
      <c r="G1655" s="38"/>
      <c r="H1655" s="38"/>
      <c r="I1655" s="39"/>
    </row>
    <row r="1656" spans="1:9" ht="15.75" x14ac:dyDescent="0.25">
      <c r="A1656" s="40" t="str">
        <f>"Контактный телефон: "&amp; Данные!$B$4</f>
        <v>Контактный телефон: 890</v>
      </c>
      <c r="B1656" s="41"/>
      <c r="C1656" s="41"/>
      <c r="D1656" s="41"/>
      <c r="E1656" s="41"/>
      <c r="F1656" s="41"/>
      <c r="G1656" s="41"/>
      <c r="H1656" s="41"/>
      <c r="I1656" s="42"/>
    </row>
    <row r="1658" spans="1:9" x14ac:dyDescent="0.25">
      <c r="A1658" s="9" t="s">
        <v>4</v>
      </c>
    </row>
    <row r="1659" spans="1:9" x14ac:dyDescent="0.25">
      <c r="A1659" s="18" t="str">
        <f>"Наименование: " &amp; Данные!B55</f>
        <v>Наименование: 56</v>
      </c>
      <c r="B1659" s="19"/>
      <c r="C1659" s="19"/>
      <c r="D1659" s="19"/>
      <c r="E1659" s="19"/>
      <c r="F1659" s="19"/>
      <c r="G1659" s="19"/>
      <c r="H1659" s="19"/>
      <c r="I1659" s="20"/>
    </row>
    <row r="1660" spans="1:9" x14ac:dyDescent="0.25">
      <c r="A1660" s="18" t="str">
        <f>"Инвентарный номер: " &amp; Данные!C55</f>
        <v>Инвентарный номер: 66</v>
      </c>
      <c r="B1660" s="19"/>
      <c r="C1660" s="19"/>
      <c r="D1660" s="19"/>
      <c r="E1660" s="19"/>
      <c r="F1660" s="19"/>
      <c r="G1660" s="19"/>
      <c r="H1660" s="19"/>
      <c r="I1660" s="20"/>
    </row>
    <row r="1661" spans="1:9" x14ac:dyDescent="0.25">
      <c r="A1661" s="13" t="s">
        <v>23</v>
      </c>
      <c r="B1661" s="14"/>
      <c r="C1661" s="14" t="str">
        <f>IF(Данные!D55="","",Данные!D55)</f>
        <v/>
      </c>
      <c r="D1661" s="14"/>
      <c r="E1661" s="14"/>
      <c r="F1661" s="14"/>
      <c r="G1661" s="14"/>
      <c r="H1661" s="14"/>
      <c r="I1661" s="15"/>
    </row>
    <row r="1662" spans="1:9" x14ac:dyDescent="0.25">
      <c r="A1662" s="10" t="s">
        <v>24</v>
      </c>
      <c r="B1662" s="11"/>
      <c r="C1662" s="14">
        <f>Данные!E55</f>
        <v>42029</v>
      </c>
      <c r="D1662" s="11"/>
      <c r="E1662" s="11"/>
      <c r="F1662" s="11"/>
      <c r="G1662" s="11"/>
      <c r="H1662" s="11"/>
      <c r="I1662" s="12"/>
    </row>
    <row r="1663" spans="1:9" x14ac:dyDescent="0.25">
      <c r="A1663" s="18" t="str">
        <f>"Заявленная неисправность: " &amp; Данные!F55</f>
        <v>Заявленная неисправность: 76</v>
      </c>
      <c r="B1663" s="19"/>
      <c r="C1663" s="19"/>
      <c r="D1663" s="19"/>
      <c r="E1663" s="19"/>
      <c r="F1663" s="19"/>
      <c r="G1663" s="19"/>
      <c r="H1663" s="19"/>
      <c r="I1663" s="20"/>
    </row>
    <row r="1664" spans="1:9" ht="35.25" customHeight="1" x14ac:dyDescent="0.25">
      <c r="A1664" s="21" t="s">
        <v>27</v>
      </c>
      <c r="B1664" s="22"/>
      <c r="C1664" s="22"/>
      <c r="D1664" s="22"/>
      <c r="E1664" s="22"/>
      <c r="F1664" s="22"/>
      <c r="G1664" s="22"/>
      <c r="H1664" s="22"/>
      <c r="I1664" s="22"/>
    </row>
    <row r="1665" spans="1:9" x14ac:dyDescent="0.25">
      <c r="A1665" s="23" t="s">
        <v>25</v>
      </c>
      <c r="B1665" s="24"/>
      <c r="C1665" s="24"/>
      <c r="D1665" s="24"/>
      <c r="E1665" s="24"/>
      <c r="F1665" s="24"/>
      <c r="G1665" s="24"/>
      <c r="H1665" s="24"/>
      <c r="I1665" s="25"/>
    </row>
    <row r="1666" spans="1:9" ht="47.25" customHeight="1" x14ac:dyDescent="0.25">
      <c r="A166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86</v>
      </c>
      <c r="B1666" s="27"/>
      <c r="C1666" s="27"/>
      <c r="D1666" s="27"/>
      <c r="E1666" s="27"/>
      <c r="F1666" s="27"/>
      <c r="G1666" s="27"/>
      <c r="H1666" s="27"/>
      <c r="I1666" s="28"/>
    </row>
    <row r="1667" spans="1:9" ht="50.25" customHeight="1" x14ac:dyDescent="0.25">
      <c r="A1667" s="29" t="s">
        <v>28</v>
      </c>
      <c r="B1667" s="29"/>
      <c r="C1667" s="29"/>
      <c r="D1667" s="29"/>
      <c r="E1667" s="29"/>
      <c r="F1667" s="29"/>
      <c r="G1667" s="29"/>
      <c r="H1667" s="29"/>
      <c r="I1667" s="29"/>
    </row>
    <row r="1668" spans="1:9" ht="48" customHeight="1" x14ac:dyDescent="0.25">
      <c r="A1668" s="30" t="s">
        <v>29</v>
      </c>
      <c r="B1668" s="30"/>
      <c r="C1668" s="30"/>
      <c r="D1668" s="30"/>
      <c r="E1668" s="30"/>
      <c r="F1668" s="30"/>
      <c r="G1668" s="30"/>
      <c r="H1668" s="30"/>
      <c r="I1668" s="30"/>
    </row>
    <row r="1671" spans="1:9" ht="15.75" x14ac:dyDescent="0.25">
      <c r="A1671" s="4" t="s">
        <v>5</v>
      </c>
      <c r="F1671" s="3" t="s">
        <v>6</v>
      </c>
    </row>
    <row r="1674" spans="1:9" ht="15.75" x14ac:dyDescent="0.25">
      <c r="A1674" s="4" t="s">
        <v>7</v>
      </c>
      <c r="F1674" s="3" t="s">
        <v>26</v>
      </c>
    </row>
    <row r="1675" spans="1:9" ht="15.75" x14ac:dyDescent="0.25">
      <c r="A1675" s="3" t="s">
        <v>8</v>
      </c>
    </row>
    <row r="1679" spans="1:9" ht="30" customHeight="1" x14ac:dyDescent="0.25">
      <c r="A167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679" s="48"/>
      <c r="C1679" s="48"/>
      <c r="D1679" s="48"/>
      <c r="E1679" s="48"/>
      <c r="F1679" s="48"/>
      <c r="G1679" s="48"/>
      <c r="H1679" s="48"/>
      <c r="I1679" s="48"/>
    </row>
    <row r="1680" spans="1:9" ht="26.25" x14ac:dyDescent="0.4">
      <c r="D1680" s="1"/>
      <c r="E1680" s="2" t="s">
        <v>0</v>
      </c>
      <c r="F1680" s="1"/>
    </row>
    <row r="1681" spans="1:9" ht="26.25" x14ac:dyDescent="0.4">
      <c r="C1681" s="1" t="str">
        <f>"технической экспертизы № " &amp; Данные!A56</f>
        <v>технической экспертизы № 48</v>
      </c>
      <c r="E1681" s="1"/>
      <c r="F1681" s="1"/>
    </row>
    <row r="1682" spans="1:9" ht="15.75" x14ac:dyDescent="0.25">
      <c r="A1682" s="3"/>
      <c r="B1682" s="3"/>
      <c r="C1682" s="3"/>
      <c r="D1682" s="4" t="str">
        <f>"приложение к договору № " &amp; Данные!$B$5</f>
        <v>приложение к договору № 1</v>
      </c>
      <c r="E1682" s="3"/>
      <c r="F1682" s="3"/>
      <c r="G1682" s="3"/>
      <c r="H1682" s="3"/>
      <c r="I1682" s="3"/>
    </row>
    <row r="1683" spans="1:9" ht="15.75" x14ac:dyDescent="0.25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 ht="15.75" x14ac:dyDescent="0.25">
      <c r="A1684" s="4" t="s">
        <v>1</v>
      </c>
      <c r="B1684" s="3"/>
      <c r="C1684" s="3"/>
      <c r="D1684" s="3"/>
      <c r="E1684" s="3"/>
      <c r="F1684" s="3"/>
      <c r="G1684" s="3"/>
      <c r="H1684" s="3"/>
      <c r="I1684" s="3"/>
    </row>
    <row r="1685" spans="1:9" ht="15.75" x14ac:dyDescent="0.25">
      <c r="A168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685" s="43"/>
      <c r="C1685" s="43"/>
      <c r="D1685" s="43"/>
      <c r="E1685" s="43"/>
      <c r="F1685" s="43"/>
      <c r="G1685" s="7"/>
      <c r="H1685" s="7"/>
      <c r="I1685" s="7"/>
    </row>
    <row r="1686" spans="1:9" ht="30" customHeight="1" x14ac:dyDescent="0.25">
      <c r="A168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686" s="47"/>
      <c r="C1686" s="47"/>
      <c r="D1686" s="47"/>
      <c r="E1686" s="47"/>
      <c r="F1686" s="47"/>
      <c r="G1686" s="47"/>
      <c r="H1686" s="47"/>
      <c r="I1686" s="47"/>
    </row>
    <row r="1687" spans="1:9" ht="15.75" x14ac:dyDescent="0.25">
      <c r="A1687" s="3"/>
      <c r="B1687" s="3"/>
      <c r="C1687" s="3"/>
      <c r="D1687" s="3"/>
      <c r="E1687" s="3"/>
      <c r="F1687" s="3"/>
      <c r="G1687" s="3"/>
      <c r="H1687" s="3"/>
      <c r="I1687" s="3"/>
    </row>
    <row r="1688" spans="1:9" ht="15.75" x14ac:dyDescent="0.25">
      <c r="A1688" s="8" t="s">
        <v>2</v>
      </c>
      <c r="B1688" s="3"/>
      <c r="C1688" s="3"/>
      <c r="D1688" s="3"/>
      <c r="E1688" s="3"/>
      <c r="F1688" s="3"/>
      <c r="G1688" s="3"/>
      <c r="H1688" s="3"/>
      <c r="I1688" s="3"/>
    </row>
    <row r="1689" spans="1:9" ht="15.75" x14ac:dyDescent="0.25">
      <c r="A1689" s="31" t="s">
        <v>3</v>
      </c>
      <c r="B1689" s="32"/>
      <c r="C1689" s="32"/>
      <c r="D1689" s="32"/>
      <c r="E1689" s="32"/>
      <c r="F1689" s="32"/>
      <c r="G1689" s="32"/>
      <c r="H1689" s="32"/>
      <c r="I1689" s="33"/>
    </row>
    <row r="1690" spans="1:9" ht="27.75" customHeight="1" x14ac:dyDescent="0.25">
      <c r="A1690" s="34" t="str">
        <f>Данные!$B$2</f>
        <v>Иванов</v>
      </c>
      <c r="B1690" s="35"/>
      <c r="C1690" s="35"/>
      <c r="D1690" s="35"/>
      <c r="E1690" s="35"/>
      <c r="F1690" s="35"/>
      <c r="G1690" s="35"/>
      <c r="H1690" s="35"/>
      <c r="I1690" s="36"/>
    </row>
    <row r="1691" spans="1:9" ht="36.75" customHeight="1" x14ac:dyDescent="0.25">
      <c r="A1691" s="37" t="str">
        <f>"Адрес: " &amp; Данные!$B$3</f>
        <v>Адрес: Можга</v>
      </c>
      <c r="B1691" s="38"/>
      <c r="C1691" s="38"/>
      <c r="D1691" s="38"/>
      <c r="E1691" s="38"/>
      <c r="F1691" s="38"/>
      <c r="G1691" s="38"/>
      <c r="H1691" s="38"/>
      <c r="I1691" s="39"/>
    </row>
    <row r="1692" spans="1:9" ht="15.75" x14ac:dyDescent="0.25">
      <c r="A1692" s="40" t="str">
        <f>"Контактный телефон: "&amp; Данные!$B$4</f>
        <v>Контактный телефон: 890</v>
      </c>
      <c r="B1692" s="41"/>
      <c r="C1692" s="41"/>
      <c r="D1692" s="41"/>
      <c r="E1692" s="41"/>
      <c r="F1692" s="41"/>
      <c r="G1692" s="41"/>
      <c r="H1692" s="41"/>
      <c r="I1692" s="42"/>
    </row>
    <row r="1694" spans="1:9" x14ac:dyDescent="0.25">
      <c r="A1694" s="9" t="s">
        <v>4</v>
      </c>
    </row>
    <row r="1695" spans="1:9" x14ac:dyDescent="0.25">
      <c r="A1695" s="18" t="str">
        <f>"Наименование: " &amp; Данные!B56</f>
        <v>Наименование: 57</v>
      </c>
      <c r="B1695" s="19"/>
      <c r="C1695" s="19"/>
      <c r="D1695" s="19"/>
      <c r="E1695" s="19"/>
      <c r="F1695" s="19"/>
      <c r="G1695" s="19"/>
      <c r="H1695" s="19"/>
      <c r="I1695" s="20"/>
    </row>
    <row r="1696" spans="1:9" x14ac:dyDescent="0.25">
      <c r="A1696" s="18" t="str">
        <f>"Инвентарный номер: " &amp; Данные!C56</f>
        <v>Инвентарный номер: 67</v>
      </c>
      <c r="B1696" s="19"/>
      <c r="C1696" s="19"/>
      <c r="D1696" s="19"/>
      <c r="E1696" s="19"/>
      <c r="F1696" s="19"/>
      <c r="G1696" s="19"/>
      <c r="H1696" s="19"/>
      <c r="I1696" s="20"/>
    </row>
    <row r="1697" spans="1:9" x14ac:dyDescent="0.25">
      <c r="A1697" s="13" t="s">
        <v>23</v>
      </c>
      <c r="B1697" s="14"/>
      <c r="C1697" s="14" t="str">
        <f>IF(Данные!D56="","",Данные!D56)</f>
        <v/>
      </c>
      <c r="D1697" s="14"/>
      <c r="E1697" s="14"/>
      <c r="F1697" s="14"/>
      <c r="G1697" s="14"/>
      <c r="H1697" s="14"/>
      <c r="I1697" s="15"/>
    </row>
    <row r="1698" spans="1:9" x14ac:dyDescent="0.25">
      <c r="A1698" s="10" t="s">
        <v>24</v>
      </c>
      <c r="B1698" s="11"/>
      <c r="C1698" s="14">
        <f>Данные!E56</f>
        <v>42030</v>
      </c>
      <c r="D1698" s="11"/>
      <c r="E1698" s="11"/>
      <c r="F1698" s="11"/>
      <c r="G1698" s="11"/>
      <c r="H1698" s="11"/>
      <c r="I1698" s="12"/>
    </row>
    <row r="1699" spans="1:9" x14ac:dyDescent="0.25">
      <c r="A1699" s="18" t="str">
        <f>"Заявленная неисправность: " &amp; Данные!F56</f>
        <v>Заявленная неисправность: 77</v>
      </c>
      <c r="B1699" s="19"/>
      <c r="C1699" s="19"/>
      <c r="D1699" s="19"/>
      <c r="E1699" s="19"/>
      <c r="F1699" s="19"/>
      <c r="G1699" s="19"/>
      <c r="H1699" s="19"/>
      <c r="I1699" s="20"/>
    </row>
    <row r="1700" spans="1:9" ht="33.75" customHeight="1" x14ac:dyDescent="0.25">
      <c r="A1700" s="21" t="s">
        <v>27</v>
      </c>
      <c r="B1700" s="22"/>
      <c r="C1700" s="22"/>
      <c r="D1700" s="22"/>
      <c r="E1700" s="22"/>
      <c r="F1700" s="22"/>
      <c r="G1700" s="22"/>
      <c r="H1700" s="22"/>
      <c r="I1700" s="22"/>
    </row>
    <row r="1701" spans="1:9" x14ac:dyDescent="0.25">
      <c r="A1701" s="23" t="s">
        <v>25</v>
      </c>
      <c r="B1701" s="24"/>
      <c r="C1701" s="24"/>
      <c r="D1701" s="24"/>
      <c r="E1701" s="24"/>
      <c r="F1701" s="24"/>
      <c r="G1701" s="24"/>
      <c r="H1701" s="24"/>
      <c r="I1701" s="25"/>
    </row>
    <row r="1702" spans="1:9" ht="46.5" customHeight="1" x14ac:dyDescent="0.25">
      <c r="A170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87</v>
      </c>
      <c r="B1702" s="27"/>
      <c r="C1702" s="27"/>
      <c r="D1702" s="27"/>
      <c r="E1702" s="27"/>
      <c r="F1702" s="27"/>
      <c r="G1702" s="27"/>
      <c r="H1702" s="27"/>
      <c r="I1702" s="28"/>
    </row>
    <row r="1703" spans="1:9" ht="45.75" customHeight="1" x14ac:dyDescent="0.25">
      <c r="A1703" s="29" t="s">
        <v>28</v>
      </c>
      <c r="B1703" s="29"/>
      <c r="C1703" s="29"/>
      <c r="D1703" s="29"/>
      <c r="E1703" s="29"/>
      <c r="F1703" s="29"/>
      <c r="G1703" s="29"/>
      <c r="H1703" s="29"/>
      <c r="I1703" s="29"/>
    </row>
    <row r="1704" spans="1:9" ht="47.25" customHeight="1" x14ac:dyDescent="0.25">
      <c r="A1704" s="30" t="s">
        <v>29</v>
      </c>
      <c r="B1704" s="30"/>
      <c r="C1704" s="30"/>
      <c r="D1704" s="30"/>
      <c r="E1704" s="30"/>
      <c r="F1704" s="30"/>
      <c r="G1704" s="30"/>
      <c r="H1704" s="30"/>
      <c r="I1704" s="30"/>
    </row>
    <row r="1707" spans="1:9" ht="15.75" x14ac:dyDescent="0.25">
      <c r="A1707" s="4" t="s">
        <v>5</v>
      </c>
      <c r="F1707" s="3" t="s">
        <v>6</v>
      </c>
    </row>
    <row r="1710" spans="1:9" ht="15.75" x14ac:dyDescent="0.25">
      <c r="A1710" s="4" t="s">
        <v>7</v>
      </c>
      <c r="F1710" s="3" t="s">
        <v>26</v>
      </c>
    </row>
    <row r="1711" spans="1:9" ht="15.75" x14ac:dyDescent="0.25">
      <c r="A1711" s="3" t="s">
        <v>8</v>
      </c>
    </row>
    <row r="1715" spans="1:9" ht="30" customHeight="1" x14ac:dyDescent="0.25">
      <c r="A171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715" s="48"/>
      <c r="C1715" s="48"/>
      <c r="D1715" s="48"/>
      <c r="E1715" s="48"/>
      <c r="F1715" s="48"/>
      <c r="G1715" s="48"/>
      <c r="H1715" s="48"/>
      <c r="I1715" s="48"/>
    </row>
    <row r="1716" spans="1:9" ht="26.25" x14ac:dyDescent="0.4">
      <c r="D1716" s="1"/>
      <c r="E1716" s="2" t="s">
        <v>0</v>
      </c>
      <c r="F1716" s="1"/>
    </row>
    <row r="1717" spans="1:9" ht="26.25" x14ac:dyDescent="0.4">
      <c r="C1717" s="1" t="str">
        <f>"технической экспертизы № " &amp; Данные!A57</f>
        <v>технической экспертизы № 49</v>
      </c>
      <c r="E1717" s="1"/>
      <c r="F1717" s="1"/>
    </row>
    <row r="1718" spans="1:9" ht="15.75" x14ac:dyDescent="0.25">
      <c r="A1718" s="3"/>
      <c r="B1718" s="3"/>
      <c r="C1718" s="3"/>
      <c r="D1718" s="4" t="str">
        <f>"приложение к договору № " &amp; Данные!$B$5</f>
        <v>приложение к договору № 1</v>
      </c>
      <c r="E1718" s="3"/>
      <c r="F1718" s="3"/>
      <c r="G1718" s="3"/>
      <c r="H1718" s="3"/>
      <c r="I1718" s="3"/>
    </row>
    <row r="1719" spans="1:9" ht="15.75" x14ac:dyDescent="0.25">
      <c r="A1719" s="3"/>
      <c r="B1719" s="3"/>
      <c r="C1719" s="3"/>
      <c r="D1719" s="3"/>
      <c r="E1719" s="3"/>
      <c r="F1719" s="3"/>
      <c r="G1719" s="3"/>
      <c r="H1719" s="3"/>
      <c r="I1719" s="3"/>
    </row>
    <row r="1720" spans="1:9" ht="15.75" x14ac:dyDescent="0.25">
      <c r="A1720" s="4" t="s">
        <v>1</v>
      </c>
      <c r="B1720" s="3"/>
      <c r="C1720" s="3"/>
      <c r="D1720" s="3"/>
      <c r="E1720" s="3"/>
      <c r="F1720" s="3"/>
      <c r="G1720" s="3"/>
      <c r="H1720" s="3"/>
      <c r="I1720" s="3"/>
    </row>
    <row r="1721" spans="1:9" ht="15.75" x14ac:dyDescent="0.25">
      <c r="A172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721" s="43"/>
      <c r="C1721" s="43"/>
      <c r="D1721" s="43"/>
      <c r="E1721" s="43"/>
      <c r="F1721" s="43"/>
      <c r="G1721" s="7"/>
      <c r="H1721" s="7"/>
      <c r="I1721" s="7"/>
    </row>
    <row r="1722" spans="1:9" ht="30" customHeight="1" x14ac:dyDescent="0.25">
      <c r="A172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722" s="47"/>
      <c r="C1722" s="47"/>
      <c r="D1722" s="47"/>
      <c r="E1722" s="47"/>
      <c r="F1722" s="47"/>
      <c r="G1722" s="47"/>
      <c r="H1722" s="47"/>
      <c r="I1722" s="47"/>
    </row>
    <row r="1723" spans="1:9" ht="15.75" x14ac:dyDescent="0.25">
      <c r="A1723" s="3"/>
      <c r="B1723" s="3"/>
      <c r="C1723" s="3"/>
      <c r="D1723" s="3"/>
      <c r="E1723" s="3"/>
      <c r="F1723" s="3"/>
      <c r="G1723" s="3"/>
      <c r="H1723" s="3"/>
      <c r="I1723" s="3"/>
    </row>
    <row r="1724" spans="1:9" ht="15.75" x14ac:dyDescent="0.25">
      <c r="A1724" s="8" t="s">
        <v>2</v>
      </c>
      <c r="B1724" s="3"/>
      <c r="C1724" s="3"/>
      <c r="D1724" s="3"/>
      <c r="E1724" s="3"/>
      <c r="F1724" s="3"/>
      <c r="G1724" s="3"/>
      <c r="H1724" s="3"/>
      <c r="I1724" s="3"/>
    </row>
    <row r="1725" spans="1:9" ht="15.75" x14ac:dyDescent="0.25">
      <c r="A1725" s="31" t="s">
        <v>3</v>
      </c>
      <c r="B1725" s="32"/>
      <c r="C1725" s="32"/>
      <c r="D1725" s="32"/>
      <c r="E1725" s="32"/>
      <c r="F1725" s="32"/>
      <c r="G1725" s="32"/>
      <c r="H1725" s="32"/>
      <c r="I1725" s="33"/>
    </row>
    <row r="1726" spans="1:9" ht="28.5" customHeight="1" x14ac:dyDescent="0.25">
      <c r="A1726" s="34" t="str">
        <f>Данные!$B$2</f>
        <v>Иванов</v>
      </c>
      <c r="B1726" s="35"/>
      <c r="C1726" s="35"/>
      <c r="D1726" s="35"/>
      <c r="E1726" s="35"/>
      <c r="F1726" s="35"/>
      <c r="G1726" s="35"/>
      <c r="H1726" s="35"/>
      <c r="I1726" s="36"/>
    </row>
    <row r="1727" spans="1:9" ht="30.75" customHeight="1" x14ac:dyDescent="0.25">
      <c r="A1727" s="37" t="str">
        <f>"Адрес: " &amp; Данные!$B$3</f>
        <v>Адрес: Можга</v>
      </c>
      <c r="B1727" s="38"/>
      <c r="C1727" s="38"/>
      <c r="D1727" s="38"/>
      <c r="E1727" s="38"/>
      <c r="F1727" s="38"/>
      <c r="G1727" s="38"/>
      <c r="H1727" s="38"/>
      <c r="I1727" s="39"/>
    </row>
    <row r="1728" spans="1:9" ht="15.75" x14ac:dyDescent="0.25">
      <c r="A1728" s="40" t="str">
        <f>"Контактный телефон: "&amp; Данные!$B$4</f>
        <v>Контактный телефон: 890</v>
      </c>
      <c r="B1728" s="41"/>
      <c r="C1728" s="41"/>
      <c r="D1728" s="41"/>
      <c r="E1728" s="41"/>
      <c r="F1728" s="41"/>
      <c r="G1728" s="41"/>
      <c r="H1728" s="41"/>
      <c r="I1728" s="42"/>
    </row>
    <row r="1730" spans="1:9" x14ac:dyDescent="0.25">
      <c r="A1730" s="9" t="s">
        <v>4</v>
      </c>
    </row>
    <row r="1731" spans="1:9" x14ac:dyDescent="0.25">
      <c r="A1731" s="18" t="str">
        <f>"Наименование: " &amp; Данные!B57</f>
        <v>Наименование: 58</v>
      </c>
      <c r="B1731" s="19"/>
      <c r="C1731" s="19"/>
      <c r="D1731" s="19"/>
      <c r="E1731" s="19"/>
      <c r="F1731" s="19"/>
      <c r="G1731" s="19"/>
      <c r="H1731" s="19"/>
      <c r="I1731" s="20"/>
    </row>
    <row r="1732" spans="1:9" x14ac:dyDescent="0.25">
      <c r="A1732" s="18" t="str">
        <f>"Инвентарный номер: " &amp; Данные!C57</f>
        <v>Инвентарный номер: 68</v>
      </c>
      <c r="B1732" s="19"/>
      <c r="C1732" s="19"/>
      <c r="D1732" s="19"/>
      <c r="E1732" s="19"/>
      <c r="F1732" s="19"/>
      <c r="G1732" s="19"/>
      <c r="H1732" s="19"/>
      <c r="I1732" s="20"/>
    </row>
    <row r="1733" spans="1:9" x14ac:dyDescent="0.25">
      <c r="A1733" s="13" t="s">
        <v>23</v>
      </c>
      <c r="B1733" s="14"/>
      <c r="C1733" s="14" t="str">
        <f>IF(Данные!D57="","",Данные!D57)</f>
        <v/>
      </c>
      <c r="D1733" s="14"/>
      <c r="E1733" s="14"/>
      <c r="F1733" s="14"/>
      <c r="G1733" s="14"/>
      <c r="H1733" s="14"/>
      <c r="I1733" s="15"/>
    </row>
    <row r="1734" spans="1:9" x14ac:dyDescent="0.25">
      <c r="A1734" s="10" t="s">
        <v>24</v>
      </c>
      <c r="B1734" s="11"/>
      <c r="C1734" s="14">
        <f>Данные!E57</f>
        <v>42031</v>
      </c>
      <c r="D1734" s="11"/>
      <c r="E1734" s="11"/>
      <c r="F1734" s="11"/>
      <c r="G1734" s="11"/>
      <c r="H1734" s="11"/>
      <c r="I1734" s="12"/>
    </row>
    <row r="1735" spans="1:9" x14ac:dyDescent="0.25">
      <c r="A1735" s="18" t="str">
        <f>"Заявленная неисправность: " &amp; Данные!F57</f>
        <v>Заявленная неисправность: 78</v>
      </c>
      <c r="B1735" s="19"/>
      <c r="C1735" s="19"/>
      <c r="D1735" s="19"/>
      <c r="E1735" s="19"/>
      <c r="F1735" s="19"/>
      <c r="G1735" s="19"/>
      <c r="H1735" s="19"/>
      <c r="I1735" s="20"/>
    </row>
    <row r="1736" spans="1:9" ht="36" customHeight="1" x14ac:dyDescent="0.25">
      <c r="A1736" s="21" t="s">
        <v>27</v>
      </c>
      <c r="B1736" s="22"/>
      <c r="C1736" s="22"/>
      <c r="D1736" s="22"/>
      <c r="E1736" s="22"/>
      <c r="F1736" s="22"/>
      <c r="G1736" s="22"/>
      <c r="H1736" s="22"/>
      <c r="I1736" s="22"/>
    </row>
    <row r="1737" spans="1:9" x14ac:dyDescent="0.25">
      <c r="A1737" s="23" t="s">
        <v>25</v>
      </c>
      <c r="B1737" s="24"/>
      <c r="C1737" s="24"/>
      <c r="D1737" s="24"/>
      <c r="E1737" s="24"/>
      <c r="F1737" s="24"/>
      <c r="G1737" s="24"/>
      <c r="H1737" s="24"/>
      <c r="I1737" s="25"/>
    </row>
    <row r="1738" spans="1:9" ht="46.5" customHeight="1" x14ac:dyDescent="0.25">
      <c r="A173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88</v>
      </c>
      <c r="B1738" s="27"/>
      <c r="C1738" s="27"/>
      <c r="D1738" s="27"/>
      <c r="E1738" s="27"/>
      <c r="F1738" s="27"/>
      <c r="G1738" s="27"/>
      <c r="H1738" s="27"/>
      <c r="I1738" s="28"/>
    </row>
    <row r="1739" spans="1:9" ht="48.75" customHeight="1" x14ac:dyDescent="0.25">
      <c r="A1739" s="29" t="s">
        <v>28</v>
      </c>
      <c r="B1739" s="29"/>
      <c r="C1739" s="29"/>
      <c r="D1739" s="29"/>
      <c r="E1739" s="29"/>
      <c r="F1739" s="29"/>
      <c r="G1739" s="29"/>
      <c r="H1739" s="29"/>
      <c r="I1739" s="29"/>
    </row>
    <row r="1740" spans="1:9" ht="46.5" customHeight="1" x14ac:dyDescent="0.25">
      <c r="A1740" s="30" t="s">
        <v>29</v>
      </c>
      <c r="B1740" s="30"/>
      <c r="C1740" s="30"/>
      <c r="D1740" s="30"/>
      <c r="E1740" s="30"/>
      <c r="F1740" s="30"/>
      <c r="G1740" s="30"/>
      <c r="H1740" s="30"/>
      <c r="I1740" s="30"/>
    </row>
    <row r="1743" spans="1:9" ht="15.75" x14ac:dyDescent="0.25">
      <c r="A1743" s="4" t="s">
        <v>5</v>
      </c>
      <c r="F1743" s="3" t="s">
        <v>6</v>
      </c>
    </row>
    <row r="1746" spans="1:9" ht="15.75" x14ac:dyDescent="0.25">
      <c r="A1746" s="4" t="s">
        <v>7</v>
      </c>
      <c r="F1746" s="3" t="s">
        <v>26</v>
      </c>
    </row>
    <row r="1747" spans="1:9" ht="15.75" x14ac:dyDescent="0.25">
      <c r="A1747" s="3" t="s">
        <v>8</v>
      </c>
    </row>
    <row r="1751" spans="1:9" ht="30" customHeight="1" x14ac:dyDescent="0.25">
      <c r="A175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751" s="48"/>
      <c r="C1751" s="48"/>
      <c r="D1751" s="48"/>
      <c r="E1751" s="48"/>
      <c r="F1751" s="48"/>
      <c r="G1751" s="48"/>
      <c r="H1751" s="48"/>
      <c r="I1751" s="48"/>
    </row>
    <row r="1752" spans="1:9" ht="26.25" x14ac:dyDescent="0.4">
      <c r="D1752" s="1"/>
      <c r="E1752" s="2" t="s">
        <v>0</v>
      </c>
      <c r="F1752" s="1"/>
    </row>
    <row r="1753" spans="1:9" ht="26.25" x14ac:dyDescent="0.4">
      <c r="C1753" s="1" t="str">
        <f>"технической экспертизы № " &amp; Данные!A58</f>
        <v>технической экспертизы № 50</v>
      </c>
      <c r="E1753" s="1"/>
      <c r="F1753" s="1"/>
    </row>
    <row r="1754" spans="1:9" ht="15.75" x14ac:dyDescent="0.25">
      <c r="A1754" s="3"/>
      <c r="B1754" s="3"/>
      <c r="C1754" s="3"/>
      <c r="D1754" s="4" t="str">
        <f>"приложение к договору № " &amp; Данные!$B$5</f>
        <v>приложение к договору № 1</v>
      </c>
      <c r="E1754" s="3"/>
      <c r="F1754" s="3"/>
      <c r="G1754" s="3"/>
      <c r="H1754" s="3"/>
      <c r="I1754" s="3"/>
    </row>
    <row r="1755" spans="1:9" ht="15.75" x14ac:dyDescent="0.25">
      <c r="A1755" s="3"/>
      <c r="B1755" s="3"/>
      <c r="C1755" s="3"/>
      <c r="D1755" s="3"/>
      <c r="E1755" s="3"/>
      <c r="F1755" s="3"/>
      <c r="G1755" s="3"/>
      <c r="H1755" s="3"/>
      <c r="I1755" s="3"/>
    </row>
    <row r="1756" spans="1:9" ht="15.75" x14ac:dyDescent="0.25">
      <c r="A1756" s="4" t="s">
        <v>1</v>
      </c>
      <c r="B1756" s="3"/>
      <c r="C1756" s="3"/>
      <c r="D1756" s="3"/>
      <c r="E1756" s="3"/>
      <c r="F1756" s="3"/>
      <c r="G1756" s="3"/>
      <c r="H1756" s="3"/>
      <c r="I1756" s="3"/>
    </row>
    <row r="1757" spans="1:9" ht="15.75" x14ac:dyDescent="0.25">
      <c r="A175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757" s="43"/>
      <c r="C1757" s="43"/>
      <c r="D1757" s="43"/>
      <c r="E1757" s="43"/>
      <c r="F1757" s="43"/>
      <c r="G1757" s="7"/>
      <c r="H1757" s="7"/>
      <c r="I1757" s="7"/>
    </row>
    <row r="1758" spans="1:9" ht="30" customHeight="1" x14ac:dyDescent="0.25">
      <c r="A175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758" s="47"/>
      <c r="C1758" s="47"/>
      <c r="D1758" s="47"/>
      <c r="E1758" s="47"/>
      <c r="F1758" s="47"/>
      <c r="G1758" s="47"/>
      <c r="H1758" s="47"/>
      <c r="I1758" s="47"/>
    </row>
    <row r="1759" spans="1:9" ht="15.75" x14ac:dyDescent="0.25">
      <c r="A1759" s="3"/>
      <c r="B1759" s="3"/>
      <c r="C1759" s="3"/>
      <c r="D1759" s="3"/>
      <c r="E1759" s="3"/>
      <c r="F1759" s="3"/>
      <c r="G1759" s="3"/>
      <c r="H1759" s="3"/>
      <c r="I1759" s="3"/>
    </row>
    <row r="1760" spans="1:9" ht="15.75" x14ac:dyDescent="0.25">
      <c r="A1760" s="8" t="s">
        <v>2</v>
      </c>
      <c r="B1760" s="3"/>
      <c r="C1760" s="3"/>
      <c r="D1760" s="3"/>
      <c r="E1760" s="3"/>
      <c r="F1760" s="3"/>
      <c r="G1760" s="3"/>
      <c r="H1760" s="3"/>
      <c r="I1760" s="3"/>
    </row>
    <row r="1761" spans="1:9" ht="15.75" x14ac:dyDescent="0.25">
      <c r="A1761" s="31" t="s">
        <v>3</v>
      </c>
      <c r="B1761" s="32"/>
      <c r="C1761" s="32"/>
      <c r="D1761" s="32"/>
      <c r="E1761" s="32"/>
      <c r="F1761" s="32"/>
      <c r="G1761" s="32"/>
      <c r="H1761" s="32"/>
      <c r="I1761" s="33"/>
    </row>
    <row r="1762" spans="1:9" ht="33.75" customHeight="1" x14ac:dyDescent="0.25">
      <c r="A1762" s="34" t="str">
        <f>Данные!$B$2</f>
        <v>Иванов</v>
      </c>
      <c r="B1762" s="35"/>
      <c r="C1762" s="35"/>
      <c r="D1762" s="35"/>
      <c r="E1762" s="35"/>
      <c r="F1762" s="35"/>
      <c r="G1762" s="35"/>
      <c r="H1762" s="35"/>
      <c r="I1762" s="36"/>
    </row>
    <row r="1763" spans="1:9" ht="32.25" customHeight="1" x14ac:dyDescent="0.25">
      <c r="A1763" s="37" t="str">
        <f>"Адрес: " &amp; Данные!$B$3</f>
        <v>Адрес: Можга</v>
      </c>
      <c r="B1763" s="38"/>
      <c r="C1763" s="38"/>
      <c r="D1763" s="38"/>
      <c r="E1763" s="38"/>
      <c r="F1763" s="38"/>
      <c r="G1763" s="38"/>
      <c r="H1763" s="38"/>
      <c r="I1763" s="39"/>
    </row>
    <row r="1764" spans="1:9" ht="15.75" x14ac:dyDescent="0.25">
      <c r="A1764" s="40" t="str">
        <f>"Контактный телефон: "&amp; Данные!$B$4</f>
        <v>Контактный телефон: 890</v>
      </c>
      <c r="B1764" s="41"/>
      <c r="C1764" s="41"/>
      <c r="D1764" s="41"/>
      <c r="E1764" s="41"/>
      <c r="F1764" s="41"/>
      <c r="G1764" s="41"/>
      <c r="H1764" s="41"/>
      <c r="I1764" s="42"/>
    </row>
    <row r="1766" spans="1:9" x14ac:dyDescent="0.25">
      <c r="A1766" s="9" t="s">
        <v>4</v>
      </c>
    </row>
    <row r="1767" spans="1:9" x14ac:dyDescent="0.25">
      <c r="A1767" s="18" t="str">
        <f>"Наименование: " &amp; Данные!B58</f>
        <v>Наименование: 59</v>
      </c>
      <c r="B1767" s="19"/>
      <c r="C1767" s="19"/>
      <c r="D1767" s="19"/>
      <c r="E1767" s="19"/>
      <c r="F1767" s="19"/>
      <c r="G1767" s="19"/>
      <c r="H1767" s="19"/>
      <c r="I1767" s="20"/>
    </row>
    <row r="1768" spans="1:9" x14ac:dyDescent="0.25">
      <c r="A1768" s="18" t="str">
        <f>"Инвентарный номер: " &amp; Данные!C58</f>
        <v>Инвентарный номер: 69</v>
      </c>
      <c r="B1768" s="19"/>
      <c r="C1768" s="19"/>
      <c r="D1768" s="19"/>
      <c r="E1768" s="19"/>
      <c r="F1768" s="19"/>
      <c r="G1768" s="19"/>
      <c r="H1768" s="19"/>
      <c r="I1768" s="20"/>
    </row>
    <row r="1769" spans="1:9" x14ac:dyDescent="0.25">
      <c r="A1769" s="13" t="s">
        <v>23</v>
      </c>
      <c r="B1769" s="14"/>
      <c r="C1769" s="14" t="str">
        <f>IF(Данные!D58="","",Данные!D58)</f>
        <v/>
      </c>
      <c r="D1769" s="14"/>
      <c r="E1769" s="14"/>
      <c r="F1769" s="14"/>
      <c r="G1769" s="14"/>
      <c r="H1769" s="14"/>
      <c r="I1769" s="15"/>
    </row>
    <row r="1770" spans="1:9" x14ac:dyDescent="0.25">
      <c r="A1770" s="10" t="s">
        <v>24</v>
      </c>
      <c r="B1770" s="11"/>
      <c r="C1770" s="14">
        <f>Данные!E58</f>
        <v>42032</v>
      </c>
      <c r="D1770" s="11"/>
      <c r="E1770" s="11"/>
      <c r="F1770" s="11"/>
      <c r="G1770" s="11"/>
      <c r="H1770" s="11"/>
      <c r="I1770" s="12"/>
    </row>
    <row r="1771" spans="1:9" x14ac:dyDescent="0.25">
      <c r="A1771" s="18" t="str">
        <f>"Заявленная неисправность: " &amp; Данные!F58</f>
        <v>Заявленная неисправность: 79</v>
      </c>
      <c r="B1771" s="19"/>
      <c r="C1771" s="19"/>
      <c r="D1771" s="19"/>
      <c r="E1771" s="19"/>
      <c r="F1771" s="19"/>
      <c r="G1771" s="19"/>
      <c r="H1771" s="19"/>
      <c r="I1771" s="20"/>
    </row>
    <row r="1772" spans="1:9" ht="31.5" customHeight="1" x14ac:dyDescent="0.25">
      <c r="A1772" s="21" t="s">
        <v>27</v>
      </c>
      <c r="B1772" s="22"/>
      <c r="C1772" s="22"/>
      <c r="D1772" s="22"/>
      <c r="E1772" s="22"/>
      <c r="F1772" s="22"/>
      <c r="G1772" s="22"/>
      <c r="H1772" s="22"/>
      <c r="I1772" s="22"/>
    </row>
    <row r="1773" spans="1:9" x14ac:dyDescent="0.25">
      <c r="A1773" s="23" t="s">
        <v>25</v>
      </c>
      <c r="B1773" s="24"/>
      <c r="C1773" s="24"/>
      <c r="D1773" s="24"/>
      <c r="E1773" s="24"/>
      <c r="F1773" s="24"/>
      <c r="G1773" s="24"/>
      <c r="H1773" s="24"/>
      <c r="I1773" s="25"/>
    </row>
    <row r="1774" spans="1:9" ht="49.5" customHeight="1" x14ac:dyDescent="0.25">
      <c r="A177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89</v>
      </c>
      <c r="B1774" s="27"/>
      <c r="C1774" s="27"/>
      <c r="D1774" s="27"/>
      <c r="E1774" s="27"/>
      <c r="F1774" s="27"/>
      <c r="G1774" s="27"/>
      <c r="H1774" s="27"/>
      <c r="I1774" s="28"/>
    </row>
    <row r="1775" spans="1:9" ht="48" customHeight="1" x14ac:dyDescent="0.25">
      <c r="A1775" s="29" t="s">
        <v>28</v>
      </c>
      <c r="B1775" s="29"/>
      <c r="C1775" s="29"/>
      <c r="D1775" s="29"/>
      <c r="E1775" s="29"/>
      <c r="F1775" s="29"/>
      <c r="G1775" s="29"/>
      <c r="H1775" s="29"/>
      <c r="I1775" s="29"/>
    </row>
    <row r="1776" spans="1:9" ht="46.5" customHeight="1" x14ac:dyDescent="0.25">
      <c r="A1776" s="30" t="s">
        <v>29</v>
      </c>
      <c r="B1776" s="30"/>
      <c r="C1776" s="30"/>
      <c r="D1776" s="30"/>
      <c r="E1776" s="30"/>
      <c r="F1776" s="30"/>
      <c r="G1776" s="30"/>
      <c r="H1776" s="30"/>
      <c r="I1776" s="30"/>
    </row>
    <row r="1779" spans="1:9" ht="15.75" x14ac:dyDescent="0.25">
      <c r="A1779" s="4" t="s">
        <v>5</v>
      </c>
      <c r="F1779" s="3" t="s">
        <v>6</v>
      </c>
    </row>
    <row r="1782" spans="1:9" ht="15.75" x14ac:dyDescent="0.25">
      <c r="A1782" s="4" t="s">
        <v>7</v>
      </c>
      <c r="F1782" s="3" t="s">
        <v>26</v>
      </c>
    </row>
    <row r="1783" spans="1:9" ht="15.75" x14ac:dyDescent="0.25">
      <c r="A1783" s="3" t="s">
        <v>8</v>
      </c>
    </row>
    <row r="1787" spans="1:9" ht="30" customHeight="1" x14ac:dyDescent="0.25">
      <c r="A178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787" s="48"/>
      <c r="C1787" s="48"/>
      <c r="D1787" s="48"/>
      <c r="E1787" s="48"/>
      <c r="F1787" s="48"/>
      <c r="G1787" s="48"/>
      <c r="H1787" s="48"/>
      <c r="I1787" s="48"/>
    </row>
    <row r="1788" spans="1:9" ht="26.25" x14ac:dyDescent="0.4">
      <c r="D1788" s="1"/>
      <c r="E1788" s="2" t="s">
        <v>0</v>
      </c>
      <c r="F1788" s="1"/>
    </row>
    <row r="1789" spans="1:9" ht="26.25" x14ac:dyDescent="0.4">
      <c r="C1789" s="1" t="str">
        <f>"технической экспертизы № " &amp; Данные!A59</f>
        <v>технической экспертизы № 51</v>
      </c>
      <c r="E1789" s="1"/>
      <c r="F1789" s="1"/>
    </row>
    <row r="1790" spans="1:9" ht="15.75" x14ac:dyDescent="0.25">
      <c r="A1790" s="3"/>
      <c r="B1790" s="3"/>
      <c r="C1790" s="3"/>
      <c r="D1790" s="4" t="str">
        <f>"приложение к договору № " &amp; Данные!$B$5</f>
        <v>приложение к договору № 1</v>
      </c>
      <c r="E1790" s="3"/>
      <c r="F1790" s="3"/>
      <c r="G1790" s="3"/>
      <c r="H1790" s="3"/>
      <c r="I1790" s="3"/>
    </row>
    <row r="1791" spans="1:9" ht="15.75" x14ac:dyDescent="0.25">
      <c r="A1791" s="3"/>
      <c r="B1791" s="3"/>
      <c r="C1791" s="3"/>
      <c r="D1791" s="3"/>
      <c r="E1791" s="3"/>
      <c r="F1791" s="3"/>
      <c r="G1791" s="3"/>
      <c r="H1791" s="3"/>
      <c r="I1791" s="3"/>
    </row>
    <row r="1792" spans="1:9" ht="15.75" x14ac:dyDescent="0.25">
      <c r="A1792" s="4" t="s">
        <v>1</v>
      </c>
      <c r="B1792" s="3"/>
      <c r="C1792" s="3"/>
      <c r="D1792" s="3"/>
      <c r="E1792" s="3"/>
      <c r="F1792" s="3"/>
      <c r="G1792" s="3"/>
      <c r="H1792" s="3"/>
      <c r="I1792" s="3"/>
    </row>
    <row r="1793" spans="1:9" ht="15.75" x14ac:dyDescent="0.25">
      <c r="A179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793" s="43"/>
      <c r="C1793" s="43"/>
      <c r="D1793" s="43"/>
      <c r="E1793" s="43"/>
      <c r="F1793" s="43"/>
      <c r="G1793" s="7"/>
      <c r="H1793" s="7"/>
      <c r="I1793" s="7"/>
    </row>
    <row r="1794" spans="1:9" ht="30" customHeight="1" x14ac:dyDescent="0.25">
      <c r="A179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794" s="47"/>
      <c r="C1794" s="47"/>
      <c r="D1794" s="47"/>
      <c r="E1794" s="47"/>
      <c r="F1794" s="47"/>
      <c r="G1794" s="47"/>
      <c r="H1794" s="47"/>
      <c r="I1794" s="47"/>
    </row>
    <row r="1795" spans="1:9" ht="15.75" x14ac:dyDescent="0.25">
      <c r="A1795" s="3"/>
      <c r="B1795" s="3"/>
      <c r="C1795" s="3"/>
      <c r="D1795" s="3"/>
      <c r="E1795" s="3"/>
      <c r="F1795" s="3"/>
      <c r="G1795" s="3"/>
      <c r="H1795" s="3"/>
      <c r="I1795" s="3"/>
    </row>
    <row r="1796" spans="1:9" ht="15.75" x14ac:dyDescent="0.25">
      <c r="A1796" s="8" t="s">
        <v>2</v>
      </c>
      <c r="B1796" s="3"/>
      <c r="C1796" s="3"/>
      <c r="D1796" s="3"/>
      <c r="E1796" s="3"/>
      <c r="F1796" s="3"/>
      <c r="G1796" s="3"/>
      <c r="H1796" s="3"/>
      <c r="I1796" s="3"/>
    </row>
    <row r="1797" spans="1:9" ht="15.75" x14ac:dyDescent="0.25">
      <c r="A1797" s="31" t="s">
        <v>3</v>
      </c>
      <c r="B1797" s="32"/>
      <c r="C1797" s="32"/>
      <c r="D1797" s="32"/>
      <c r="E1797" s="32"/>
      <c r="F1797" s="32"/>
      <c r="G1797" s="32"/>
      <c r="H1797" s="32"/>
      <c r="I1797" s="33"/>
    </row>
    <row r="1798" spans="1:9" ht="33.75" customHeight="1" x14ac:dyDescent="0.25">
      <c r="A1798" s="34" t="str">
        <f>Данные!$B$2</f>
        <v>Иванов</v>
      </c>
      <c r="B1798" s="35"/>
      <c r="C1798" s="35"/>
      <c r="D1798" s="35"/>
      <c r="E1798" s="35"/>
      <c r="F1798" s="35"/>
      <c r="G1798" s="35"/>
      <c r="H1798" s="35"/>
      <c r="I1798" s="36"/>
    </row>
    <row r="1799" spans="1:9" ht="32.25" customHeight="1" x14ac:dyDescent="0.25">
      <c r="A1799" s="37" t="str">
        <f>"Адрес: " &amp; Данные!$B$3</f>
        <v>Адрес: Можга</v>
      </c>
      <c r="B1799" s="38"/>
      <c r="C1799" s="38"/>
      <c r="D1799" s="38"/>
      <c r="E1799" s="38"/>
      <c r="F1799" s="38"/>
      <c r="G1799" s="38"/>
      <c r="H1799" s="38"/>
      <c r="I1799" s="39"/>
    </row>
    <row r="1800" spans="1:9" ht="15.75" x14ac:dyDescent="0.25">
      <c r="A1800" s="40" t="str">
        <f>"Контактный телефон: "&amp; Данные!$B$4</f>
        <v>Контактный телефон: 890</v>
      </c>
      <c r="B1800" s="41"/>
      <c r="C1800" s="41"/>
      <c r="D1800" s="41"/>
      <c r="E1800" s="41"/>
      <c r="F1800" s="41"/>
      <c r="G1800" s="41"/>
      <c r="H1800" s="41"/>
      <c r="I1800" s="42"/>
    </row>
    <row r="1802" spans="1:9" x14ac:dyDescent="0.25">
      <c r="A1802" s="9" t="s">
        <v>4</v>
      </c>
    </row>
    <row r="1803" spans="1:9" x14ac:dyDescent="0.25">
      <c r="A1803" s="18" t="str">
        <f>"Наименование: " &amp; Данные!B59</f>
        <v>Наименование: 60</v>
      </c>
      <c r="B1803" s="19"/>
      <c r="C1803" s="19"/>
      <c r="D1803" s="19"/>
      <c r="E1803" s="19"/>
      <c r="F1803" s="19"/>
      <c r="G1803" s="19"/>
      <c r="H1803" s="19"/>
      <c r="I1803" s="20"/>
    </row>
    <row r="1804" spans="1:9" x14ac:dyDescent="0.25">
      <c r="A1804" s="18" t="str">
        <f>"Инвентарный номер: " &amp; Данные!C59</f>
        <v>Инвентарный номер: 70</v>
      </c>
      <c r="B1804" s="19"/>
      <c r="C1804" s="19"/>
      <c r="D1804" s="19"/>
      <c r="E1804" s="19"/>
      <c r="F1804" s="19"/>
      <c r="G1804" s="19"/>
      <c r="H1804" s="19"/>
      <c r="I1804" s="20"/>
    </row>
    <row r="1805" spans="1:9" x14ac:dyDescent="0.25">
      <c r="A1805" s="13" t="s">
        <v>23</v>
      </c>
      <c r="B1805" s="14"/>
      <c r="C1805" s="14" t="str">
        <f>IF(Данные!D59="","",Данные!D59)</f>
        <v/>
      </c>
      <c r="D1805" s="14"/>
      <c r="E1805" s="14"/>
      <c r="F1805" s="14"/>
      <c r="G1805" s="14"/>
      <c r="H1805" s="14"/>
      <c r="I1805" s="15"/>
    </row>
    <row r="1806" spans="1:9" x14ac:dyDescent="0.25">
      <c r="A1806" s="10" t="s">
        <v>24</v>
      </c>
      <c r="B1806" s="11"/>
      <c r="C1806" s="14">
        <f>Данные!E59</f>
        <v>42033</v>
      </c>
      <c r="D1806" s="11"/>
      <c r="E1806" s="11"/>
      <c r="F1806" s="11"/>
      <c r="G1806" s="11"/>
      <c r="H1806" s="11"/>
      <c r="I1806" s="12"/>
    </row>
    <row r="1807" spans="1:9" x14ac:dyDescent="0.25">
      <c r="A1807" s="18" t="str">
        <f>"Заявленная неисправность: " &amp; Данные!F59</f>
        <v>Заявленная неисправность: 80</v>
      </c>
      <c r="B1807" s="19"/>
      <c r="C1807" s="19"/>
      <c r="D1807" s="19"/>
      <c r="E1807" s="19"/>
      <c r="F1807" s="19"/>
      <c r="G1807" s="19"/>
      <c r="H1807" s="19"/>
      <c r="I1807" s="20"/>
    </row>
    <row r="1808" spans="1:9" ht="31.5" customHeight="1" x14ac:dyDescent="0.25">
      <c r="A1808" s="21" t="s">
        <v>27</v>
      </c>
      <c r="B1808" s="22"/>
      <c r="C1808" s="22"/>
      <c r="D1808" s="22"/>
      <c r="E1808" s="22"/>
      <c r="F1808" s="22"/>
      <c r="G1808" s="22"/>
      <c r="H1808" s="22"/>
      <c r="I1808" s="22"/>
    </row>
    <row r="1809" spans="1:9" x14ac:dyDescent="0.25">
      <c r="A1809" s="23" t="s">
        <v>25</v>
      </c>
      <c r="B1809" s="24"/>
      <c r="C1809" s="24"/>
      <c r="D1809" s="24"/>
      <c r="E1809" s="24"/>
      <c r="F1809" s="24"/>
      <c r="G1809" s="24"/>
      <c r="H1809" s="24"/>
      <c r="I1809" s="25"/>
    </row>
    <row r="1810" spans="1:9" ht="49.5" customHeight="1" x14ac:dyDescent="0.25">
      <c r="A181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&amp;Данные!G59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90</v>
      </c>
      <c r="B1810" s="27"/>
      <c r="C1810" s="27"/>
      <c r="D1810" s="27"/>
      <c r="E1810" s="27"/>
      <c r="F1810" s="27"/>
      <c r="G1810" s="27"/>
      <c r="H1810" s="27"/>
      <c r="I1810" s="28"/>
    </row>
    <row r="1811" spans="1:9" ht="48" customHeight="1" x14ac:dyDescent="0.25">
      <c r="A1811" s="29" t="s">
        <v>28</v>
      </c>
      <c r="B1811" s="29"/>
      <c r="C1811" s="29"/>
      <c r="D1811" s="29"/>
      <c r="E1811" s="29"/>
      <c r="F1811" s="29"/>
      <c r="G1811" s="29"/>
      <c r="H1811" s="29"/>
      <c r="I1811" s="29"/>
    </row>
    <row r="1812" spans="1:9" ht="46.5" customHeight="1" x14ac:dyDescent="0.25">
      <c r="A1812" s="30" t="s">
        <v>29</v>
      </c>
      <c r="B1812" s="30"/>
      <c r="C1812" s="30"/>
      <c r="D1812" s="30"/>
      <c r="E1812" s="30"/>
      <c r="F1812" s="30"/>
      <c r="G1812" s="30"/>
      <c r="H1812" s="30"/>
      <c r="I1812" s="30"/>
    </row>
    <row r="1815" spans="1:9" ht="15.75" x14ac:dyDescent="0.25">
      <c r="A1815" s="4" t="s">
        <v>5</v>
      </c>
      <c r="F1815" s="3" t="s">
        <v>6</v>
      </c>
    </row>
    <row r="1818" spans="1:9" ht="15.75" x14ac:dyDescent="0.25">
      <c r="A1818" s="4" t="s">
        <v>7</v>
      </c>
      <c r="F1818" s="3" t="s">
        <v>26</v>
      </c>
    </row>
    <row r="1819" spans="1:9" ht="15.75" x14ac:dyDescent="0.25">
      <c r="A1819" s="3" t="s">
        <v>8</v>
      </c>
    </row>
    <row r="1823" spans="1:9" ht="30" customHeight="1" x14ac:dyDescent="0.25">
      <c r="A182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823" s="48"/>
      <c r="C1823" s="48"/>
      <c r="D1823" s="48"/>
      <c r="E1823" s="48"/>
      <c r="F1823" s="48"/>
      <c r="G1823" s="48"/>
      <c r="H1823" s="48"/>
      <c r="I1823" s="48"/>
    </row>
    <row r="1824" spans="1:9" ht="26.25" x14ac:dyDescent="0.4">
      <c r="D1824" s="1"/>
      <c r="E1824" s="2" t="s">
        <v>0</v>
      </c>
      <c r="F1824" s="1"/>
    </row>
    <row r="1825" spans="1:9" ht="26.25" x14ac:dyDescent="0.4">
      <c r="C1825" s="1" t="str">
        <f>"технической экспертизы № " &amp; Данные!A60</f>
        <v>технической экспертизы № 52</v>
      </c>
      <c r="E1825" s="1"/>
      <c r="F1825" s="1"/>
    </row>
    <row r="1826" spans="1:9" ht="15.75" x14ac:dyDescent="0.25">
      <c r="A1826" s="3"/>
      <c r="B1826" s="3"/>
      <c r="C1826" s="3"/>
      <c r="D1826" s="4" t="str">
        <f>"приложение к договору № " &amp; Данные!$B$5</f>
        <v>приложение к договору № 1</v>
      </c>
      <c r="E1826" s="3"/>
      <c r="F1826" s="3"/>
      <c r="G1826" s="3"/>
      <c r="H1826" s="3"/>
      <c r="I1826" s="3"/>
    </row>
    <row r="1827" spans="1:9" ht="15.75" x14ac:dyDescent="0.25">
      <c r="A1827" s="3"/>
      <c r="B1827" s="3"/>
      <c r="C1827" s="3"/>
      <c r="D1827" s="3"/>
      <c r="E1827" s="3"/>
      <c r="F1827" s="3"/>
      <c r="G1827" s="3"/>
      <c r="H1827" s="3"/>
      <c r="I1827" s="3"/>
    </row>
    <row r="1828" spans="1:9" ht="15.75" x14ac:dyDescent="0.25">
      <c r="A1828" s="4" t="s">
        <v>1</v>
      </c>
      <c r="B1828" s="3"/>
      <c r="C1828" s="3"/>
      <c r="D1828" s="3"/>
      <c r="E1828" s="3"/>
      <c r="F1828" s="3"/>
      <c r="G1828" s="3"/>
      <c r="H1828" s="3"/>
      <c r="I1828" s="3"/>
    </row>
    <row r="1829" spans="1:9" ht="15.75" x14ac:dyDescent="0.25">
      <c r="A182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829" s="43"/>
      <c r="C1829" s="43"/>
      <c r="D1829" s="43"/>
      <c r="E1829" s="43"/>
      <c r="F1829" s="43"/>
      <c r="G1829" s="7"/>
      <c r="H1829" s="7"/>
      <c r="I1829" s="7"/>
    </row>
    <row r="1830" spans="1:9" ht="30" customHeight="1" x14ac:dyDescent="0.25">
      <c r="A183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830" s="47"/>
      <c r="C1830" s="47"/>
      <c r="D1830" s="47"/>
      <c r="E1830" s="47"/>
      <c r="F1830" s="47"/>
      <c r="G1830" s="47"/>
      <c r="H1830" s="47"/>
      <c r="I1830" s="47"/>
    </row>
    <row r="1831" spans="1:9" ht="15.75" x14ac:dyDescent="0.25">
      <c r="A1831" s="3"/>
      <c r="B1831" s="3"/>
      <c r="C1831" s="3"/>
      <c r="D1831" s="3"/>
      <c r="E1831" s="3"/>
      <c r="F1831" s="3"/>
      <c r="G1831" s="3"/>
      <c r="H1831" s="3"/>
      <c r="I1831" s="3"/>
    </row>
    <row r="1832" spans="1:9" ht="15.75" x14ac:dyDescent="0.25">
      <c r="A1832" s="8" t="s">
        <v>2</v>
      </c>
      <c r="B1832" s="3"/>
      <c r="C1832" s="3"/>
      <c r="D1832" s="3"/>
      <c r="E1832" s="3"/>
      <c r="F1832" s="3"/>
      <c r="G1832" s="3"/>
      <c r="H1832" s="3"/>
      <c r="I1832" s="3"/>
    </row>
    <row r="1833" spans="1:9" ht="15.75" x14ac:dyDescent="0.25">
      <c r="A1833" s="31" t="s">
        <v>3</v>
      </c>
      <c r="B1833" s="32"/>
      <c r="C1833" s="32"/>
      <c r="D1833" s="32"/>
      <c r="E1833" s="32"/>
      <c r="F1833" s="32"/>
      <c r="G1833" s="32"/>
      <c r="H1833" s="32"/>
      <c r="I1833" s="33"/>
    </row>
    <row r="1834" spans="1:9" ht="33.75" customHeight="1" x14ac:dyDescent="0.25">
      <c r="A1834" s="34" t="str">
        <f>Данные!$B$2</f>
        <v>Иванов</v>
      </c>
      <c r="B1834" s="35"/>
      <c r="C1834" s="35"/>
      <c r="D1834" s="35"/>
      <c r="E1834" s="35"/>
      <c r="F1834" s="35"/>
      <c r="G1834" s="35"/>
      <c r="H1834" s="35"/>
      <c r="I1834" s="36"/>
    </row>
    <row r="1835" spans="1:9" ht="32.25" customHeight="1" x14ac:dyDescent="0.25">
      <c r="A1835" s="37" t="str">
        <f>"Адрес: " &amp; Данные!$B$3</f>
        <v>Адрес: Можга</v>
      </c>
      <c r="B1835" s="38"/>
      <c r="C1835" s="38"/>
      <c r="D1835" s="38"/>
      <c r="E1835" s="38"/>
      <c r="F1835" s="38"/>
      <c r="G1835" s="38"/>
      <c r="H1835" s="38"/>
      <c r="I1835" s="39"/>
    </row>
    <row r="1836" spans="1:9" ht="15.75" x14ac:dyDescent="0.25">
      <c r="A1836" s="40" t="str">
        <f>"Контактный телефон: "&amp; Данные!$B$4</f>
        <v>Контактный телефон: 890</v>
      </c>
      <c r="B1836" s="41"/>
      <c r="C1836" s="41"/>
      <c r="D1836" s="41"/>
      <c r="E1836" s="41"/>
      <c r="F1836" s="41"/>
      <c r="G1836" s="41"/>
      <c r="H1836" s="41"/>
      <c r="I1836" s="42"/>
    </row>
    <row r="1838" spans="1:9" x14ac:dyDescent="0.25">
      <c r="A1838" s="9" t="s">
        <v>4</v>
      </c>
    </row>
    <row r="1839" spans="1:9" x14ac:dyDescent="0.25">
      <c r="A1839" s="18" t="str">
        <f>"Наименование: " &amp; Данные!B60</f>
        <v>Наименование: 61</v>
      </c>
      <c r="B1839" s="19"/>
      <c r="C1839" s="19"/>
      <c r="D1839" s="19"/>
      <c r="E1839" s="19"/>
      <c r="F1839" s="19"/>
      <c r="G1839" s="19"/>
      <c r="H1839" s="19"/>
      <c r="I1839" s="20"/>
    </row>
    <row r="1840" spans="1:9" x14ac:dyDescent="0.25">
      <c r="A1840" s="18" t="str">
        <f>"Инвентарный номер: " &amp; Данные!C60</f>
        <v>Инвентарный номер: 71</v>
      </c>
      <c r="B1840" s="19"/>
      <c r="C1840" s="19"/>
      <c r="D1840" s="19"/>
      <c r="E1840" s="19"/>
      <c r="F1840" s="19"/>
      <c r="G1840" s="19"/>
      <c r="H1840" s="19"/>
      <c r="I1840" s="20"/>
    </row>
    <row r="1841" spans="1:9" x14ac:dyDescent="0.25">
      <c r="A1841" s="13" t="s">
        <v>23</v>
      </c>
      <c r="B1841" s="14"/>
      <c r="C1841" s="14" t="str">
        <f>IF(Данные!D60="","",Данные!D60)</f>
        <v/>
      </c>
      <c r="D1841" s="14"/>
      <c r="E1841" s="14"/>
      <c r="F1841" s="14"/>
      <c r="G1841" s="14"/>
      <c r="H1841" s="14"/>
      <c r="I1841" s="15"/>
    </row>
    <row r="1842" spans="1:9" x14ac:dyDescent="0.25">
      <c r="A1842" s="10" t="s">
        <v>24</v>
      </c>
      <c r="B1842" s="11"/>
      <c r="C1842" s="14">
        <f>Данные!E60</f>
        <v>42034</v>
      </c>
      <c r="D1842" s="11"/>
      <c r="E1842" s="11"/>
      <c r="F1842" s="11"/>
      <c r="G1842" s="11"/>
      <c r="H1842" s="11"/>
      <c r="I1842" s="12"/>
    </row>
    <row r="1843" spans="1:9" x14ac:dyDescent="0.25">
      <c r="A1843" s="18" t="str">
        <f>"Заявленная неисправность: " &amp; Данные!F60</f>
        <v>Заявленная неисправность: 81</v>
      </c>
      <c r="B1843" s="19"/>
      <c r="C1843" s="19"/>
      <c r="D1843" s="19"/>
      <c r="E1843" s="19"/>
      <c r="F1843" s="19"/>
      <c r="G1843" s="19"/>
      <c r="H1843" s="19"/>
      <c r="I1843" s="20"/>
    </row>
    <row r="1844" spans="1:9" ht="31.5" customHeight="1" x14ac:dyDescent="0.25">
      <c r="A1844" s="21" t="s">
        <v>27</v>
      </c>
      <c r="B1844" s="22"/>
      <c r="C1844" s="22"/>
      <c r="D1844" s="22"/>
      <c r="E1844" s="22"/>
      <c r="F1844" s="22"/>
      <c r="G1844" s="22"/>
      <c r="H1844" s="22"/>
      <c r="I1844" s="22"/>
    </row>
    <row r="1845" spans="1:9" x14ac:dyDescent="0.25">
      <c r="A1845" s="23" t="s">
        <v>25</v>
      </c>
      <c r="B1845" s="24"/>
      <c r="C1845" s="24"/>
      <c r="D1845" s="24"/>
      <c r="E1845" s="24"/>
      <c r="F1845" s="24"/>
      <c r="G1845" s="24"/>
      <c r="H1845" s="24"/>
      <c r="I1845" s="25"/>
    </row>
    <row r="1846" spans="1:9" ht="49.5" customHeight="1" x14ac:dyDescent="0.25">
      <c r="A184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91</v>
      </c>
      <c r="B1846" s="27"/>
      <c r="C1846" s="27"/>
      <c r="D1846" s="27"/>
      <c r="E1846" s="27"/>
      <c r="F1846" s="27"/>
      <c r="G1846" s="27"/>
      <c r="H1846" s="27"/>
      <c r="I1846" s="28"/>
    </row>
    <row r="1847" spans="1:9" ht="48" customHeight="1" x14ac:dyDescent="0.25">
      <c r="A1847" s="29" t="s">
        <v>28</v>
      </c>
      <c r="B1847" s="29"/>
      <c r="C1847" s="29"/>
      <c r="D1847" s="29"/>
      <c r="E1847" s="29"/>
      <c r="F1847" s="29"/>
      <c r="G1847" s="29"/>
      <c r="H1847" s="29"/>
      <c r="I1847" s="29"/>
    </row>
    <row r="1848" spans="1:9" ht="46.5" customHeight="1" x14ac:dyDescent="0.25">
      <c r="A1848" s="30" t="s">
        <v>29</v>
      </c>
      <c r="B1848" s="30"/>
      <c r="C1848" s="30"/>
      <c r="D1848" s="30"/>
      <c r="E1848" s="30"/>
      <c r="F1848" s="30"/>
      <c r="G1848" s="30"/>
      <c r="H1848" s="30"/>
      <c r="I1848" s="30"/>
    </row>
    <row r="1851" spans="1:9" ht="15.75" x14ac:dyDescent="0.25">
      <c r="A1851" s="4" t="s">
        <v>5</v>
      </c>
      <c r="F1851" s="3" t="s">
        <v>6</v>
      </c>
    </row>
    <row r="1854" spans="1:9" ht="15.75" x14ac:dyDescent="0.25">
      <c r="A1854" s="4" t="s">
        <v>7</v>
      </c>
      <c r="F1854" s="3" t="s">
        <v>26</v>
      </c>
    </row>
    <row r="1855" spans="1:9" ht="15.75" x14ac:dyDescent="0.25">
      <c r="A1855" s="3" t="s">
        <v>8</v>
      </c>
    </row>
    <row r="1859" spans="1:9" ht="30" customHeight="1" x14ac:dyDescent="0.25">
      <c r="A185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859" s="48"/>
      <c r="C1859" s="48"/>
      <c r="D1859" s="48"/>
      <c r="E1859" s="48"/>
      <c r="F1859" s="48"/>
      <c r="G1859" s="48"/>
      <c r="H1859" s="48"/>
      <c r="I1859" s="48"/>
    </row>
    <row r="1860" spans="1:9" ht="26.25" x14ac:dyDescent="0.4">
      <c r="D1860" s="1"/>
      <c r="E1860" s="2" t="s">
        <v>0</v>
      </c>
      <c r="F1860" s="1"/>
    </row>
    <row r="1861" spans="1:9" ht="26.25" x14ac:dyDescent="0.4">
      <c r="C1861" s="1" t="str">
        <f>"технической экспертизы № " &amp; Данные!A61</f>
        <v>технической экспертизы № 53</v>
      </c>
      <c r="E1861" s="1"/>
      <c r="F1861" s="1"/>
    </row>
    <row r="1862" spans="1:9" ht="15.75" x14ac:dyDescent="0.25">
      <c r="A1862" s="3"/>
      <c r="B1862" s="3"/>
      <c r="C1862" s="3"/>
      <c r="D1862" s="4" t="str">
        <f>"приложение к договору № " &amp; Данные!$B$5</f>
        <v>приложение к договору № 1</v>
      </c>
      <c r="E1862" s="3"/>
      <c r="F1862" s="3"/>
      <c r="G1862" s="3"/>
      <c r="H1862" s="3"/>
      <c r="I1862" s="3"/>
    </row>
    <row r="1863" spans="1:9" ht="15.75" x14ac:dyDescent="0.25">
      <c r="A1863" s="3"/>
      <c r="B1863" s="3"/>
      <c r="C1863" s="3"/>
      <c r="D1863" s="3"/>
      <c r="E1863" s="3"/>
      <c r="F1863" s="3"/>
      <c r="G1863" s="3"/>
      <c r="H1863" s="3"/>
      <c r="I1863" s="3"/>
    </row>
    <row r="1864" spans="1:9" ht="15.75" x14ac:dyDescent="0.25">
      <c r="A1864" s="4" t="s">
        <v>1</v>
      </c>
      <c r="B1864" s="3"/>
      <c r="C1864" s="3"/>
      <c r="D1864" s="3"/>
      <c r="E1864" s="3"/>
      <c r="F1864" s="3"/>
      <c r="G1864" s="3"/>
      <c r="H1864" s="3"/>
      <c r="I1864" s="3"/>
    </row>
    <row r="1865" spans="1:9" ht="15.75" x14ac:dyDescent="0.25">
      <c r="A186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865" s="43"/>
      <c r="C1865" s="43"/>
      <c r="D1865" s="43"/>
      <c r="E1865" s="43"/>
      <c r="F1865" s="43"/>
      <c r="G1865" s="7"/>
      <c r="H1865" s="7"/>
      <c r="I1865" s="7"/>
    </row>
    <row r="1866" spans="1:9" ht="30" customHeight="1" x14ac:dyDescent="0.25">
      <c r="A186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866" s="47"/>
      <c r="C1866" s="47"/>
      <c r="D1866" s="47"/>
      <c r="E1866" s="47"/>
      <c r="F1866" s="47"/>
      <c r="G1866" s="47"/>
      <c r="H1866" s="47"/>
      <c r="I1866" s="47"/>
    </row>
    <row r="1867" spans="1:9" ht="15.75" x14ac:dyDescent="0.25">
      <c r="A1867" s="3"/>
      <c r="B1867" s="3"/>
      <c r="C1867" s="3"/>
      <c r="D1867" s="3"/>
      <c r="E1867" s="3"/>
      <c r="F1867" s="3"/>
      <c r="G1867" s="3"/>
      <c r="H1867" s="3"/>
      <c r="I1867" s="3"/>
    </row>
    <row r="1868" spans="1:9" ht="15.75" x14ac:dyDescent="0.25">
      <c r="A1868" s="8" t="s">
        <v>2</v>
      </c>
      <c r="B1868" s="3"/>
      <c r="C1868" s="3"/>
      <c r="D1868" s="3"/>
      <c r="E1868" s="3"/>
      <c r="F1868" s="3"/>
      <c r="G1868" s="3"/>
      <c r="H1868" s="3"/>
      <c r="I1868" s="3"/>
    </row>
    <row r="1869" spans="1:9" ht="15.75" x14ac:dyDescent="0.25">
      <c r="A1869" s="31" t="s">
        <v>3</v>
      </c>
      <c r="B1869" s="32"/>
      <c r="C1869" s="32"/>
      <c r="D1869" s="32"/>
      <c r="E1869" s="32"/>
      <c r="F1869" s="32"/>
      <c r="G1869" s="32"/>
      <c r="H1869" s="32"/>
      <c r="I1869" s="33"/>
    </row>
    <row r="1870" spans="1:9" ht="33.75" customHeight="1" x14ac:dyDescent="0.25">
      <c r="A1870" s="34" t="str">
        <f>Данные!$B$2</f>
        <v>Иванов</v>
      </c>
      <c r="B1870" s="35"/>
      <c r="C1870" s="35"/>
      <c r="D1870" s="35"/>
      <c r="E1870" s="35"/>
      <c r="F1870" s="35"/>
      <c r="G1870" s="35"/>
      <c r="H1870" s="35"/>
      <c r="I1870" s="36"/>
    </row>
    <row r="1871" spans="1:9" ht="32.25" customHeight="1" x14ac:dyDescent="0.25">
      <c r="A1871" s="37" t="str">
        <f>"Адрес: " &amp; Данные!$B$3</f>
        <v>Адрес: Можга</v>
      </c>
      <c r="B1871" s="38"/>
      <c r="C1871" s="38"/>
      <c r="D1871" s="38"/>
      <c r="E1871" s="38"/>
      <c r="F1871" s="38"/>
      <c r="G1871" s="38"/>
      <c r="H1871" s="38"/>
      <c r="I1871" s="39"/>
    </row>
    <row r="1872" spans="1:9" ht="15.75" x14ac:dyDescent="0.25">
      <c r="A1872" s="40" t="str">
        <f>"Контактный телефон: "&amp; Данные!$B$4</f>
        <v>Контактный телефон: 890</v>
      </c>
      <c r="B1872" s="41"/>
      <c r="C1872" s="41"/>
      <c r="D1872" s="41"/>
      <c r="E1872" s="41"/>
      <c r="F1872" s="41"/>
      <c r="G1872" s="41"/>
      <c r="H1872" s="41"/>
      <c r="I1872" s="42"/>
    </row>
    <row r="1874" spans="1:9" x14ac:dyDescent="0.25">
      <c r="A1874" s="9" t="s">
        <v>4</v>
      </c>
    </row>
    <row r="1875" spans="1:9" x14ac:dyDescent="0.25">
      <c r="A1875" s="18" t="str">
        <f>"Наименование: " &amp; Данные!B61</f>
        <v>Наименование: 62</v>
      </c>
      <c r="B1875" s="19"/>
      <c r="C1875" s="19"/>
      <c r="D1875" s="19"/>
      <c r="E1875" s="19"/>
      <c r="F1875" s="19"/>
      <c r="G1875" s="19"/>
      <c r="H1875" s="19"/>
      <c r="I1875" s="20"/>
    </row>
    <row r="1876" spans="1:9" x14ac:dyDescent="0.25">
      <c r="A1876" s="18" t="str">
        <f>"Инвентарный номер: " &amp; Данные!C61</f>
        <v>Инвентарный номер: 72</v>
      </c>
      <c r="B1876" s="19"/>
      <c r="C1876" s="19"/>
      <c r="D1876" s="19"/>
      <c r="E1876" s="19"/>
      <c r="F1876" s="19"/>
      <c r="G1876" s="19"/>
      <c r="H1876" s="19"/>
      <c r="I1876" s="20"/>
    </row>
    <row r="1877" spans="1:9" x14ac:dyDescent="0.25">
      <c r="A1877" s="13" t="s">
        <v>23</v>
      </c>
      <c r="B1877" s="14"/>
      <c r="C1877" s="14" t="str">
        <f>IF(Данные!D61="","",Данные!D61)</f>
        <v/>
      </c>
      <c r="D1877" s="14"/>
      <c r="E1877" s="14"/>
      <c r="F1877" s="14"/>
      <c r="G1877" s="14"/>
      <c r="H1877" s="14"/>
      <c r="I1877" s="15"/>
    </row>
    <row r="1878" spans="1:9" x14ac:dyDescent="0.25">
      <c r="A1878" s="10" t="s">
        <v>24</v>
      </c>
      <c r="B1878" s="11"/>
      <c r="C1878" s="14">
        <f>Данные!E61</f>
        <v>42035</v>
      </c>
      <c r="D1878" s="11"/>
      <c r="E1878" s="11"/>
      <c r="F1878" s="11"/>
      <c r="G1878" s="11"/>
      <c r="H1878" s="11"/>
      <c r="I1878" s="12"/>
    </row>
    <row r="1879" spans="1:9" x14ac:dyDescent="0.25">
      <c r="A1879" s="18" t="str">
        <f>"Заявленная неисправность: " &amp; Данные!F61</f>
        <v>Заявленная неисправность: 82</v>
      </c>
      <c r="B1879" s="19"/>
      <c r="C1879" s="19"/>
      <c r="D1879" s="19"/>
      <c r="E1879" s="19"/>
      <c r="F1879" s="19"/>
      <c r="G1879" s="19"/>
      <c r="H1879" s="19"/>
      <c r="I1879" s="20"/>
    </row>
    <row r="1880" spans="1:9" ht="31.5" customHeight="1" x14ac:dyDescent="0.25">
      <c r="A1880" s="21" t="s">
        <v>27</v>
      </c>
      <c r="B1880" s="22"/>
      <c r="C1880" s="22"/>
      <c r="D1880" s="22"/>
      <c r="E1880" s="22"/>
      <c r="F1880" s="22"/>
      <c r="G1880" s="22"/>
      <c r="H1880" s="22"/>
      <c r="I1880" s="22"/>
    </row>
    <row r="1881" spans="1:9" x14ac:dyDescent="0.25">
      <c r="A1881" s="23" t="s">
        <v>25</v>
      </c>
      <c r="B1881" s="24"/>
      <c r="C1881" s="24"/>
      <c r="D1881" s="24"/>
      <c r="E1881" s="24"/>
      <c r="F1881" s="24"/>
      <c r="G1881" s="24"/>
      <c r="H1881" s="24"/>
      <c r="I1881" s="25"/>
    </row>
    <row r="1882" spans="1:9" ht="49.5" customHeight="1" x14ac:dyDescent="0.25">
      <c r="A188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92</v>
      </c>
      <c r="B1882" s="27"/>
      <c r="C1882" s="27"/>
      <c r="D1882" s="27"/>
      <c r="E1882" s="27"/>
      <c r="F1882" s="27"/>
      <c r="G1882" s="27"/>
      <c r="H1882" s="27"/>
      <c r="I1882" s="28"/>
    </row>
    <row r="1883" spans="1:9" ht="48" customHeight="1" x14ac:dyDescent="0.25">
      <c r="A1883" s="29" t="s">
        <v>28</v>
      </c>
      <c r="B1883" s="29"/>
      <c r="C1883" s="29"/>
      <c r="D1883" s="29"/>
      <c r="E1883" s="29"/>
      <c r="F1883" s="29"/>
      <c r="G1883" s="29"/>
      <c r="H1883" s="29"/>
      <c r="I1883" s="29"/>
    </row>
    <row r="1884" spans="1:9" ht="46.5" customHeight="1" x14ac:dyDescent="0.25">
      <c r="A1884" s="30" t="s">
        <v>29</v>
      </c>
      <c r="B1884" s="30"/>
      <c r="C1884" s="30"/>
      <c r="D1884" s="30"/>
      <c r="E1884" s="30"/>
      <c r="F1884" s="30"/>
      <c r="G1884" s="30"/>
      <c r="H1884" s="30"/>
      <c r="I1884" s="30"/>
    </row>
    <row r="1887" spans="1:9" ht="15.75" x14ac:dyDescent="0.25">
      <c r="A1887" s="4" t="s">
        <v>5</v>
      </c>
      <c r="F1887" s="3" t="s">
        <v>6</v>
      </c>
    </row>
    <row r="1890" spans="1:9" ht="15.75" x14ac:dyDescent="0.25">
      <c r="A1890" s="4" t="s">
        <v>7</v>
      </c>
      <c r="F1890" s="3" t="s">
        <v>26</v>
      </c>
    </row>
    <row r="1891" spans="1:9" ht="15.75" x14ac:dyDescent="0.25">
      <c r="A1891" s="3" t="s">
        <v>8</v>
      </c>
    </row>
    <row r="1895" spans="1:9" ht="30" customHeight="1" x14ac:dyDescent="0.25">
      <c r="A189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895" s="48"/>
      <c r="C1895" s="48"/>
      <c r="D1895" s="48"/>
      <c r="E1895" s="48"/>
      <c r="F1895" s="48"/>
      <c r="G1895" s="48"/>
      <c r="H1895" s="48"/>
      <c r="I1895" s="48"/>
    </row>
    <row r="1896" spans="1:9" ht="26.25" x14ac:dyDescent="0.4">
      <c r="D1896" s="1"/>
      <c r="E1896" s="2" t="s">
        <v>0</v>
      </c>
      <c r="F1896" s="1"/>
    </row>
    <row r="1897" spans="1:9" ht="26.25" x14ac:dyDescent="0.4">
      <c r="C1897" s="1" t="str">
        <f>"технической экспертизы № " &amp; Данные!A62</f>
        <v>технической экспертизы № 54</v>
      </c>
      <c r="E1897" s="1"/>
      <c r="F1897" s="1"/>
    </row>
    <row r="1898" spans="1:9" ht="16.5" customHeight="1" x14ac:dyDescent="0.25">
      <c r="A1898" s="3"/>
      <c r="B1898" s="3"/>
      <c r="C1898" s="3"/>
      <c r="D1898" s="4" t="str">
        <f>"приложение к договору № " &amp; Данные!$B$5</f>
        <v>приложение к договору № 1</v>
      </c>
      <c r="E1898" s="3"/>
      <c r="F1898" s="3"/>
      <c r="G1898" s="3"/>
      <c r="H1898" s="3"/>
      <c r="I1898" s="3"/>
    </row>
    <row r="1899" spans="1:9" ht="15.75" x14ac:dyDescent="0.25">
      <c r="A1899" s="3"/>
      <c r="B1899" s="3"/>
      <c r="C1899" s="3"/>
      <c r="D1899" s="3"/>
      <c r="E1899" s="3"/>
      <c r="F1899" s="3"/>
      <c r="G1899" s="3"/>
      <c r="H1899" s="3"/>
      <c r="I1899" s="3"/>
    </row>
    <row r="1900" spans="1:9" ht="15.75" x14ac:dyDescent="0.25">
      <c r="A1900" s="4" t="s">
        <v>1</v>
      </c>
      <c r="B1900" s="3"/>
      <c r="C1900" s="3"/>
      <c r="D1900" s="3"/>
      <c r="E1900" s="3"/>
      <c r="F1900" s="3"/>
      <c r="G1900" s="3"/>
      <c r="H1900" s="3"/>
      <c r="I1900" s="3"/>
    </row>
    <row r="1901" spans="1:9" ht="15.75" customHeight="1" x14ac:dyDescent="0.25">
      <c r="A190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901" s="43"/>
      <c r="C1901" s="43"/>
      <c r="D1901" s="43"/>
      <c r="E1901" s="43"/>
      <c r="F1901" s="43"/>
      <c r="G1901" s="7"/>
      <c r="H1901" s="7"/>
      <c r="I1901" s="7"/>
    </row>
    <row r="1902" spans="1:9" ht="30" customHeight="1" x14ac:dyDescent="0.25">
      <c r="A190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902" s="47"/>
      <c r="C1902" s="47"/>
      <c r="D1902" s="47"/>
      <c r="E1902" s="47"/>
      <c r="F1902" s="47"/>
      <c r="G1902" s="47"/>
      <c r="H1902" s="47"/>
      <c r="I1902" s="47"/>
    </row>
    <row r="1903" spans="1:9" ht="15.75" x14ac:dyDescent="0.25">
      <c r="A1903" s="3"/>
      <c r="B1903" s="3"/>
      <c r="C1903" s="3"/>
      <c r="D1903" s="3"/>
      <c r="E1903" s="3"/>
      <c r="F1903" s="3"/>
      <c r="G1903" s="3"/>
      <c r="H1903" s="3"/>
      <c r="I1903" s="3"/>
    </row>
    <row r="1904" spans="1:9" ht="15.75" x14ac:dyDescent="0.25">
      <c r="A1904" s="8" t="s">
        <v>2</v>
      </c>
      <c r="B1904" s="3"/>
      <c r="C1904" s="3"/>
      <c r="D1904" s="3"/>
      <c r="E1904" s="3"/>
      <c r="F1904" s="3"/>
      <c r="G1904" s="3"/>
      <c r="H1904" s="3"/>
      <c r="I1904" s="3"/>
    </row>
    <row r="1905" spans="1:9" ht="15.75" x14ac:dyDescent="0.25">
      <c r="A1905" s="31" t="s">
        <v>3</v>
      </c>
      <c r="B1905" s="32"/>
      <c r="C1905" s="32"/>
      <c r="D1905" s="32"/>
      <c r="E1905" s="32"/>
      <c r="F1905" s="32"/>
      <c r="G1905" s="32"/>
      <c r="H1905" s="32"/>
      <c r="I1905" s="33"/>
    </row>
    <row r="1906" spans="1:9" ht="33" customHeight="1" x14ac:dyDescent="0.25">
      <c r="A1906" s="34" t="str">
        <f>Данные!$B$2</f>
        <v>Иванов</v>
      </c>
      <c r="B1906" s="35"/>
      <c r="C1906" s="35"/>
      <c r="D1906" s="35"/>
      <c r="E1906" s="35"/>
      <c r="F1906" s="35"/>
      <c r="G1906" s="35"/>
      <c r="H1906" s="35"/>
      <c r="I1906" s="36"/>
    </row>
    <row r="1907" spans="1:9" ht="36.75" customHeight="1" x14ac:dyDescent="0.25">
      <c r="A1907" s="37" t="str">
        <f>"Адрес: " &amp; Данные!$B$3</f>
        <v>Адрес: Можга</v>
      </c>
      <c r="B1907" s="38"/>
      <c r="C1907" s="38"/>
      <c r="D1907" s="38"/>
      <c r="E1907" s="38"/>
      <c r="F1907" s="38"/>
      <c r="G1907" s="38"/>
      <c r="H1907" s="38"/>
      <c r="I1907" s="39"/>
    </row>
    <row r="1908" spans="1:9" ht="15.75" x14ac:dyDescent="0.25">
      <c r="A1908" s="40" t="str">
        <f>"Контактный телефон: "&amp; Данные!$B$4</f>
        <v>Контактный телефон: 890</v>
      </c>
      <c r="B1908" s="41"/>
      <c r="C1908" s="41"/>
      <c r="D1908" s="41"/>
      <c r="E1908" s="41"/>
      <c r="F1908" s="41"/>
      <c r="G1908" s="41"/>
      <c r="H1908" s="41"/>
      <c r="I1908" s="42"/>
    </row>
    <row r="1910" spans="1:9" x14ac:dyDescent="0.25">
      <c r="A1910" s="9" t="s">
        <v>4</v>
      </c>
    </row>
    <row r="1911" spans="1:9" x14ac:dyDescent="0.25">
      <c r="A1911" s="18" t="str">
        <f>"Наименование: " &amp; Данные!B62</f>
        <v>Наименование: 63</v>
      </c>
      <c r="B1911" s="19"/>
      <c r="C1911" s="19"/>
      <c r="D1911" s="19"/>
      <c r="E1911" s="19"/>
      <c r="F1911" s="19"/>
      <c r="G1911" s="19"/>
      <c r="H1911" s="19"/>
      <c r="I1911" s="20"/>
    </row>
    <row r="1912" spans="1:9" x14ac:dyDescent="0.25">
      <c r="A1912" s="18" t="str">
        <f>"Инвентарный номер: " &amp; Данные!C62</f>
        <v>Инвентарный номер: 73</v>
      </c>
      <c r="B1912" s="19"/>
      <c r="C1912" s="19"/>
      <c r="D1912" s="19"/>
      <c r="E1912" s="19"/>
      <c r="F1912" s="19"/>
      <c r="G1912" s="19"/>
      <c r="H1912" s="19"/>
      <c r="I1912" s="20"/>
    </row>
    <row r="1913" spans="1:9" x14ac:dyDescent="0.25">
      <c r="A1913" s="13" t="s">
        <v>23</v>
      </c>
      <c r="B1913" s="14"/>
      <c r="C1913" s="14" t="str">
        <f>IF(Данные!D62="","",Данные!D62)</f>
        <v/>
      </c>
      <c r="D1913" s="14"/>
      <c r="E1913" s="14"/>
      <c r="F1913" s="14"/>
      <c r="G1913" s="14"/>
      <c r="H1913" s="14"/>
      <c r="I1913" s="15"/>
    </row>
    <row r="1914" spans="1:9" x14ac:dyDescent="0.25">
      <c r="A1914" s="10" t="s">
        <v>24</v>
      </c>
      <c r="B1914" s="11"/>
      <c r="C1914" s="14">
        <f>Данные!E62</f>
        <v>42036</v>
      </c>
      <c r="D1914" s="11"/>
      <c r="E1914" s="11"/>
      <c r="F1914" s="11"/>
      <c r="G1914" s="11"/>
      <c r="H1914" s="11"/>
      <c r="I1914" s="12"/>
    </row>
    <row r="1915" spans="1:9" x14ac:dyDescent="0.25">
      <c r="A1915" s="18" t="str">
        <f>"Заявленная неисправность: " &amp; Данные!F62</f>
        <v>Заявленная неисправность: 83</v>
      </c>
      <c r="B1915" s="19"/>
      <c r="C1915" s="19"/>
      <c r="D1915" s="19"/>
      <c r="E1915" s="19"/>
      <c r="F1915" s="19"/>
      <c r="G1915" s="19"/>
      <c r="H1915" s="19"/>
      <c r="I1915" s="20"/>
    </row>
    <row r="1916" spans="1:9" ht="30.75" customHeight="1" x14ac:dyDescent="0.25">
      <c r="A1916" s="21" t="s">
        <v>27</v>
      </c>
      <c r="B1916" s="22"/>
      <c r="C1916" s="22"/>
      <c r="D1916" s="22"/>
      <c r="E1916" s="22"/>
      <c r="F1916" s="22"/>
      <c r="G1916" s="22"/>
      <c r="H1916" s="22"/>
      <c r="I1916" s="22"/>
    </row>
    <row r="1917" spans="1:9" x14ac:dyDescent="0.25">
      <c r="A1917" s="23" t="s">
        <v>25</v>
      </c>
      <c r="B1917" s="24"/>
      <c r="C1917" s="24"/>
      <c r="D1917" s="24"/>
      <c r="E1917" s="24"/>
      <c r="F1917" s="24"/>
      <c r="G1917" s="24"/>
      <c r="H1917" s="24"/>
      <c r="I1917" s="25"/>
    </row>
    <row r="1918" spans="1:9" ht="58.5" customHeight="1" x14ac:dyDescent="0.25">
      <c r="A191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93</v>
      </c>
      <c r="B1918" s="27"/>
      <c r="C1918" s="27"/>
      <c r="D1918" s="27"/>
      <c r="E1918" s="27"/>
      <c r="F1918" s="27"/>
      <c r="G1918" s="27"/>
      <c r="H1918" s="27"/>
      <c r="I1918" s="28"/>
    </row>
    <row r="1919" spans="1:9" ht="45.75" customHeight="1" x14ac:dyDescent="0.25">
      <c r="A1919" s="29" t="s">
        <v>28</v>
      </c>
      <c r="B1919" s="29"/>
      <c r="C1919" s="29"/>
      <c r="D1919" s="29"/>
      <c r="E1919" s="29"/>
      <c r="F1919" s="29"/>
      <c r="G1919" s="29"/>
      <c r="H1919" s="29"/>
      <c r="I1919" s="29"/>
    </row>
    <row r="1920" spans="1:9" ht="31.5" customHeight="1" x14ac:dyDescent="0.25">
      <c r="A1920" s="30" t="s">
        <v>29</v>
      </c>
      <c r="B1920" s="30"/>
      <c r="C1920" s="30"/>
      <c r="D1920" s="30"/>
      <c r="E1920" s="30"/>
      <c r="F1920" s="30"/>
      <c r="G1920" s="30"/>
      <c r="H1920" s="30"/>
      <c r="I1920" s="30"/>
    </row>
    <row r="1923" spans="1:9" ht="15.75" x14ac:dyDescent="0.25">
      <c r="A1923" s="4" t="s">
        <v>5</v>
      </c>
      <c r="F1923" s="3" t="s">
        <v>6</v>
      </c>
    </row>
    <row r="1926" spans="1:9" ht="15.75" x14ac:dyDescent="0.25">
      <c r="A1926" s="4" t="s">
        <v>7</v>
      </c>
      <c r="F1926" s="3" t="s">
        <v>26</v>
      </c>
    </row>
    <row r="1927" spans="1:9" ht="15.75" x14ac:dyDescent="0.25">
      <c r="A1927" s="3" t="s">
        <v>8</v>
      </c>
    </row>
    <row r="1930" spans="1:9" ht="30" customHeight="1" x14ac:dyDescent="0.25">
      <c r="A193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930" s="48"/>
      <c r="C1930" s="48"/>
      <c r="D1930" s="48"/>
      <c r="E1930" s="48"/>
      <c r="F1930" s="48"/>
      <c r="G1930" s="48"/>
      <c r="H1930" s="48"/>
      <c r="I1930" s="48"/>
    </row>
    <row r="1931" spans="1:9" ht="26.25" x14ac:dyDescent="0.4">
      <c r="D1931" s="1"/>
      <c r="E1931" s="2" t="s">
        <v>0</v>
      </c>
      <c r="F1931" s="1"/>
    </row>
    <row r="1932" spans="1:9" ht="26.25" x14ac:dyDescent="0.4">
      <c r="C1932" s="1" t="str">
        <f>"технической экспертизы № " &amp; Данные!A63</f>
        <v>технической экспертизы № 55</v>
      </c>
      <c r="E1932" s="1"/>
      <c r="F1932" s="1"/>
    </row>
    <row r="1933" spans="1:9" ht="15.75" x14ac:dyDescent="0.25">
      <c r="A1933" s="3"/>
      <c r="B1933" s="3"/>
      <c r="C1933" s="3"/>
      <c r="D1933" s="4" t="str">
        <f>"приложение к договору № " &amp; Данные!$B$5</f>
        <v>приложение к договору № 1</v>
      </c>
      <c r="E1933" s="3"/>
      <c r="F1933" s="3"/>
      <c r="G1933" s="3"/>
      <c r="H1933" s="3"/>
      <c r="I1933" s="3"/>
    </row>
    <row r="1934" spans="1:9" ht="15.75" x14ac:dyDescent="0.25">
      <c r="A1934" s="3"/>
      <c r="B1934" s="3"/>
      <c r="C1934" s="3"/>
      <c r="D1934" s="3"/>
      <c r="E1934" s="3"/>
      <c r="F1934" s="3"/>
      <c r="G1934" s="3"/>
      <c r="H1934" s="3"/>
      <c r="I1934" s="3"/>
    </row>
    <row r="1935" spans="1:9" ht="15.75" x14ac:dyDescent="0.25">
      <c r="A1935" s="4" t="s">
        <v>1</v>
      </c>
      <c r="B1935" s="3"/>
      <c r="C1935" s="3"/>
      <c r="D1935" s="3"/>
      <c r="E1935" s="3"/>
      <c r="F1935" s="3"/>
      <c r="G1935" s="3"/>
      <c r="H1935" s="3"/>
      <c r="I1935" s="3"/>
    </row>
    <row r="1936" spans="1:9" ht="15.75" x14ac:dyDescent="0.25">
      <c r="A193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936" s="43"/>
      <c r="C1936" s="43"/>
      <c r="D1936" s="43"/>
      <c r="E1936" s="43"/>
      <c r="F1936" s="43"/>
      <c r="G1936" s="7"/>
      <c r="H1936" s="7"/>
      <c r="I1936" s="7"/>
    </row>
    <row r="1937" spans="1:9" ht="30" customHeight="1" x14ac:dyDescent="0.25">
      <c r="A193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937" s="47"/>
      <c r="C1937" s="47"/>
      <c r="D1937" s="47"/>
      <c r="E1937" s="47"/>
      <c r="F1937" s="47"/>
      <c r="G1937" s="47"/>
      <c r="H1937" s="47"/>
      <c r="I1937" s="47"/>
    </row>
    <row r="1938" spans="1:9" ht="15.75" x14ac:dyDescent="0.25">
      <c r="A1938" s="3"/>
      <c r="B1938" s="3"/>
      <c r="C1938" s="3"/>
      <c r="D1938" s="3"/>
      <c r="E1938" s="3"/>
      <c r="F1938" s="3"/>
      <c r="G1938" s="3"/>
      <c r="H1938" s="3"/>
      <c r="I1938" s="3"/>
    </row>
    <row r="1939" spans="1:9" ht="15.75" x14ac:dyDescent="0.25">
      <c r="A1939" s="8" t="s">
        <v>2</v>
      </c>
      <c r="B1939" s="3"/>
      <c r="C1939" s="3"/>
      <c r="D1939" s="3"/>
      <c r="E1939" s="3"/>
      <c r="F1939" s="3"/>
      <c r="G1939" s="3"/>
      <c r="H1939" s="3"/>
      <c r="I1939" s="3"/>
    </row>
    <row r="1940" spans="1:9" ht="15.75" x14ac:dyDescent="0.25">
      <c r="A1940" s="31" t="s">
        <v>3</v>
      </c>
      <c r="B1940" s="32"/>
      <c r="C1940" s="32"/>
      <c r="D1940" s="32"/>
      <c r="E1940" s="32"/>
      <c r="F1940" s="32"/>
      <c r="G1940" s="32"/>
      <c r="H1940" s="32"/>
      <c r="I1940" s="33"/>
    </row>
    <row r="1941" spans="1:9" ht="30.75" customHeight="1" x14ac:dyDescent="0.25">
      <c r="A1941" s="34" t="str">
        <f>Данные!$B$2</f>
        <v>Иванов</v>
      </c>
      <c r="B1941" s="35"/>
      <c r="C1941" s="35"/>
      <c r="D1941" s="35"/>
      <c r="E1941" s="35"/>
      <c r="F1941" s="35"/>
      <c r="G1941" s="35"/>
      <c r="H1941" s="35"/>
      <c r="I1941" s="36"/>
    </row>
    <row r="1942" spans="1:9" ht="36" customHeight="1" x14ac:dyDescent="0.25">
      <c r="A1942" s="37" t="str">
        <f>"Адрес: " &amp; Данные!$B$3</f>
        <v>Адрес: Можга</v>
      </c>
      <c r="B1942" s="38"/>
      <c r="C1942" s="38"/>
      <c r="D1942" s="38"/>
      <c r="E1942" s="38"/>
      <c r="F1942" s="38"/>
      <c r="G1942" s="38"/>
      <c r="H1942" s="38"/>
      <c r="I1942" s="39"/>
    </row>
    <row r="1943" spans="1:9" ht="15.75" x14ac:dyDescent="0.25">
      <c r="A1943" s="40" t="str">
        <f>"Контактный телефон: "&amp; Данные!$B$4</f>
        <v>Контактный телефон: 890</v>
      </c>
      <c r="B1943" s="41"/>
      <c r="C1943" s="41"/>
      <c r="D1943" s="41"/>
      <c r="E1943" s="41"/>
      <c r="F1943" s="41"/>
      <c r="G1943" s="41"/>
      <c r="H1943" s="41"/>
      <c r="I1943" s="42"/>
    </row>
    <row r="1945" spans="1:9" x14ac:dyDescent="0.25">
      <c r="A1945" s="9" t="s">
        <v>4</v>
      </c>
    </row>
    <row r="1946" spans="1:9" x14ac:dyDescent="0.25">
      <c r="A1946" s="18" t="str">
        <f>"Наименование: " &amp; Данные!B63</f>
        <v>Наименование: 64</v>
      </c>
      <c r="B1946" s="19"/>
      <c r="C1946" s="19"/>
      <c r="D1946" s="19"/>
      <c r="E1946" s="19"/>
      <c r="F1946" s="19"/>
      <c r="G1946" s="19"/>
      <c r="H1946" s="19"/>
      <c r="I1946" s="20"/>
    </row>
    <row r="1947" spans="1:9" x14ac:dyDescent="0.25">
      <c r="A1947" s="18" t="str">
        <f>"Инвентарный номер: " &amp; Данные!C63</f>
        <v>Инвентарный номер: 74</v>
      </c>
      <c r="B1947" s="19"/>
      <c r="C1947" s="19"/>
      <c r="D1947" s="19"/>
      <c r="E1947" s="19"/>
      <c r="F1947" s="19"/>
      <c r="G1947" s="19"/>
      <c r="H1947" s="19"/>
      <c r="I1947" s="20"/>
    </row>
    <row r="1948" spans="1:9" x14ac:dyDescent="0.25">
      <c r="A1948" s="13" t="s">
        <v>23</v>
      </c>
      <c r="B1948" s="14"/>
      <c r="C1948" s="14" t="str">
        <f>IF(Данные!D63="","",Данные!D63)</f>
        <v/>
      </c>
      <c r="D1948" s="14"/>
      <c r="E1948" s="14"/>
      <c r="F1948" s="14"/>
      <c r="G1948" s="14"/>
      <c r="H1948" s="14"/>
      <c r="I1948" s="15"/>
    </row>
    <row r="1949" spans="1:9" x14ac:dyDescent="0.25">
      <c r="A1949" s="10" t="s">
        <v>24</v>
      </c>
      <c r="B1949" s="11"/>
      <c r="C1949" s="14">
        <f>Данные!E63</f>
        <v>42037</v>
      </c>
      <c r="D1949" s="11"/>
      <c r="E1949" s="11"/>
      <c r="F1949" s="11"/>
      <c r="G1949" s="11"/>
      <c r="H1949" s="11"/>
      <c r="I1949" s="12"/>
    </row>
    <row r="1950" spans="1:9" x14ac:dyDescent="0.25">
      <c r="A1950" s="18" t="str">
        <f>"Заявленная неисправность: " &amp; Данные!F63</f>
        <v>Заявленная неисправность: 84</v>
      </c>
      <c r="B1950" s="19"/>
      <c r="C1950" s="19"/>
      <c r="D1950" s="19"/>
      <c r="E1950" s="19"/>
      <c r="F1950" s="19"/>
      <c r="G1950" s="19"/>
      <c r="H1950" s="19"/>
      <c r="I1950" s="20"/>
    </row>
    <row r="1951" spans="1:9" ht="36" customHeight="1" x14ac:dyDescent="0.25">
      <c r="A1951" s="21" t="s">
        <v>27</v>
      </c>
      <c r="B1951" s="22"/>
      <c r="C1951" s="22"/>
      <c r="D1951" s="22"/>
      <c r="E1951" s="22"/>
      <c r="F1951" s="22"/>
      <c r="G1951" s="22"/>
      <c r="H1951" s="22"/>
      <c r="I1951" s="22"/>
    </row>
    <row r="1952" spans="1:9" x14ac:dyDescent="0.25">
      <c r="A1952" s="23" t="s">
        <v>25</v>
      </c>
      <c r="B1952" s="24"/>
      <c r="C1952" s="24"/>
      <c r="D1952" s="24"/>
      <c r="E1952" s="24"/>
      <c r="F1952" s="24"/>
      <c r="G1952" s="24"/>
      <c r="H1952" s="24"/>
      <c r="I1952" s="25"/>
    </row>
    <row r="1953" spans="1:9" ht="56.25" customHeight="1" x14ac:dyDescent="0.25">
      <c r="A195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94</v>
      </c>
      <c r="B1953" s="27"/>
      <c r="C1953" s="27"/>
      <c r="D1953" s="27"/>
      <c r="E1953" s="27"/>
      <c r="F1953" s="27"/>
      <c r="G1953" s="27"/>
      <c r="H1953" s="27"/>
      <c r="I1953" s="28"/>
    </row>
    <row r="1954" spans="1:9" ht="54" customHeight="1" x14ac:dyDescent="0.25">
      <c r="A1954" s="29" t="s">
        <v>28</v>
      </c>
      <c r="B1954" s="29"/>
      <c r="C1954" s="29"/>
      <c r="D1954" s="29"/>
      <c r="E1954" s="29"/>
      <c r="F1954" s="29"/>
      <c r="G1954" s="29"/>
      <c r="H1954" s="29"/>
      <c r="I1954" s="29"/>
    </row>
    <row r="1955" spans="1:9" ht="57.75" customHeight="1" x14ac:dyDescent="0.25">
      <c r="A1955" s="30" t="s">
        <v>29</v>
      </c>
      <c r="B1955" s="30"/>
      <c r="C1955" s="30"/>
      <c r="D1955" s="30"/>
      <c r="E1955" s="30"/>
      <c r="F1955" s="30"/>
      <c r="G1955" s="30"/>
      <c r="H1955" s="30"/>
      <c r="I1955" s="30"/>
    </row>
    <row r="1958" spans="1:9" ht="15.75" x14ac:dyDescent="0.25">
      <c r="A1958" s="4" t="s">
        <v>5</v>
      </c>
      <c r="F1958" s="3" t="s">
        <v>6</v>
      </c>
    </row>
    <row r="1961" spans="1:9" ht="15.75" x14ac:dyDescent="0.25">
      <c r="A1961" s="4" t="s">
        <v>7</v>
      </c>
      <c r="F1961" s="3" t="s">
        <v>26</v>
      </c>
    </row>
    <row r="1962" spans="1:9" ht="15.75" x14ac:dyDescent="0.25">
      <c r="A1962" s="3" t="s">
        <v>8</v>
      </c>
    </row>
    <row r="1964" spans="1:9" ht="30" customHeight="1" x14ac:dyDescent="0.25">
      <c r="A196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1964" s="48"/>
      <c r="C1964" s="48"/>
      <c r="D1964" s="48"/>
      <c r="E1964" s="48"/>
      <c r="F1964" s="48"/>
      <c r="G1964" s="48"/>
      <c r="H1964" s="48"/>
      <c r="I1964" s="48"/>
    </row>
    <row r="1965" spans="1:9" ht="26.25" x14ac:dyDescent="0.4">
      <c r="D1965" s="1"/>
      <c r="E1965" s="2" t="s">
        <v>0</v>
      </c>
      <c r="F1965" s="1"/>
    </row>
    <row r="1966" spans="1:9" ht="26.25" x14ac:dyDescent="0.4">
      <c r="C1966" s="1" t="str">
        <f>"технической экспертизы № " &amp; Данные!A64</f>
        <v>технической экспертизы № 56</v>
      </c>
      <c r="E1966" s="1"/>
      <c r="F1966" s="1"/>
    </row>
    <row r="1967" spans="1:9" ht="15.75" x14ac:dyDescent="0.25">
      <c r="A1967" s="3"/>
      <c r="B1967" s="3"/>
      <c r="C1967" s="3"/>
      <c r="D1967" s="4" t="str">
        <f>"приложение к договору № " &amp; Данные!$B$5</f>
        <v>приложение к договору № 1</v>
      </c>
      <c r="E1967" s="3"/>
      <c r="F1967" s="3"/>
      <c r="G1967" s="3"/>
      <c r="H1967" s="3"/>
      <c r="I1967" s="3"/>
    </row>
    <row r="1968" spans="1:9" ht="15.75" x14ac:dyDescent="0.25">
      <c r="A1968" s="3"/>
      <c r="B1968" s="3"/>
      <c r="C1968" s="3"/>
      <c r="D1968" s="3"/>
      <c r="E1968" s="3"/>
      <c r="F1968" s="3"/>
      <c r="G1968" s="3"/>
      <c r="H1968" s="3"/>
      <c r="I1968" s="3"/>
    </row>
    <row r="1969" spans="1:9" ht="15.75" x14ac:dyDescent="0.25">
      <c r="A1969" s="4" t="s">
        <v>1</v>
      </c>
      <c r="B1969" s="3"/>
      <c r="C1969" s="3"/>
      <c r="D1969" s="3"/>
      <c r="E1969" s="3"/>
      <c r="F1969" s="3"/>
      <c r="G1969" s="3"/>
      <c r="H1969" s="3"/>
      <c r="I1969" s="3"/>
    </row>
    <row r="1970" spans="1:9" ht="15.75" x14ac:dyDescent="0.25">
      <c r="A197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1970" s="43"/>
      <c r="C1970" s="43"/>
      <c r="D1970" s="43"/>
      <c r="E1970" s="43"/>
      <c r="F1970" s="43"/>
      <c r="G1970" s="7"/>
      <c r="H1970" s="7"/>
      <c r="I1970" s="7"/>
    </row>
    <row r="1971" spans="1:9" ht="30" customHeight="1" x14ac:dyDescent="0.25">
      <c r="A197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1971" s="47"/>
      <c r="C1971" s="47"/>
      <c r="D1971" s="47"/>
      <c r="E1971" s="47"/>
      <c r="F1971" s="47"/>
      <c r="G1971" s="47"/>
      <c r="H1971" s="47"/>
      <c r="I1971" s="47"/>
    </row>
    <row r="1972" spans="1:9" ht="15.75" x14ac:dyDescent="0.25">
      <c r="A1972" s="3"/>
      <c r="B1972" s="3"/>
      <c r="C1972" s="3"/>
      <c r="D1972" s="3"/>
      <c r="E1972" s="3"/>
      <c r="F1972" s="3"/>
      <c r="G1972" s="3"/>
      <c r="H1972" s="3"/>
      <c r="I1972" s="3"/>
    </row>
    <row r="1973" spans="1:9" ht="15.75" x14ac:dyDescent="0.25">
      <c r="A1973" s="8" t="s">
        <v>2</v>
      </c>
      <c r="B1973" s="3"/>
      <c r="C1973" s="3"/>
      <c r="D1973" s="3"/>
      <c r="E1973" s="3"/>
      <c r="F1973" s="3"/>
      <c r="G1973" s="3"/>
      <c r="H1973" s="3"/>
      <c r="I1973" s="3"/>
    </row>
    <row r="1974" spans="1:9" ht="15.75" x14ac:dyDescent="0.25">
      <c r="A1974" s="31" t="s">
        <v>3</v>
      </c>
      <c r="B1974" s="32"/>
      <c r="C1974" s="32"/>
      <c r="D1974" s="32"/>
      <c r="E1974" s="32"/>
      <c r="F1974" s="32"/>
      <c r="G1974" s="32"/>
      <c r="H1974" s="32"/>
      <c r="I1974" s="33"/>
    </row>
    <row r="1975" spans="1:9" ht="32.25" customHeight="1" x14ac:dyDescent="0.25">
      <c r="A1975" s="34" t="str">
        <f>Данные!$B$2</f>
        <v>Иванов</v>
      </c>
      <c r="B1975" s="35"/>
      <c r="C1975" s="35"/>
      <c r="D1975" s="35"/>
      <c r="E1975" s="35"/>
      <c r="F1975" s="35"/>
      <c r="G1975" s="35"/>
      <c r="H1975" s="35"/>
      <c r="I1975" s="36"/>
    </row>
    <row r="1976" spans="1:9" ht="27" customHeight="1" x14ac:dyDescent="0.25">
      <c r="A1976" s="37" t="str">
        <f>"Адрес: " &amp; Данные!$B$3</f>
        <v>Адрес: Можга</v>
      </c>
      <c r="B1976" s="38"/>
      <c r="C1976" s="38"/>
      <c r="D1976" s="38"/>
      <c r="E1976" s="38"/>
      <c r="F1976" s="38"/>
      <c r="G1976" s="38"/>
      <c r="H1976" s="38"/>
      <c r="I1976" s="39"/>
    </row>
    <row r="1977" spans="1:9" ht="15.75" x14ac:dyDescent="0.25">
      <c r="A1977" s="40" t="str">
        <f>"Контактный телефон: "&amp; Данные!$B$4</f>
        <v>Контактный телефон: 890</v>
      </c>
      <c r="B1977" s="41"/>
      <c r="C1977" s="41"/>
      <c r="D1977" s="41"/>
      <c r="E1977" s="41"/>
      <c r="F1977" s="41"/>
      <c r="G1977" s="41"/>
      <c r="H1977" s="41"/>
      <c r="I1977" s="42"/>
    </row>
    <row r="1979" spans="1:9" x14ac:dyDescent="0.25">
      <c r="A1979" s="9" t="s">
        <v>4</v>
      </c>
    </row>
    <row r="1980" spans="1:9" x14ac:dyDescent="0.25">
      <c r="A1980" s="18" t="str">
        <f>"Наименование: " &amp; Данные!B64</f>
        <v>Наименование: 65</v>
      </c>
      <c r="B1980" s="19"/>
      <c r="C1980" s="19"/>
      <c r="D1980" s="19"/>
      <c r="E1980" s="19"/>
      <c r="F1980" s="19"/>
      <c r="G1980" s="19"/>
      <c r="H1980" s="19"/>
      <c r="I1980" s="20"/>
    </row>
    <row r="1981" spans="1:9" x14ac:dyDescent="0.25">
      <c r="A1981" s="18" t="str">
        <f>"Инвентарный номер: " &amp; Данные!C64</f>
        <v>Инвентарный номер: 75</v>
      </c>
      <c r="B1981" s="19"/>
      <c r="C1981" s="19"/>
      <c r="D1981" s="19"/>
      <c r="E1981" s="19"/>
      <c r="F1981" s="19"/>
      <c r="G1981" s="19"/>
      <c r="H1981" s="19"/>
      <c r="I1981" s="20"/>
    </row>
    <row r="1982" spans="1:9" x14ac:dyDescent="0.25">
      <c r="A1982" s="13" t="s">
        <v>23</v>
      </c>
      <c r="B1982" s="14"/>
      <c r="C1982" s="14" t="str">
        <f>IF(Данные!D64="","",Данные!D64)</f>
        <v/>
      </c>
      <c r="D1982" s="14"/>
      <c r="E1982" s="14"/>
      <c r="F1982" s="14"/>
      <c r="G1982" s="14"/>
      <c r="H1982" s="14"/>
      <c r="I1982" s="15"/>
    </row>
    <row r="1983" spans="1:9" x14ac:dyDescent="0.25">
      <c r="A1983" s="10" t="s">
        <v>24</v>
      </c>
      <c r="B1983" s="11"/>
      <c r="C1983" s="14">
        <f>Данные!E64</f>
        <v>42038</v>
      </c>
      <c r="D1983" s="11"/>
      <c r="E1983" s="11"/>
      <c r="F1983" s="11"/>
      <c r="G1983" s="11"/>
      <c r="H1983" s="11"/>
      <c r="I1983" s="12"/>
    </row>
    <row r="1984" spans="1:9" x14ac:dyDescent="0.25">
      <c r="A1984" s="18" t="str">
        <f>"Заявленная неисправность: " &amp; Данные!F64</f>
        <v>Заявленная неисправность: 85</v>
      </c>
      <c r="B1984" s="19"/>
      <c r="C1984" s="19"/>
      <c r="D1984" s="19"/>
      <c r="E1984" s="19"/>
      <c r="F1984" s="19"/>
      <c r="G1984" s="19"/>
      <c r="H1984" s="19"/>
      <c r="I1984" s="20"/>
    </row>
    <row r="1985" spans="1:9" ht="35.25" customHeight="1" x14ac:dyDescent="0.25">
      <c r="A1985" s="21" t="s">
        <v>27</v>
      </c>
      <c r="B1985" s="22"/>
      <c r="C1985" s="22"/>
      <c r="D1985" s="22"/>
      <c r="E1985" s="22"/>
      <c r="F1985" s="22"/>
      <c r="G1985" s="22"/>
      <c r="H1985" s="22"/>
      <c r="I1985" s="22"/>
    </row>
    <row r="1986" spans="1:9" x14ac:dyDescent="0.25">
      <c r="A1986" s="23" t="s">
        <v>25</v>
      </c>
      <c r="B1986" s="24"/>
      <c r="C1986" s="24"/>
      <c r="D1986" s="24"/>
      <c r="E1986" s="24"/>
      <c r="F1986" s="24"/>
      <c r="G1986" s="24"/>
      <c r="H1986" s="24"/>
      <c r="I1986" s="25"/>
    </row>
    <row r="1987" spans="1:9" ht="45.75" customHeight="1" x14ac:dyDescent="0.25">
      <c r="A198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95</v>
      </c>
      <c r="B1987" s="27"/>
      <c r="C1987" s="27"/>
      <c r="D1987" s="27"/>
      <c r="E1987" s="27"/>
      <c r="F1987" s="27"/>
      <c r="G1987" s="27"/>
      <c r="H1987" s="27"/>
      <c r="I1987" s="28"/>
    </row>
    <row r="1988" spans="1:9" ht="47.25" customHeight="1" x14ac:dyDescent="0.25">
      <c r="A1988" s="29" t="s">
        <v>28</v>
      </c>
      <c r="B1988" s="29"/>
      <c r="C1988" s="29"/>
      <c r="D1988" s="29"/>
      <c r="E1988" s="29"/>
      <c r="F1988" s="29"/>
      <c r="G1988" s="29"/>
      <c r="H1988" s="29"/>
      <c r="I1988" s="29"/>
    </row>
    <row r="1989" spans="1:9" ht="45" customHeight="1" x14ac:dyDescent="0.25">
      <c r="A1989" s="30" t="s">
        <v>29</v>
      </c>
      <c r="B1989" s="30"/>
      <c r="C1989" s="30"/>
      <c r="D1989" s="30"/>
      <c r="E1989" s="30"/>
      <c r="F1989" s="30"/>
      <c r="G1989" s="30"/>
      <c r="H1989" s="30"/>
      <c r="I1989" s="30"/>
    </row>
    <row r="1992" spans="1:9" ht="15.75" x14ac:dyDescent="0.25">
      <c r="A1992" s="4" t="s">
        <v>5</v>
      </c>
      <c r="F1992" s="3" t="s">
        <v>6</v>
      </c>
    </row>
    <row r="1995" spans="1:9" ht="15.75" x14ac:dyDescent="0.25">
      <c r="A1995" s="4" t="s">
        <v>7</v>
      </c>
      <c r="F1995" s="3" t="s">
        <v>26</v>
      </c>
    </row>
    <row r="1996" spans="1:9" ht="15.75" x14ac:dyDescent="0.25">
      <c r="A1996" s="3" t="s">
        <v>8</v>
      </c>
    </row>
    <row r="2000" spans="1:9" ht="30" customHeight="1" x14ac:dyDescent="0.25">
      <c r="A200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000" s="48"/>
      <c r="C2000" s="48"/>
      <c r="D2000" s="48"/>
      <c r="E2000" s="48"/>
      <c r="F2000" s="48"/>
      <c r="G2000" s="48"/>
      <c r="H2000" s="48"/>
      <c r="I2000" s="48"/>
    </row>
    <row r="2001" spans="1:9" ht="26.25" x14ac:dyDescent="0.4">
      <c r="D2001" s="1"/>
      <c r="E2001" s="2" t="s">
        <v>0</v>
      </c>
      <c r="F2001" s="1"/>
    </row>
    <row r="2002" spans="1:9" ht="26.25" x14ac:dyDescent="0.4">
      <c r="C2002" s="1" t="str">
        <f>"технической экспертизы № " &amp; Данные!A65</f>
        <v>технической экспертизы № 57</v>
      </c>
      <c r="E2002" s="1"/>
      <c r="F2002" s="1"/>
    </row>
    <row r="2003" spans="1:9" ht="15.75" x14ac:dyDescent="0.25">
      <c r="A2003" s="3"/>
      <c r="B2003" s="3"/>
      <c r="C2003" s="3"/>
      <c r="D2003" s="4" t="str">
        <f>"приложение к договору № " &amp; Данные!$B$5</f>
        <v>приложение к договору № 1</v>
      </c>
      <c r="E2003" s="3"/>
      <c r="F2003" s="3"/>
      <c r="G2003" s="3"/>
      <c r="H2003" s="3"/>
      <c r="I2003" s="3"/>
    </row>
    <row r="2004" spans="1:9" ht="15.75" x14ac:dyDescent="0.25">
      <c r="A2004" s="3"/>
      <c r="B2004" s="3"/>
      <c r="C2004" s="3"/>
      <c r="D2004" s="3"/>
      <c r="E2004" s="3"/>
      <c r="F2004" s="3"/>
      <c r="G2004" s="3"/>
      <c r="H2004" s="3"/>
      <c r="I2004" s="3"/>
    </row>
    <row r="2005" spans="1:9" ht="15.75" x14ac:dyDescent="0.25">
      <c r="A2005" s="4" t="s">
        <v>1</v>
      </c>
      <c r="B2005" s="3"/>
      <c r="C2005" s="3"/>
      <c r="D2005" s="3"/>
      <c r="E2005" s="3"/>
      <c r="F2005" s="3"/>
      <c r="G2005" s="3"/>
      <c r="H2005" s="3"/>
      <c r="I2005" s="3"/>
    </row>
    <row r="2006" spans="1:9" ht="15.75" x14ac:dyDescent="0.25">
      <c r="A200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006" s="43"/>
      <c r="C2006" s="43"/>
      <c r="D2006" s="43"/>
      <c r="E2006" s="43"/>
      <c r="F2006" s="43"/>
      <c r="G2006" s="7"/>
      <c r="H2006" s="7"/>
      <c r="I2006" s="7"/>
    </row>
    <row r="2007" spans="1:9" ht="30" customHeight="1" x14ac:dyDescent="0.25">
      <c r="A200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007" s="47"/>
      <c r="C2007" s="47"/>
      <c r="D2007" s="47"/>
      <c r="E2007" s="47"/>
      <c r="F2007" s="47"/>
      <c r="G2007" s="47"/>
      <c r="H2007" s="47"/>
      <c r="I2007" s="47"/>
    </row>
    <row r="2008" spans="1:9" ht="15.75" x14ac:dyDescent="0.25">
      <c r="A2008" s="3"/>
      <c r="B2008" s="3"/>
      <c r="C2008" s="3"/>
      <c r="D2008" s="3"/>
      <c r="E2008" s="3"/>
      <c r="F2008" s="3"/>
      <c r="G2008" s="3"/>
      <c r="H2008" s="3"/>
      <c r="I2008" s="3"/>
    </row>
    <row r="2009" spans="1:9" ht="15.75" x14ac:dyDescent="0.25">
      <c r="A2009" s="8" t="s">
        <v>2</v>
      </c>
      <c r="B2009" s="3"/>
      <c r="C2009" s="3"/>
      <c r="D2009" s="3"/>
      <c r="E2009" s="3"/>
      <c r="F2009" s="3"/>
      <c r="G2009" s="3"/>
      <c r="H2009" s="3"/>
      <c r="I2009" s="3"/>
    </row>
    <row r="2010" spans="1:9" ht="15.75" x14ac:dyDescent="0.25">
      <c r="A2010" s="31" t="s">
        <v>3</v>
      </c>
      <c r="B2010" s="32"/>
      <c r="C2010" s="32"/>
      <c r="D2010" s="32"/>
      <c r="E2010" s="32"/>
      <c r="F2010" s="32"/>
      <c r="G2010" s="32"/>
      <c r="H2010" s="32"/>
      <c r="I2010" s="33"/>
    </row>
    <row r="2011" spans="1:9" ht="34.5" customHeight="1" x14ac:dyDescent="0.25">
      <c r="A2011" s="34" t="str">
        <f>Данные!$B$2</f>
        <v>Иванов</v>
      </c>
      <c r="B2011" s="35"/>
      <c r="C2011" s="35"/>
      <c r="D2011" s="35"/>
      <c r="E2011" s="35"/>
      <c r="F2011" s="35"/>
      <c r="G2011" s="35"/>
      <c r="H2011" s="35"/>
      <c r="I2011" s="36"/>
    </row>
    <row r="2012" spans="1:9" ht="31.5" customHeight="1" x14ac:dyDescent="0.25">
      <c r="A2012" s="37" t="str">
        <f>"Адрес: " &amp; Данные!$B$3</f>
        <v>Адрес: Можга</v>
      </c>
      <c r="B2012" s="38"/>
      <c r="C2012" s="38"/>
      <c r="D2012" s="38"/>
      <c r="E2012" s="38"/>
      <c r="F2012" s="38"/>
      <c r="G2012" s="38"/>
      <c r="H2012" s="38"/>
      <c r="I2012" s="39"/>
    </row>
    <row r="2013" spans="1:9" ht="15.75" x14ac:dyDescent="0.25">
      <c r="A2013" s="40" t="str">
        <f>"Контактный телефон: "&amp; Данные!$B$4</f>
        <v>Контактный телефон: 890</v>
      </c>
      <c r="B2013" s="41"/>
      <c r="C2013" s="41"/>
      <c r="D2013" s="41"/>
      <c r="E2013" s="41"/>
      <c r="F2013" s="41"/>
      <c r="G2013" s="41"/>
      <c r="H2013" s="41"/>
      <c r="I2013" s="42"/>
    </row>
    <row r="2015" spans="1:9" x14ac:dyDescent="0.25">
      <c r="A2015" s="9" t="s">
        <v>4</v>
      </c>
    </row>
    <row r="2016" spans="1:9" x14ac:dyDescent="0.25">
      <c r="A2016" s="18" t="str">
        <f>"Наименование: " &amp; Данные!B65</f>
        <v>Наименование: 66</v>
      </c>
      <c r="B2016" s="19"/>
      <c r="C2016" s="19"/>
      <c r="D2016" s="19"/>
      <c r="E2016" s="19"/>
      <c r="F2016" s="19"/>
      <c r="G2016" s="19"/>
      <c r="H2016" s="19"/>
      <c r="I2016" s="20"/>
    </row>
    <row r="2017" spans="1:9" x14ac:dyDescent="0.25">
      <c r="A2017" s="18" t="str">
        <f>"Инвентарный номер: " &amp; Данные!C65</f>
        <v>Инвентарный номер: 76</v>
      </c>
      <c r="B2017" s="19"/>
      <c r="C2017" s="19"/>
      <c r="D2017" s="19"/>
      <c r="E2017" s="19"/>
      <c r="F2017" s="19"/>
      <c r="G2017" s="19"/>
      <c r="H2017" s="19"/>
      <c r="I2017" s="20"/>
    </row>
    <row r="2018" spans="1:9" x14ac:dyDescent="0.25">
      <c r="A2018" s="13" t="s">
        <v>23</v>
      </c>
      <c r="B2018" s="14"/>
      <c r="C2018" s="14" t="str">
        <f>IF(Данные!D65="","",Данные!D65)</f>
        <v/>
      </c>
      <c r="D2018" s="14"/>
      <c r="E2018" s="14"/>
      <c r="F2018" s="14"/>
      <c r="G2018" s="14"/>
      <c r="H2018" s="14"/>
      <c r="I2018" s="15"/>
    </row>
    <row r="2019" spans="1:9" x14ac:dyDescent="0.25">
      <c r="A2019" s="10" t="s">
        <v>24</v>
      </c>
      <c r="B2019" s="11"/>
      <c r="C2019" s="14">
        <f>Данные!E65</f>
        <v>42039</v>
      </c>
      <c r="D2019" s="11"/>
      <c r="E2019" s="11"/>
      <c r="F2019" s="11"/>
      <c r="G2019" s="11"/>
      <c r="H2019" s="11"/>
      <c r="I2019" s="12"/>
    </row>
    <row r="2020" spans="1:9" x14ac:dyDescent="0.25">
      <c r="A2020" s="18" t="str">
        <f>"Заявленная неисправность: " &amp; Данные!F65</f>
        <v>Заявленная неисправность: 86</v>
      </c>
      <c r="B2020" s="19"/>
      <c r="C2020" s="19"/>
      <c r="D2020" s="19"/>
      <c r="E2020" s="19"/>
      <c r="F2020" s="19"/>
      <c r="G2020" s="19"/>
      <c r="H2020" s="19"/>
      <c r="I2020" s="20"/>
    </row>
    <row r="2021" spans="1:9" ht="35.25" customHeight="1" x14ac:dyDescent="0.25">
      <c r="A2021" s="21" t="s">
        <v>27</v>
      </c>
      <c r="B2021" s="22"/>
      <c r="C2021" s="22"/>
      <c r="D2021" s="22"/>
      <c r="E2021" s="22"/>
      <c r="F2021" s="22"/>
      <c r="G2021" s="22"/>
      <c r="H2021" s="22"/>
      <c r="I2021" s="22"/>
    </row>
    <row r="2022" spans="1:9" x14ac:dyDescent="0.25">
      <c r="A2022" s="23" t="s">
        <v>25</v>
      </c>
      <c r="B2022" s="24"/>
      <c r="C2022" s="24"/>
      <c r="D2022" s="24"/>
      <c r="E2022" s="24"/>
      <c r="F2022" s="24"/>
      <c r="G2022" s="24"/>
      <c r="H2022" s="24"/>
      <c r="I2022" s="25"/>
    </row>
    <row r="2023" spans="1:9" ht="47.25" customHeight="1" x14ac:dyDescent="0.25">
      <c r="A202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96</v>
      </c>
      <c r="B2023" s="27"/>
      <c r="C2023" s="27"/>
      <c r="D2023" s="27"/>
      <c r="E2023" s="27"/>
      <c r="F2023" s="27"/>
      <c r="G2023" s="27"/>
      <c r="H2023" s="27"/>
      <c r="I2023" s="28"/>
    </row>
    <row r="2024" spans="1:9" ht="50.25" customHeight="1" x14ac:dyDescent="0.25">
      <c r="A2024" s="29" t="s">
        <v>28</v>
      </c>
      <c r="B2024" s="29"/>
      <c r="C2024" s="29"/>
      <c r="D2024" s="29"/>
      <c r="E2024" s="29"/>
      <c r="F2024" s="29"/>
      <c r="G2024" s="29"/>
      <c r="H2024" s="29"/>
      <c r="I2024" s="29"/>
    </row>
    <row r="2025" spans="1:9" ht="48" customHeight="1" x14ac:dyDescent="0.25">
      <c r="A2025" s="30" t="s">
        <v>29</v>
      </c>
      <c r="B2025" s="30"/>
      <c r="C2025" s="30"/>
      <c r="D2025" s="30"/>
      <c r="E2025" s="30"/>
      <c r="F2025" s="30"/>
      <c r="G2025" s="30"/>
      <c r="H2025" s="30"/>
      <c r="I2025" s="30"/>
    </row>
    <row r="2028" spans="1:9" ht="15.75" x14ac:dyDescent="0.25">
      <c r="A2028" s="4" t="s">
        <v>5</v>
      </c>
      <c r="F2028" s="3" t="s">
        <v>6</v>
      </c>
    </row>
    <row r="2031" spans="1:9" ht="15.75" x14ac:dyDescent="0.25">
      <c r="A2031" s="4" t="s">
        <v>7</v>
      </c>
      <c r="F2031" s="3" t="s">
        <v>26</v>
      </c>
    </row>
    <row r="2032" spans="1:9" ht="15.75" x14ac:dyDescent="0.25">
      <c r="A2032" s="3" t="s">
        <v>8</v>
      </c>
    </row>
    <row r="2036" spans="1:9" ht="30" customHeight="1" x14ac:dyDescent="0.25">
      <c r="A203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036" s="48"/>
      <c r="C2036" s="48"/>
      <c r="D2036" s="48"/>
      <c r="E2036" s="48"/>
      <c r="F2036" s="48"/>
      <c r="G2036" s="48"/>
      <c r="H2036" s="48"/>
      <c r="I2036" s="48"/>
    </row>
    <row r="2037" spans="1:9" ht="26.25" x14ac:dyDescent="0.4">
      <c r="D2037" s="1"/>
      <c r="E2037" s="2" t="s">
        <v>0</v>
      </c>
      <c r="F2037" s="1"/>
    </row>
    <row r="2038" spans="1:9" ht="26.25" x14ac:dyDescent="0.4">
      <c r="C2038" s="1" t="str">
        <f>"технической экспертизы № " &amp; Данные!A66</f>
        <v>технической экспертизы № 58</v>
      </c>
      <c r="E2038" s="1"/>
      <c r="F2038" s="1"/>
    </row>
    <row r="2039" spans="1:9" ht="15.75" x14ac:dyDescent="0.25">
      <c r="A2039" s="3"/>
      <c r="B2039" s="3"/>
      <c r="C2039" s="3"/>
      <c r="D2039" s="4" t="str">
        <f>"приложение к договору № " &amp; Данные!$B$5</f>
        <v>приложение к договору № 1</v>
      </c>
      <c r="E2039" s="3"/>
      <c r="F2039" s="3"/>
      <c r="G2039" s="3"/>
      <c r="H2039" s="3"/>
      <c r="I2039" s="3"/>
    </row>
    <row r="2040" spans="1:9" ht="15.75" x14ac:dyDescent="0.25">
      <c r="A2040" s="3"/>
      <c r="B2040" s="3"/>
      <c r="C2040" s="3"/>
      <c r="D2040" s="3"/>
      <c r="E2040" s="3"/>
      <c r="F2040" s="3"/>
      <c r="G2040" s="3"/>
      <c r="H2040" s="3"/>
      <c r="I2040" s="3"/>
    </row>
    <row r="2041" spans="1:9" ht="15.75" x14ac:dyDescent="0.25">
      <c r="A2041" s="4" t="s">
        <v>1</v>
      </c>
      <c r="B2041" s="3"/>
      <c r="C2041" s="3"/>
      <c r="D2041" s="3"/>
      <c r="E2041" s="3"/>
      <c r="F2041" s="3"/>
      <c r="G2041" s="3"/>
      <c r="H2041" s="3"/>
      <c r="I2041" s="3"/>
    </row>
    <row r="2042" spans="1:9" ht="15.75" x14ac:dyDescent="0.25">
      <c r="A204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042" s="43"/>
      <c r="C2042" s="43"/>
      <c r="D2042" s="43"/>
      <c r="E2042" s="43"/>
      <c r="F2042" s="43"/>
      <c r="G2042" s="7"/>
      <c r="H2042" s="7"/>
      <c r="I2042" s="7"/>
    </row>
    <row r="2043" spans="1:9" ht="30" customHeight="1" x14ac:dyDescent="0.25">
      <c r="A204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043" s="47"/>
      <c r="C2043" s="47"/>
      <c r="D2043" s="47"/>
      <c r="E2043" s="47"/>
      <c r="F2043" s="47"/>
      <c r="G2043" s="47"/>
      <c r="H2043" s="47"/>
      <c r="I2043" s="47"/>
    </row>
    <row r="2044" spans="1:9" ht="15.75" x14ac:dyDescent="0.25">
      <c r="A2044" s="3"/>
      <c r="B2044" s="3"/>
      <c r="C2044" s="3"/>
      <c r="D2044" s="3"/>
      <c r="E2044" s="3"/>
      <c r="F2044" s="3"/>
      <c r="G2044" s="3"/>
      <c r="H2044" s="3"/>
      <c r="I2044" s="3"/>
    </row>
    <row r="2045" spans="1:9" ht="15.75" x14ac:dyDescent="0.25">
      <c r="A2045" s="8" t="s">
        <v>2</v>
      </c>
      <c r="B2045" s="3"/>
      <c r="C2045" s="3"/>
      <c r="D2045" s="3"/>
      <c r="E2045" s="3"/>
      <c r="F2045" s="3"/>
      <c r="G2045" s="3"/>
      <c r="H2045" s="3"/>
      <c r="I2045" s="3"/>
    </row>
    <row r="2046" spans="1:9" ht="15.75" x14ac:dyDescent="0.25">
      <c r="A2046" s="31" t="s">
        <v>3</v>
      </c>
      <c r="B2046" s="32"/>
      <c r="C2046" s="32"/>
      <c r="D2046" s="32"/>
      <c r="E2046" s="32"/>
      <c r="F2046" s="32"/>
      <c r="G2046" s="32"/>
      <c r="H2046" s="32"/>
      <c r="I2046" s="33"/>
    </row>
    <row r="2047" spans="1:9" ht="27.75" customHeight="1" x14ac:dyDescent="0.25">
      <c r="A2047" s="34" t="str">
        <f>Данные!$B$2</f>
        <v>Иванов</v>
      </c>
      <c r="B2047" s="35"/>
      <c r="C2047" s="35"/>
      <c r="D2047" s="35"/>
      <c r="E2047" s="35"/>
      <c r="F2047" s="35"/>
      <c r="G2047" s="35"/>
      <c r="H2047" s="35"/>
      <c r="I2047" s="36"/>
    </row>
    <row r="2048" spans="1:9" ht="36.75" customHeight="1" x14ac:dyDescent="0.25">
      <c r="A2048" s="37" t="str">
        <f>"Адрес: " &amp; Данные!$B$3</f>
        <v>Адрес: Можга</v>
      </c>
      <c r="B2048" s="38"/>
      <c r="C2048" s="38"/>
      <c r="D2048" s="38"/>
      <c r="E2048" s="38"/>
      <c r="F2048" s="38"/>
      <c r="G2048" s="38"/>
      <c r="H2048" s="38"/>
      <c r="I2048" s="39"/>
    </row>
    <row r="2049" spans="1:9" ht="15.75" x14ac:dyDescent="0.25">
      <c r="A2049" s="40" t="str">
        <f>"Контактный телефон: "&amp; Данные!$B$4</f>
        <v>Контактный телефон: 890</v>
      </c>
      <c r="B2049" s="41"/>
      <c r="C2049" s="41"/>
      <c r="D2049" s="41"/>
      <c r="E2049" s="41"/>
      <c r="F2049" s="41"/>
      <c r="G2049" s="41"/>
      <c r="H2049" s="41"/>
      <c r="I2049" s="42"/>
    </row>
    <row r="2051" spans="1:9" x14ac:dyDescent="0.25">
      <c r="A2051" s="9" t="s">
        <v>4</v>
      </c>
    </row>
    <row r="2052" spans="1:9" x14ac:dyDescent="0.25">
      <c r="A2052" s="18" t="str">
        <f>"Наименование: " &amp; Данные!B66</f>
        <v>Наименование: 67</v>
      </c>
      <c r="B2052" s="19"/>
      <c r="C2052" s="19"/>
      <c r="D2052" s="19"/>
      <c r="E2052" s="19"/>
      <c r="F2052" s="19"/>
      <c r="G2052" s="19"/>
      <c r="H2052" s="19"/>
      <c r="I2052" s="20"/>
    </row>
    <row r="2053" spans="1:9" x14ac:dyDescent="0.25">
      <c r="A2053" s="18" t="str">
        <f>"Инвентарный номер: " &amp; Данные!C66</f>
        <v>Инвентарный номер: 77</v>
      </c>
      <c r="B2053" s="19"/>
      <c r="C2053" s="19"/>
      <c r="D2053" s="19"/>
      <c r="E2053" s="19"/>
      <c r="F2053" s="19"/>
      <c r="G2053" s="19"/>
      <c r="H2053" s="19"/>
      <c r="I2053" s="20"/>
    </row>
    <row r="2054" spans="1:9" x14ac:dyDescent="0.25">
      <c r="A2054" s="13" t="s">
        <v>23</v>
      </c>
      <c r="B2054" s="14"/>
      <c r="C2054" s="14" t="str">
        <f>IF(Данные!D66="","",Данные!D66)</f>
        <v/>
      </c>
      <c r="D2054" s="14"/>
      <c r="E2054" s="14"/>
      <c r="F2054" s="14"/>
      <c r="G2054" s="14"/>
      <c r="H2054" s="14"/>
      <c r="I2054" s="15"/>
    </row>
    <row r="2055" spans="1:9" x14ac:dyDescent="0.25">
      <c r="A2055" s="10" t="s">
        <v>24</v>
      </c>
      <c r="B2055" s="11"/>
      <c r="C2055" s="14">
        <f>Данные!E66</f>
        <v>42040</v>
      </c>
      <c r="D2055" s="11"/>
      <c r="E2055" s="11"/>
      <c r="F2055" s="11"/>
      <c r="G2055" s="11"/>
      <c r="H2055" s="11"/>
      <c r="I2055" s="12"/>
    </row>
    <row r="2056" spans="1:9" x14ac:dyDescent="0.25">
      <c r="A2056" s="18" t="str">
        <f>"Заявленная неисправность: " &amp; Данные!F66</f>
        <v>Заявленная неисправность: 87</v>
      </c>
      <c r="B2056" s="19"/>
      <c r="C2056" s="19"/>
      <c r="D2056" s="19"/>
      <c r="E2056" s="19"/>
      <c r="F2056" s="19"/>
      <c r="G2056" s="19"/>
      <c r="H2056" s="19"/>
      <c r="I2056" s="20"/>
    </row>
    <row r="2057" spans="1:9" ht="33.75" customHeight="1" x14ac:dyDescent="0.25">
      <c r="A2057" s="21" t="s">
        <v>27</v>
      </c>
      <c r="B2057" s="22"/>
      <c r="C2057" s="22"/>
      <c r="D2057" s="22"/>
      <c r="E2057" s="22"/>
      <c r="F2057" s="22"/>
      <c r="G2057" s="22"/>
      <c r="H2057" s="22"/>
      <c r="I2057" s="22"/>
    </row>
    <row r="2058" spans="1:9" x14ac:dyDescent="0.25">
      <c r="A2058" s="23" t="s">
        <v>25</v>
      </c>
      <c r="B2058" s="24"/>
      <c r="C2058" s="24"/>
      <c r="D2058" s="24"/>
      <c r="E2058" s="24"/>
      <c r="F2058" s="24"/>
      <c r="G2058" s="24"/>
      <c r="H2058" s="24"/>
      <c r="I2058" s="25"/>
    </row>
    <row r="2059" spans="1:9" ht="46.5" customHeight="1" x14ac:dyDescent="0.25">
      <c r="A205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97</v>
      </c>
      <c r="B2059" s="27"/>
      <c r="C2059" s="27"/>
      <c r="D2059" s="27"/>
      <c r="E2059" s="27"/>
      <c r="F2059" s="27"/>
      <c r="G2059" s="27"/>
      <c r="H2059" s="27"/>
      <c r="I2059" s="28"/>
    </row>
    <row r="2060" spans="1:9" ht="45.75" customHeight="1" x14ac:dyDescent="0.25">
      <c r="A2060" s="29" t="s">
        <v>28</v>
      </c>
      <c r="B2060" s="29"/>
      <c r="C2060" s="29"/>
      <c r="D2060" s="29"/>
      <c r="E2060" s="29"/>
      <c r="F2060" s="29"/>
      <c r="G2060" s="29"/>
      <c r="H2060" s="29"/>
      <c r="I2060" s="29"/>
    </row>
    <row r="2061" spans="1:9" ht="47.25" customHeight="1" x14ac:dyDescent="0.25">
      <c r="A2061" s="30" t="s">
        <v>29</v>
      </c>
      <c r="B2061" s="30"/>
      <c r="C2061" s="30"/>
      <c r="D2061" s="30"/>
      <c r="E2061" s="30"/>
      <c r="F2061" s="30"/>
      <c r="G2061" s="30"/>
      <c r="H2061" s="30"/>
      <c r="I2061" s="30"/>
    </row>
    <row r="2064" spans="1:9" ht="15.75" x14ac:dyDescent="0.25">
      <c r="A2064" s="4" t="s">
        <v>5</v>
      </c>
      <c r="F2064" s="3" t="s">
        <v>6</v>
      </c>
    </row>
    <row r="2067" spans="1:9" ht="15.75" x14ac:dyDescent="0.25">
      <c r="A2067" s="4" t="s">
        <v>7</v>
      </c>
      <c r="F2067" s="3" t="s">
        <v>26</v>
      </c>
    </row>
    <row r="2068" spans="1:9" ht="15.75" x14ac:dyDescent="0.25">
      <c r="A2068" s="3" t="s">
        <v>8</v>
      </c>
    </row>
    <row r="2072" spans="1:9" ht="30" customHeight="1" x14ac:dyDescent="0.25">
      <c r="A207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072" s="48"/>
      <c r="C2072" s="48"/>
      <c r="D2072" s="48"/>
      <c r="E2072" s="48"/>
      <c r="F2072" s="48"/>
      <c r="G2072" s="48"/>
      <c r="H2072" s="48"/>
      <c r="I2072" s="48"/>
    </row>
    <row r="2073" spans="1:9" ht="26.25" x14ac:dyDescent="0.4">
      <c r="D2073" s="1"/>
      <c r="E2073" s="2" t="s">
        <v>0</v>
      </c>
      <c r="F2073" s="1"/>
    </row>
    <row r="2074" spans="1:9" ht="26.25" x14ac:dyDescent="0.4">
      <c r="C2074" s="1" t="str">
        <f>"технической экспертизы № " &amp; Данные!A67</f>
        <v>технической экспертизы № 59</v>
      </c>
      <c r="E2074" s="1"/>
      <c r="F2074" s="1"/>
    </row>
    <row r="2075" spans="1:9" ht="15.75" x14ac:dyDescent="0.25">
      <c r="A2075" s="3"/>
      <c r="B2075" s="3"/>
      <c r="C2075" s="3"/>
      <c r="D2075" s="4" t="str">
        <f>"приложение к договору № " &amp; Данные!$B$5</f>
        <v>приложение к договору № 1</v>
      </c>
      <c r="E2075" s="3"/>
      <c r="F2075" s="3"/>
      <c r="G2075" s="3"/>
      <c r="H2075" s="3"/>
      <c r="I2075" s="3"/>
    </row>
    <row r="2076" spans="1:9" ht="15.75" x14ac:dyDescent="0.25">
      <c r="A2076" s="3"/>
      <c r="B2076" s="3"/>
      <c r="C2076" s="3"/>
      <c r="D2076" s="3"/>
      <c r="E2076" s="3"/>
      <c r="F2076" s="3"/>
      <c r="G2076" s="3"/>
      <c r="H2076" s="3"/>
      <c r="I2076" s="3"/>
    </row>
    <row r="2077" spans="1:9" ht="15.75" x14ac:dyDescent="0.25">
      <c r="A2077" s="4" t="s">
        <v>1</v>
      </c>
      <c r="B2077" s="3"/>
      <c r="C2077" s="3"/>
      <c r="D2077" s="3"/>
      <c r="E2077" s="3"/>
      <c r="F2077" s="3"/>
      <c r="G2077" s="3"/>
      <c r="H2077" s="3"/>
      <c r="I2077" s="3"/>
    </row>
    <row r="2078" spans="1:9" ht="15.75" x14ac:dyDescent="0.25">
      <c r="A207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078" s="43"/>
      <c r="C2078" s="43"/>
      <c r="D2078" s="43"/>
      <c r="E2078" s="43"/>
      <c r="F2078" s="43"/>
      <c r="G2078" s="7"/>
      <c r="H2078" s="7"/>
      <c r="I2078" s="7"/>
    </row>
    <row r="2079" spans="1:9" ht="30" customHeight="1" x14ac:dyDescent="0.25">
      <c r="A207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079" s="47"/>
      <c r="C2079" s="47"/>
      <c r="D2079" s="47"/>
      <c r="E2079" s="47"/>
      <c r="F2079" s="47"/>
      <c r="G2079" s="47"/>
      <c r="H2079" s="47"/>
      <c r="I2079" s="47"/>
    </row>
    <row r="2080" spans="1:9" ht="15.75" x14ac:dyDescent="0.25">
      <c r="A2080" s="3"/>
      <c r="B2080" s="3"/>
      <c r="C2080" s="3"/>
      <c r="D2080" s="3"/>
      <c r="E2080" s="3"/>
      <c r="F2080" s="3"/>
      <c r="G2080" s="3"/>
      <c r="H2080" s="3"/>
      <c r="I2080" s="3"/>
    </row>
    <row r="2081" spans="1:9" ht="15.75" x14ac:dyDescent="0.25">
      <c r="A2081" s="8" t="s">
        <v>2</v>
      </c>
      <c r="B2081" s="3"/>
      <c r="C2081" s="3"/>
      <c r="D2081" s="3"/>
      <c r="E2081" s="3"/>
      <c r="F2081" s="3"/>
      <c r="G2081" s="3"/>
      <c r="H2081" s="3"/>
      <c r="I2081" s="3"/>
    </row>
    <row r="2082" spans="1:9" ht="15.75" x14ac:dyDescent="0.25">
      <c r="A2082" s="31" t="s">
        <v>3</v>
      </c>
      <c r="B2082" s="32"/>
      <c r="C2082" s="32"/>
      <c r="D2082" s="32"/>
      <c r="E2082" s="32"/>
      <c r="F2082" s="32"/>
      <c r="G2082" s="32"/>
      <c r="H2082" s="32"/>
      <c r="I2082" s="33"/>
    </row>
    <row r="2083" spans="1:9" ht="28.5" customHeight="1" x14ac:dyDescent="0.25">
      <c r="A2083" s="34" t="str">
        <f>Данные!$B$2</f>
        <v>Иванов</v>
      </c>
      <c r="B2083" s="35"/>
      <c r="C2083" s="35"/>
      <c r="D2083" s="35"/>
      <c r="E2083" s="35"/>
      <c r="F2083" s="35"/>
      <c r="G2083" s="35"/>
      <c r="H2083" s="35"/>
      <c r="I2083" s="36"/>
    </row>
    <row r="2084" spans="1:9" ht="30.75" customHeight="1" x14ac:dyDescent="0.25">
      <c r="A2084" s="37" t="str">
        <f>"Адрес: " &amp; Данные!$B$3</f>
        <v>Адрес: Можга</v>
      </c>
      <c r="B2084" s="38"/>
      <c r="C2084" s="38"/>
      <c r="D2084" s="38"/>
      <c r="E2084" s="38"/>
      <c r="F2084" s="38"/>
      <c r="G2084" s="38"/>
      <c r="H2084" s="38"/>
      <c r="I2084" s="39"/>
    </row>
    <row r="2085" spans="1:9" ht="15.75" x14ac:dyDescent="0.25">
      <c r="A2085" s="40" t="str">
        <f>"Контактный телефон: "&amp; Данные!$B$4</f>
        <v>Контактный телефон: 890</v>
      </c>
      <c r="B2085" s="41"/>
      <c r="C2085" s="41"/>
      <c r="D2085" s="41"/>
      <c r="E2085" s="41"/>
      <c r="F2085" s="41"/>
      <c r="G2085" s="41"/>
      <c r="H2085" s="41"/>
      <c r="I2085" s="42"/>
    </row>
    <row r="2087" spans="1:9" x14ac:dyDescent="0.25">
      <c r="A2087" s="9" t="s">
        <v>4</v>
      </c>
    </row>
    <row r="2088" spans="1:9" x14ac:dyDescent="0.25">
      <c r="A2088" s="18" t="str">
        <f>"Наименование: " &amp; Данные!B67</f>
        <v>Наименование: 68</v>
      </c>
      <c r="B2088" s="19"/>
      <c r="C2088" s="19"/>
      <c r="D2088" s="19"/>
      <c r="E2088" s="19"/>
      <c r="F2088" s="19"/>
      <c r="G2088" s="19"/>
      <c r="H2088" s="19"/>
      <c r="I2088" s="20"/>
    </row>
    <row r="2089" spans="1:9" x14ac:dyDescent="0.25">
      <c r="A2089" s="18" t="str">
        <f>"Инвентарный номер: " &amp; Данные!C67</f>
        <v>Инвентарный номер: 78</v>
      </c>
      <c r="B2089" s="19"/>
      <c r="C2089" s="19"/>
      <c r="D2089" s="19"/>
      <c r="E2089" s="19"/>
      <c r="F2089" s="19"/>
      <c r="G2089" s="19"/>
      <c r="H2089" s="19"/>
      <c r="I2089" s="20"/>
    </row>
    <row r="2090" spans="1:9" x14ac:dyDescent="0.25">
      <c r="A2090" s="13" t="s">
        <v>23</v>
      </c>
      <c r="B2090" s="14"/>
      <c r="C2090" s="14" t="str">
        <f>IF(Данные!D67="","",Данные!D67)</f>
        <v/>
      </c>
      <c r="D2090" s="14"/>
      <c r="E2090" s="14"/>
      <c r="F2090" s="14"/>
      <c r="G2090" s="14"/>
      <c r="H2090" s="14"/>
      <c r="I2090" s="15"/>
    </row>
    <row r="2091" spans="1:9" x14ac:dyDescent="0.25">
      <c r="A2091" s="10" t="s">
        <v>24</v>
      </c>
      <c r="B2091" s="11"/>
      <c r="C2091" s="14">
        <f>Данные!E67</f>
        <v>42041</v>
      </c>
      <c r="D2091" s="11"/>
      <c r="E2091" s="11"/>
      <c r="F2091" s="11"/>
      <c r="G2091" s="11"/>
      <c r="H2091" s="11"/>
      <c r="I2091" s="12"/>
    </row>
    <row r="2092" spans="1:9" x14ac:dyDescent="0.25">
      <c r="A2092" s="18" t="str">
        <f>"Заявленная неисправность: " &amp; Данные!F67</f>
        <v>Заявленная неисправность: 88</v>
      </c>
      <c r="B2092" s="19"/>
      <c r="C2092" s="19"/>
      <c r="D2092" s="19"/>
      <c r="E2092" s="19"/>
      <c r="F2092" s="19"/>
      <c r="G2092" s="19"/>
      <c r="H2092" s="19"/>
      <c r="I2092" s="20"/>
    </row>
    <row r="2093" spans="1:9" ht="36" customHeight="1" x14ac:dyDescent="0.25">
      <c r="A2093" s="21" t="s">
        <v>27</v>
      </c>
      <c r="B2093" s="22"/>
      <c r="C2093" s="22"/>
      <c r="D2093" s="22"/>
      <c r="E2093" s="22"/>
      <c r="F2093" s="22"/>
      <c r="G2093" s="22"/>
      <c r="H2093" s="22"/>
      <c r="I2093" s="22"/>
    </row>
    <row r="2094" spans="1:9" x14ac:dyDescent="0.25">
      <c r="A2094" s="23" t="s">
        <v>25</v>
      </c>
      <c r="B2094" s="24"/>
      <c r="C2094" s="24"/>
      <c r="D2094" s="24"/>
      <c r="E2094" s="24"/>
      <c r="F2094" s="24"/>
      <c r="G2094" s="24"/>
      <c r="H2094" s="24"/>
      <c r="I2094" s="25"/>
    </row>
    <row r="2095" spans="1:9" ht="46.5" customHeight="1" x14ac:dyDescent="0.25">
      <c r="A209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98</v>
      </c>
      <c r="B2095" s="27"/>
      <c r="C2095" s="27"/>
      <c r="D2095" s="27"/>
      <c r="E2095" s="27"/>
      <c r="F2095" s="27"/>
      <c r="G2095" s="27"/>
      <c r="H2095" s="27"/>
      <c r="I2095" s="28"/>
    </row>
    <row r="2096" spans="1:9" ht="48.75" customHeight="1" x14ac:dyDescent="0.25">
      <c r="A2096" s="29" t="s">
        <v>28</v>
      </c>
      <c r="B2096" s="29"/>
      <c r="C2096" s="29"/>
      <c r="D2096" s="29"/>
      <c r="E2096" s="29"/>
      <c r="F2096" s="29"/>
      <c r="G2096" s="29"/>
      <c r="H2096" s="29"/>
      <c r="I2096" s="29"/>
    </row>
    <row r="2097" spans="1:9" ht="46.5" customHeight="1" x14ac:dyDescent="0.25">
      <c r="A2097" s="30" t="s">
        <v>29</v>
      </c>
      <c r="B2097" s="30"/>
      <c r="C2097" s="30"/>
      <c r="D2097" s="30"/>
      <c r="E2097" s="30"/>
      <c r="F2097" s="30"/>
      <c r="G2097" s="30"/>
      <c r="H2097" s="30"/>
      <c r="I2097" s="30"/>
    </row>
    <row r="2100" spans="1:9" ht="15.75" x14ac:dyDescent="0.25">
      <c r="A2100" s="4" t="s">
        <v>5</v>
      </c>
      <c r="F2100" s="3" t="s">
        <v>6</v>
      </c>
    </row>
    <row r="2103" spans="1:9" ht="15.75" x14ac:dyDescent="0.25">
      <c r="A2103" s="4" t="s">
        <v>7</v>
      </c>
      <c r="F2103" s="3" t="s">
        <v>26</v>
      </c>
    </row>
    <row r="2104" spans="1:9" ht="15.75" x14ac:dyDescent="0.25">
      <c r="A2104" s="3" t="s">
        <v>8</v>
      </c>
    </row>
    <row r="2108" spans="1:9" ht="30" customHeight="1" x14ac:dyDescent="0.25">
      <c r="A2108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108" s="48"/>
      <c r="C2108" s="48"/>
      <c r="D2108" s="48"/>
      <c r="E2108" s="48"/>
      <c r="F2108" s="48"/>
      <c r="G2108" s="48"/>
      <c r="H2108" s="48"/>
      <c r="I2108" s="48"/>
    </row>
    <row r="2109" spans="1:9" ht="26.25" x14ac:dyDescent="0.4">
      <c r="D2109" s="1"/>
      <c r="E2109" s="2" t="s">
        <v>0</v>
      </c>
      <c r="F2109" s="1"/>
    </row>
    <row r="2110" spans="1:9" ht="26.25" x14ac:dyDescent="0.4">
      <c r="C2110" s="1" t="str">
        <f>"технической экспертизы № " &amp; Данные!A68</f>
        <v>технической экспертизы № 60</v>
      </c>
      <c r="E2110" s="1"/>
      <c r="F2110" s="1"/>
    </row>
    <row r="2111" spans="1:9" ht="15.75" x14ac:dyDescent="0.25">
      <c r="A2111" s="3"/>
      <c r="B2111" s="3"/>
      <c r="C2111" s="3"/>
      <c r="D2111" s="4" t="str">
        <f>"приложение к договору № " &amp; Данные!$B$5</f>
        <v>приложение к договору № 1</v>
      </c>
      <c r="E2111" s="3"/>
      <c r="F2111" s="3"/>
      <c r="G2111" s="3"/>
      <c r="H2111" s="3"/>
      <c r="I2111" s="3"/>
    </row>
    <row r="2112" spans="1:9" ht="15.75" x14ac:dyDescent="0.25">
      <c r="A2112" s="3"/>
      <c r="B2112" s="3"/>
      <c r="C2112" s="3"/>
      <c r="D2112" s="3"/>
      <c r="E2112" s="3"/>
      <c r="F2112" s="3"/>
      <c r="G2112" s="3"/>
      <c r="H2112" s="3"/>
      <c r="I2112" s="3"/>
    </row>
    <row r="2113" spans="1:9" ht="15.75" x14ac:dyDescent="0.25">
      <c r="A2113" s="4" t="s">
        <v>1</v>
      </c>
      <c r="B2113" s="3"/>
      <c r="C2113" s="3"/>
      <c r="D2113" s="3"/>
      <c r="E2113" s="3"/>
      <c r="F2113" s="3"/>
      <c r="G2113" s="3"/>
      <c r="H2113" s="3"/>
      <c r="I2113" s="3"/>
    </row>
    <row r="2114" spans="1:9" ht="15.75" x14ac:dyDescent="0.25">
      <c r="A2114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114" s="43"/>
      <c r="C2114" s="43"/>
      <c r="D2114" s="43"/>
      <c r="E2114" s="43"/>
      <c r="F2114" s="43"/>
      <c r="G2114" s="7"/>
      <c r="H2114" s="7"/>
      <c r="I2114" s="7"/>
    </row>
    <row r="2115" spans="1:9" ht="30" customHeight="1" x14ac:dyDescent="0.25">
      <c r="A2115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115" s="47"/>
      <c r="C2115" s="47"/>
      <c r="D2115" s="47"/>
      <c r="E2115" s="47"/>
      <c r="F2115" s="47"/>
      <c r="G2115" s="47"/>
      <c r="H2115" s="47"/>
      <c r="I2115" s="47"/>
    </row>
    <row r="2116" spans="1:9" ht="15.75" x14ac:dyDescent="0.25">
      <c r="A2116" s="3"/>
      <c r="B2116" s="3"/>
      <c r="C2116" s="3"/>
      <c r="D2116" s="3"/>
      <c r="E2116" s="3"/>
      <c r="F2116" s="3"/>
      <c r="G2116" s="3"/>
      <c r="H2116" s="3"/>
      <c r="I2116" s="3"/>
    </row>
    <row r="2117" spans="1:9" ht="15.75" x14ac:dyDescent="0.25">
      <c r="A2117" s="8" t="s">
        <v>2</v>
      </c>
      <c r="B2117" s="3"/>
      <c r="C2117" s="3"/>
      <c r="D2117" s="3"/>
      <c r="E2117" s="3"/>
      <c r="F2117" s="3"/>
      <c r="G2117" s="3"/>
      <c r="H2117" s="3"/>
      <c r="I2117" s="3"/>
    </row>
    <row r="2118" spans="1:9" ht="15.75" x14ac:dyDescent="0.25">
      <c r="A2118" s="31" t="s">
        <v>3</v>
      </c>
      <c r="B2118" s="32"/>
      <c r="C2118" s="32"/>
      <c r="D2118" s="32"/>
      <c r="E2118" s="32"/>
      <c r="F2118" s="32"/>
      <c r="G2118" s="32"/>
      <c r="H2118" s="32"/>
      <c r="I2118" s="33"/>
    </row>
    <row r="2119" spans="1:9" ht="33.75" customHeight="1" x14ac:dyDescent="0.25">
      <c r="A2119" s="34" t="str">
        <f>Данные!$B$2</f>
        <v>Иванов</v>
      </c>
      <c r="B2119" s="35"/>
      <c r="C2119" s="35"/>
      <c r="D2119" s="35"/>
      <c r="E2119" s="35"/>
      <c r="F2119" s="35"/>
      <c r="G2119" s="35"/>
      <c r="H2119" s="35"/>
      <c r="I2119" s="36"/>
    </row>
    <row r="2120" spans="1:9" ht="32.25" customHeight="1" x14ac:dyDescent="0.25">
      <c r="A2120" s="37" t="str">
        <f>"Адрес: " &amp; Данные!$B$3</f>
        <v>Адрес: Можга</v>
      </c>
      <c r="B2120" s="38"/>
      <c r="C2120" s="38"/>
      <c r="D2120" s="38"/>
      <c r="E2120" s="38"/>
      <c r="F2120" s="38"/>
      <c r="G2120" s="38"/>
      <c r="H2120" s="38"/>
      <c r="I2120" s="39"/>
    </row>
    <row r="2121" spans="1:9" ht="15.75" x14ac:dyDescent="0.25">
      <c r="A2121" s="40" t="str">
        <f>"Контактный телефон: "&amp; Данные!$B$4</f>
        <v>Контактный телефон: 890</v>
      </c>
      <c r="B2121" s="41"/>
      <c r="C2121" s="41"/>
      <c r="D2121" s="41"/>
      <c r="E2121" s="41"/>
      <c r="F2121" s="41"/>
      <c r="G2121" s="41"/>
      <c r="H2121" s="41"/>
      <c r="I2121" s="42"/>
    </row>
    <row r="2123" spans="1:9" x14ac:dyDescent="0.25">
      <c r="A2123" s="9" t="s">
        <v>4</v>
      </c>
    </row>
    <row r="2124" spans="1:9" x14ac:dyDescent="0.25">
      <c r="A2124" s="18" t="str">
        <f>"Наименование: " &amp; Данные!B68</f>
        <v>Наименование: 69</v>
      </c>
      <c r="B2124" s="19"/>
      <c r="C2124" s="19"/>
      <c r="D2124" s="19"/>
      <c r="E2124" s="19"/>
      <c r="F2124" s="19"/>
      <c r="G2124" s="19"/>
      <c r="H2124" s="19"/>
      <c r="I2124" s="20"/>
    </row>
    <row r="2125" spans="1:9" x14ac:dyDescent="0.25">
      <c r="A2125" s="18" t="str">
        <f>"Инвентарный номер: " &amp; Данные!C68</f>
        <v>Инвентарный номер: 79</v>
      </c>
      <c r="B2125" s="19"/>
      <c r="C2125" s="19"/>
      <c r="D2125" s="19"/>
      <c r="E2125" s="19"/>
      <c r="F2125" s="19"/>
      <c r="G2125" s="19"/>
      <c r="H2125" s="19"/>
      <c r="I2125" s="20"/>
    </row>
    <row r="2126" spans="1:9" x14ac:dyDescent="0.25">
      <c r="A2126" s="13" t="s">
        <v>23</v>
      </c>
      <c r="B2126" s="14"/>
      <c r="C2126" s="14" t="str">
        <f>IF(Данные!D68="","",Данные!D68)</f>
        <v/>
      </c>
      <c r="D2126" s="14"/>
      <c r="E2126" s="14"/>
      <c r="F2126" s="14"/>
      <c r="G2126" s="14"/>
      <c r="H2126" s="14"/>
      <c r="I2126" s="15"/>
    </row>
    <row r="2127" spans="1:9" x14ac:dyDescent="0.25">
      <c r="A2127" s="10" t="s">
        <v>24</v>
      </c>
      <c r="B2127" s="11"/>
      <c r="C2127" s="14">
        <f>Данные!E68</f>
        <v>42042</v>
      </c>
      <c r="D2127" s="11"/>
      <c r="E2127" s="11"/>
      <c r="F2127" s="11"/>
      <c r="G2127" s="11"/>
      <c r="H2127" s="11"/>
      <c r="I2127" s="12"/>
    </row>
    <row r="2128" spans="1:9" x14ac:dyDescent="0.25">
      <c r="A2128" s="18" t="str">
        <f>"Заявленная неисправность: " &amp; Данные!F68</f>
        <v>Заявленная неисправность: 89</v>
      </c>
      <c r="B2128" s="19"/>
      <c r="C2128" s="19"/>
      <c r="D2128" s="19"/>
      <c r="E2128" s="19"/>
      <c r="F2128" s="19"/>
      <c r="G2128" s="19"/>
      <c r="H2128" s="19"/>
      <c r="I2128" s="20"/>
    </row>
    <row r="2129" spans="1:9" ht="31.5" customHeight="1" x14ac:dyDescent="0.25">
      <c r="A2129" s="21" t="s">
        <v>27</v>
      </c>
      <c r="B2129" s="22"/>
      <c r="C2129" s="22"/>
      <c r="D2129" s="22"/>
      <c r="E2129" s="22"/>
      <c r="F2129" s="22"/>
      <c r="G2129" s="22"/>
      <c r="H2129" s="22"/>
      <c r="I2129" s="22"/>
    </row>
    <row r="2130" spans="1:9" x14ac:dyDescent="0.25">
      <c r="A2130" s="23" t="s">
        <v>25</v>
      </c>
      <c r="B2130" s="24"/>
      <c r="C2130" s="24"/>
      <c r="D2130" s="24"/>
      <c r="E2130" s="24"/>
      <c r="F2130" s="24"/>
      <c r="G2130" s="24"/>
      <c r="H2130" s="24"/>
      <c r="I2130" s="25"/>
    </row>
    <row r="2131" spans="1:9" ht="49.5" customHeight="1" x14ac:dyDescent="0.25">
      <c r="A2131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99</v>
      </c>
      <c r="B2131" s="27"/>
      <c r="C2131" s="27"/>
      <c r="D2131" s="27"/>
      <c r="E2131" s="27"/>
      <c r="F2131" s="27"/>
      <c r="G2131" s="27"/>
      <c r="H2131" s="27"/>
      <c r="I2131" s="28"/>
    </row>
    <row r="2132" spans="1:9" ht="48" customHeight="1" x14ac:dyDescent="0.25">
      <c r="A2132" s="29" t="s">
        <v>28</v>
      </c>
      <c r="B2132" s="29"/>
      <c r="C2132" s="29"/>
      <c r="D2132" s="29"/>
      <c r="E2132" s="29"/>
      <c r="F2132" s="29"/>
      <c r="G2132" s="29"/>
      <c r="H2132" s="29"/>
      <c r="I2132" s="29"/>
    </row>
    <row r="2133" spans="1:9" ht="46.5" customHeight="1" x14ac:dyDescent="0.25">
      <c r="A2133" s="30" t="s">
        <v>29</v>
      </c>
      <c r="B2133" s="30"/>
      <c r="C2133" s="30"/>
      <c r="D2133" s="30"/>
      <c r="E2133" s="30"/>
      <c r="F2133" s="30"/>
      <c r="G2133" s="30"/>
      <c r="H2133" s="30"/>
      <c r="I2133" s="30"/>
    </row>
    <row r="2136" spans="1:9" ht="15.75" x14ac:dyDescent="0.25">
      <c r="A2136" s="4" t="s">
        <v>5</v>
      </c>
      <c r="F2136" s="3" t="s">
        <v>6</v>
      </c>
    </row>
    <row r="2139" spans="1:9" ht="15.75" x14ac:dyDescent="0.25">
      <c r="A2139" s="4" t="s">
        <v>7</v>
      </c>
      <c r="F2139" s="3" t="s">
        <v>26</v>
      </c>
    </row>
    <row r="2140" spans="1:9" ht="15.75" x14ac:dyDescent="0.25">
      <c r="A2140" s="3" t="s">
        <v>8</v>
      </c>
    </row>
    <row r="2144" spans="1:9" ht="30" customHeight="1" x14ac:dyDescent="0.25">
      <c r="A2144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144" s="48"/>
      <c r="C2144" s="48"/>
      <c r="D2144" s="48"/>
      <c r="E2144" s="48"/>
      <c r="F2144" s="48"/>
      <c r="G2144" s="48"/>
      <c r="H2144" s="48"/>
      <c r="I2144" s="48"/>
    </row>
    <row r="2145" spans="1:9" ht="26.25" x14ac:dyDescent="0.4">
      <c r="D2145" s="1"/>
      <c r="E2145" s="2" t="s">
        <v>0</v>
      </c>
      <c r="F2145" s="1"/>
    </row>
    <row r="2146" spans="1:9" ht="26.25" x14ac:dyDescent="0.4">
      <c r="C2146" s="1" t="str">
        <f>"технической экспертизы № " &amp; Данные!A69</f>
        <v>технической экспертизы № 61</v>
      </c>
      <c r="E2146" s="1"/>
      <c r="F2146" s="1"/>
    </row>
    <row r="2147" spans="1:9" ht="15.75" x14ac:dyDescent="0.25">
      <c r="A2147" s="3"/>
      <c r="B2147" s="3"/>
      <c r="C2147" s="3"/>
      <c r="D2147" s="4" t="str">
        <f>"приложение к договору № " &amp; Данные!$B$5</f>
        <v>приложение к договору № 1</v>
      </c>
      <c r="E2147" s="3"/>
      <c r="F2147" s="3"/>
      <c r="G2147" s="3"/>
      <c r="H2147" s="3"/>
      <c r="I2147" s="3"/>
    </row>
    <row r="2148" spans="1:9" ht="15.75" x14ac:dyDescent="0.25">
      <c r="A2148" s="3"/>
      <c r="B2148" s="3"/>
      <c r="C2148" s="3"/>
      <c r="D2148" s="3"/>
      <c r="E2148" s="3"/>
      <c r="F2148" s="3"/>
      <c r="G2148" s="3"/>
      <c r="H2148" s="3"/>
      <c r="I2148" s="3"/>
    </row>
    <row r="2149" spans="1:9" ht="15.75" x14ac:dyDescent="0.25">
      <c r="A2149" s="4" t="s">
        <v>1</v>
      </c>
      <c r="B2149" s="3"/>
      <c r="C2149" s="3"/>
      <c r="D2149" s="3"/>
      <c r="E2149" s="3"/>
      <c r="F2149" s="3"/>
      <c r="G2149" s="3"/>
      <c r="H2149" s="3"/>
      <c r="I2149" s="3"/>
    </row>
    <row r="2150" spans="1:9" ht="15.75" x14ac:dyDescent="0.25">
      <c r="A2150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150" s="43"/>
      <c r="C2150" s="43"/>
      <c r="D2150" s="43"/>
      <c r="E2150" s="43"/>
      <c r="F2150" s="43"/>
      <c r="G2150" s="7"/>
      <c r="H2150" s="7"/>
      <c r="I2150" s="7"/>
    </row>
    <row r="2151" spans="1:9" ht="30" customHeight="1" x14ac:dyDescent="0.25">
      <c r="A2151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151" s="47"/>
      <c r="C2151" s="47"/>
      <c r="D2151" s="47"/>
      <c r="E2151" s="47"/>
      <c r="F2151" s="47"/>
      <c r="G2151" s="47"/>
      <c r="H2151" s="47"/>
      <c r="I2151" s="47"/>
    </row>
    <row r="2152" spans="1:9" ht="15.75" x14ac:dyDescent="0.25">
      <c r="A2152" s="3"/>
      <c r="B2152" s="3"/>
      <c r="C2152" s="3"/>
      <c r="D2152" s="3"/>
      <c r="E2152" s="3"/>
      <c r="F2152" s="3"/>
      <c r="G2152" s="3"/>
      <c r="H2152" s="3"/>
      <c r="I2152" s="3"/>
    </row>
    <row r="2153" spans="1:9" ht="15.75" x14ac:dyDescent="0.25">
      <c r="A2153" s="8" t="s">
        <v>2</v>
      </c>
      <c r="B2153" s="3"/>
      <c r="C2153" s="3"/>
      <c r="D2153" s="3"/>
      <c r="E2153" s="3"/>
      <c r="F2153" s="3"/>
      <c r="G2153" s="3"/>
      <c r="H2153" s="3"/>
      <c r="I2153" s="3"/>
    </row>
    <row r="2154" spans="1:9" ht="15.75" x14ac:dyDescent="0.25">
      <c r="A2154" s="31" t="s">
        <v>3</v>
      </c>
      <c r="B2154" s="32"/>
      <c r="C2154" s="32"/>
      <c r="D2154" s="32"/>
      <c r="E2154" s="32"/>
      <c r="F2154" s="32"/>
      <c r="G2154" s="32"/>
      <c r="H2154" s="32"/>
      <c r="I2154" s="33"/>
    </row>
    <row r="2155" spans="1:9" ht="33.75" customHeight="1" x14ac:dyDescent="0.25">
      <c r="A2155" s="34" t="str">
        <f>Данные!$B$2</f>
        <v>Иванов</v>
      </c>
      <c r="B2155" s="35"/>
      <c r="C2155" s="35"/>
      <c r="D2155" s="35"/>
      <c r="E2155" s="35"/>
      <c r="F2155" s="35"/>
      <c r="G2155" s="35"/>
      <c r="H2155" s="35"/>
      <c r="I2155" s="36"/>
    </row>
    <row r="2156" spans="1:9" ht="32.25" customHeight="1" x14ac:dyDescent="0.25">
      <c r="A2156" s="37" t="str">
        <f>"Адрес: " &amp; Данные!$B$3</f>
        <v>Адрес: Можга</v>
      </c>
      <c r="B2156" s="38"/>
      <c r="C2156" s="38"/>
      <c r="D2156" s="38"/>
      <c r="E2156" s="38"/>
      <c r="F2156" s="38"/>
      <c r="G2156" s="38"/>
      <c r="H2156" s="38"/>
      <c r="I2156" s="39"/>
    </row>
    <row r="2157" spans="1:9" ht="15.75" x14ac:dyDescent="0.25">
      <c r="A2157" s="40" t="str">
        <f>"Контактный телефон: "&amp; Данные!$B$4</f>
        <v>Контактный телефон: 890</v>
      </c>
      <c r="B2157" s="41"/>
      <c r="C2157" s="41"/>
      <c r="D2157" s="41"/>
      <c r="E2157" s="41"/>
      <c r="F2157" s="41"/>
      <c r="G2157" s="41"/>
      <c r="H2157" s="41"/>
      <c r="I2157" s="42"/>
    </row>
    <row r="2159" spans="1:9" x14ac:dyDescent="0.25">
      <c r="A2159" s="9" t="s">
        <v>4</v>
      </c>
    </row>
    <row r="2160" spans="1:9" x14ac:dyDescent="0.25">
      <c r="A2160" s="18" t="str">
        <f>"Наименование: " &amp; Данные!B69</f>
        <v>Наименование: 70</v>
      </c>
      <c r="B2160" s="19"/>
      <c r="C2160" s="19"/>
      <c r="D2160" s="19"/>
      <c r="E2160" s="19"/>
      <c r="F2160" s="19"/>
      <c r="G2160" s="19"/>
      <c r="H2160" s="19"/>
      <c r="I2160" s="20"/>
    </row>
    <row r="2161" spans="1:9" x14ac:dyDescent="0.25">
      <c r="A2161" s="18" t="str">
        <f>"Инвентарный номер: " &amp; Данные!C69</f>
        <v>Инвентарный номер: 80</v>
      </c>
      <c r="B2161" s="19"/>
      <c r="C2161" s="19"/>
      <c r="D2161" s="19"/>
      <c r="E2161" s="19"/>
      <c r="F2161" s="19"/>
      <c r="G2161" s="19"/>
      <c r="H2161" s="19"/>
      <c r="I2161" s="20"/>
    </row>
    <row r="2162" spans="1:9" x14ac:dyDescent="0.25">
      <c r="A2162" s="13" t="s">
        <v>23</v>
      </c>
      <c r="B2162" s="14"/>
      <c r="C2162" s="14" t="str">
        <f>IF(Данные!D69="","",Данные!D69)</f>
        <v/>
      </c>
      <c r="D2162" s="14"/>
      <c r="E2162" s="14"/>
      <c r="F2162" s="14"/>
      <c r="G2162" s="14"/>
      <c r="H2162" s="14"/>
      <c r="I2162" s="15"/>
    </row>
    <row r="2163" spans="1:9" x14ac:dyDescent="0.25">
      <c r="A2163" s="10" t="s">
        <v>24</v>
      </c>
      <c r="B2163" s="11"/>
      <c r="C2163" s="14">
        <f>Данные!E69</f>
        <v>42043</v>
      </c>
      <c r="D2163" s="11"/>
      <c r="E2163" s="11"/>
      <c r="F2163" s="11"/>
      <c r="G2163" s="11"/>
      <c r="H2163" s="11"/>
      <c r="I2163" s="12"/>
    </row>
    <row r="2164" spans="1:9" x14ac:dyDescent="0.25">
      <c r="A2164" s="18" t="str">
        <f>"Заявленная неисправность: " &amp; Данные!F69</f>
        <v>Заявленная неисправность: 90</v>
      </c>
      <c r="B2164" s="19"/>
      <c r="C2164" s="19"/>
      <c r="D2164" s="19"/>
      <c r="E2164" s="19"/>
      <c r="F2164" s="19"/>
      <c r="G2164" s="19"/>
      <c r="H2164" s="19"/>
      <c r="I2164" s="20"/>
    </row>
    <row r="2165" spans="1:9" ht="31.5" customHeight="1" x14ac:dyDescent="0.25">
      <c r="A2165" s="21" t="s">
        <v>27</v>
      </c>
      <c r="B2165" s="22"/>
      <c r="C2165" s="22"/>
      <c r="D2165" s="22"/>
      <c r="E2165" s="22"/>
      <c r="F2165" s="22"/>
      <c r="G2165" s="22"/>
      <c r="H2165" s="22"/>
      <c r="I2165" s="22"/>
    </row>
    <row r="2166" spans="1:9" x14ac:dyDescent="0.25">
      <c r="A2166" s="23" t="s">
        <v>25</v>
      </c>
      <c r="B2166" s="24"/>
      <c r="C2166" s="24"/>
      <c r="D2166" s="24"/>
      <c r="E2166" s="24"/>
      <c r="F2166" s="24"/>
      <c r="G2166" s="24"/>
      <c r="H2166" s="24"/>
      <c r="I2166" s="25"/>
    </row>
    <row r="2167" spans="1:9" ht="49.5" customHeight="1" x14ac:dyDescent="0.25">
      <c r="A2167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&amp;Данные!G69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100</v>
      </c>
      <c r="B2167" s="27"/>
      <c r="C2167" s="27"/>
      <c r="D2167" s="27"/>
      <c r="E2167" s="27"/>
      <c r="F2167" s="27"/>
      <c r="G2167" s="27"/>
      <c r="H2167" s="27"/>
      <c r="I2167" s="28"/>
    </row>
    <row r="2168" spans="1:9" ht="48" customHeight="1" x14ac:dyDescent="0.25">
      <c r="A2168" s="29" t="s">
        <v>28</v>
      </c>
      <c r="B2168" s="29"/>
      <c r="C2168" s="29"/>
      <c r="D2168" s="29"/>
      <c r="E2168" s="29"/>
      <c r="F2168" s="29"/>
      <c r="G2168" s="29"/>
      <c r="H2168" s="29"/>
      <c r="I2168" s="29"/>
    </row>
    <row r="2169" spans="1:9" ht="46.5" customHeight="1" x14ac:dyDescent="0.25">
      <c r="A2169" s="30" t="s">
        <v>29</v>
      </c>
      <c r="B2169" s="30"/>
      <c r="C2169" s="30"/>
      <c r="D2169" s="30"/>
      <c r="E2169" s="30"/>
      <c r="F2169" s="30"/>
      <c r="G2169" s="30"/>
      <c r="H2169" s="30"/>
      <c r="I2169" s="30"/>
    </row>
    <row r="2172" spans="1:9" ht="15.75" x14ac:dyDescent="0.25">
      <c r="A2172" s="4" t="s">
        <v>5</v>
      </c>
      <c r="F2172" s="3" t="s">
        <v>6</v>
      </c>
    </row>
    <row r="2175" spans="1:9" ht="15.75" x14ac:dyDescent="0.25">
      <c r="A2175" s="4" t="s">
        <v>7</v>
      </c>
      <c r="F2175" s="3" t="s">
        <v>26</v>
      </c>
    </row>
    <row r="2176" spans="1:9" ht="15.75" x14ac:dyDescent="0.25">
      <c r="A2176" s="3" t="s">
        <v>8</v>
      </c>
    </row>
    <row r="2180" spans="1:9" ht="30" customHeight="1" x14ac:dyDescent="0.25">
      <c r="A2180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180" s="48"/>
      <c r="C2180" s="48"/>
      <c r="D2180" s="48"/>
      <c r="E2180" s="48"/>
      <c r="F2180" s="48"/>
      <c r="G2180" s="48"/>
      <c r="H2180" s="48"/>
      <c r="I2180" s="48"/>
    </row>
    <row r="2181" spans="1:9" ht="26.25" x14ac:dyDescent="0.4">
      <c r="D2181" s="1"/>
      <c r="E2181" s="2" t="s">
        <v>0</v>
      </c>
      <c r="F2181" s="1"/>
    </row>
    <row r="2182" spans="1:9" ht="26.25" x14ac:dyDescent="0.4">
      <c r="C2182" s="1" t="str">
        <f>"технической экспертизы № " &amp; Данные!A70</f>
        <v>технической экспертизы № 62</v>
      </c>
      <c r="E2182" s="1"/>
      <c r="F2182" s="1"/>
    </row>
    <row r="2183" spans="1:9" ht="15.75" x14ac:dyDescent="0.25">
      <c r="A2183" s="3"/>
      <c r="B2183" s="3"/>
      <c r="C2183" s="3"/>
      <c r="D2183" s="4" t="str">
        <f>"приложение к договору № " &amp; Данные!$B$5</f>
        <v>приложение к договору № 1</v>
      </c>
      <c r="E2183" s="3"/>
      <c r="F2183" s="3"/>
      <c r="G2183" s="3"/>
      <c r="H2183" s="3"/>
      <c r="I2183" s="3"/>
    </row>
    <row r="2184" spans="1:9" ht="15.75" x14ac:dyDescent="0.25">
      <c r="A2184" s="3"/>
      <c r="B2184" s="3"/>
      <c r="C2184" s="3"/>
      <c r="D2184" s="3"/>
      <c r="E2184" s="3"/>
      <c r="F2184" s="3"/>
      <c r="G2184" s="3"/>
      <c r="H2184" s="3"/>
      <c r="I2184" s="3"/>
    </row>
    <row r="2185" spans="1:9" ht="15.75" x14ac:dyDescent="0.25">
      <c r="A2185" s="4" t="s">
        <v>1</v>
      </c>
      <c r="B2185" s="3"/>
      <c r="C2185" s="3"/>
      <c r="D2185" s="3"/>
      <c r="E2185" s="3"/>
      <c r="F2185" s="3"/>
      <c r="G2185" s="3"/>
      <c r="H2185" s="3"/>
      <c r="I2185" s="3"/>
    </row>
    <row r="2186" spans="1:9" ht="15.75" x14ac:dyDescent="0.25">
      <c r="A2186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186" s="43"/>
      <c r="C2186" s="43"/>
      <c r="D2186" s="43"/>
      <c r="E2186" s="43"/>
      <c r="F2186" s="43"/>
      <c r="G2186" s="7"/>
      <c r="H2186" s="7"/>
      <c r="I2186" s="7"/>
    </row>
    <row r="2187" spans="1:9" ht="30" customHeight="1" x14ac:dyDescent="0.25">
      <c r="A2187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187" s="47"/>
      <c r="C2187" s="47"/>
      <c r="D2187" s="47"/>
      <c r="E2187" s="47"/>
      <c r="F2187" s="47"/>
      <c r="G2187" s="47"/>
      <c r="H2187" s="47"/>
      <c r="I2187" s="47"/>
    </row>
    <row r="2188" spans="1:9" ht="15.75" x14ac:dyDescent="0.25">
      <c r="A2188" s="3"/>
      <c r="B2188" s="3"/>
      <c r="C2188" s="3"/>
      <c r="D2188" s="3"/>
      <c r="E2188" s="3"/>
      <c r="F2188" s="3"/>
      <c r="G2188" s="3"/>
      <c r="H2188" s="3"/>
      <c r="I2188" s="3"/>
    </row>
    <row r="2189" spans="1:9" ht="15.75" x14ac:dyDescent="0.25">
      <c r="A2189" s="8" t="s">
        <v>2</v>
      </c>
      <c r="B2189" s="3"/>
      <c r="C2189" s="3"/>
      <c r="D2189" s="3"/>
      <c r="E2189" s="3"/>
      <c r="F2189" s="3"/>
      <c r="G2189" s="3"/>
      <c r="H2189" s="3"/>
      <c r="I2189" s="3"/>
    </row>
    <row r="2190" spans="1:9" ht="15.75" x14ac:dyDescent="0.25">
      <c r="A2190" s="31" t="s">
        <v>3</v>
      </c>
      <c r="B2190" s="32"/>
      <c r="C2190" s="32"/>
      <c r="D2190" s="32"/>
      <c r="E2190" s="32"/>
      <c r="F2190" s="32"/>
      <c r="G2190" s="32"/>
      <c r="H2190" s="32"/>
      <c r="I2190" s="33"/>
    </row>
    <row r="2191" spans="1:9" ht="33.75" customHeight="1" x14ac:dyDescent="0.25">
      <c r="A2191" s="34" t="str">
        <f>Данные!$B$2</f>
        <v>Иванов</v>
      </c>
      <c r="B2191" s="35"/>
      <c r="C2191" s="35"/>
      <c r="D2191" s="35"/>
      <c r="E2191" s="35"/>
      <c r="F2191" s="35"/>
      <c r="G2191" s="35"/>
      <c r="H2191" s="35"/>
      <c r="I2191" s="36"/>
    </row>
    <row r="2192" spans="1:9" ht="32.25" customHeight="1" x14ac:dyDescent="0.25">
      <c r="A2192" s="37" t="str">
        <f>"Адрес: " &amp; Данные!$B$3</f>
        <v>Адрес: Можга</v>
      </c>
      <c r="B2192" s="38"/>
      <c r="C2192" s="38"/>
      <c r="D2192" s="38"/>
      <c r="E2192" s="38"/>
      <c r="F2192" s="38"/>
      <c r="G2192" s="38"/>
      <c r="H2192" s="38"/>
      <c r="I2192" s="39"/>
    </row>
    <row r="2193" spans="1:9" ht="15.75" x14ac:dyDescent="0.25">
      <c r="A2193" s="40" t="str">
        <f>"Контактный телефон: "&amp; Данные!$B$4</f>
        <v>Контактный телефон: 890</v>
      </c>
      <c r="B2193" s="41"/>
      <c r="C2193" s="41"/>
      <c r="D2193" s="41"/>
      <c r="E2193" s="41"/>
      <c r="F2193" s="41"/>
      <c r="G2193" s="41"/>
      <c r="H2193" s="41"/>
      <c r="I2193" s="42"/>
    </row>
    <row r="2195" spans="1:9" x14ac:dyDescent="0.25">
      <c r="A2195" s="9" t="s">
        <v>4</v>
      </c>
    </row>
    <row r="2196" spans="1:9" x14ac:dyDescent="0.25">
      <c r="A2196" s="18" t="str">
        <f>"Наименование: " &amp; Данные!B70</f>
        <v>Наименование: 71</v>
      </c>
      <c r="B2196" s="19"/>
      <c r="C2196" s="19"/>
      <c r="D2196" s="19"/>
      <c r="E2196" s="19"/>
      <c r="F2196" s="19"/>
      <c r="G2196" s="19"/>
      <c r="H2196" s="19"/>
      <c r="I2196" s="20"/>
    </row>
    <row r="2197" spans="1:9" x14ac:dyDescent="0.25">
      <c r="A2197" s="18" t="str">
        <f>"Инвентарный номер: " &amp; Данные!C70</f>
        <v>Инвентарный номер: 81</v>
      </c>
      <c r="B2197" s="19"/>
      <c r="C2197" s="19"/>
      <c r="D2197" s="19"/>
      <c r="E2197" s="19"/>
      <c r="F2197" s="19"/>
      <c r="G2197" s="19"/>
      <c r="H2197" s="19"/>
      <c r="I2197" s="20"/>
    </row>
    <row r="2198" spans="1:9" x14ac:dyDescent="0.25">
      <c r="A2198" s="13" t="s">
        <v>23</v>
      </c>
      <c r="B2198" s="14"/>
      <c r="C2198" s="14" t="str">
        <f>IF(Данные!D70="","",Данные!D70)</f>
        <v/>
      </c>
      <c r="D2198" s="14"/>
      <c r="E2198" s="14"/>
      <c r="F2198" s="14"/>
      <c r="G2198" s="14"/>
      <c r="H2198" s="14"/>
      <c r="I2198" s="15"/>
    </row>
    <row r="2199" spans="1:9" x14ac:dyDescent="0.25">
      <c r="A2199" s="10" t="s">
        <v>24</v>
      </c>
      <c r="B2199" s="11"/>
      <c r="C2199" s="14">
        <f>Данные!E70</f>
        <v>42044</v>
      </c>
      <c r="D2199" s="11"/>
      <c r="E2199" s="11"/>
      <c r="F2199" s="11"/>
      <c r="G2199" s="11"/>
      <c r="H2199" s="11"/>
      <c r="I2199" s="12"/>
    </row>
    <row r="2200" spans="1:9" x14ac:dyDescent="0.25">
      <c r="A2200" s="18" t="str">
        <f>"Заявленная неисправность: " &amp; Данные!F70</f>
        <v>Заявленная неисправность: 91</v>
      </c>
      <c r="B2200" s="19"/>
      <c r="C2200" s="19"/>
      <c r="D2200" s="19"/>
      <c r="E2200" s="19"/>
      <c r="F2200" s="19"/>
      <c r="G2200" s="19"/>
      <c r="H2200" s="19"/>
      <c r="I2200" s="20"/>
    </row>
    <row r="2201" spans="1:9" ht="31.5" customHeight="1" x14ac:dyDescent="0.25">
      <c r="A2201" s="21" t="s">
        <v>27</v>
      </c>
      <c r="B2201" s="22"/>
      <c r="C2201" s="22"/>
      <c r="D2201" s="22"/>
      <c r="E2201" s="22"/>
      <c r="F2201" s="22"/>
      <c r="G2201" s="22"/>
      <c r="H2201" s="22"/>
      <c r="I2201" s="22"/>
    </row>
    <row r="2202" spans="1:9" x14ac:dyDescent="0.25">
      <c r="A2202" s="23" t="s">
        <v>25</v>
      </c>
      <c r="B2202" s="24"/>
      <c r="C2202" s="24"/>
      <c r="D2202" s="24"/>
      <c r="E2202" s="24"/>
      <c r="F2202" s="24"/>
      <c r="G2202" s="24"/>
      <c r="H2202" s="24"/>
      <c r="I2202" s="25"/>
    </row>
    <row r="2203" spans="1:9" ht="49.5" customHeight="1" x14ac:dyDescent="0.25">
      <c r="A2203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101</v>
      </c>
      <c r="B2203" s="27"/>
      <c r="C2203" s="27"/>
      <c r="D2203" s="27"/>
      <c r="E2203" s="27"/>
      <c r="F2203" s="27"/>
      <c r="G2203" s="27"/>
      <c r="H2203" s="27"/>
      <c r="I2203" s="28"/>
    </row>
    <row r="2204" spans="1:9" ht="48" customHeight="1" x14ac:dyDescent="0.25">
      <c r="A2204" s="29" t="s">
        <v>28</v>
      </c>
      <c r="B2204" s="29"/>
      <c r="C2204" s="29"/>
      <c r="D2204" s="29"/>
      <c r="E2204" s="29"/>
      <c r="F2204" s="29"/>
      <c r="G2204" s="29"/>
      <c r="H2204" s="29"/>
      <c r="I2204" s="29"/>
    </row>
    <row r="2205" spans="1:9" ht="46.5" customHeight="1" x14ac:dyDescent="0.25">
      <c r="A2205" s="30" t="s">
        <v>29</v>
      </c>
      <c r="B2205" s="30"/>
      <c r="C2205" s="30"/>
      <c r="D2205" s="30"/>
      <c r="E2205" s="30"/>
      <c r="F2205" s="30"/>
      <c r="G2205" s="30"/>
      <c r="H2205" s="30"/>
      <c r="I2205" s="30"/>
    </row>
    <row r="2208" spans="1:9" ht="15.75" x14ac:dyDescent="0.25">
      <c r="A2208" s="4" t="s">
        <v>5</v>
      </c>
      <c r="F2208" s="3" t="s">
        <v>6</v>
      </c>
    </row>
    <row r="2211" spans="1:9" ht="15.75" x14ac:dyDescent="0.25">
      <c r="A2211" s="4" t="s">
        <v>7</v>
      </c>
      <c r="F2211" s="3" t="s">
        <v>26</v>
      </c>
    </row>
    <row r="2212" spans="1:9" ht="15.75" x14ac:dyDescent="0.25">
      <c r="A2212" s="3" t="s">
        <v>8</v>
      </c>
    </row>
    <row r="2216" spans="1:9" ht="30" customHeight="1" x14ac:dyDescent="0.25">
      <c r="A2216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216" s="48"/>
      <c r="C2216" s="48"/>
      <c r="D2216" s="48"/>
      <c r="E2216" s="48"/>
      <c r="F2216" s="48"/>
      <c r="G2216" s="48"/>
      <c r="H2216" s="48"/>
      <c r="I2216" s="48"/>
    </row>
    <row r="2217" spans="1:9" ht="26.25" x14ac:dyDescent="0.4">
      <c r="D2217" s="1"/>
      <c r="E2217" s="2" t="s">
        <v>0</v>
      </c>
      <c r="F2217" s="1"/>
    </row>
    <row r="2218" spans="1:9" ht="26.25" x14ac:dyDescent="0.4">
      <c r="C2218" s="1" t="str">
        <f>"технической экспертизы № " &amp; Данные!A71</f>
        <v>технической экспертизы № 63</v>
      </c>
      <c r="E2218" s="1"/>
      <c r="F2218" s="1"/>
    </row>
    <row r="2219" spans="1:9" ht="15.75" x14ac:dyDescent="0.25">
      <c r="A2219" s="3"/>
      <c r="B2219" s="3"/>
      <c r="C2219" s="3"/>
      <c r="D2219" s="4" t="str">
        <f>"приложение к договору № " &amp; Данные!$B$5</f>
        <v>приложение к договору № 1</v>
      </c>
      <c r="E2219" s="3"/>
      <c r="F2219" s="3"/>
      <c r="G2219" s="3"/>
      <c r="H2219" s="3"/>
      <c r="I2219" s="3"/>
    </row>
    <row r="2220" spans="1:9" ht="15.75" x14ac:dyDescent="0.25">
      <c r="A2220" s="3"/>
      <c r="B2220" s="3"/>
      <c r="C2220" s="3"/>
      <c r="D2220" s="3"/>
      <c r="E2220" s="3"/>
      <c r="F2220" s="3"/>
      <c r="G2220" s="3"/>
      <c r="H2220" s="3"/>
      <c r="I2220" s="3"/>
    </row>
    <row r="2221" spans="1:9" ht="15.75" x14ac:dyDescent="0.25">
      <c r="A2221" s="4" t="s">
        <v>1</v>
      </c>
      <c r="B2221" s="3"/>
      <c r="C2221" s="3"/>
      <c r="D2221" s="3"/>
      <c r="E2221" s="3"/>
      <c r="F2221" s="3"/>
      <c r="G2221" s="3"/>
      <c r="H2221" s="3"/>
      <c r="I2221" s="3"/>
    </row>
    <row r="2222" spans="1:9" ht="15.75" x14ac:dyDescent="0.25">
      <c r="A2222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222" s="43"/>
      <c r="C2222" s="43"/>
      <c r="D2222" s="43"/>
      <c r="E2222" s="43"/>
      <c r="F2222" s="43"/>
      <c r="G2222" s="7"/>
      <c r="H2222" s="7"/>
      <c r="I2222" s="7"/>
    </row>
    <row r="2223" spans="1:9" ht="30" customHeight="1" x14ac:dyDescent="0.25">
      <c r="A2223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223" s="47"/>
      <c r="C2223" s="47"/>
      <c r="D2223" s="47"/>
      <c r="E2223" s="47"/>
      <c r="F2223" s="47"/>
      <c r="G2223" s="47"/>
      <c r="H2223" s="47"/>
      <c r="I2223" s="47"/>
    </row>
    <row r="2224" spans="1:9" ht="15.75" x14ac:dyDescent="0.25">
      <c r="A2224" s="3"/>
      <c r="B2224" s="3"/>
      <c r="C2224" s="3"/>
      <c r="D2224" s="3"/>
      <c r="E2224" s="3"/>
      <c r="F2224" s="3"/>
      <c r="G2224" s="3"/>
      <c r="H2224" s="3"/>
      <c r="I2224" s="3"/>
    </row>
    <row r="2225" spans="1:9" ht="15.75" x14ac:dyDescent="0.25">
      <c r="A2225" s="8" t="s">
        <v>2</v>
      </c>
      <c r="B2225" s="3"/>
      <c r="C2225" s="3"/>
      <c r="D2225" s="3"/>
      <c r="E2225" s="3"/>
      <c r="F2225" s="3"/>
      <c r="G2225" s="3"/>
      <c r="H2225" s="3"/>
      <c r="I2225" s="3"/>
    </row>
    <row r="2226" spans="1:9" ht="15.75" x14ac:dyDescent="0.25">
      <c r="A2226" s="31" t="s">
        <v>3</v>
      </c>
      <c r="B2226" s="32"/>
      <c r="C2226" s="32"/>
      <c r="D2226" s="32"/>
      <c r="E2226" s="32"/>
      <c r="F2226" s="32"/>
      <c r="G2226" s="32"/>
      <c r="H2226" s="32"/>
      <c r="I2226" s="33"/>
    </row>
    <row r="2227" spans="1:9" ht="33.75" customHeight="1" x14ac:dyDescent="0.25">
      <c r="A2227" s="34" t="str">
        <f>Данные!$B$2</f>
        <v>Иванов</v>
      </c>
      <c r="B2227" s="35"/>
      <c r="C2227" s="35"/>
      <c r="D2227" s="35"/>
      <c r="E2227" s="35"/>
      <c r="F2227" s="35"/>
      <c r="G2227" s="35"/>
      <c r="H2227" s="35"/>
      <c r="I2227" s="36"/>
    </row>
    <row r="2228" spans="1:9" ht="32.25" customHeight="1" x14ac:dyDescent="0.25">
      <c r="A2228" s="37" t="str">
        <f>"Адрес: " &amp; Данные!$B$3</f>
        <v>Адрес: Можга</v>
      </c>
      <c r="B2228" s="38"/>
      <c r="C2228" s="38"/>
      <c r="D2228" s="38"/>
      <c r="E2228" s="38"/>
      <c r="F2228" s="38"/>
      <c r="G2228" s="38"/>
      <c r="H2228" s="38"/>
      <c r="I2228" s="39"/>
    </row>
    <row r="2229" spans="1:9" ht="15.75" x14ac:dyDescent="0.25">
      <c r="A2229" s="40" t="str">
        <f>"Контактный телефон: "&amp; Данные!$B$4</f>
        <v>Контактный телефон: 890</v>
      </c>
      <c r="B2229" s="41"/>
      <c r="C2229" s="41"/>
      <c r="D2229" s="41"/>
      <c r="E2229" s="41"/>
      <c r="F2229" s="41"/>
      <c r="G2229" s="41"/>
      <c r="H2229" s="41"/>
      <c r="I2229" s="42"/>
    </row>
    <row r="2231" spans="1:9" x14ac:dyDescent="0.25">
      <c r="A2231" s="9" t="s">
        <v>4</v>
      </c>
    </row>
    <row r="2232" spans="1:9" x14ac:dyDescent="0.25">
      <c r="A2232" s="18" t="str">
        <f>"Наименование: " &amp; Данные!B71</f>
        <v>Наименование: 72</v>
      </c>
      <c r="B2232" s="19"/>
      <c r="C2232" s="19"/>
      <c r="D2232" s="19"/>
      <c r="E2232" s="19"/>
      <c r="F2232" s="19"/>
      <c r="G2232" s="19"/>
      <c r="H2232" s="19"/>
      <c r="I2232" s="20"/>
    </row>
    <row r="2233" spans="1:9" x14ac:dyDescent="0.25">
      <c r="A2233" s="18" t="str">
        <f>"Инвентарный номер: " &amp; Данные!C71</f>
        <v>Инвентарный номер: 82</v>
      </c>
      <c r="B2233" s="19"/>
      <c r="C2233" s="19"/>
      <c r="D2233" s="19"/>
      <c r="E2233" s="19"/>
      <c r="F2233" s="19"/>
      <c r="G2233" s="19"/>
      <c r="H2233" s="19"/>
      <c r="I2233" s="20"/>
    </row>
    <row r="2234" spans="1:9" x14ac:dyDescent="0.25">
      <c r="A2234" s="13" t="s">
        <v>23</v>
      </c>
      <c r="B2234" s="14"/>
      <c r="C2234" s="14" t="str">
        <f>IF(Данные!D71="","",Данные!D71)</f>
        <v/>
      </c>
      <c r="D2234" s="14"/>
      <c r="E2234" s="14"/>
      <c r="F2234" s="14"/>
      <c r="G2234" s="14"/>
      <c r="H2234" s="14"/>
      <c r="I2234" s="15"/>
    </row>
    <row r="2235" spans="1:9" x14ac:dyDescent="0.25">
      <c r="A2235" s="10" t="s">
        <v>24</v>
      </c>
      <c r="B2235" s="11"/>
      <c r="C2235" s="14">
        <f>Данные!E71</f>
        <v>42045</v>
      </c>
      <c r="D2235" s="11"/>
      <c r="E2235" s="11"/>
      <c r="F2235" s="11"/>
      <c r="G2235" s="11"/>
      <c r="H2235" s="11"/>
      <c r="I2235" s="12"/>
    </row>
    <row r="2236" spans="1:9" x14ac:dyDescent="0.25">
      <c r="A2236" s="18" t="str">
        <f>"Заявленная неисправность: " &amp; Данные!F71</f>
        <v>Заявленная неисправность: 92</v>
      </c>
      <c r="B2236" s="19"/>
      <c r="C2236" s="19"/>
      <c r="D2236" s="19"/>
      <c r="E2236" s="19"/>
      <c r="F2236" s="19"/>
      <c r="G2236" s="19"/>
      <c r="H2236" s="19"/>
      <c r="I2236" s="20"/>
    </row>
    <row r="2237" spans="1:9" ht="31.5" customHeight="1" x14ac:dyDescent="0.25">
      <c r="A2237" s="21" t="s">
        <v>27</v>
      </c>
      <c r="B2237" s="22"/>
      <c r="C2237" s="22"/>
      <c r="D2237" s="22"/>
      <c r="E2237" s="22"/>
      <c r="F2237" s="22"/>
      <c r="G2237" s="22"/>
      <c r="H2237" s="22"/>
      <c r="I2237" s="22"/>
    </row>
    <row r="2238" spans="1:9" x14ac:dyDescent="0.25">
      <c r="A2238" s="23" t="s">
        <v>25</v>
      </c>
      <c r="B2238" s="24"/>
      <c r="C2238" s="24"/>
      <c r="D2238" s="24"/>
      <c r="E2238" s="24"/>
      <c r="F2238" s="24"/>
      <c r="G2238" s="24"/>
      <c r="H2238" s="24"/>
      <c r="I2238" s="25"/>
    </row>
    <row r="2239" spans="1:9" ht="49.5" customHeight="1" x14ac:dyDescent="0.25">
      <c r="A2239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102</v>
      </c>
      <c r="B2239" s="27"/>
      <c r="C2239" s="27"/>
      <c r="D2239" s="27"/>
      <c r="E2239" s="27"/>
      <c r="F2239" s="27"/>
      <c r="G2239" s="27"/>
      <c r="H2239" s="27"/>
      <c r="I2239" s="28"/>
    </row>
    <row r="2240" spans="1:9" ht="48" customHeight="1" x14ac:dyDescent="0.25">
      <c r="A2240" s="29" t="s">
        <v>28</v>
      </c>
      <c r="B2240" s="29"/>
      <c r="C2240" s="29"/>
      <c r="D2240" s="29"/>
      <c r="E2240" s="29"/>
      <c r="F2240" s="29"/>
      <c r="G2240" s="29"/>
      <c r="H2240" s="29"/>
      <c r="I2240" s="29"/>
    </row>
    <row r="2241" spans="1:9" ht="46.5" customHeight="1" x14ac:dyDescent="0.25">
      <c r="A2241" s="30" t="s">
        <v>29</v>
      </c>
      <c r="B2241" s="30"/>
      <c r="C2241" s="30"/>
      <c r="D2241" s="30"/>
      <c r="E2241" s="30"/>
      <c r="F2241" s="30"/>
      <c r="G2241" s="30"/>
      <c r="H2241" s="30"/>
      <c r="I2241" s="30"/>
    </row>
    <row r="2244" spans="1:9" ht="15.75" x14ac:dyDescent="0.25">
      <c r="A2244" s="4" t="s">
        <v>5</v>
      </c>
      <c r="F2244" s="3" t="s">
        <v>6</v>
      </c>
    </row>
    <row r="2247" spans="1:9" ht="15.75" x14ac:dyDescent="0.25">
      <c r="A2247" s="4" t="s">
        <v>7</v>
      </c>
      <c r="F2247" s="3" t="s">
        <v>26</v>
      </c>
    </row>
    <row r="2248" spans="1:9" ht="15.75" x14ac:dyDescent="0.25">
      <c r="A2248" s="3" t="s">
        <v>8</v>
      </c>
    </row>
    <row r="2252" spans="1:9" ht="30" customHeight="1" x14ac:dyDescent="0.25">
      <c r="A2252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252" s="48"/>
      <c r="C2252" s="48"/>
      <c r="D2252" s="48"/>
      <c r="E2252" s="48"/>
      <c r="F2252" s="48"/>
      <c r="G2252" s="48"/>
      <c r="H2252" s="48"/>
      <c r="I2252" s="48"/>
    </row>
    <row r="2253" spans="1:9" ht="26.25" x14ac:dyDescent="0.4">
      <c r="D2253" s="1"/>
      <c r="E2253" s="2" t="s">
        <v>0</v>
      </c>
      <c r="F2253" s="1"/>
    </row>
    <row r="2254" spans="1:9" ht="26.25" x14ac:dyDescent="0.4">
      <c r="C2254" s="1" t="str">
        <f>"технической экспертизы № " &amp; Данные!A72</f>
        <v>технической экспертизы № 64</v>
      </c>
      <c r="E2254" s="1"/>
      <c r="F2254" s="1"/>
    </row>
    <row r="2255" spans="1:9" ht="16.5" customHeight="1" x14ac:dyDescent="0.25">
      <c r="A2255" s="3"/>
      <c r="B2255" s="3"/>
      <c r="C2255" s="3"/>
      <c r="D2255" s="4" t="str">
        <f>"приложение к договору № " &amp; Данные!$B$5</f>
        <v>приложение к договору № 1</v>
      </c>
      <c r="E2255" s="3"/>
      <c r="F2255" s="3"/>
      <c r="G2255" s="3"/>
      <c r="H2255" s="3"/>
      <c r="I2255" s="3"/>
    </row>
    <row r="2256" spans="1:9" ht="15.75" x14ac:dyDescent="0.25">
      <c r="A2256" s="3"/>
      <c r="B2256" s="3"/>
      <c r="C2256" s="3"/>
      <c r="D2256" s="3"/>
      <c r="E2256" s="3"/>
      <c r="F2256" s="3"/>
      <c r="G2256" s="3"/>
      <c r="H2256" s="3"/>
      <c r="I2256" s="3"/>
    </row>
    <row r="2257" spans="1:9" ht="15.75" x14ac:dyDescent="0.25">
      <c r="A2257" s="4" t="s">
        <v>1</v>
      </c>
      <c r="B2257" s="3"/>
      <c r="C2257" s="3"/>
      <c r="D2257" s="3"/>
      <c r="E2257" s="3"/>
      <c r="F2257" s="3"/>
      <c r="G2257" s="3"/>
      <c r="H2257" s="3"/>
      <c r="I2257" s="3"/>
    </row>
    <row r="2258" spans="1:9" ht="15.75" customHeight="1" x14ac:dyDescent="0.25">
      <c r="A2258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258" s="43"/>
      <c r="C2258" s="43"/>
      <c r="D2258" s="43"/>
      <c r="E2258" s="43"/>
      <c r="F2258" s="43"/>
      <c r="G2258" s="7"/>
      <c r="H2258" s="7"/>
      <c r="I2258" s="7"/>
    </row>
    <row r="2259" spans="1:9" ht="30" customHeight="1" x14ac:dyDescent="0.25">
      <c r="A2259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259" s="47"/>
      <c r="C2259" s="47"/>
      <c r="D2259" s="47"/>
      <c r="E2259" s="47"/>
      <c r="F2259" s="47"/>
      <c r="G2259" s="47"/>
      <c r="H2259" s="47"/>
      <c r="I2259" s="47"/>
    </row>
    <row r="2260" spans="1:9" ht="15.75" x14ac:dyDescent="0.25">
      <c r="A2260" s="3"/>
      <c r="B2260" s="3"/>
      <c r="C2260" s="3"/>
      <c r="D2260" s="3"/>
      <c r="E2260" s="3"/>
      <c r="F2260" s="3"/>
      <c r="G2260" s="3"/>
      <c r="H2260" s="3"/>
      <c r="I2260" s="3"/>
    </row>
    <row r="2261" spans="1:9" ht="15.75" x14ac:dyDescent="0.25">
      <c r="A2261" s="8" t="s">
        <v>2</v>
      </c>
      <c r="B2261" s="3"/>
      <c r="C2261" s="3"/>
      <c r="D2261" s="3"/>
      <c r="E2261" s="3"/>
      <c r="F2261" s="3"/>
      <c r="G2261" s="3"/>
      <c r="H2261" s="3"/>
      <c r="I2261" s="3"/>
    </row>
    <row r="2262" spans="1:9" ht="15.75" x14ac:dyDescent="0.25">
      <c r="A2262" s="31" t="s">
        <v>3</v>
      </c>
      <c r="B2262" s="32"/>
      <c r="C2262" s="32"/>
      <c r="D2262" s="32"/>
      <c r="E2262" s="32"/>
      <c r="F2262" s="32"/>
      <c r="G2262" s="32"/>
      <c r="H2262" s="32"/>
      <c r="I2262" s="33"/>
    </row>
    <row r="2263" spans="1:9" ht="33" customHeight="1" x14ac:dyDescent="0.25">
      <c r="A2263" s="34" t="str">
        <f>Данные!$B$2</f>
        <v>Иванов</v>
      </c>
      <c r="B2263" s="35"/>
      <c r="C2263" s="35"/>
      <c r="D2263" s="35"/>
      <c r="E2263" s="35"/>
      <c r="F2263" s="35"/>
      <c r="G2263" s="35"/>
      <c r="H2263" s="35"/>
      <c r="I2263" s="36"/>
    </row>
    <row r="2264" spans="1:9" ht="36.75" customHeight="1" x14ac:dyDescent="0.25">
      <c r="A2264" s="37" t="str">
        <f>"Адрес: " &amp; Данные!$B$3</f>
        <v>Адрес: Можга</v>
      </c>
      <c r="B2264" s="38"/>
      <c r="C2264" s="38"/>
      <c r="D2264" s="38"/>
      <c r="E2264" s="38"/>
      <c r="F2264" s="38"/>
      <c r="G2264" s="38"/>
      <c r="H2264" s="38"/>
      <c r="I2264" s="39"/>
    </row>
    <row r="2265" spans="1:9" ht="15.75" x14ac:dyDescent="0.25">
      <c r="A2265" s="40" t="str">
        <f>"Контактный телефон: "&amp; Данные!$B$4</f>
        <v>Контактный телефон: 890</v>
      </c>
      <c r="B2265" s="41"/>
      <c r="C2265" s="41"/>
      <c r="D2265" s="41"/>
      <c r="E2265" s="41"/>
      <c r="F2265" s="41"/>
      <c r="G2265" s="41"/>
      <c r="H2265" s="41"/>
      <c r="I2265" s="42"/>
    </row>
    <row r="2267" spans="1:9" x14ac:dyDescent="0.25">
      <c r="A2267" s="9" t="s">
        <v>4</v>
      </c>
    </row>
    <row r="2268" spans="1:9" x14ac:dyDescent="0.25">
      <c r="A2268" s="18" t="str">
        <f>"Наименование: " &amp; Данные!B72</f>
        <v>Наименование: 73</v>
      </c>
      <c r="B2268" s="19"/>
      <c r="C2268" s="19"/>
      <c r="D2268" s="19"/>
      <c r="E2268" s="19"/>
      <c r="F2268" s="19"/>
      <c r="G2268" s="19"/>
      <c r="H2268" s="19"/>
      <c r="I2268" s="20"/>
    </row>
    <row r="2269" spans="1:9" x14ac:dyDescent="0.25">
      <c r="A2269" s="18" t="str">
        <f>"Инвентарный номер: " &amp; Данные!C72</f>
        <v>Инвентарный номер: 83</v>
      </c>
      <c r="B2269" s="19"/>
      <c r="C2269" s="19"/>
      <c r="D2269" s="19"/>
      <c r="E2269" s="19"/>
      <c r="F2269" s="19"/>
      <c r="G2269" s="19"/>
      <c r="H2269" s="19"/>
      <c r="I2269" s="20"/>
    </row>
    <row r="2270" spans="1:9" x14ac:dyDescent="0.25">
      <c r="A2270" s="13" t="s">
        <v>23</v>
      </c>
      <c r="B2270" s="14"/>
      <c r="C2270" s="14" t="str">
        <f>IF(Данные!D72="","",Данные!D72)</f>
        <v/>
      </c>
      <c r="D2270" s="14"/>
      <c r="E2270" s="14"/>
      <c r="F2270" s="14"/>
      <c r="G2270" s="14"/>
      <c r="H2270" s="14"/>
      <c r="I2270" s="15"/>
    </row>
    <row r="2271" spans="1:9" x14ac:dyDescent="0.25">
      <c r="A2271" s="10" t="s">
        <v>24</v>
      </c>
      <c r="B2271" s="11"/>
      <c r="C2271" s="14">
        <f>Данные!E72</f>
        <v>42046</v>
      </c>
      <c r="D2271" s="11"/>
      <c r="E2271" s="11"/>
      <c r="F2271" s="11"/>
      <c r="G2271" s="11"/>
      <c r="H2271" s="11"/>
      <c r="I2271" s="12"/>
    </row>
    <row r="2272" spans="1:9" x14ac:dyDescent="0.25">
      <c r="A2272" s="18" t="str">
        <f>"Заявленная неисправность: " &amp; Данные!F72</f>
        <v>Заявленная неисправность: 93</v>
      </c>
      <c r="B2272" s="19"/>
      <c r="C2272" s="19"/>
      <c r="D2272" s="19"/>
      <c r="E2272" s="19"/>
      <c r="F2272" s="19"/>
      <c r="G2272" s="19"/>
      <c r="H2272" s="19"/>
      <c r="I2272" s="20"/>
    </row>
    <row r="2273" spans="1:9" ht="30.75" customHeight="1" x14ac:dyDescent="0.25">
      <c r="A2273" s="21" t="s">
        <v>27</v>
      </c>
      <c r="B2273" s="22"/>
      <c r="C2273" s="22"/>
      <c r="D2273" s="22"/>
      <c r="E2273" s="22"/>
      <c r="F2273" s="22"/>
      <c r="G2273" s="22"/>
      <c r="H2273" s="22"/>
      <c r="I2273" s="22"/>
    </row>
    <row r="2274" spans="1:9" x14ac:dyDescent="0.25">
      <c r="A2274" s="23" t="s">
        <v>25</v>
      </c>
      <c r="B2274" s="24"/>
      <c r="C2274" s="24"/>
      <c r="D2274" s="24"/>
      <c r="E2274" s="24"/>
      <c r="F2274" s="24"/>
      <c r="G2274" s="24"/>
      <c r="H2274" s="24"/>
      <c r="I2274" s="25"/>
    </row>
    <row r="2275" spans="1:9" ht="58.5" customHeight="1" x14ac:dyDescent="0.25">
      <c r="A2275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103</v>
      </c>
      <c r="B2275" s="27"/>
      <c r="C2275" s="27"/>
      <c r="D2275" s="27"/>
      <c r="E2275" s="27"/>
      <c r="F2275" s="27"/>
      <c r="G2275" s="27"/>
      <c r="H2275" s="27"/>
      <c r="I2275" s="28"/>
    </row>
    <row r="2276" spans="1:9" ht="45.75" customHeight="1" x14ac:dyDescent="0.25">
      <c r="A2276" s="29" t="s">
        <v>28</v>
      </c>
      <c r="B2276" s="29"/>
      <c r="C2276" s="29"/>
      <c r="D2276" s="29"/>
      <c r="E2276" s="29"/>
      <c r="F2276" s="29"/>
      <c r="G2276" s="29"/>
      <c r="H2276" s="29"/>
      <c r="I2276" s="29"/>
    </row>
    <row r="2277" spans="1:9" ht="31.5" customHeight="1" x14ac:dyDescent="0.25">
      <c r="A2277" s="30" t="s">
        <v>29</v>
      </c>
      <c r="B2277" s="30"/>
      <c r="C2277" s="30"/>
      <c r="D2277" s="30"/>
      <c r="E2277" s="30"/>
      <c r="F2277" s="30"/>
      <c r="G2277" s="30"/>
      <c r="H2277" s="30"/>
      <c r="I2277" s="30"/>
    </row>
    <row r="2280" spans="1:9" ht="15.75" x14ac:dyDescent="0.25">
      <c r="A2280" s="4" t="s">
        <v>5</v>
      </c>
      <c r="F2280" s="3" t="s">
        <v>6</v>
      </c>
    </row>
    <row r="2283" spans="1:9" ht="15.75" x14ac:dyDescent="0.25">
      <c r="A2283" s="4" t="s">
        <v>7</v>
      </c>
      <c r="F2283" s="3" t="s">
        <v>26</v>
      </c>
    </row>
    <row r="2284" spans="1:9" ht="15.75" x14ac:dyDescent="0.25">
      <c r="A2284" s="3" t="s">
        <v>8</v>
      </c>
    </row>
    <row r="2287" spans="1:9" ht="30" customHeight="1" x14ac:dyDescent="0.25">
      <c r="A228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287" s="48"/>
      <c r="C2287" s="48"/>
      <c r="D2287" s="48"/>
      <c r="E2287" s="48"/>
      <c r="F2287" s="48"/>
      <c r="G2287" s="48"/>
      <c r="H2287" s="48"/>
      <c r="I2287" s="48"/>
    </row>
    <row r="2288" spans="1:9" ht="26.25" x14ac:dyDescent="0.4">
      <c r="D2288" s="1"/>
      <c r="E2288" s="2" t="s">
        <v>0</v>
      </c>
      <c r="F2288" s="1"/>
    </row>
    <row r="2289" spans="1:9" ht="26.25" x14ac:dyDescent="0.4">
      <c r="C2289" s="1" t="str">
        <f>"технической экспертизы № " &amp; Данные!A73</f>
        <v>технической экспертизы № 65</v>
      </c>
      <c r="E2289" s="1"/>
      <c r="F2289" s="1"/>
    </row>
    <row r="2290" spans="1:9" ht="15.75" x14ac:dyDescent="0.25">
      <c r="A2290" s="3"/>
      <c r="B2290" s="3"/>
      <c r="C2290" s="3"/>
      <c r="D2290" s="4" t="str">
        <f>"приложение к договору № " &amp; Данные!$B$5</f>
        <v>приложение к договору № 1</v>
      </c>
      <c r="E2290" s="3"/>
      <c r="F2290" s="3"/>
      <c r="G2290" s="3"/>
      <c r="H2290" s="3"/>
      <c r="I2290" s="3"/>
    </row>
    <row r="2291" spans="1:9" ht="15.75" x14ac:dyDescent="0.25">
      <c r="A2291" s="3"/>
      <c r="B2291" s="3"/>
      <c r="C2291" s="3"/>
      <c r="D2291" s="3"/>
      <c r="E2291" s="3"/>
      <c r="F2291" s="3"/>
      <c r="G2291" s="3"/>
      <c r="H2291" s="3"/>
      <c r="I2291" s="3"/>
    </row>
    <row r="2292" spans="1:9" ht="15.75" x14ac:dyDescent="0.25">
      <c r="A2292" s="4" t="s">
        <v>1</v>
      </c>
      <c r="B2292" s="3"/>
      <c r="C2292" s="3"/>
      <c r="D2292" s="3"/>
      <c r="E2292" s="3"/>
      <c r="F2292" s="3"/>
      <c r="G2292" s="3"/>
      <c r="H2292" s="3"/>
      <c r="I2292" s="3"/>
    </row>
    <row r="2293" spans="1:9" ht="15.75" x14ac:dyDescent="0.25">
      <c r="A229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293" s="43"/>
      <c r="C2293" s="43"/>
      <c r="D2293" s="43"/>
      <c r="E2293" s="43"/>
      <c r="F2293" s="43"/>
      <c r="G2293" s="7"/>
      <c r="H2293" s="7"/>
      <c r="I2293" s="7"/>
    </row>
    <row r="2294" spans="1:9" ht="30" customHeight="1" x14ac:dyDescent="0.25">
      <c r="A229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294" s="47"/>
      <c r="C2294" s="47"/>
      <c r="D2294" s="47"/>
      <c r="E2294" s="47"/>
      <c r="F2294" s="47"/>
      <c r="G2294" s="47"/>
      <c r="H2294" s="47"/>
      <c r="I2294" s="47"/>
    </row>
    <row r="2295" spans="1:9" ht="15.75" x14ac:dyDescent="0.25">
      <c r="A2295" s="3"/>
      <c r="B2295" s="3"/>
      <c r="C2295" s="3"/>
      <c r="D2295" s="3"/>
      <c r="E2295" s="3"/>
      <c r="F2295" s="3"/>
      <c r="G2295" s="3"/>
      <c r="H2295" s="3"/>
      <c r="I2295" s="3"/>
    </row>
    <row r="2296" spans="1:9" ht="15.75" x14ac:dyDescent="0.25">
      <c r="A2296" s="8" t="s">
        <v>2</v>
      </c>
      <c r="B2296" s="3"/>
      <c r="C2296" s="3"/>
      <c r="D2296" s="3"/>
      <c r="E2296" s="3"/>
      <c r="F2296" s="3"/>
      <c r="G2296" s="3"/>
      <c r="H2296" s="3"/>
      <c r="I2296" s="3"/>
    </row>
    <row r="2297" spans="1:9" ht="15.75" x14ac:dyDescent="0.25">
      <c r="A2297" s="31" t="s">
        <v>3</v>
      </c>
      <c r="B2297" s="32"/>
      <c r="C2297" s="32"/>
      <c r="D2297" s="32"/>
      <c r="E2297" s="32"/>
      <c r="F2297" s="32"/>
      <c r="G2297" s="32"/>
      <c r="H2297" s="32"/>
      <c r="I2297" s="33"/>
    </row>
    <row r="2298" spans="1:9" ht="30.75" customHeight="1" x14ac:dyDescent="0.25">
      <c r="A2298" s="34" t="str">
        <f>Данные!$B$2</f>
        <v>Иванов</v>
      </c>
      <c r="B2298" s="35"/>
      <c r="C2298" s="35"/>
      <c r="D2298" s="35"/>
      <c r="E2298" s="35"/>
      <c r="F2298" s="35"/>
      <c r="G2298" s="35"/>
      <c r="H2298" s="35"/>
      <c r="I2298" s="36"/>
    </row>
    <row r="2299" spans="1:9" ht="36" customHeight="1" x14ac:dyDescent="0.25">
      <c r="A2299" s="37" t="str">
        <f>"Адрес: " &amp; Данные!$B$3</f>
        <v>Адрес: Можга</v>
      </c>
      <c r="B2299" s="38"/>
      <c r="C2299" s="38"/>
      <c r="D2299" s="38"/>
      <c r="E2299" s="38"/>
      <c r="F2299" s="38"/>
      <c r="G2299" s="38"/>
      <c r="H2299" s="38"/>
      <c r="I2299" s="39"/>
    </row>
    <row r="2300" spans="1:9" ht="15.75" x14ac:dyDescent="0.25">
      <c r="A2300" s="40" t="str">
        <f>"Контактный телефон: "&amp; Данные!$B$4</f>
        <v>Контактный телефон: 890</v>
      </c>
      <c r="B2300" s="41"/>
      <c r="C2300" s="41"/>
      <c r="D2300" s="41"/>
      <c r="E2300" s="41"/>
      <c r="F2300" s="41"/>
      <c r="G2300" s="41"/>
      <c r="H2300" s="41"/>
      <c r="I2300" s="42"/>
    </row>
    <row r="2302" spans="1:9" x14ac:dyDescent="0.25">
      <c r="A2302" s="9" t="s">
        <v>4</v>
      </c>
    </row>
    <row r="2303" spans="1:9" x14ac:dyDescent="0.25">
      <c r="A2303" s="18" t="str">
        <f>"Наименование: " &amp; Данные!B73</f>
        <v>Наименование: 74</v>
      </c>
      <c r="B2303" s="19"/>
      <c r="C2303" s="19"/>
      <c r="D2303" s="19"/>
      <c r="E2303" s="19"/>
      <c r="F2303" s="19"/>
      <c r="G2303" s="19"/>
      <c r="H2303" s="19"/>
      <c r="I2303" s="20"/>
    </row>
    <row r="2304" spans="1:9" x14ac:dyDescent="0.25">
      <c r="A2304" s="18" t="str">
        <f>"Инвентарный номер: " &amp; Данные!C73</f>
        <v>Инвентарный номер: 84</v>
      </c>
      <c r="B2304" s="19"/>
      <c r="C2304" s="19"/>
      <c r="D2304" s="19"/>
      <c r="E2304" s="19"/>
      <c r="F2304" s="19"/>
      <c r="G2304" s="19"/>
      <c r="H2304" s="19"/>
      <c r="I2304" s="20"/>
    </row>
    <row r="2305" spans="1:9" x14ac:dyDescent="0.25">
      <c r="A2305" s="13" t="s">
        <v>23</v>
      </c>
      <c r="B2305" s="14"/>
      <c r="C2305" s="14" t="str">
        <f>IF(Данные!D73="","",Данные!D73)</f>
        <v/>
      </c>
      <c r="D2305" s="14"/>
      <c r="E2305" s="14"/>
      <c r="F2305" s="14"/>
      <c r="G2305" s="14"/>
      <c r="H2305" s="14"/>
      <c r="I2305" s="15"/>
    </row>
    <row r="2306" spans="1:9" x14ac:dyDescent="0.25">
      <c r="A2306" s="10" t="s">
        <v>24</v>
      </c>
      <c r="B2306" s="11"/>
      <c r="C2306" s="14">
        <f>Данные!E73</f>
        <v>42047</v>
      </c>
      <c r="D2306" s="11"/>
      <c r="E2306" s="11"/>
      <c r="F2306" s="11"/>
      <c r="G2306" s="11"/>
      <c r="H2306" s="11"/>
      <c r="I2306" s="12"/>
    </row>
    <row r="2307" spans="1:9" x14ac:dyDescent="0.25">
      <c r="A2307" s="18" t="str">
        <f>"Заявленная неисправность: " &amp; Данные!F73</f>
        <v>Заявленная неисправность: 94</v>
      </c>
      <c r="B2307" s="19"/>
      <c r="C2307" s="19"/>
      <c r="D2307" s="19"/>
      <c r="E2307" s="19"/>
      <c r="F2307" s="19"/>
      <c r="G2307" s="19"/>
      <c r="H2307" s="19"/>
      <c r="I2307" s="20"/>
    </row>
    <row r="2308" spans="1:9" ht="36" customHeight="1" x14ac:dyDescent="0.25">
      <c r="A2308" s="21" t="s">
        <v>27</v>
      </c>
      <c r="B2308" s="22"/>
      <c r="C2308" s="22"/>
      <c r="D2308" s="22"/>
      <c r="E2308" s="22"/>
      <c r="F2308" s="22"/>
      <c r="G2308" s="22"/>
      <c r="H2308" s="22"/>
      <c r="I2308" s="22"/>
    </row>
    <row r="2309" spans="1:9" x14ac:dyDescent="0.25">
      <c r="A2309" s="23" t="s">
        <v>25</v>
      </c>
      <c r="B2309" s="24"/>
      <c r="C2309" s="24"/>
      <c r="D2309" s="24"/>
      <c r="E2309" s="24"/>
      <c r="F2309" s="24"/>
      <c r="G2309" s="24"/>
      <c r="H2309" s="24"/>
      <c r="I2309" s="25"/>
    </row>
    <row r="2310" spans="1:9" ht="56.25" customHeight="1" x14ac:dyDescent="0.25">
      <c r="A231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104</v>
      </c>
      <c r="B2310" s="27"/>
      <c r="C2310" s="27"/>
      <c r="D2310" s="27"/>
      <c r="E2310" s="27"/>
      <c r="F2310" s="27"/>
      <c r="G2310" s="27"/>
      <c r="H2310" s="27"/>
      <c r="I2310" s="28"/>
    </row>
    <row r="2311" spans="1:9" ht="54" customHeight="1" x14ac:dyDescent="0.25">
      <c r="A2311" s="29" t="s">
        <v>28</v>
      </c>
      <c r="B2311" s="29"/>
      <c r="C2311" s="29"/>
      <c r="D2311" s="29"/>
      <c r="E2311" s="29"/>
      <c r="F2311" s="29"/>
      <c r="G2311" s="29"/>
      <c r="H2311" s="29"/>
      <c r="I2311" s="29"/>
    </row>
    <row r="2312" spans="1:9" ht="57.75" customHeight="1" x14ac:dyDescent="0.25">
      <c r="A2312" s="30" t="s">
        <v>29</v>
      </c>
      <c r="B2312" s="30"/>
      <c r="C2312" s="30"/>
      <c r="D2312" s="30"/>
      <c r="E2312" s="30"/>
      <c r="F2312" s="30"/>
      <c r="G2312" s="30"/>
      <c r="H2312" s="30"/>
      <c r="I2312" s="30"/>
    </row>
    <row r="2315" spans="1:9" ht="15.75" x14ac:dyDescent="0.25">
      <c r="A2315" s="4" t="s">
        <v>5</v>
      </c>
      <c r="F2315" s="3" t="s">
        <v>6</v>
      </c>
    </row>
    <row r="2317" spans="1:9" ht="15.75" x14ac:dyDescent="0.25">
      <c r="A2317" s="4" t="s">
        <v>7</v>
      </c>
      <c r="F2317" s="3" t="s">
        <v>26</v>
      </c>
    </row>
    <row r="2318" spans="1:9" ht="15.75" x14ac:dyDescent="0.25">
      <c r="A2318" s="3" t="s">
        <v>8</v>
      </c>
    </row>
    <row r="2321" spans="1:9" ht="30" customHeight="1" x14ac:dyDescent="0.25">
      <c r="A232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321" s="48"/>
      <c r="C2321" s="48"/>
      <c r="D2321" s="48"/>
      <c r="E2321" s="48"/>
      <c r="F2321" s="48"/>
      <c r="G2321" s="48"/>
      <c r="H2321" s="48"/>
      <c r="I2321" s="48"/>
    </row>
    <row r="2322" spans="1:9" ht="26.25" x14ac:dyDescent="0.4">
      <c r="D2322" s="1"/>
      <c r="E2322" s="2" t="s">
        <v>0</v>
      </c>
      <c r="F2322" s="1"/>
    </row>
    <row r="2323" spans="1:9" ht="26.25" x14ac:dyDescent="0.4">
      <c r="C2323" s="1" t="str">
        <f>"технической экспертизы № " &amp; Данные!A74</f>
        <v>технической экспертизы № 66</v>
      </c>
      <c r="E2323" s="1"/>
      <c r="F2323" s="1"/>
    </row>
    <row r="2324" spans="1:9" ht="15.75" x14ac:dyDescent="0.25">
      <c r="A2324" s="3"/>
      <c r="B2324" s="3"/>
      <c r="C2324" s="3"/>
      <c r="D2324" s="4" t="str">
        <f>"приложение к договору № " &amp; Данные!$B$5</f>
        <v>приложение к договору № 1</v>
      </c>
      <c r="E2324" s="3"/>
      <c r="F2324" s="3"/>
      <c r="G2324" s="3"/>
      <c r="H2324" s="3"/>
      <c r="I2324" s="3"/>
    </row>
    <row r="2325" spans="1:9" ht="15.75" x14ac:dyDescent="0.25">
      <c r="A2325" s="3"/>
      <c r="B2325" s="3"/>
      <c r="C2325" s="3"/>
      <c r="D2325" s="3"/>
      <c r="E2325" s="3"/>
      <c r="F2325" s="3"/>
      <c r="G2325" s="3"/>
      <c r="H2325" s="3"/>
      <c r="I2325" s="3"/>
    </row>
    <row r="2326" spans="1:9" ht="15.75" x14ac:dyDescent="0.25">
      <c r="A2326" s="4" t="s">
        <v>1</v>
      </c>
      <c r="B2326" s="3"/>
      <c r="C2326" s="3"/>
      <c r="D2326" s="3"/>
      <c r="E2326" s="3"/>
      <c r="F2326" s="3"/>
      <c r="G2326" s="3"/>
      <c r="H2326" s="3"/>
      <c r="I2326" s="3"/>
    </row>
    <row r="2327" spans="1:9" ht="15.75" x14ac:dyDescent="0.25">
      <c r="A232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327" s="43"/>
      <c r="C2327" s="43"/>
      <c r="D2327" s="43"/>
      <c r="E2327" s="43"/>
      <c r="F2327" s="43"/>
      <c r="G2327" s="7"/>
      <c r="H2327" s="7"/>
      <c r="I2327" s="7"/>
    </row>
    <row r="2328" spans="1:9" ht="30" customHeight="1" x14ac:dyDescent="0.25">
      <c r="A232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328" s="47"/>
      <c r="C2328" s="47"/>
      <c r="D2328" s="47"/>
      <c r="E2328" s="47"/>
      <c r="F2328" s="47"/>
      <c r="G2328" s="47"/>
      <c r="H2328" s="47"/>
      <c r="I2328" s="47"/>
    </row>
    <row r="2329" spans="1:9" ht="15.75" x14ac:dyDescent="0.25">
      <c r="A2329" s="3"/>
      <c r="B2329" s="3"/>
      <c r="C2329" s="3"/>
      <c r="D2329" s="3"/>
      <c r="E2329" s="3"/>
      <c r="F2329" s="3"/>
      <c r="G2329" s="3"/>
      <c r="H2329" s="3"/>
      <c r="I2329" s="3"/>
    </row>
    <row r="2330" spans="1:9" ht="15.75" x14ac:dyDescent="0.25">
      <c r="A2330" s="8" t="s">
        <v>2</v>
      </c>
      <c r="B2330" s="3"/>
      <c r="C2330" s="3"/>
      <c r="D2330" s="3"/>
      <c r="E2330" s="3"/>
      <c r="F2330" s="3"/>
      <c r="G2330" s="3"/>
      <c r="H2330" s="3"/>
      <c r="I2330" s="3"/>
    </row>
    <row r="2331" spans="1:9" ht="15.75" x14ac:dyDescent="0.25">
      <c r="A2331" s="31" t="s">
        <v>3</v>
      </c>
      <c r="B2331" s="32"/>
      <c r="C2331" s="32"/>
      <c r="D2331" s="32"/>
      <c r="E2331" s="32"/>
      <c r="F2331" s="32"/>
      <c r="G2331" s="32"/>
      <c r="H2331" s="32"/>
      <c r="I2331" s="33"/>
    </row>
    <row r="2332" spans="1:9" ht="32.25" customHeight="1" x14ac:dyDescent="0.25">
      <c r="A2332" s="34" t="str">
        <f>Данные!$B$2</f>
        <v>Иванов</v>
      </c>
      <c r="B2332" s="35"/>
      <c r="C2332" s="35"/>
      <c r="D2332" s="35"/>
      <c r="E2332" s="35"/>
      <c r="F2332" s="35"/>
      <c r="G2332" s="35"/>
      <c r="H2332" s="35"/>
      <c r="I2332" s="36"/>
    </row>
    <row r="2333" spans="1:9" ht="27" customHeight="1" x14ac:dyDescent="0.25">
      <c r="A2333" s="37" t="str">
        <f>"Адрес: " &amp; Данные!$B$3</f>
        <v>Адрес: Можга</v>
      </c>
      <c r="B2333" s="38"/>
      <c r="C2333" s="38"/>
      <c r="D2333" s="38"/>
      <c r="E2333" s="38"/>
      <c r="F2333" s="38"/>
      <c r="G2333" s="38"/>
      <c r="H2333" s="38"/>
      <c r="I2333" s="39"/>
    </row>
    <row r="2334" spans="1:9" ht="15.75" x14ac:dyDescent="0.25">
      <c r="A2334" s="40" t="str">
        <f>"Контактный телефон: "&amp; Данные!$B$4</f>
        <v>Контактный телефон: 890</v>
      </c>
      <c r="B2334" s="41"/>
      <c r="C2334" s="41"/>
      <c r="D2334" s="41"/>
      <c r="E2334" s="41"/>
      <c r="F2334" s="41"/>
      <c r="G2334" s="41"/>
      <c r="H2334" s="41"/>
      <c r="I2334" s="42"/>
    </row>
    <row r="2336" spans="1:9" x14ac:dyDescent="0.25">
      <c r="A2336" s="9" t="s">
        <v>4</v>
      </c>
    </row>
    <row r="2337" spans="1:9" x14ac:dyDescent="0.25">
      <c r="A2337" s="18" t="str">
        <f>"Наименование: " &amp; Данные!B74</f>
        <v>Наименование: 75</v>
      </c>
      <c r="B2337" s="19"/>
      <c r="C2337" s="19"/>
      <c r="D2337" s="19"/>
      <c r="E2337" s="19"/>
      <c r="F2337" s="19"/>
      <c r="G2337" s="19"/>
      <c r="H2337" s="19"/>
      <c r="I2337" s="20"/>
    </row>
    <row r="2338" spans="1:9" x14ac:dyDescent="0.25">
      <c r="A2338" s="18" t="str">
        <f>"Инвентарный номер: " &amp; Данные!C74</f>
        <v>Инвентарный номер: 85</v>
      </c>
      <c r="B2338" s="19"/>
      <c r="C2338" s="19"/>
      <c r="D2338" s="19"/>
      <c r="E2338" s="19"/>
      <c r="F2338" s="19"/>
      <c r="G2338" s="19"/>
      <c r="H2338" s="19"/>
      <c r="I2338" s="20"/>
    </row>
    <row r="2339" spans="1:9" x14ac:dyDescent="0.25">
      <c r="A2339" s="13" t="s">
        <v>23</v>
      </c>
      <c r="B2339" s="14"/>
      <c r="C2339" s="14" t="str">
        <f>IF(Данные!D74="","",Данные!D74)</f>
        <v/>
      </c>
      <c r="D2339" s="14"/>
      <c r="E2339" s="14"/>
      <c r="F2339" s="14"/>
      <c r="G2339" s="14"/>
      <c r="H2339" s="14"/>
      <c r="I2339" s="15"/>
    </row>
    <row r="2340" spans="1:9" x14ac:dyDescent="0.25">
      <c r="A2340" s="10" t="s">
        <v>24</v>
      </c>
      <c r="B2340" s="11"/>
      <c r="C2340" s="14">
        <f>Данные!E74</f>
        <v>42048</v>
      </c>
      <c r="D2340" s="11"/>
      <c r="E2340" s="11"/>
      <c r="F2340" s="11"/>
      <c r="G2340" s="11"/>
      <c r="H2340" s="11"/>
      <c r="I2340" s="12"/>
    </row>
    <row r="2341" spans="1:9" x14ac:dyDescent="0.25">
      <c r="A2341" s="18" t="str">
        <f>"Заявленная неисправность: " &amp; Данные!F74</f>
        <v>Заявленная неисправность: 95</v>
      </c>
      <c r="B2341" s="19"/>
      <c r="C2341" s="19"/>
      <c r="D2341" s="19"/>
      <c r="E2341" s="19"/>
      <c r="F2341" s="19"/>
      <c r="G2341" s="19"/>
      <c r="H2341" s="19"/>
      <c r="I2341" s="20"/>
    </row>
    <row r="2342" spans="1:9" ht="35.25" customHeight="1" x14ac:dyDescent="0.25">
      <c r="A2342" s="21" t="s">
        <v>27</v>
      </c>
      <c r="B2342" s="22"/>
      <c r="C2342" s="22"/>
      <c r="D2342" s="22"/>
      <c r="E2342" s="22"/>
      <c r="F2342" s="22"/>
      <c r="G2342" s="22"/>
      <c r="H2342" s="22"/>
      <c r="I2342" s="22"/>
    </row>
    <row r="2343" spans="1:9" x14ac:dyDescent="0.25">
      <c r="A2343" s="23" t="s">
        <v>25</v>
      </c>
      <c r="B2343" s="24"/>
      <c r="C2343" s="24"/>
      <c r="D2343" s="24"/>
      <c r="E2343" s="24"/>
      <c r="F2343" s="24"/>
      <c r="G2343" s="24"/>
      <c r="H2343" s="24"/>
      <c r="I2343" s="25"/>
    </row>
    <row r="2344" spans="1:9" ht="45.75" customHeight="1" x14ac:dyDescent="0.25">
      <c r="A234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105</v>
      </c>
      <c r="B2344" s="27"/>
      <c r="C2344" s="27"/>
      <c r="D2344" s="27"/>
      <c r="E2344" s="27"/>
      <c r="F2344" s="27"/>
      <c r="G2344" s="27"/>
      <c r="H2344" s="27"/>
      <c r="I2344" s="28"/>
    </row>
    <row r="2345" spans="1:9" ht="47.25" customHeight="1" x14ac:dyDescent="0.25">
      <c r="A2345" s="29" t="s">
        <v>28</v>
      </c>
      <c r="B2345" s="29"/>
      <c r="C2345" s="29"/>
      <c r="D2345" s="29"/>
      <c r="E2345" s="29"/>
      <c r="F2345" s="29"/>
      <c r="G2345" s="29"/>
      <c r="H2345" s="29"/>
      <c r="I2345" s="29"/>
    </row>
    <row r="2346" spans="1:9" ht="45" customHeight="1" x14ac:dyDescent="0.25">
      <c r="A2346" s="30" t="s">
        <v>29</v>
      </c>
      <c r="B2346" s="30"/>
      <c r="C2346" s="30"/>
      <c r="D2346" s="30"/>
      <c r="E2346" s="30"/>
      <c r="F2346" s="30"/>
      <c r="G2346" s="30"/>
      <c r="H2346" s="30"/>
      <c r="I2346" s="30"/>
    </row>
    <row r="2349" spans="1:9" ht="15.75" x14ac:dyDescent="0.25">
      <c r="A2349" s="4" t="s">
        <v>5</v>
      </c>
      <c r="F2349" s="3" t="s">
        <v>6</v>
      </c>
    </row>
    <row r="2352" spans="1:9" ht="15.75" x14ac:dyDescent="0.25">
      <c r="A2352" s="4" t="s">
        <v>7</v>
      </c>
      <c r="F2352" s="3" t="s">
        <v>26</v>
      </c>
    </row>
    <row r="2353" spans="1:9" ht="15.75" x14ac:dyDescent="0.25">
      <c r="A2353" s="3" t="s">
        <v>8</v>
      </c>
    </row>
    <row r="2357" spans="1:9" ht="30" customHeight="1" x14ac:dyDescent="0.25">
      <c r="A235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357" s="48"/>
      <c r="C2357" s="48"/>
      <c r="D2357" s="48"/>
      <c r="E2357" s="48"/>
      <c r="F2357" s="48"/>
      <c r="G2357" s="48"/>
      <c r="H2357" s="48"/>
      <c r="I2357" s="48"/>
    </row>
    <row r="2358" spans="1:9" ht="26.25" x14ac:dyDescent="0.4">
      <c r="D2358" s="1"/>
      <c r="E2358" s="2" t="s">
        <v>0</v>
      </c>
      <c r="F2358" s="1"/>
    </row>
    <row r="2359" spans="1:9" ht="26.25" x14ac:dyDescent="0.4">
      <c r="C2359" s="1" t="str">
        <f>"технической экспертизы № " &amp; Данные!A75</f>
        <v>технической экспертизы № 67</v>
      </c>
      <c r="E2359" s="1"/>
      <c r="F2359" s="1"/>
    </row>
    <row r="2360" spans="1:9" ht="15.75" x14ac:dyDescent="0.25">
      <c r="A2360" s="3"/>
      <c r="B2360" s="3"/>
      <c r="C2360" s="3"/>
      <c r="D2360" s="4" t="str">
        <f>"приложение к договору № " &amp; Данные!$B$5</f>
        <v>приложение к договору № 1</v>
      </c>
      <c r="E2360" s="3"/>
      <c r="F2360" s="3"/>
      <c r="G2360" s="3"/>
      <c r="H2360" s="3"/>
      <c r="I2360" s="3"/>
    </row>
    <row r="2361" spans="1:9" ht="15.75" x14ac:dyDescent="0.25">
      <c r="A2361" s="3"/>
      <c r="B2361" s="3"/>
      <c r="C2361" s="3"/>
      <c r="D2361" s="3"/>
      <c r="E2361" s="3"/>
      <c r="F2361" s="3"/>
      <c r="G2361" s="3"/>
      <c r="H2361" s="3"/>
      <c r="I2361" s="3"/>
    </row>
    <row r="2362" spans="1:9" ht="15.75" x14ac:dyDescent="0.25">
      <c r="A2362" s="4" t="s">
        <v>1</v>
      </c>
      <c r="B2362" s="3"/>
      <c r="C2362" s="3"/>
      <c r="D2362" s="3"/>
      <c r="E2362" s="3"/>
      <c r="F2362" s="3"/>
      <c r="G2362" s="3"/>
      <c r="H2362" s="3"/>
      <c r="I2362" s="3"/>
    </row>
    <row r="2363" spans="1:9" ht="15.75" x14ac:dyDescent="0.25">
      <c r="A236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363" s="43"/>
      <c r="C2363" s="43"/>
      <c r="D2363" s="43"/>
      <c r="E2363" s="43"/>
      <c r="F2363" s="43"/>
      <c r="G2363" s="7"/>
      <c r="H2363" s="7"/>
      <c r="I2363" s="7"/>
    </row>
    <row r="2364" spans="1:9" ht="30" customHeight="1" x14ac:dyDescent="0.25">
      <c r="A236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364" s="47"/>
      <c r="C2364" s="47"/>
      <c r="D2364" s="47"/>
      <c r="E2364" s="47"/>
      <c r="F2364" s="47"/>
      <c r="G2364" s="47"/>
      <c r="H2364" s="47"/>
      <c r="I2364" s="47"/>
    </row>
    <row r="2365" spans="1:9" ht="15.75" x14ac:dyDescent="0.25">
      <c r="A2365" s="3"/>
      <c r="B2365" s="3"/>
      <c r="C2365" s="3"/>
      <c r="D2365" s="3"/>
      <c r="E2365" s="3"/>
      <c r="F2365" s="3"/>
      <c r="G2365" s="3"/>
      <c r="H2365" s="3"/>
      <c r="I2365" s="3"/>
    </row>
    <row r="2366" spans="1:9" ht="15.75" x14ac:dyDescent="0.25">
      <c r="A2366" s="8" t="s">
        <v>2</v>
      </c>
      <c r="B2366" s="3"/>
      <c r="C2366" s="3"/>
      <c r="D2366" s="3"/>
      <c r="E2366" s="3"/>
      <c r="F2366" s="3"/>
      <c r="G2366" s="3"/>
      <c r="H2366" s="3"/>
      <c r="I2366" s="3"/>
    </row>
    <row r="2367" spans="1:9" ht="15.75" x14ac:dyDescent="0.25">
      <c r="A2367" s="31" t="s">
        <v>3</v>
      </c>
      <c r="B2367" s="32"/>
      <c r="C2367" s="32"/>
      <c r="D2367" s="32"/>
      <c r="E2367" s="32"/>
      <c r="F2367" s="32"/>
      <c r="G2367" s="32"/>
      <c r="H2367" s="32"/>
      <c r="I2367" s="33"/>
    </row>
    <row r="2368" spans="1:9" ht="34.5" customHeight="1" x14ac:dyDescent="0.25">
      <c r="A2368" s="34" t="str">
        <f>Данные!$B$2</f>
        <v>Иванов</v>
      </c>
      <c r="B2368" s="35"/>
      <c r="C2368" s="35"/>
      <c r="D2368" s="35"/>
      <c r="E2368" s="35"/>
      <c r="F2368" s="35"/>
      <c r="G2368" s="35"/>
      <c r="H2368" s="35"/>
      <c r="I2368" s="36"/>
    </row>
    <row r="2369" spans="1:9" ht="31.5" customHeight="1" x14ac:dyDescent="0.25">
      <c r="A2369" s="37" t="str">
        <f>"Адрес: " &amp; Данные!$B$3</f>
        <v>Адрес: Можга</v>
      </c>
      <c r="B2369" s="38"/>
      <c r="C2369" s="38"/>
      <c r="D2369" s="38"/>
      <c r="E2369" s="38"/>
      <c r="F2369" s="38"/>
      <c r="G2369" s="38"/>
      <c r="H2369" s="38"/>
      <c r="I2369" s="39"/>
    </row>
    <row r="2370" spans="1:9" ht="15.75" x14ac:dyDescent="0.25">
      <c r="A2370" s="40" t="str">
        <f>"Контактный телефон: "&amp; Данные!$B$4</f>
        <v>Контактный телефон: 890</v>
      </c>
      <c r="B2370" s="41"/>
      <c r="C2370" s="41"/>
      <c r="D2370" s="41"/>
      <c r="E2370" s="41"/>
      <c r="F2370" s="41"/>
      <c r="G2370" s="41"/>
      <c r="H2370" s="41"/>
      <c r="I2370" s="42"/>
    </row>
    <row r="2372" spans="1:9" x14ac:dyDescent="0.25">
      <c r="A2372" s="9" t="s">
        <v>4</v>
      </c>
    </row>
    <row r="2373" spans="1:9" x14ac:dyDescent="0.25">
      <c r="A2373" s="18" t="str">
        <f>"Наименование: " &amp; Данные!B75</f>
        <v>Наименование: 76</v>
      </c>
      <c r="B2373" s="19"/>
      <c r="C2373" s="19"/>
      <c r="D2373" s="19"/>
      <c r="E2373" s="19"/>
      <c r="F2373" s="19"/>
      <c r="G2373" s="19"/>
      <c r="H2373" s="19"/>
      <c r="I2373" s="20"/>
    </row>
    <row r="2374" spans="1:9" x14ac:dyDescent="0.25">
      <c r="A2374" s="18" t="str">
        <f>"Инвентарный номер: " &amp; Данные!C75</f>
        <v>Инвентарный номер: 86</v>
      </c>
      <c r="B2374" s="19"/>
      <c r="C2374" s="19"/>
      <c r="D2374" s="19"/>
      <c r="E2374" s="19"/>
      <c r="F2374" s="19"/>
      <c r="G2374" s="19"/>
      <c r="H2374" s="19"/>
      <c r="I2374" s="20"/>
    </row>
    <row r="2375" spans="1:9" x14ac:dyDescent="0.25">
      <c r="A2375" s="13" t="s">
        <v>23</v>
      </c>
      <c r="B2375" s="14"/>
      <c r="C2375" s="14" t="str">
        <f>IF(Данные!D75="","",Данные!D75)</f>
        <v/>
      </c>
      <c r="D2375" s="14"/>
      <c r="E2375" s="14"/>
      <c r="F2375" s="14"/>
      <c r="G2375" s="14"/>
      <c r="H2375" s="14"/>
      <c r="I2375" s="15"/>
    </row>
    <row r="2376" spans="1:9" x14ac:dyDescent="0.25">
      <c r="A2376" s="10" t="s">
        <v>24</v>
      </c>
      <c r="B2376" s="11"/>
      <c r="C2376" s="14">
        <f>Данные!E75</f>
        <v>42049</v>
      </c>
      <c r="D2376" s="11"/>
      <c r="E2376" s="11"/>
      <c r="F2376" s="11"/>
      <c r="G2376" s="11"/>
      <c r="H2376" s="11"/>
      <c r="I2376" s="12"/>
    </row>
    <row r="2377" spans="1:9" x14ac:dyDescent="0.25">
      <c r="A2377" s="18" t="str">
        <f>"Заявленная неисправность: " &amp; Данные!F75</f>
        <v>Заявленная неисправность: 96</v>
      </c>
      <c r="B2377" s="19"/>
      <c r="C2377" s="19"/>
      <c r="D2377" s="19"/>
      <c r="E2377" s="19"/>
      <c r="F2377" s="19"/>
      <c r="G2377" s="19"/>
      <c r="H2377" s="19"/>
      <c r="I2377" s="20"/>
    </row>
    <row r="2378" spans="1:9" ht="35.25" customHeight="1" x14ac:dyDescent="0.25">
      <c r="A2378" s="21" t="s">
        <v>27</v>
      </c>
      <c r="B2378" s="22"/>
      <c r="C2378" s="22"/>
      <c r="D2378" s="22"/>
      <c r="E2378" s="22"/>
      <c r="F2378" s="22"/>
      <c r="G2378" s="22"/>
      <c r="H2378" s="22"/>
      <c r="I2378" s="22"/>
    </row>
    <row r="2379" spans="1:9" x14ac:dyDescent="0.25">
      <c r="A2379" s="23" t="s">
        <v>25</v>
      </c>
      <c r="B2379" s="24"/>
      <c r="C2379" s="24"/>
      <c r="D2379" s="24"/>
      <c r="E2379" s="24"/>
      <c r="F2379" s="24"/>
      <c r="G2379" s="24"/>
      <c r="H2379" s="24"/>
      <c r="I2379" s="25"/>
    </row>
    <row r="2380" spans="1:9" ht="47.25" customHeight="1" x14ac:dyDescent="0.25">
      <c r="A238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106</v>
      </c>
      <c r="B2380" s="27"/>
      <c r="C2380" s="27"/>
      <c r="D2380" s="27"/>
      <c r="E2380" s="27"/>
      <c r="F2380" s="27"/>
      <c r="G2380" s="27"/>
      <c r="H2380" s="27"/>
      <c r="I2380" s="28"/>
    </row>
    <row r="2381" spans="1:9" ht="50.25" customHeight="1" x14ac:dyDescent="0.25">
      <c r="A2381" s="29" t="s">
        <v>28</v>
      </c>
      <c r="B2381" s="29"/>
      <c r="C2381" s="29"/>
      <c r="D2381" s="29"/>
      <c r="E2381" s="29"/>
      <c r="F2381" s="29"/>
      <c r="G2381" s="29"/>
      <c r="H2381" s="29"/>
      <c r="I2381" s="29"/>
    </row>
    <row r="2382" spans="1:9" ht="48" customHeight="1" x14ac:dyDescent="0.25">
      <c r="A2382" s="30" t="s">
        <v>29</v>
      </c>
      <c r="B2382" s="30"/>
      <c r="C2382" s="30"/>
      <c r="D2382" s="30"/>
      <c r="E2382" s="30"/>
      <c r="F2382" s="30"/>
      <c r="G2382" s="30"/>
      <c r="H2382" s="30"/>
      <c r="I2382" s="30"/>
    </row>
    <row r="2385" spans="1:9" ht="15.75" x14ac:dyDescent="0.25">
      <c r="A2385" s="4" t="s">
        <v>5</v>
      </c>
      <c r="F2385" s="3" t="s">
        <v>6</v>
      </c>
    </row>
    <row r="2388" spans="1:9" ht="15.75" x14ac:dyDescent="0.25">
      <c r="A2388" s="4" t="s">
        <v>7</v>
      </c>
      <c r="F2388" s="3" t="s">
        <v>26</v>
      </c>
    </row>
    <row r="2389" spans="1:9" ht="15.75" x14ac:dyDescent="0.25">
      <c r="A2389" s="3" t="s">
        <v>8</v>
      </c>
    </row>
    <row r="2393" spans="1:9" ht="30" customHeight="1" x14ac:dyDescent="0.25">
      <c r="A239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393" s="48"/>
      <c r="C2393" s="48"/>
      <c r="D2393" s="48"/>
      <c r="E2393" s="48"/>
      <c r="F2393" s="48"/>
      <c r="G2393" s="48"/>
      <c r="H2393" s="48"/>
      <c r="I2393" s="48"/>
    </row>
    <row r="2394" spans="1:9" ht="26.25" x14ac:dyDescent="0.4">
      <c r="D2394" s="1"/>
      <c r="E2394" s="2" t="s">
        <v>0</v>
      </c>
      <c r="F2394" s="1"/>
    </row>
    <row r="2395" spans="1:9" ht="26.25" x14ac:dyDescent="0.4">
      <c r="C2395" s="1" t="str">
        <f>"технической экспертизы № " &amp; Данные!A76</f>
        <v>технической экспертизы № 68</v>
      </c>
      <c r="E2395" s="1"/>
      <c r="F2395" s="1"/>
    </row>
    <row r="2396" spans="1:9" ht="15.75" x14ac:dyDescent="0.25">
      <c r="A2396" s="3"/>
      <c r="B2396" s="3"/>
      <c r="C2396" s="3"/>
      <c r="D2396" s="4" t="str">
        <f>"приложение к договору № " &amp; Данные!$B$5</f>
        <v>приложение к договору № 1</v>
      </c>
      <c r="E2396" s="3"/>
      <c r="F2396" s="3"/>
      <c r="G2396" s="3"/>
      <c r="H2396" s="3"/>
      <c r="I2396" s="3"/>
    </row>
    <row r="2397" spans="1:9" ht="15.75" x14ac:dyDescent="0.25">
      <c r="A2397" s="3"/>
      <c r="B2397" s="3"/>
      <c r="C2397" s="3"/>
      <c r="D2397" s="3"/>
      <c r="E2397" s="3"/>
      <c r="F2397" s="3"/>
      <c r="G2397" s="3"/>
      <c r="H2397" s="3"/>
      <c r="I2397" s="3"/>
    </row>
    <row r="2398" spans="1:9" ht="15.75" x14ac:dyDescent="0.25">
      <c r="A2398" s="4" t="s">
        <v>1</v>
      </c>
      <c r="B2398" s="3"/>
      <c r="C2398" s="3"/>
      <c r="D2398" s="3"/>
      <c r="E2398" s="3"/>
      <c r="F2398" s="3"/>
      <c r="G2398" s="3"/>
      <c r="H2398" s="3"/>
      <c r="I2398" s="3"/>
    </row>
    <row r="2399" spans="1:9" ht="15.75" x14ac:dyDescent="0.25">
      <c r="A239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399" s="43"/>
      <c r="C2399" s="43"/>
      <c r="D2399" s="43"/>
      <c r="E2399" s="43"/>
      <c r="F2399" s="43"/>
      <c r="G2399" s="7"/>
      <c r="H2399" s="7"/>
      <c r="I2399" s="7"/>
    </row>
    <row r="2400" spans="1:9" ht="30" customHeight="1" x14ac:dyDescent="0.25">
      <c r="A240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400" s="47"/>
      <c r="C2400" s="47"/>
      <c r="D2400" s="47"/>
      <c r="E2400" s="47"/>
      <c r="F2400" s="47"/>
      <c r="G2400" s="47"/>
      <c r="H2400" s="47"/>
      <c r="I2400" s="47"/>
    </row>
    <row r="2401" spans="1:9" ht="15.75" x14ac:dyDescent="0.25">
      <c r="A2401" s="3"/>
      <c r="B2401" s="3"/>
      <c r="C2401" s="3"/>
      <c r="D2401" s="3"/>
      <c r="E2401" s="3"/>
      <c r="F2401" s="3"/>
      <c r="G2401" s="3"/>
      <c r="H2401" s="3"/>
      <c r="I2401" s="3"/>
    </row>
    <row r="2402" spans="1:9" ht="15.75" x14ac:dyDescent="0.25">
      <c r="A2402" s="8" t="s">
        <v>2</v>
      </c>
      <c r="B2402" s="3"/>
      <c r="C2402" s="3"/>
      <c r="D2402" s="3"/>
      <c r="E2402" s="3"/>
      <c r="F2402" s="3"/>
      <c r="G2402" s="3"/>
      <c r="H2402" s="3"/>
      <c r="I2402" s="3"/>
    </row>
    <row r="2403" spans="1:9" ht="15.75" x14ac:dyDescent="0.25">
      <c r="A2403" s="31" t="s">
        <v>3</v>
      </c>
      <c r="B2403" s="32"/>
      <c r="C2403" s="32"/>
      <c r="D2403" s="32"/>
      <c r="E2403" s="32"/>
      <c r="F2403" s="32"/>
      <c r="G2403" s="32"/>
      <c r="H2403" s="32"/>
      <c r="I2403" s="33"/>
    </row>
    <row r="2404" spans="1:9" ht="27.75" customHeight="1" x14ac:dyDescent="0.25">
      <c r="A2404" s="34" t="str">
        <f>Данные!$B$2</f>
        <v>Иванов</v>
      </c>
      <c r="B2404" s="35"/>
      <c r="C2404" s="35"/>
      <c r="D2404" s="35"/>
      <c r="E2404" s="35"/>
      <c r="F2404" s="35"/>
      <c r="G2404" s="35"/>
      <c r="H2404" s="35"/>
      <c r="I2404" s="36"/>
    </row>
    <row r="2405" spans="1:9" ht="36.75" customHeight="1" x14ac:dyDescent="0.25">
      <c r="A2405" s="37" t="str">
        <f>"Адрес: " &amp; Данные!$B$3</f>
        <v>Адрес: Можга</v>
      </c>
      <c r="B2405" s="38"/>
      <c r="C2405" s="38"/>
      <c r="D2405" s="38"/>
      <c r="E2405" s="38"/>
      <c r="F2405" s="38"/>
      <c r="G2405" s="38"/>
      <c r="H2405" s="38"/>
      <c r="I2405" s="39"/>
    </row>
    <row r="2406" spans="1:9" ht="15.75" x14ac:dyDescent="0.25">
      <c r="A2406" s="40" t="str">
        <f>"Контактный телефон: "&amp; Данные!$B$4</f>
        <v>Контактный телефон: 890</v>
      </c>
      <c r="B2406" s="41"/>
      <c r="C2406" s="41"/>
      <c r="D2406" s="41"/>
      <c r="E2406" s="41"/>
      <c r="F2406" s="41"/>
      <c r="G2406" s="41"/>
      <c r="H2406" s="41"/>
      <c r="I2406" s="42"/>
    </row>
    <row r="2408" spans="1:9" x14ac:dyDescent="0.25">
      <c r="A2408" s="9" t="s">
        <v>4</v>
      </c>
    </row>
    <row r="2409" spans="1:9" x14ac:dyDescent="0.25">
      <c r="A2409" s="18" t="str">
        <f>"Наименование: " &amp; Данные!B76</f>
        <v>Наименование: 77</v>
      </c>
      <c r="B2409" s="19"/>
      <c r="C2409" s="19"/>
      <c r="D2409" s="19"/>
      <c r="E2409" s="19"/>
      <c r="F2409" s="19"/>
      <c r="G2409" s="19"/>
      <c r="H2409" s="19"/>
      <c r="I2409" s="20"/>
    </row>
    <row r="2410" spans="1:9" x14ac:dyDescent="0.25">
      <c r="A2410" s="18" t="str">
        <f>"Инвентарный номер: " &amp; Данные!C76</f>
        <v>Инвентарный номер: 87</v>
      </c>
      <c r="B2410" s="19"/>
      <c r="C2410" s="19"/>
      <c r="D2410" s="19"/>
      <c r="E2410" s="19"/>
      <c r="F2410" s="19"/>
      <c r="G2410" s="19"/>
      <c r="H2410" s="19"/>
      <c r="I2410" s="20"/>
    </row>
    <row r="2411" spans="1:9" x14ac:dyDescent="0.25">
      <c r="A2411" s="13" t="s">
        <v>23</v>
      </c>
      <c r="B2411" s="14"/>
      <c r="C2411" s="14" t="str">
        <f>IF(Данные!D76="","",Данные!D76)</f>
        <v/>
      </c>
      <c r="D2411" s="14"/>
      <c r="E2411" s="14"/>
      <c r="F2411" s="14"/>
      <c r="G2411" s="14"/>
      <c r="H2411" s="14"/>
      <c r="I2411" s="15"/>
    </row>
    <row r="2412" spans="1:9" x14ac:dyDescent="0.25">
      <c r="A2412" s="10" t="s">
        <v>24</v>
      </c>
      <c r="B2412" s="11"/>
      <c r="C2412" s="14">
        <f>Данные!E76</f>
        <v>42050</v>
      </c>
      <c r="D2412" s="11"/>
      <c r="E2412" s="11"/>
      <c r="F2412" s="11"/>
      <c r="G2412" s="11"/>
      <c r="H2412" s="11"/>
      <c r="I2412" s="12"/>
    </row>
    <row r="2413" spans="1:9" x14ac:dyDescent="0.25">
      <c r="A2413" s="18" t="str">
        <f>"Заявленная неисправность: " &amp; Данные!F76</f>
        <v>Заявленная неисправность: 97</v>
      </c>
      <c r="B2413" s="19"/>
      <c r="C2413" s="19"/>
      <c r="D2413" s="19"/>
      <c r="E2413" s="19"/>
      <c r="F2413" s="19"/>
      <c r="G2413" s="19"/>
      <c r="H2413" s="19"/>
      <c r="I2413" s="20"/>
    </row>
    <row r="2414" spans="1:9" ht="33.75" customHeight="1" x14ac:dyDescent="0.25">
      <c r="A2414" s="21" t="s">
        <v>27</v>
      </c>
      <c r="B2414" s="22"/>
      <c r="C2414" s="22"/>
      <c r="D2414" s="22"/>
      <c r="E2414" s="22"/>
      <c r="F2414" s="22"/>
      <c r="G2414" s="22"/>
      <c r="H2414" s="22"/>
      <c r="I2414" s="22"/>
    </row>
    <row r="2415" spans="1:9" x14ac:dyDescent="0.25">
      <c r="A2415" s="23" t="s">
        <v>25</v>
      </c>
      <c r="B2415" s="24"/>
      <c r="C2415" s="24"/>
      <c r="D2415" s="24"/>
      <c r="E2415" s="24"/>
      <c r="F2415" s="24"/>
      <c r="G2415" s="24"/>
      <c r="H2415" s="24"/>
      <c r="I2415" s="25"/>
    </row>
    <row r="2416" spans="1:9" ht="46.5" customHeight="1" x14ac:dyDescent="0.25">
      <c r="A241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107</v>
      </c>
      <c r="B2416" s="27"/>
      <c r="C2416" s="27"/>
      <c r="D2416" s="27"/>
      <c r="E2416" s="27"/>
      <c r="F2416" s="27"/>
      <c r="G2416" s="27"/>
      <c r="H2416" s="27"/>
      <c r="I2416" s="28"/>
    </row>
    <row r="2417" spans="1:9" ht="45.75" customHeight="1" x14ac:dyDescent="0.25">
      <c r="A2417" s="29" t="s">
        <v>28</v>
      </c>
      <c r="B2417" s="29"/>
      <c r="C2417" s="29"/>
      <c r="D2417" s="29"/>
      <c r="E2417" s="29"/>
      <c r="F2417" s="29"/>
      <c r="G2417" s="29"/>
      <c r="H2417" s="29"/>
      <c r="I2417" s="29"/>
    </row>
    <row r="2418" spans="1:9" ht="47.25" customHeight="1" x14ac:dyDescent="0.25">
      <c r="A2418" s="30" t="s">
        <v>29</v>
      </c>
      <c r="B2418" s="30"/>
      <c r="C2418" s="30"/>
      <c r="D2418" s="30"/>
      <c r="E2418" s="30"/>
      <c r="F2418" s="30"/>
      <c r="G2418" s="30"/>
      <c r="H2418" s="30"/>
      <c r="I2418" s="30"/>
    </row>
    <row r="2421" spans="1:9" ht="15.75" x14ac:dyDescent="0.25">
      <c r="A2421" s="4" t="s">
        <v>5</v>
      </c>
      <c r="F2421" s="3" t="s">
        <v>6</v>
      </c>
    </row>
    <row r="2424" spans="1:9" ht="15.75" x14ac:dyDescent="0.25">
      <c r="A2424" s="4" t="s">
        <v>7</v>
      </c>
      <c r="F2424" s="3" t="s">
        <v>26</v>
      </c>
    </row>
    <row r="2425" spans="1:9" ht="15.75" x14ac:dyDescent="0.25">
      <c r="A2425" s="3" t="s">
        <v>8</v>
      </c>
    </row>
    <row r="2429" spans="1:9" ht="30" customHeight="1" x14ac:dyDescent="0.25">
      <c r="A242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429" s="48"/>
      <c r="C2429" s="48"/>
      <c r="D2429" s="48"/>
      <c r="E2429" s="48"/>
      <c r="F2429" s="48"/>
      <c r="G2429" s="48"/>
      <c r="H2429" s="48"/>
      <c r="I2429" s="48"/>
    </row>
    <row r="2430" spans="1:9" ht="26.25" x14ac:dyDescent="0.4">
      <c r="D2430" s="1"/>
      <c r="E2430" s="2" t="s">
        <v>0</v>
      </c>
      <c r="F2430" s="1"/>
    </row>
    <row r="2431" spans="1:9" ht="26.25" x14ac:dyDescent="0.4">
      <c r="C2431" s="1" t="str">
        <f>"технической экспертизы № " &amp; Данные!A77</f>
        <v>технической экспертизы № 69</v>
      </c>
      <c r="E2431" s="1"/>
      <c r="F2431" s="1"/>
    </row>
    <row r="2432" spans="1:9" ht="15.75" x14ac:dyDescent="0.25">
      <c r="A2432" s="3"/>
      <c r="B2432" s="3"/>
      <c r="C2432" s="3"/>
      <c r="D2432" s="4" t="str">
        <f>"приложение к договору № " &amp; Данные!$B$5</f>
        <v>приложение к договору № 1</v>
      </c>
      <c r="E2432" s="3"/>
      <c r="F2432" s="3"/>
      <c r="G2432" s="3"/>
      <c r="H2432" s="3"/>
      <c r="I2432" s="3"/>
    </row>
    <row r="2433" spans="1:9" ht="15.75" x14ac:dyDescent="0.25">
      <c r="A2433" s="3"/>
      <c r="B2433" s="3"/>
      <c r="C2433" s="3"/>
      <c r="D2433" s="3"/>
      <c r="E2433" s="3"/>
      <c r="F2433" s="3"/>
      <c r="G2433" s="3"/>
      <c r="H2433" s="3"/>
      <c r="I2433" s="3"/>
    </row>
    <row r="2434" spans="1:9" ht="15.75" x14ac:dyDescent="0.25">
      <c r="A2434" s="4" t="s">
        <v>1</v>
      </c>
      <c r="B2434" s="3"/>
      <c r="C2434" s="3"/>
      <c r="D2434" s="3"/>
      <c r="E2434" s="3"/>
      <c r="F2434" s="3"/>
      <c r="G2434" s="3"/>
      <c r="H2434" s="3"/>
      <c r="I2434" s="3"/>
    </row>
    <row r="2435" spans="1:9" ht="15.75" x14ac:dyDescent="0.25">
      <c r="A243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435" s="43"/>
      <c r="C2435" s="43"/>
      <c r="D2435" s="43"/>
      <c r="E2435" s="43"/>
      <c r="F2435" s="43"/>
      <c r="G2435" s="7"/>
      <c r="H2435" s="7"/>
      <c r="I2435" s="7"/>
    </row>
    <row r="2436" spans="1:9" ht="30" customHeight="1" x14ac:dyDescent="0.25">
      <c r="A243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436" s="47"/>
      <c r="C2436" s="47"/>
      <c r="D2436" s="47"/>
      <c r="E2436" s="47"/>
      <c r="F2436" s="47"/>
      <c r="G2436" s="47"/>
      <c r="H2436" s="47"/>
      <c r="I2436" s="47"/>
    </row>
    <row r="2437" spans="1:9" ht="15.75" x14ac:dyDescent="0.25">
      <c r="A2437" s="3"/>
      <c r="B2437" s="3"/>
      <c r="C2437" s="3"/>
      <c r="D2437" s="3"/>
      <c r="E2437" s="3"/>
      <c r="F2437" s="3"/>
      <c r="G2437" s="3"/>
      <c r="H2437" s="3"/>
      <c r="I2437" s="3"/>
    </row>
    <row r="2438" spans="1:9" ht="15.75" x14ac:dyDescent="0.25">
      <c r="A2438" s="8" t="s">
        <v>2</v>
      </c>
      <c r="B2438" s="3"/>
      <c r="C2438" s="3"/>
      <c r="D2438" s="3"/>
      <c r="E2438" s="3"/>
      <c r="F2438" s="3"/>
      <c r="G2438" s="3"/>
      <c r="H2438" s="3"/>
      <c r="I2438" s="3"/>
    </row>
    <row r="2439" spans="1:9" ht="15.75" x14ac:dyDescent="0.25">
      <c r="A2439" s="31" t="s">
        <v>3</v>
      </c>
      <c r="B2439" s="32"/>
      <c r="C2439" s="32"/>
      <c r="D2439" s="32"/>
      <c r="E2439" s="32"/>
      <c r="F2439" s="32"/>
      <c r="G2439" s="32"/>
      <c r="H2439" s="32"/>
      <c r="I2439" s="33"/>
    </row>
    <row r="2440" spans="1:9" ht="28.5" customHeight="1" x14ac:dyDescent="0.25">
      <c r="A2440" s="34" t="str">
        <f>Данные!$B$2</f>
        <v>Иванов</v>
      </c>
      <c r="B2440" s="35"/>
      <c r="C2440" s="35"/>
      <c r="D2440" s="35"/>
      <c r="E2440" s="35"/>
      <c r="F2440" s="35"/>
      <c r="G2440" s="35"/>
      <c r="H2440" s="35"/>
      <c r="I2440" s="36"/>
    </row>
    <row r="2441" spans="1:9" ht="30.75" customHeight="1" x14ac:dyDescent="0.25">
      <c r="A2441" s="37" t="str">
        <f>"Адрес: " &amp; Данные!$B$3</f>
        <v>Адрес: Можга</v>
      </c>
      <c r="B2441" s="38"/>
      <c r="C2441" s="38"/>
      <c r="D2441" s="38"/>
      <c r="E2441" s="38"/>
      <c r="F2441" s="38"/>
      <c r="G2441" s="38"/>
      <c r="H2441" s="38"/>
      <c r="I2441" s="39"/>
    </row>
    <row r="2442" spans="1:9" ht="15.75" x14ac:dyDescent="0.25">
      <c r="A2442" s="40" t="str">
        <f>"Контактный телефон: "&amp; Данные!$B$4</f>
        <v>Контактный телефон: 890</v>
      </c>
      <c r="B2442" s="41"/>
      <c r="C2442" s="41"/>
      <c r="D2442" s="41"/>
      <c r="E2442" s="41"/>
      <c r="F2442" s="41"/>
      <c r="G2442" s="41"/>
      <c r="H2442" s="41"/>
      <c r="I2442" s="42"/>
    </row>
    <row r="2444" spans="1:9" x14ac:dyDescent="0.25">
      <c r="A2444" s="9" t="s">
        <v>4</v>
      </c>
    </row>
    <row r="2445" spans="1:9" x14ac:dyDescent="0.25">
      <c r="A2445" s="18" t="str">
        <f>"Наименование: " &amp; Данные!B77</f>
        <v>Наименование: 78</v>
      </c>
      <c r="B2445" s="19"/>
      <c r="C2445" s="19"/>
      <c r="D2445" s="19"/>
      <c r="E2445" s="19"/>
      <c r="F2445" s="19"/>
      <c r="G2445" s="19"/>
      <c r="H2445" s="19"/>
      <c r="I2445" s="20"/>
    </row>
    <row r="2446" spans="1:9" x14ac:dyDescent="0.25">
      <c r="A2446" s="18" t="str">
        <f>"Инвентарный номер: " &amp; Данные!C77</f>
        <v>Инвентарный номер: 88</v>
      </c>
      <c r="B2446" s="19"/>
      <c r="C2446" s="19"/>
      <c r="D2446" s="19"/>
      <c r="E2446" s="19"/>
      <c r="F2446" s="19"/>
      <c r="G2446" s="19"/>
      <c r="H2446" s="19"/>
      <c r="I2446" s="20"/>
    </row>
    <row r="2447" spans="1:9" x14ac:dyDescent="0.25">
      <c r="A2447" s="13" t="s">
        <v>23</v>
      </c>
      <c r="B2447" s="14"/>
      <c r="C2447" s="14" t="str">
        <f>IF(Данные!D77="","",Данные!D77)</f>
        <v/>
      </c>
      <c r="D2447" s="14"/>
      <c r="E2447" s="14"/>
      <c r="F2447" s="14"/>
      <c r="G2447" s="14"/>
      <c r="H2447" s="14"/>
      <c r="I2447" s="15"/>
    </row>
    <row r="2448" spans="1:9" x14ac:dyDescent="0.25">
      <c r="A2448" s="10" t="s">
        <v>24</v>
      </c>
      <c r="B2448" s="11"/>
      <c r="C2448" s="14">
        <f>Данные!E77</f>
        <v>42051</v>
      </c>
      <c r="D2448" s="11"/>
      <c r="E2448" s="11"/>
      <c r="F2448" s="11"/>
      <c r="G2448" s="11"/>
      <c r="H2448" s="11"/>
      <c r="I2448" s="12"/>
    </row>
    <row r="2449" spans="1:9" x14ac:dyDescent="0.25">
      <c r="A2449" s="18" t="str">
        <f>"Заявленная неисправность: " &amp; Данные!F77</f>
        <v>Заявленная неисправность: 98</v>
      </c>
      <c r="B2449" s="19"/>
      <c r="C2449" s="19"/>
      <c r="D2449" s="19"/>
      <c r="E2449" s="19"/>
      <c r="F2449" s="19"/>
      <c r="G2449" s="19"/>
      <c r="H2449" s="19"/>
      <c r="I2449" s="20"/>
    </row>
    <row r="2450" spans="1:9" ht="36" customHeight="1" x14ac:dyDescent="0.25">
      <c r="A2450" s="21" t="s">
        <v>27</v>
      </c>
      <c r="B2450" s="22"/>
      <c r="C2450" s="22"/>
      <c r="D2450" s="22"/>
      <c r="E2450" s="22"/>
      <c r="F2450" s="22"/>
      <c r="G2450" s="22"/>
      <c r="H2450" s="22"/>
      <c r="I2450" s="22"/>
    </row>
    <row r="2451" spans="1:9" x14ac:dyDescent="0.25">
      <c r="A2451" s="23" t="s">
        <v>25</v>
      </c>
      <c r="B2451" s="24"/>
      <c r="C2451" s="24"/>
      <c r="D2451" s="24"/>
      <c r="E2451" s="24"/>
      <c r="F2451" s="24"/>
      <c r="G2451" s="24"/>
      <c r="H2451" s="24"/>
      <c r="I2451" s="25"/>
    </row>
    <row r="2452" spans="1:9" ht="46.5" customHeight="1" x14ac:dyDescent="0.25">
      <c r="A245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108</v>
      </c>
      <c r="B2452" s="27"/>
      <c r="C2452" s="27"/>
      <c r="D2452" s="27"/>
      <c r="E2452" s="27"/>
      <c r="F2452" s="27"/>
      <c r="G2452" s="27"/>
      <c r="H2452" s="27"/>
      <c r="I2452" s="28"/>
    </row>
    <row r="2453" spans="1:9" ht="48.75" customHeight="1" x14ac:dyDescent="0.25">
      <c r="A2453" s="29" t="s">
        <v>28</v>
      </c>
      <c r="B2453" s="29"/>
      <c r="C2453" s="29"/>
      <c r="D2453" s="29"/>
      <c r="E2453" s="29"/>
      <c r="F2453" s="29"/>
      <c r="G2453" s="29"/>
      <c r="H2453" s="29"/>
      <c r="I2453" s="29"/>
    </row>
    <row r="2454" spans="1:9" ht="46.5" customHeight="1" x14ac:dyDescent="0.25">
      <c r="A2454" s="30" t="s">
        <v>29</v>
      </c>
      <c r="B2454" s="30"/>
      <c r="C2454" s="30"/>
      <c r="D2454" s="30"/>
      <c r="E2454" s="30"/>
      <c r="F2454" s="30"/>
      <c r="G2454" s="30"/>
      <c r="H2454" s="30"/>
      <c r="I2454" s="30"/>
    </row>
    <row r="2457" spans="1:9" ht="15.75" x14ac:dyDescent="0.25">
      <c r="A2457" s="4" t="s">
        <v>5</v>
      </c>
      <c r="F2457" s="3" t="s">
        <v>6</v>
      </c>
    </row>
    <row r="2460" spans="1:9" ht="15.75" x14ac:dyDescent="0.25">
      <c r="A2460" s="4" t="s">
        <v>7</v>
      </c>
      <c r="F2460" s="3" t="s">
        <v>26</v>
      </c>
    </row>
    <row r="2461" spans="1:9" ht="15.75" x14ac:dyDescent="0.25">
      <c r="A2461" s="3" t="s">
        <v>8</v>
      </c>
    </row>
    <row r="2465" spans="1:9" ht="30" customHeight="1" x14ac:dyDescent="0.25">
      <c r="A246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465" s="48"/>
      <c r="C2465" s="48"/>
      <c r="D2465" s="48"/>
      <c r="E2465" s="48"/>
      <c r="F2465" s="48"/>
      <c r="G2465" s="48"/>
      <c r="H2465" s="48"/>
      <c r="I2465" s="48"/>
    </row>
    <row r="2466" spans="1:9" ht="26.25" x14ac:dyDescent="0.4">
      <c r="D2466" s="1"/>
      <c r="E2466" s="2" t="s">
        <v>0</v>
      </c>
      <c r="F2466" s="1"/>
    </row>
    <row r="2467" spans="1:9" ht="26.25" x14ac:dyDescent="0.4">
      <c r="C2467" s="1" t="str">
        <f>"технической экспертизы № " &amp; Данные!A78</f>
        <v>технической экспертизы № 70</v>
      </c>
      <c r="E2467" s="1"/>
      <c r="F2467" s="1"/>
    </row>
    <row r="2468" spans="1:9" ht="15.75" x14ac:dyDescent="0.25">
      <c r="A2468" s="3"/>
      <c r="B2468" s="3"/>
      <c r="C2468" s="3"/>
      <c r="D2468" s="4" t="str">
        <f>"приложение к договору № " &amp; Данные!$B$5</f>
        <v>приложение к договору № 1</v>
      </c>
      <c r="E2468" s="3"/>
      <c r="F2468" s="3"/>
      <c r="G2468" s="3"/>
      <c r="H2468" s="3"/>
      <c r="I2468" s="3"/>
    </row>
    <row r="2469" spans="1:9" ht="15.75" x14ac:dyDescent="0.25">
      <c r="A2469" s="3"/>
      <c r="B2469" s="3"/>
      <c r="C2469" s="3"/>
      <c r="D2469" s="3"/>
      <c r="E2469" s="3"/>
      <c r="F2469" s="3"/>
      <c r="G2469" s="3"/>
      <c r="H2469" s="3"/>
      <c r="I2469" s="3"/>
    </row>
    <row r="2470" spans="1:9" ht="15.75" x14ac:dyDescent="0.25">
      <c r="A2470" s="4" t="s">
        <v>1</v>
      </c>
      <c r="B2470" s="3"/>
      <c r="C2470" s="3"/>
      <c r="D2470" s="3"/>
      <c r="E2470" s="3"/>
      <c r="F2470" s="3"/>
      <c r="G2470" s="3"/>
      <c r="H2470" s="3"/>
      <c r="I2470" s="3"/>
    </row>
    <row r="2471" spans="1:9" ht="15.75" x14ac:dyDescent="0.25">
      <c r="A247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471" s="43"/>
      <c r="C2471" s="43"/>
      <c r="D2471" s="43"/>
      <c r="E2471" s="43"/>
      <c r="F2471" s="43"/>
      <c r="G2471" s="7"/>
      <c r="H2471" s="7"/>
      <c r="I2471" s="7"/>
    </row>
    <row r="2472" spans="1:9" ht="30" customHeight="1" x14ac:dyDescent="0.25">
      <c r="A247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472" s="47"/>
      <c r="C2472" s="47"/>
      <c r="D2472" s="47"/>
      <c r="E2472" s="47"/>
      <c r="F2472" s="47"/>
      <c r="G2472" s="47"/>
      <c r="H2472" s="47"/>
      <c r="I2472" s="47"/>
    </row>
    <row r="2473" spans="1:9" ht="15.75" x14ac:dyDescent="0.25">
      <c r="A2473" s="3"/>
      <c r="B2473" s="3"/>
      <c r="C2473" s="3"/>
      <c r="D2473" s="3"/>
      <c r="E2473" s="3"/>
      <c r="F2473" s="3"/>
      <c r="G2473" s="3"/>
      <c r="H2473" s="3"/>
      <c r="I2473" s="3"/>
    </row>
    <row r="2474" spans="1:9" ht="15.75" x14ac:dyDescent="0.25">
      <c r="A2474" s="8" t="s">
        <v>2</v>
      </c>
      <c r="B2474" s="3"/>
      <c r="C2474" s="3"/>
      <c r="D2474" s="3"/>
      <c r="E2474" s="3"/>
      <c r="F2474" s="3"/>
      <c r="G2474" s="3"/>
      <c r="H2474" s="3"/>
      <c r="I2474" s="3"/>
    </row>
    <row r="2475" spans="1:9" ht="15.75" x14ac:dyDescent="0.25">
      <c r="A2475" s="31" t="s">
        <v>3</v>
      </c>
      <c r="B2475" s="32"/>
      <c r="C2475" s="32"/>
      <c r="D2475" s="32"/>
      <c r="E2475" s="32"/>
      <c r="F2475" s="32"/>
      <c r="G2475" s="32"/>
      <c r="H2475" s="32"/>
      <c r="I2475" s="33"/>
    </row>
    <row r="2476" spans="1:9" ht="33.75" customHeight="1" x14ac:dyDescent="0.25">
      <c r="A2476" s="34" t="str">
        <f>Данные!$B$2</f>
        <v>Иванов</v>
      </c>
      <c r="B2476" s="35"/>
      <c r="C2476" s="35"/>
      <c r="D2476" s="35"/>
      <c r="E2476" s="35"/>
      <c r="F2476" s="35"/>
      <c r="G2476" s="35"/>
      <c r="H2476" s="35"/>
      <c r="I2476" s="36"/>
    </row>
    <row r="2477" spans="1:9" ht="32.25" customHeight="1" x14ac:dyDescent="0.25">
      <c r="A2477" s="37" t="str">
        <f>"Адрес: " &amp; Данные!$B$3</f>
        <v>Адрес: Можга</v>
      </c>
      <c r="B2477" s="38"/>
      <c r="C2477" s="38"/>
      <c r="D2477" s="38"/>
      <c r="E2477" s="38"/>
      <c r="F2477" s="38"/>
      <c r="G2477" s="38"/>
      <c r="H2477" s="38"/>
      <c r="I2477" s="39"/>
    </row>
    <row r="2478" spans="1:9" ht="15.75" x14ac:dyDescent="0.25">
      <c r="A2478" s="40" t="str">
        <f>"Контактный телефон: "&amp; Данные!$B$4</f>
        <v>Контактный телефон: 890</v>
      </c>
      <c r="B2478" s="41"/>
      <c r="C2478" s="41"/>
      <c r="D2478" s="41"/>
      <c r="E2478" s="41"/>
      <c r="F2478" s="41"/>
      <c r="G2478" s="41"/>
      <c r="H2478" s="41"/>
      <c r="I2478" s="42"/>
    </row>
    <row r="2480" spans="1:9" x14ac:dyDescent="0.25">
      <c r="A2480" s="9" t="s">
        <v>4</v>
      </c>
    </row>
    <row r="2481" spans="1:9" x14ac:dyDescent="0.25">
      <c r="A2481" s="18" t="str">
        <f>"Наименование: " &amp; Данные!B78</f>
        <v>Наименование: 79</v>
      </c>
      <c r="B2481" s="19"/>
      <c r="C2481" s="19"/>
      <c r="D2481" s="19"/>
      <c r="E2481" s="19"/>
      <c r="F2481" s="19"/>
      <c r="G2481" s="19"/>
      <c r="H2481" s="19"/>
      <c r="I2481" s="20"/>
    </row>
    <row r="2482" spans="1:9" x14ac:dyDescent="0.25">
      <c r="A2482" s="18" t="str">
        <f>"Инвентарный номер: " &amp; Данные!C78</f>
        <v>Инвентарный номер: 89</v>
      </c>
      <c r="B2482" s="19"/>
      <c r="C2482" s="19"/>
      <c r="D2482" s="19"/>
      <c r="E2482" s="19"/>
      <c r="F2482" s="19"/>
      <c r="G2482" s="19"/>
      <c r="H2482" s="19"/>
      <c r="I2482" s="20"/>
    </row>
    <row r="2483" spans="1:9" x14ac:dyDescent="0.25">
      <c r="A2483" s="13" t="s">
        <v>23</v>
      </c>
      <c r="B2483" s="14"/>
      <c r="C2483" s="14" t="str">
        <f>IF(Данные!D78="","",Данные!D78)</f>
        <v/>
      </c>
      <c r="D2483" s="14"/>
      <c r="E2483" s="14"/>
      <c r="F2483" s="14"/>
      <c r="G2483" s="14"/>
      <c r="H2483" s="14"/>
      <c r="I2483" s="15"/>
    </row>
    <row r="2484" spans="1:9" x14ac:dyDescent="0.25">
      <c r="A2484" s="10" t="s">
        <v>24</v>
      </c>
      <c r="B2484" s="11"/>
      <c r="C2484" s="14">
        <f>Данные!E78</f>
        <v>42052</v>
      </c>
      <c r="D2484" s="11"/>
      <c r="E2484" s="11"/>
      <c r="F2484" s="11"/>
      <c r="G2484" s="11"/>
      <c r="H2484" s="11"/>
      <c r="I2484" s="12"/>
    </row>
    <row r="2485" spans="1:9" x14ac:dyDescent="0.25">
      <c r="A2485" s="18" t="str">
        <f>"Заявленная неисправность: " &amp; Данные!F78</f>
        <v>Заявленная неисправность: 99</v>
      </c>
      <c r="B2485" s="19"/>
      <c r="C2485" s="19"/>
      <c r="D2485" s="19"/>
      <c r="E2485" s="19"/>
      <c r="F2485" s="19"/>
      <c r="G2485" s="19"/>
      <c r="H2485" s="19"/>
      <c r="I2485" s="20"/>
    </row>
    <row r="2486" spans="1:9" ht="31.5" customHeight="1" x14ac:dyDescent="0.25">
      <c r="A2486" s="21" t="s">
        <v>27</v>
      </c>
      <c r="B2486" s="22"/>
      <c r="C2486" s="22"/>
      <c r="D2486" s="22"/>
      <c r="E2486" s="22"/>
      <c r="F2486" s="22"/>
      <c r="G2486" s="22"/>
      <c r="H2486" s="22"/>
      <c r="I2486" s="22"/>
    </row>
    <row r="2487" spans="1:9" x14ac:dyDescent="0.25">
      <c r="A2487" s="23" t="s">
        <v>25</v>
      </c>
      <c r="B2487" s="24"/>
      <c r="C2487" s="24"/>
      <c r="D2487" s="24"/>
      <c r="E2487" s="24"/>
      <c r="F2487" s="24"/>
      <c r="G2487" s="24"/>
      <c r="H2487" s="24"/>
      <c r="I2487" s="25"/>
    </row>
    <row r="2488" spans="1:9" ht="49.5" customHeight="1" x14ac:dyDescent="0.25">
      <c r="A248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109</v>
      </c>
      <c r="B2488" s="27"/>
      <c r="C2488" s="27"/>
      <c r="D2488" s="27"/>
      <c r="E2488" s="27"/>
      <c r="F2488" s="27"/>
      <c r="G2488" s="27"/>
      <c r="H2488" s="27"/>
      <c r="I2488" s="28"/>
    </row>
    <row r="2489" spans="1:9" ht="48" customHeight="1" x14ac:dyDescent="0.25">
      <c r="A2489" s="29" t="s">
        <v>28</v>
      </c>
      <c r="B2489" s="29"/>
      <c r="C2489" s="29"/>
      <c r="D2489" s="29"/>
      <c r="E2489" s="29"/>
      <c r="F2489" s="29"/>
      <c r="G2489" s="29"/>
      <c r="H2489" s="29"/>
      <c r="I2489" s="29"/>
    </row>
    <row r="2490" spans="1:9" ht="46.5" customHeight="1" x14ac:dyDescent="0.25">
      <c r="A2490" s="30" t="s">
        <v>29</v>
      </c>
      <c r="B2490" s="30"/>
      <c r="C2490" s="30"/>
      <c r="D2490" s="30"/>
      <c r="E2490" s="30"/>
      <c r="F2490" s="30"/>
      <c r="G2490" s="30"/>
      <c r="H2490" s="30"/>
      <c r="I2490" s="30"/>
    </row>
    <row r="2493" spans="1:9" ht="15.75" x14ac:dyDescent="0.25">
      <c r="A2493" s="4" t="s">
        <v>5</v>
      </c>
      <c r="F2493" s="3" t="s">
        <v>6</v>
      </c>
    </row>
    <row r="2496" spans="1:9" ht="15.75" x14ac:dyDescent="0.25">
      <c r="A2496" s="4" t="s">
        <v>7</v>
      </c>
      <c r="F2496" s="3" t="s">
        <v>26</v>
      </c>
    </row>
    <row r="2497" spans="1:9" ht="15.75" x14ac:dyDescent="0.25">
      <c r="A2497" s="3" t="s">
        <v>8</v>
      </c>
    </row>
    <row r="2501" spans="1:9" ht="30" customHeight="1" x14ac:dyDescent="0.25">
      <c r="A250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501" s="48"/>
      <c r="C2501" s="48"/>
      <c r="D2501" s="48"/>
      <c r="E2501" s="48"/>
      <c r="F2501" s="48"/>
      <c r="G2501" s="48"/>
      <c r="H2501" s="48"/>
      <c r="I2501" s="48"/>
    </row>
    <row r="2502" spans="1:9" ht="26.25" x14ac:dyDescent="0.4">
      <c r="D2502" s="1"/>
      <c r="E2502" s="2" t="s">
        <v>0</v>
      </c>
      <c r="F2502" s="1"/>
    </row>
    <row r="2503" spans="1:9" ht="26.25" x14ac:dyDescent="0.4">
      <c r="C2503" s="1" t="str">
        <f>"технической экспертизы № " &amp; Данные!A79</f>
        <v>технической экспертизы № 71</v>
      </c>
      <c r="E2503" s="1"/>
      <c r="F2503" s="1"/>
    </row>
    <row r="2504" spans="1:9" ht="15.75" x14ac:dyDescent="0.25">
      <c r="A2504" s="3"/>
      <c r="B2504" s="3"/>
      <c r="C2504" s="3"/>
      <c r="D2504" s="4" t="str">
        <f>"приложение к договору № " &amp; Данные!$B$5</f>
        <v>приложение к договору № 1</v>
      </c>
      <c r="E2504" s="3"/>
      <c r="F2504" s="3"/>
      <c r="G2504" s="3"/>
      <c r="H2504" s="3"/>
      <c r="I2504" s="3"/>
    </row>
    <row r="2505" spans="1:9" ht="15.75" x14ac:dyDescent="0.25">
      <c r="A2505" s="3"/>
      <c r="B2505" s="3"/>
      <c r="C2505" s="3"/>
      <c r="D2505" s="3"/>
      <c r="E2505" s="3"/>
      <c r="F2505" s="3"/>
      <c r="G2505" s="3"/>
      <c r="H2505" s="3"/>
      <c r="I2505" s="3"/>
    </row>
    <row r="2506" spans="1:9" ht="15.75" x14ac:dyDescent="0.25">
      <c r="A2506" s="4" t="s">
        <v>1</v>
      </c>
      <c r="B2506" s="3"/>
      <c r="C2506" s="3"/>
      <c r="D2506" s="3"/>
      <c r="E2506" s="3"/>
      <c r="F2506" s="3"/>
      <c r="G2506" s="3"/>
      <c r="H2506" s="3"/>
      <c r="I2506" s="3"/>
    </row>
    <row r="2507" spans="1:9" ht="15.75" x14ac:dyDescent="0.25">
      <c r="A250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507" s="43"/>
      <c r="C2507" s="43"/>
      <c r="D2507" s="43"/>
      <c r="E2507" s="43"/>
      <c r="F2507" s="43"/>
      <c r="G2507" s="7"/>
      <c r="H2507" s="7"/>
      <c r="I2507" s="7"/>
    </row>
    <row r="2508" spans="1:9" ht="30" customHeight="1" x14ac:dyDescent="0.25">
      <c r="A250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508" s="47"/>
      <c r="C2508" s="47"/>
      <c r="D2508" s="47"/>
      <c r="E2508" s="47"/>
      <c r="F2508" s="47"/>
      <c r="G2508" s="47"/>
      <c r="H2508" s="47"/>
      <c r="I2508" s="47"/>
    </row>
    <row r="2509" spans="1:9" ht="15.75" x14ac:dyDescent="0.25">
      <c r="A2509" s="3"/>
      <c r="B2509" s="3"/>
      <c r="C2509" s="3"/>
      <c r="D2509" s="3"/>
      <c r="E2509" s="3"/>
      <c r="F2509" s="3"/>
      <c r="G2509" s="3"/>
      <c r="H2509" s="3"/>
      <c r="I2509" s="3"/>
    </row>
    <row r="2510" spans="1:9" ht="15.75" x14ac:dyDescent="0.25">
      <c r="A2510" s="8" t="s">
        <v>2</v>
      </c>
      <c r="B2510" s="3"/>
      <c r="C2510" s="3"/>
      <c r="D2510" s="3"/>
      <c r="E2510" s="3"/>
      <c r="F2510" s="3"/>
      <c r="G2510" s="3"/>
      <c r="H2510" s="3"/>
      <c r="I2510" s="3"/>
    </row>
    <row r="2511" spans="1:9" ht="15.75" x14ac:dyDescent="0.25">
      <c r="A2511" s="31" t="s">
        <v>3</v>
      </c>
      <c r="B2511" s="32"/>
      <c r="C2511" s="32"/>
      <c r="D2511" s="32"/>
      <c r="E2511" s="32"/>
      <c r="F2511" s="32"/>
      <c r="G2511" s="32"/>
      <c r="H2511" s="32"/>
      <c r="I2511" s="33"/>
    </row>
    <row r="2512" spans="1:9" ht="33.75" customHeight="1" x14ac:dyDescent="0.25">
      <c r="A2512" s="34" t="str">
        <f>Данные!$B$2</f>
        <v>Иванов</v>
      </c>
      <c r="B2512" s="35"/>
      <c r="C2512" s="35"/>
      <c r="D2512" s="35"/>
      <c r="E2512" s="35"/>
      <c r="F2512" s="35"/>
      <c r="G2512" s="35"/>
      <c r="H2512" s="35"/>
      <c r="I2512" s="36"/>
    </row>
    <row r="2513" spans="1:9" ht="32.25" customHeight="1" x14ac:dyDescent="0.25">
      <c r="A2513" s="37" t="str">
        <f>"Адрес: " &amp; Данные!$B$3</f>
        <v>Адрес: Можга</v>
      </c>
      <c r="B2513" s="38"/>
      <c r="C2513" s="38"/>
      <c r="D2513" s="38"/>
      <c r="E2513" s="38"/>
      <c r="F2513" s="38"/>
      <c r="G2513" s="38"/>
      <c r="H2513" s="38"/>
      <c r="I2513" s="39"/>
    </row>
    <row r="2514" spans="1:9" ht="15.75" x14ac:dyDescent="0.25">
      <c r="A2514" s="40" t="str">
        <f>"Контактный телефон: "&amp; Данные!$B$4</f>
        <v>Контактный телефон: 890</v>
      </c>
      <c r="B2514" s="41"/>
      <c r="C2514" s="41"/>
      <c r="D2514" s="41"/>
      <c r="E2514" s="41"/>
      <c r="F2514" s="41"/>
      <c r="G2514" s="41"/>
      <c r="H2514" s="41"/>
      <c r="I2514" s="42"/>
    </row>
    <row r="2516" spans="1:9" x14ac:dyDescent="0.25">
      <c r="A2516" s="9" t="s">
        <v>4</v>
      </c>
    </row>
    <row r="2517" spans="1:9" x14ac:dyDescent="0.25">
      <c r="A2517" s="18" t="str">
        <f>"Наименование: " &amp; Данные!B79</f>
        <v>Наименование: 80</v>
      </c>
      <c r="B2517" s="19"/>
      <c r="C2517" s="19"/>
      <c r="D2517" s="19"/>
      <c r="E2517" s="19"/>
      <c r="F2517" s="19"/>
      <c r="G2517" s="19"/>
      <c r="H2517" s="19"/>
      <c r="I2517" s="20"/>
    </row>
    <row r="2518" spans="1:9" x14ac:dyDescent="0.25">
      <c r="A2518" s="18" t="str">
        <f>"Инвентарный номер: " &amp; Данные!C79</f>
        <v>Инвентарный номер: 90</v>
      </c>
      <c r="B2518" s="19"/>
      <c r="C2518" s="19"/>
      <c r="D2518" s="19"/>
      <c r="E2518" s="19"/>
      <c r="F2518" s="19"/>
      <c r="G2518" s="19"/>
      <c r="H2518" s="19"/>
      <c r="I2518" s="20"/>
    </row>
    <row r="2519" spans="1:9" x14ac:dyDescent="0.25">
      <c r="A2519" s="13" t="s">
        <v>23</v>
      </c>
      <c r="B2519" s="14"/>
      <c r="C2519" s="14" t="str">
        <f>IF(Данные!D79="","",Данные!D79)</f>
        <v/>
      </c>
      <c r="D2519" s="14"/>
      <c r="E2519" s="14"/>
      <c r="F2519" s="14"/>
      <c r="G2519" s="14"/>
      <c r="H2519" s="14"/>
      <c r="I2519" s="15"/>
    </row>
    <row r="2520" spans="1:9" x14ac:dyDescent="0.25">
      <c r="A2520" s="10" t="s">
        <v>24</v>
      </c>
      <c r="B2520" s="11"/>
      <c r="C2520" s="14">
        <f>Данные!E79</f>
        <v>42053</v>
      </c>
      <c r="D2520" s="11"/>
      <c r="E2520" s="11"/>
      <c r="F2520" s="11"/>
      <c r="G2520" s="11"/>
      <c r="H2520" s="11"/>
      <c r="I2520" s="12"/>
    </row>
    <row r="2521" spans="1:9" x14ac:dyDescent="0.25">
      <c r="A2521" s="18" t="str">
        <f>"Заявленная неисправность: " &amp; Данные!F79</f>
        <v>Заявленная неисправность: 100</v>
      </c>
      <c r="B2521" s="19"/>
      <c r="C2521" s="19"/>
      <c r="D2521" s="19"/>
      <c r="E2521" s="19"/>
      <c r="F2521" s="19"/>
      <c r="G2521" s="19"/>
      <c r="H2521" s="19"/>
      <c r="I2521" s="20"/>
    </row>
    <row r="2522" spans="1:9" ht="31.5" customHeight="1" x14ac:dyDescent="0.25">
      <c r="A2522" s="21" t="s">
        <v>27</v>
      </c>
      <c r="B2522" s="22"/>
      <c r="C2522" s="22"/>
      <c r="D2522" s="22"/>
      <c r="E2522" s="22"/>
      <c r="F2522" s="22"/>
      <c r="G2522" s="22"/>
      <c r="H2522" s="22"/>
      <c r="I2522" s="22"/>
    </row>
    <row r="2523" spans="1:9" x14ac:dyDescent="0.25">
      <c r="A2523" s="23" t="s">
        <v>25</v>
      </c>
      <c r="B2523" s="24"/>
      <c r="C2523" s="24"/>
      <c r="D2523" s="24"/>
      <c r="E2523" s="24"/>
      <c r="F2523" s="24"/>
      <c r="G2523" s="24"/>
      <c r="H2523" s="24"/>
      <c r="I2523" s="25"/>
    </row>
    <row r="2524" spans="1:9" ht="49.5" customHeight="1" x14ac:dyDescent="0.25">
      <c r="A252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&amp;Данные!G79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110</v>
      </c>
      <c r="B2524" s="27"/>
      <c r="C2524" s="27"/>
      <c r="D2524" s="27"/>
      <c r="E2524" s="27"/>
      <c r="F2524" s="27"/>
      <c r="G2524" s="27"/>
      <c r="H2524" s="27"/>
      <c r="I2524" s="28"/>
    </row>
    <row r="2525" spans="1:9" ht="48" customHeight="1" x14ac:dyDescent="0.25">
      <c r="A2525" s="29" t="s">
        <v>28</v>
      </c>
      <c r="B2525" s="29"/>
      <c r="C2525" s="29"/>
      <c r="D2525" s="29"/>
      <c r="E2525" s="29"/>
      <c r="F2525" s="29"/>
      <c r="G2525" s="29"/>
      <c r="H2525" s="29"/>
      <c r="I2525" s="29"/>
    </row>
    <row r="2526" spans="1:9" ht="46.5" customHeight="1" x14ac:dyDescent="0.25">
      <c r="A2526" s="30" t="s">
        <v>29</v>
      </c>
      <c r="B2526" s="30"/>
      <c r="C2526" s="30"/>
      <c r="D2526" s="30"/>
      <c r="E2526" s="30"/>
      <c r="F2526" s="30"/>
      <c r="G2526" s="30"/>
      <c r="H2526" s="30"/>
      <c r="I2526" s="30"/>
    </row>
    <row r="2529" spans="1:9" ht="15.75" x14ac:dyDescent="0.25">
      <c r="A2529" s="4" t="s">
        <v>5</v>
      </c>
      <c r="F2529" s="3" t="s">
        <v>6</v>
      </c>
    </row>
    <row r="2532" spans="1:9" ht="15.75" x14ac:dyDescent="0.25">
      <c r="A2532" s="4" t="s">
        <v>7</v>
      </c>
      <c r="F2532" s="3" t="s">
        <v>26</v>
      </c>
    </row>
    <row r="2533" spans="1:9" ht="15.75" x14ac:dyDescent="0.25">
      <c r="A2533" s="3" t="s">
        <v>8</v>
      </c>
    </row>
    <row r="2537" spans="1:9" ht="30" customHeight="1" x14ac:dyDescent="0.25">
      <c r="A253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537" s="48"/>
      <c r="C2537" s="48"/>
      <c r="D2537" s="48"/>
      <c r="E2537" s="48"/>
      <c r="F2537" s="48"/>
      <c r="G2537" s="48"/>
      <c r="H2537" s="48"/>
      <c r="I2537" s="48"/>
    </row>
    <row r="2538" spans="1:9" ht="26.25" x14ac:dyDescent="0.4">
      <c r="D2538" s="1"/>
      <c r="E2538" s="2" t="s">
        <v>0</v>
      </c>
      <c r="F2538" s="1"/>
    </row>
    <row r="2539" spans="1:9" ht="26.25" x14ac:dyDescent="0.4">
      <c r="C2539" s="1" t="str">
        <f>"технической экспертизы № " &amp; Данные!A80</f>
        <v>технической экспертизы № 72</v>
      </c>
      <c r="E2539" s="1"/>
      <c r="F2539" s="1"/>
    </row>
    <row r="2540" spans="1:9" ht="15.75" x14ac:dyDescent="0.25">
      <c r="A2540" s="3"/>
      <c r="B2540" s="3"/>
      <c r="C2540" s="3"/>
      <c r="D2540" s="4" t="str">
        <f>"приложение к договору № " &amp; Данные!$B$5</f>
        <v>приложение к договору № 1</v>
      </c>
      <c r="E2540" s="3"/>
      <c r="F2540" s="3"/>
      <c r="G2540" s="3"/>
      <c r="H2540" s="3"/>
      <c r="I2540" s="3"/>
    </row>
    <row r="2541" spans="1:9" ht="15.75" x14ac:dyDescent="0.25">
      <c r="A2541" s="3"/>
      <c r="B2541" s="3"/>
      <c r="C2541" s="3"/>
      <c r="D2541" s="3"/>
      <c r="E2541" s="3"/>
      <c r="F2541" s="3"/>
      <c r="G2541" s="3"/>
      <c r="H2541" s="3"/>
      <c r="I2541" s="3"/>
    </row>
    <row r="2542" spans="1:9" ht="15.75" x14ac:dyDescent="0.25">
      <c r="A2542" s="4" t="s">
        <v>1</v>
      </c>
      <c r="B2542" s="3"/>
      <c r="C2542" s="3"/>
      <c r="D2542" s="3"/>
      <c r="E2542" s="3"/>
      <c r="F2542" s="3"/>
      <c r="G2542" s="3"/>
      <c r="H2542" s="3"/>
      <c r="I2542" s="3"/>
    </row>
    <row r="2543" spans="1:9" ht="15.75" x14ac:dyDescent="0.25">
      <c r="A254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543" s="43"/>
      <c r="C2543" s="43"/>
      <c r="D2543" s="43"/>
      <c r="E2543" s="43"/>
      <c r="F2543" s="43"/>
      <c r="G2543" s="7"/>
      <c r="H2543" s="7"/>
      <c r="I2543" s="7"/>
    </row>
    <row r="2544" spans="1:9" ht="30" customHeight="1" x14ac:dyDescent="0.25">
      <c r="A254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544" s="47"/>
      <c r="C2544" s="47"/>
      <c r="D2544" s="47"/>
      <c r="E2544" s="47"/>
      <c r="F2544" s="47"/>
      <c r="G2544" s="47"/>
      <c r="H2544" s="47"/>
      <c r="I2544" s="47"/>
    </row>
    <row r="2545" spans="1:9" ht="15.75" x14ac:dyDescent="0.25">
      <c r="A2545" s="3"/>
      <c r="B2545" s="3"/>
      <c r="C2545" s="3"/>
      <c r="D2545" s="3"/>
      <c r="E2545" s="3"/>
      <c r="F2545" s="3"/>
      <c r="G2545" s="3"/>
      <c r="H2545" s="3"/>
      <c r="I2545" s="3"/>
    </row>
    <row r="2546" spans="1:9" ht="15.75" x14ac:dyDescent="0.25">
      <c r="A2546" s="8" t="s">
        <v>2</v>
      </c>
      <c r="B2546" s="3"/>
      <c r="C2546" s="3"/>
      <c r="D2546" s="3"/>
      <c r="E2546" s="3"/>
      <c r="F2546" s="3"/>
      <c r="G2546" s="3"/>
      <c r="H2546" s="3"/>
      <c r="I2546" s="3"/>
    </row>
    <row r="2547" spans="1:9" ht="15.75" x14ac:dyDescent="0.25">
      <c r="A2547" s="31" t="s">
        <v>3</v>
      </c>
      <c r="B2547" s="32"/>
      <c r="C2547" s="32"/>
      <c r="D2547" s="32"/>
      <c r="E2547" s="32"/>
      <c r="F2547" s="32"/>
      <c r="G2547" s="32"/>
      <c r="H2547" s="32"/>
      <c r="I2547" s="33"/>
    </row>
    <row r="2548" spans="1:9" ht="33.75" customHeight="1" x14ac:dyDescent="0.25">
      <c r="A2548" s="34" t="str">
        <f>Данные!$B$2</f>
        <v>Иванов</v>
      </c>
      <c r="B2548" s="35"/>
      <c r="C2548" s="35"/>
      <c r="D2548" s="35"/>
      <c r="E2548" s="35"/>
      <c r="F2548" s="35"/>
      <c r="G2548" s="35"/>
      <c r="H2548" s="35"/>
      <c r="I2548" s="36"/>
    </row>
    <row r="2549" spans="1:9" ht="32.25" customHeight="1" x14ac:dyDescent="0.25">
      <c r="A2549" s="37" t="str">
        <f>"Адрес: " &amp; Данные!$B$3</f>
        <v>Адрес: Можга</v>
      </c>
      <c r="B2549" s="38"/>
      <c r="C2549" s="38"/>
      <c r="D2549" s="38"/>
      <c r="E2549" s="38"/>
      <c r="F2549" s="38"/>
      <c r="G2549" s="38"/>
      <c r="H2549" s="38"/>
      <c r="I2549" s="39"/>
    </row>
    <row r="2550" spans="1:9" ht="15.75" x14ac:dyDescent="0.25">
      <c r="A2550" s="40" t="str">
        <f>"Контактный телефон: "&amp; Данные!$B$4</f>
        <v>Контактный телефон: 890</v>
      </c>
      <c r="B2550" s="41"/>
      <c r="C2550" s="41"/>
      <c r="D2550" s="41"/>
      <c r="E2550" s="41"/>
      <c r="F2550" s="41"/>
      <c r="G2550" s="41"/>
      <c r="H2550" s="41"/>
      <c r="I2550" s="42"/>
    </row>
    <row r="2552" spans="1:9" x14ac:dyDescent="0.25">
      <c r="A2552" s="9" t="s">
        <v>4</v>
      </c>
    </row>
    <row r="2553" spans="1:9" x14ac:dyDescent="0.25">
      <c r="A2553" s="18" t="str">
        <f>"Наименование: " &amp; Данные!B80</f>
        <v>Наименование: 81</v>
      </c>
      <c r="B2553" s="19"/>
      <c r="C2553" s="19"/>
      <c r="D2553" s="19"/>
      <c r="E2553" s="19"/>
      <c r="F2553" s="19"/>
      <c r="G2553" s="19"/>
      <c r="H2553" s="19"/>
      <c r="I2553" s="20"/>
    </row>
    <row r="2554" spans="1:9" x14ac:dyDescent="0.25">
      <c r="A2554" s="18" t="str">
        <f>"Инвентарный номер: " &amp; Данные!C80</f>
        <v>Инвентарный номер: 91</v>
      </c>
      <c r="B2554" s="19"/>
      <c r="C2554" s="19"/>
      <c r="D2554" s="19"/>
      <c r="E2554" s="19"/>
      <c r="F2554" s="19"/>
      <c r="G2554" s="19"/>
      <c r="H2554" s="19"/>
      <c r="I2554" s="20"/>
    </row>
    <row r="2555" spans="1:9" x14ac:dyDescent="0.25">
      <c r="A2555" s="13" t="s">
        <v>23</v>
      </c>
      <c r="B2555" s="14"/>
      <c r="C2555" s="14" t="str">
        <f>IF(Данные!D80="","",Данные!D80)</f>
        <v/>
      </c>
      <c r="D2555" s="14"/>
      <c r="E2555" s="14"/>
      <c r="F2555" s="14"/>
      <c r="G2555" s="14"/>
      <c r="H2555" s="14"/>
      <c r="I2555" s="15"/>
    </row>
    <row r="2556" spans="1:9" x14ac:dyDescent="0.25">
      <c r="A2556" s="10" t="s">
        <v>24</v>
      </c>
      <c r="B2556" s="11"/>
      <c r="C2556" s="14">
        <f>Данные!E80</f>
        <v>42054</v>
      </c>
      <c r="D2556" s="11"/>
      <c r="E2556" s="11"/>
      <c r="F2556" s="11"/>
      <c r="G2556" s="11"/>
      <c r="H2556" s="11"/>
      <c r="I2556" s="12"/>
    </row>
    <row r="2557" spans="1:9" x14ac:dyDescent="0.25">
      <c r="A2557" s="18" t="str">
        <f>"Заявленная неисправность: " &amp; Данные!F80</f>
        <v>Заявленная неисправность: 101</v>
      </c>
      <c r="B2557" s="19"/>
      <c r="C2557" s="19"/>
      <c r="D2557" s="19"/>
      <c r="E2557" s="19"/>
      <c r="F2557" s="19"/>
      <c r="G2557" s="19"/>
      <c r="H2557" s="19"/>
      <c r="I2557" s="20"/>
    </row>
    <row r="2558" spans="1:9" ht="31.5" customHeight="1" x14ac:dyDescent="0.25">
      <c r="A2558" s="21" t="s">
        <v>27</v>
      </c>
      <c r="B2558" s="22"/>
      <c r="C2558" s="22"/>
      <c r="D2558" s="22"/>
      <c r="E2558" s="22"/>
      <c r="F2558" s="22"/>
      <c r="G2558" s="22"/>
      <c r="H2558" s="22"/>
      <c r="I2558" s="22"/>
    </row>
    <row r="2559" spans="1:9" x14ac:dyDescent="0.25">
      <c r="A2559" s="23" t="s">
        <v>25</v>
      </c>
      <c r="B2559" s="24"/>
      <c r="C2559" s="24"/>
      <c r="D2559" s="24"/>
      <c r="E2559" s="24"/>
      <c r="F2559" s="24"/>
      <c r="G2559" s="24"/>
      <c r="H2559" s="24"/>
      <c r="I2559" s="25"/>
    </row>
    <row r="2560" spans="1:9" ht="49.5" customHeight="1" x14ac:dyDescent="0.25">
      <c r="A256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111</v>
      </c>
      <c r="B2560" s="27"/>
      <c r="C2560" s="27"/>
      <c r="D2560" s="27"/>
      <c r="E2560" s="27"/>
      <c r="F2560" s="27"/>
      <c r="G2560" s="27"/>
      <c r="H2560" s="27"/>
      <c r="I2560" s="28"/>
    </row>
    <row r="2561" spans="1:9" ht="48" customHeight="1" x14ac:dyDescent="0.25">
      <c r="A2561" s="29" t="s">
        <v>28</v>
      </c>
      <c r="B2561" s="29"/>
      <c r="C2561" s="29"/>
      <c r="D2561" s="29"/>
      <c r="E2561" s="29"/>
      <c r="F2561" s="29"/>
      <c r="G2561" s="29"/>
      <c r="H2561" s="29"/>
      <c r="I2561" s="29"/>
    </row>
    <row r="2562" spans="1:9" ht="46.5" customHeight="1" x14ac:dyDescent="0.25">
      <c r="A2562" s="30" t="s">
        <v>29</v>
      </c>
      <c r="B2562" s="30"/>
      <c r="C2562" s="30"/>
      <c r="D2562" s="30"/>
      <c r="E2562" s="30"/>
      <c r="F2562" s="30"/>
      <c r="G2562" s="30"/>
      <c r="H2562" s="30"/>
      <c r="I2562" s="30"/>
    </row>
    <row r="2565" spans="1:9" ht="15.75" x14ac:dyDescent="0.25">
      <c r="A2565" s="4" t="s">
        <v>5</v>
      </c>
      <c r="F2565" s="3" t="s">
        <v>6</v>
      </c>
    </row>
    <row r="2568" spans="1:9" ht="15.75" x14ac:dyDescent="0.25">
      <c r="A2568" s="4" t="s">
        <v>7</v>
      </c>
      <c r="F2568" s="3" t="s">
        <v>26</v>
      </c>
    </row>
    <row r="2569" spans="1:9" ht="15.75" x14ac:dyDescent="0.25">
      <c r="A2569" s="3" t="s">
        <v>8</v>
      </c>
    </row>
    <row r="2573" spans="1:9" ht="30" customHeight="1" x14ac:dyDescent="0.25">
      <c r="A257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573" s="48"/>
      <c r="C2573" s="48"/>
      <c r="D2573" s="48"/>
      <c r="E2573" s="48"/>
      <c r="F2573" s="48"/>
      <c r="G2573" s="48"/>
      <c r="H2573" s="48"/>
      <c r="I2573" s="48"/>
    </row>
    <row r="2574" spans="1:9" ht="26.25" x14ac:dyDescent="0.4">
      <c r="D2574" s="1"/>
      <c r="E2574" s="2" t="s">
        <v>0</v>
      </c>
      <c r="F2574" s="1"/>
    </row>
    <row r="2575" spans="1:9" ht="26.25" x14ac:dyDescent="0.4">
      <c r="C2575" s="1" t="str">
        <f>"технической экспертизы № " &amp; Данные!A81</f>
        <v>технической экспертизы № 73</v>
      </c>
      <c r="E2575" s="1"/>
      <c r="F2575" s="1"/>
    </row>
    <row r="2576" spans="1:9" ht="15.75" x14ac:dyDescent="0.25">
      <c r="A2576" s="3"/>
      <c r="B2576" s="3"/>
      <c r="C2576" s="3"/>
      <c r="D2576" s="4" t="str">
        <f>"приложение к договору № " &amp; Данные!$B$5</f>
        <v>приложение к договору № 1</v>
      </c>
      <c r="E2576" s="3"/>
      <c r="F2576" s="3"/>
      <c r="G2576" s="3"/>
      <c r="H2576" s="3"/>
      <c r="I2576" s="3"/>
    </row>
    <row r="2577" spans="1:9" ht="15.75" x14ac:dyDescent="0.25">
      <c r="A2577" s="3"/>
      <c r="B2577" s="3"/>
      <c r="C2577" s="3"/>
      <c r="D2577" s="3"/>
      <c r="E2577" s="3"/>
      <c r="F2577" s="3"/>
      <c r="G2577" s="3"/>
      <c r="H2577" s="3"/>
      <c r="I2577" s="3"/>
    </row>
    <row r="2578" spans="1:9" ht="15.75" x14ac:dyDescent="0.25">
      <c r="A2578" s="4" t="s">
        <v>1</v>
      </c>
      <c r="B2578" s="3"/>
      <c r="C2578" s="3"/>
      <c r="D2578" s="3"/>
      <c r="E2578" s="3"/>
      <c r="F2578" s="3"/>
      <c r="G2578" s="3"/>
      <c r="H2578" s="3"/>
      <c r="I2578" s="3"/>
    </row>
    <row r="2579" spans="1:9" ht="15.75" x14ac:dyDescent="0.25">
      <c r="A257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579" s="43"/>
      <c r="C2579" s="43"/>
      <c r="D2579" s="43"/>
      <c r="E2579" s="43"/>
      <c r="F2579" s="43"/>
      <c r="G2579" s="7"/>
      <c r="H2579" s="7"/>
      <c r="I2579" s="7"/>
    </row>
    <row r="2580" spans="1:9" ht="30" customHeight="1" x14ac:dyDescent="0.25">
      <c r="A258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580" s="47"/>
      <c r="C2580" s="47"/>
      <c r="D2580" s="47"/>
      <c r="E2580" s="47"/>
      <c r="F2580" s="47"/>
      <c r="G2580" s="47"/>
      <c r="H2580" s="47"/>
      <c r="I2580" s="47"/>
    </row>
    <row r="2581" spans="1:9" ht="15.75" x14ac:dyDescent="0.25">
      <c r="A2581" s="3"/>
      <c r="B2581" s="3"/>
      <c r="C2581" s="3"/>
      <c r="D2581" s="3"/>
      <c r="E2581" s="3"/>
      <c r="F2581" s="3"/>
      <c r="G2581" s="3"/>
      <c r="H2581" s="3"/>
      <c r="I2581" s="3"/>
    </row>
    <row r="2582" spans="1:9" ht="15.75" x14ac:dyDescent="0.25">
      <c r="A2582" s="8" t="s">
        <v>2</v>
      </c>
      <c r="B2582" s="3"/>
      <c r="C2582" s="3"/>
      <c r="D2582" s="3"/>
      <c r="E2582" s="3"/>
      <c r="F2582" s="3"/>
      <c r="G2582" s="3"/>
      <c r="H2582" s="3"/>
      <c r="I2582" s="3"/>
    </row>
    <row r="2583" spans="1:9" ht="15.75" x14ac:dyDescent="0.25">
      <c r="A2583" s="31" t="s">
        <v>3</v>
      </c>
      <c r="B2583" s="32"/>
      <c r="C2583" s="32"/>
      <c r="D2583" s="32"/>
      <c r="E2583" s="32"/>
      <c r="F2583" s="32"/>
      <c r="G2583" s="32"/>
      <c r="H2583" s="32"/>
      <c r="I2583" s="33"/>
    </row>
    <row r="2584" spans="1:9" ht="33.75" customHeight="1" x14ac:dyDescent="0.25">
      <c r="A2584" s="34" t="str">
        <f>Данные!$B$2</f>
        <v>Иванов</v>
      </c>
      <c r="B2584" s="35"/>
      <c r="C2584" s="35"/>
      <c r="D2584" s="35"/>
      <c r="E2584" s="35"/>
      <c r="F2584" s="35"/>
      <c r="G2584" s="35"/>
      <c r="H2584" s="35"/>
      <c r="I2584" s="36"/>
    </row>
    <row r="2585" spans="1:9" ht="32.25" customHeight="1" x14ac:dyDescent="0.25">
      <c r="A2585" s="37" t="str">
        <f>"Адрес: " &amp; Данные!$B$3</f>
        <v>Адрес: Можга</v>
      </c>
      <c r="B2585" s="38"/>
      <c r="C2585" s="38"/>
      <c r="D2585" s="38"/>
      <c r="E2585" s="38"/>
      <c r="F2585" s="38"/>
      <c r="G2585" s="38"/>
      <c r="H2585" s="38"/>
      <c r="I2585" s="39"/>
    </row>
    <row r="2586" spans="1:9" ht="15.75" x14ac:dyDescent="0.25">
      <c r="A2586" s="40" t="str">
        <f>"Контактный телефон: "&amp; Данные!$B$4</f>
        <v>Контактный телефон: 890</v>
      </c>
      <c r="B2586" s="41"/>
      <c r="C2586" s="41"/>
      <c r="D2586" s="41"/>
      <c r="E2586" s="41"/>
      <c r="F2586" s="41"/>
      <c r="G2586" s="41"/>
      <c r="H2586" s="41"/>
      <c r="I2586" s="42"/>
    </row>
    <row r="2588" spans="1:9" x14ac:dyDescent="0.25">
      <c r="A2588" s="9" t="s">
        <v>4</v>
      </c>
    </row>
    <row r="2589" spans="1:9" x14ac:dyDescent="0.25">
      <c r="A2589" s="18" t="str">
        <f>"Наименование: " &amp; Данные!B81</f>
        <v>Наименование: 82</v>
      </c>
      <c r="B2589" s="19"/>
      <c r="C2589" s="19"/>
      <c r="D2589" s="19"/>
      <c r="E2589" s="19"/>
      <c r="F2589" s="19"/>
      <c r="G2589" s="19"/>
      <c r="H2589" s="19"/>
      <c r="I2589" s="20"/>
    </row>
    <row r="2590" spans="1:9" x14ac:dyDescent="0.25">
      <c r="A2590" s="18" t="str">
        <f>"Инвентарный номер: " &amp; Данные!C81</f>
        <v>Инвентарный номер: 92</v>
      </c>
      <c r="B2590" s="19"/>
      <c r="C2590" s="19"/>
      <c r="D2590" s="19"/>
      <c r="E2590" s="19"/>
      <c r="F2590" s="19"/>
      <c r="G2590" s="19"/>
      <c r="H2590" s="19"/>
      <c r="I2590" s="20"/>
    </row>
    <row r="2591" spans="1:9" x14ac:dyDescent="0.25">
      <c r="A2591" s="13" t="s">
        <v>23</v>
      </c>
      <c r="B2591" s="14"/>
      <c r="C2591" s="14" t="str">
        <f>IF(Данные!D81="","",Данные!D81)</f>
        <v/>
      </c>
      <c r="D2591" s="14"/>
      <c r="E2591" s="14"/>
      <c r="F2591" s="14"/>
      <c r="G2591" s="14"/>
      <c r="H2591" s="14"/>
      <c r="I2591" s="15"/>
    </row>
    <row r="2592" spans="1:9" x14ac:dyDescent="0.25">
      <c r="A2592" s="10" t="s">
        <v>24</v>
      </c>
      <c r="B2592" s="11"/>
      <c r="C2592" s="14">
        <f>Данные!E81</f>
        <v>42055</v>
      </c>
      <c r="D2592" s="11"/>
      <c r="E2592" s="11"/>
      <c r="F2592" s="11"/>
      <c r="G2592" s="11"/>
      <c r="H2592" s="11"/>
      <c r="I2592" s="12"/>
    </row>
    <row r="2593" spans="1:9" x14ac:dyDescent="0.25">
      <c r="A2593" s="18" t="str">
        <f>"Заявленная неисправность: " &amp; Данные!F81</f>
        <v>Заявленная неисправность: 102</v>
      </c>
      <c r="B2593" s="19"/>
      <c r="C2593" s="19"/>
      <c r="D2593" s="19"/>
      <c r="E2593" s="19"/>
      <c r="F2593" s="19"/>
      <c r="G2593" s="19"/>
      <c r="H2593" s="19"/>
      <c r="I2593" s="20"/>
    </row>
    <row r="2594" spans="1:9" ht="31.5" customHeight="1" x14ac:dyDescent="0.25">
      <c r="A2594" s="21" t="s">
        <v>27</v>
      </c>
      <c r="B2594" s="22"/>
      <c r="C2594" s="22"/>
      <c r="D2594" s="22"/>
      <c r="E2594" s="22"/>
      <c r="F2594" s="22"/>
      <c r="G2594" s="22"/>
      <c r="H2594" s="22"/>
      <c r="I2594" s="22"/>
    </row>
    <row r="2595" spans="1:9" x14ac:dyDescent="0.25">
      <c r="A2595" s="23" t="s">
        <v>25</v>
      </c>
      <c r="B2595" s="24"/>
      <c r="C2595" s="24"/>
      <c r="D2595" s="24"/>
      <c r="E2595" s="24"/>
      <c r="F2595" s="24"/>
      <c r="G2595" s="24"/>
      <c r="H2595" s="24"/>
      <c r="I2595" s="25"/>
    </row>
    <row r="2596" spans="1:9" ht="49.5" customHeight="1" x14ac:dyDescent="0.25">
      <c r="A259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112</v>
      </c>
      <c r="B2596" s="27"/>
      <c r="C2596" s="27"/>
      <c r="D2596" s="27"/>
      <c r="E2596" s="27"/>
      <c r="F2596" s="27"/>
      <c r="G2596" s="27"/>
      <c r="H2596" s="27"/>
      <c r="I2596" s="28"/>
    </row>
    <row r="2597" spans="1:9" ht="48" customHeight="1" x14ac:dyDescent="0.25">
      <c r="A2597" s="29" t="s">
        <v>28</v>
      </c>
      <c r="B2597" s="29"/>
      <c r="C2597" s="29"/>
      <c r="D2597" s="29"/>
      <c r="E2597" s="29"/>
      <c r="F2597" s="29"/>
      <c r="G2597" s="29"/>
      <c r="H2597" s="29"/>
      <c r="I2597" s="29"/>
    </row>
    <row r="2598" spans="1:9" ht="46.5" customHeight="1" x14ac:dyDescent="0.25">
      <c r="A2598" s="30" t="s">
        <v>29</v>
      </c>
      <c r="B2598" s="30"/>
      <c r="C2598" s="30"/>
      <c r="D2598" s="30"/>
      <c r="E2598" s="30"/>
      <c r="F2598" s="30"/>
      <c r="G2598" s="30"/>
      <c r="H2598" s="30"/>
      <c r="I2598" s="30"/>
    </row>
    <row r="2601" spans="1:9" ht="15.75" x14ac:dyDescent="0.25">
      <c r="A2601" s="4" t="s">
        <v>5</v>
      </c>
      <c r="F2601" s="3" t="s">
        <v>6</v>
      </c>
    </row>
    <row r="2604" spans="1:9" ht="15.75" x14ac:dyDescent="0.25">
      <c r="A2604" s="4" t="s">
        <v>7</v>
      </c>
      <c r="F2604" s="3" t="s">
        <v>26</v>
      </c>
    </row>
    <row r="2605" spans="1:9" ht="15.75" x14ac:dyDescent="0.25">
      <c r="A2605" s="3" t="s">
        <v>8</v>
      </c>
    </row>
    <row r="2609" spans="1:9" ht="30" customHeight="1" x14ac:dyDescent="0.25">
      <c r="A260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609" s="48"/>
      <c r="C2609" s="48"/>
      <c r="D2609" s="48"/>
      <c r="E2609" s="48"/>
      <c r="F2609" s="48"/>
      <c r="G2609" s="48"/>
      <c r="H2609" s="48"/>
      <c r="I2609" s="48"/>
    </row>
    <row r="2610" spans="1:9" ht="26.25" x14ac:dyDescent="0.4">
      <c r="D2610" s="1"/>
      <c r="E2610" s="2" t="s">
        <v>0</v>
      </c>
      <c r="F2610" s="1"/>
    </row>
    <row r="2611" spans="1:9" ht="26.25" x14ac:dyDescent="0.4">
      <c r="C2611" s="1" t="str">
        <f>"технической экспертизы № " &amp; Данные!A82</f>
        <v>технической экспертизы № 74</v>
      </c>
      <c r="E2611" s="1"/>
      <c r="F2611" s="1"/>
    </row>
    <row r="2612" spans="1:9" ht="16.5" customHeight="1" x14ac:dyDescent="0.25">
      <c r="A2612" s="3"/>
      <c r="B2612" s="3"/>
      <c r="C2612" s="3"/>
      <c r="D2612" s="4" t="str">
        <f>"приложение к договору № " &amp; Данные!$B$5</f>
        <v>приложение к договору № 1</v>
      </c>
      <c r="E2612" s="3"/>
      <c r="F2612" s="3"/>
      <c r="G2612" s="3"/>
      <c r="H2612" s="3"/>
      <c r="I2612" s="3"/>
    </row>
    <row r="2613" spans="1:9" ht="15.75" x14ac:dyDescent="0.25">
      <c r="A2613" s="3"/>
      <c r="B2613" s="3"/>
      <c r="C2613" s="3"/>
      <c r="D2613" s="3"/>
      <c r="E2613" s="3"/>
      <c r="F2613" s="3"/>
      <c r="G2613" s="3"/>
      <c r="H2613" s="3"/>
      <c r="I2613" s="3"/>
    </row>
    <row r="2614" spans="1:9" ht="15.75" x14ac:dyDescent="0.25">
      <c r="A2614" s="4" t="s">
        <v>1</v>
      </c>
      <c r="B2614" s="3"/>
      <c r="C2614" s="3"/>
      <c r="D2614" s="3"/>
      <c r="E2614" s="3"/>
      <c r="F2614" s="3"/>
      <c r="G2614" s="3"/>
      <c r="H2614" s="3"/>
      <c r="I2614" s="3"/>
    </row>
    <row r="2615" spans="1:9" ht="15.75" customHeight="1" x14ac:dyDescent="0.25">
      <c r="A261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615" s="43"/>
      <c r="C2615" s="43"/>
      <c r="D2615" s="43"/>
      <c r="E2615" s="43"/>
      <c r="F2615" s="43"/>
      <c r="G2615" s="7"/>
      <c r="H2615" s="7"/>
      <c r="I2615" s="7"/>
    </row>
    <row r="2616" spans="1:9" ht="30" customHeight="1" x14ac:dyDescent="0.25">
      <c r="A261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616" s="47"/>
      <c r="C2616" s="47"/>
      <c r="D2616" s="47"/>
      <c r="E2616" s="47"/>
      <c r="F2616" s="47"/>
      <c r="G2616" s="47"/>
      <c r="H2616" s="47"/>
      <c r="I2616" s="47"/>
    </row>
    <row r="2617" spans="1:9" ht="15.75" x14ac:dyDescent="0.25">
      <c r="A2617" s="3"/>
      <c r="B2617" s="3"/>
      <c r="C2617" s="3"/>
      <c r="D2617" s="3"/>
      <c r="E2617" s="3"/>
      <c r="F2617" s="3"/>
      <c r="G2617" s="3"/>
      <c r="H2617" s="3"/>
      <c r="I2617" s="3"/>
    </row>
    <row r="2618" spans="1:9" ht="15.75" x14ac:dyDescent="0.25">
      <c r="A2618" s="8" t="s">
        <v>2</v>
      </c>
      <c r="B2618" s="3"/>
      <c r="C2618" s="3"/>
      <c r="D2618" s="3"/>
      <c r="E2618" s="3"/>
      <c r="F2618" s="3"/>
      <c r="G2618" s="3"/>
      <c r="H2618" s="3"/>
      <c r="I2618" s="3"/>
    </row>
    <row r="2619" spans="1:9" ht="15.75" x14ac:dyDescent="0.25">
      <c r="A2619" s="31" t="s">
        <v>3</v>
      </c>
      <c r="B2619" s="32"/>
      <c r="C2619" s="32"/>
      <c r="D2619" s="32"/>
      <c r="E2619" s="32"/>
      <c r="F2619" s="32"/>
      <c r="G2619" s="32"/>
      <c r="H2619" s="32"/>
      <c r="I2619" s="33"/>
    </row>
    <row r="2620" spans="1:9" ht="33" customHeight="1" x14ac:dyDescent="0.25">
      <c r="A2620" s="34" t="str">
        <f>Данные!$B$2</f>
        <v>Иванов</v>
      </c>
      <c r="B2620" s="35"/>
      <c r="C2620" s="35"/>
      <c r="D2620" s="35"/>
      <c r="E2620" s="35"/>
      <c r="F2620" s="35"/>
      <c r="G2620" s="35"/>
      <c r="H2620" s="35"/>
      <c r="I2620" s="36"/>
    </row>
    <row r="2621" spans="1:9" ht="36.75" customHeight="1" x14ac:dyDescent="0.25">
      <c r="A2621" s="37" t="str">
        <f>"Адрес: " &amp; Данные!$B$3</f>
        <v>Адрес: Можга</v>
      </c>
      <c r="B2621" s="38"/>
      <c r="C2621" s="38"/>
      <c r="D2621" s="38"/>
      <c r="E2621" s="38"/>
      <c r="F2621" s="38"/>
      <c r="G2621" s="38"/>
      <c r="H2621" s="38"/>
      <c r="I2621" s="39"/>
    </row>
    <row r="2622" spans="1:9" ht="15.75" x14ac:dyDescent="0.25">
      <c r="A2622" s="40" t="str">
        <f>"Контактный телефон: "&amp; Данные!$B$4</f>
        <v>Контактный телефон: 890</v>
      </c>
      <c r="B2622" s="41"/>
      <c r="C2622" s="41"/>
      <c r="D2622" s="41"/>
      <c r="E2622" s="41"/>
      <c r="F2622" s="41"/>
      <c r="G2622" s="41"/>
      <c r="H2622" s="41"/>
      <c r="I2622" s="42"/>
    </row>
    <row r="2624" spans="1:9" x14ac:dyDescent="0.25">
      <c r="A2624" s="9" t="s">
        <v>4</v>
      </c>
    </row>
    <row r="2625" spans="1:9" x14ac:dyDescent="0.25">
      <c r="A2625" s="18" t="str">
        <f>"Наименование: " &amp; Данные!B82</f>
        <v>Наименование: 83</v>
      </c>
      <c r="B2625" s="19"/>
      <c r="C2625" s="19"/>
      <c r="D2625" s="19"/>
      <c r="E2625" s="19"/>
      <c r="F2625" s="19"/>
      <c r="G2625" s="19"/>
      <c r="H2625" s="19"/>
      <c r="I2625" s="20"/>
    </row>
    <row r="2626" spans="1:9" x14ac:dyDescent="0.25">
      <c r="A2626" s="18" t="str">
        <f>"Инвентарный номер: " &amp; Данные!C82</f>
        <v>Инвентарный номер: 93</v>
      </c>
      <c r="B2626" s="19"/>
      <c r="C2626" s="19"/>
      <c r="D2626" s="19"/>
      <c r="E2626" s="19"/>
      <c r="F2626" s="19"/>
      <c r="G2626" s="19"/>
      <c r="H2626" s="19"/>
      <c r="I2626" s="20"/>
    </row>
    <row r="2627" spans="1:9" x14ac:dyDescent="0.25">
      <c r="A2627" s="13" t="s">
        <v>23</v>
      </c>
      <c r="B2627" s="14"/>
      <c r="C2627" s="14" t="str">
        <f>IF(Данные!D82="","",Данные!D82)</f>
        <v/>
      </c>
      <c r="D2627" s="14"/>
      <c r="E2627" s="14"/>
      <c r="F2627" s="14"/>
      <c r="G2627" s="14"/>
      <c r="H2627" s="14"/>
      <c r="I2627" s="15"/>
    </row>
    <row r="2628" spans="1:9" x14ac:dyDescent="0.25">
      <c r="A2628" s="10" t="s">
        <v>24</v>
      </c>
      <c r="B2628" s="11"/>
      <c r="C2628" s="14">
        <f>Данные!E82</f>
        <v>42056</v>
      </c>
      <c r="D2628" s="11"/>
      <c r="E2628" s="11"/>
      <c r="F2628" s="11"/>
      <c r="G2628" s="11"/>
      <c r="H2628" s="11"/>
      <c r="I2628" s="12"/>
    </row>
    <row r="2629" spans="1:9" x14ac:dyDescent="0.25">
      <c r="A2629" s="18" t="str">
        <f>"Заявленная неисправность: " &amp; Данные!F82</f>
        <v>Заявленная неисправность: 103</v>
      </c>
      <c r="B2629" s="19"/>
      <c r="C2629" s="19"/>
      <c r="D2629" s="19"/>
      <c r="E2629" s="19"/>
      <c r="F2629" s="19"/>
      <c r="G2629" s="19"/>
      <c r="H2629" s="19"/>
      <c r="I2629" s="20"/>
    </row>
    <row r="2630" spans="1:9" ht="30.75" customHeight="1" x14ac:dyDescent="0.25">
      <c r="A2630" s="21" t="s">
        <v>27</v>
      </c>
      <c r="B2630" s="22"/>
      <c r="C2630" s="22"/>
      <c r="D2630" s="22"/>
      <c r="E2630" s="22"/>
      <c r="F2630" s="22"/>
      <c r="G2630" s="22"/>
      <c r="H2630" s="22"/>
      <c r="I2630" s="22"/>
    </row>
    <row r="2631" spans="1:9" x14ac:dyDescent="0.25">
      <c r="A2631" s="23" t="s">
        <v>25</v>
      </c>
      <c r="B2631" s="24"/>
      <c r="C2631" s="24"/>
      <c r="D2631" s="24"/>
      <c r="E2631" s="24"/>
      <c r="F2631" s="24"/>
      <c r="G2631" s="24"/>
      <c r="H2631" s="24"/>
      <c r="I2631" s="25"/>
    </row>
    <row r="2632" spans="1:9" ht="58.5" customHeight="1" x14ac:dyDescent="0.25">
      <c r="A263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113</v>
      </c>
      <c r="B2632" s="27"/>
      <c r="C2632" s="27"/>
      <c r="D2632" s="27"/>
      <c r="E2632" s="27"/>
      <c r="F2632" s="27"/>
      <c r="G2632" s="27"/>
      <c r="H2632" s="27"/>
      <c r="I2632" s="28"/>
    </row>
    <row r="2633" spans="1:9" ht="45.75" customHeight="1" x14ac:dyDescent="0.25">
      <c r="A2633" s="29" t="s">
        <v>28</v>
      </c>
      <c r="B2633" s="29"/>
      <c r="C2633" s="29"/>
      <c r="D2633" s="29"/>
      <c r="E2633" s="29"/>
      <c r="F2633" s="29"/>
      <c r="G2633" s="29"/>
      <c r="H2633" s="29"/>
      <c r="I2633" s="29"/>
    </row>
    <row r="2634" spans="1:9" ht="31.5" customHeight="1" x14ac:dyDescent="0.25">
      <c r="A2634" s="30" t="s">
        <v>29</v>
      </c>
      <c r="B2634" s="30"/>
      <c r="C2634" s="30"/>
      <c r="D2634" s="30"/>
      <c r="E2634" s="30"/>
      <c r="F2634" s="30"/>
      <c r="G2634" s="30"/>
      <c r="H2634" s="30"/>
      <c r="I2634" s="30"/>
    </row>
    <row r="2637" spans="1:9" ht="15.75" x14ac:dyDescent="0.25">
      <c r="A2637" s="4" t="s">
        <v>5</v>
      </c>
      <c r="F2637" s="3" t="s">
        <v>6</v>
      </c>
    </row>
    <row r="2640" spans="1:9" ht="15.75" x14ac:dyDescent="0.25">
      <c r="A2640" s="4" t="s">
        <v>7</v>
      </c>
      <c r="F2640" s="3" t="s">
        <v>26</v>
      </c>
    </row>
    <row r="2641" spans="1:9" ht="15.75" x14ac:dyDescent="0.25">
      <c r="A2641" s="3" t="s">
        <v>8</v>
      </c>
    </row>
    <row r="2645" spans="1:9" ht="30" customHeight="1" x14ac:dyDescent="0.25">
      <c r="A264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645" s="48"/>
      <c r="C2645" s="48"/>
      <c r="D2645" s="48"/>
      <c r="E2645" s="48"/>
      <c r="F2645" s="48"/>
      <c r="G2645" s="48"/>
      <c r="H2645" s="48"/>
      <c r="I2645" s="48"/>
    </row>
    <row r="2646" spans="1:9" ht="26.25" x14ac:dyDescent="0.4">
      <c r="D2646" s="1"/>
      <c r="E2646" s="2" t="s">
        <v>0</v>
      </c>
      <c r="F2646" s="1"/>
    </row>
    <row r="2647" spans="1:9" ht="26.25" x14ac:dyDescent="0.4">
      <c r="C2647" s="1" t="str">
        <f>"технической экспертизы № " &amp; Данные!A83</f>
        <v>технической экспертизы № 75</v>
      </c>
      <c r="E2647" s="1"/>
      <c r="F2647" s="1"/>
    </row>
    <row r="2648" spans="1:9" ht="15.75" x14ac:dyDescent="0.25">
      <c r="A2648" s="3"/>
      <c r="B2648" s="3"/>
      <c r="C2648" s="3"/>
      <c r="D2648" s="4" t="str">
        <f>"приложение к договору № " &amp; Данные!$B$5</f>
        <v>приложение к договору № 1</v>
      </c>
      <c r="E2648" s="3"/>
      <c r="F2648" s="3"/>
      <c r="G2648" s="3"/>
      <c r="H2648" s="3"/>
      <c r="I2648" s="3"/>
    </row>
    <row r="2649" spans="1:9" ht="15.75" x14ac:dyDescent="0.25">
      <c r="A2649" s="3"/>
      <c r="B2649" s="3"/>
      <c r="C2649" s="3"/>
      <c r="D2649" s="3"/>
      <c r="E2649" s="3"/>
      <c r="F2649" s="3"/>
      <c r="G2649" s="3"/>
      <c r="H2649" s="3"/>
      <c r="I2649" s="3"/>
    </row>
    <row r="2650" spans="1:9" ht="15.75" x14ac:dyDescent="0.25">
      <c r="A2650" s="4" t="s">
        <v>1</v>
      </c>
      <c r="B2650" s="3"/>
      <c r="C2650" s="3"/>
      <c r="D2650" s="3"/>
      <c r="E2650" s="3"/>
      <c r="F2650" s="3"/>
      <c r="G2650" s="3"/>
      <c r="H2650" s="3"/>
      <c r="I2650" s="3"/>
    </row>
    <row r="2651" spans="1:9" ht="15.75" x14ac:dyDescent="0.25">
      <c r="A265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651" s="43"/>
      <c r="C2651" s="43"/>
      <c r="D2651" s="43"/>
      <c r="E2651" s="43"/>
      <c r="F2651" s="43"/>
      <c r="G2651" s="7"/>
      <c r="H2651" s="7"/>
      <c r="I2651" s="7"/>
    </row>
    <row r="2652" spans="1:9" ht="30" customHeight="1" x14ac:dyDescent="0.25">
      <c r="A265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652" s="47"/>
      <c r="C2652" s="47"/>
      <c r="D2652" s="47"/>
      <c r="E2652" s="47"/>
      <c r="F2652" s="47"/>
      <c r="G2652" s="47"/>
      <c r="H2652" s="47"/>
      <c r="I2652" s="47"/>
    </row>
    <row r="2653" spans="1:9" ht="15.75" x14ac:dyDescent="0.25">
      <c r="A2653" s="3"/>
      <c r="B2653" s="3"/>
      <c r="C2653" s="3"/>
      <c r="D2653" s="3"/>
      <c r="E2653" s="3"/>
      <c r="F2653" s="3"/>
      <c r="G2653" s="3"/>
      <c r="H2653" s="3"/>
      <c r="I2653" s="3"/>
    </row>
    <row r="2654" spans="1:9" ht="15.75" x14ac:dyDescent="0.25">
      <c r="A2654" s="8" t="s">
        <v>2</v>
      </c>
      <c r="B2654" s="3"/>
      <c r="C2654" s="3"/>
      <c r="D2654" s="3"/>
      <c r="E2654" s="3"/>
      <c r="F2654" s="3"/>
      <c r="G2654" s="3"/>
      <c r="H2654" s="3"/>
      <c r="I2654" s="3"/>
    </row>
    <row r="2655" spans="1:9" ht="15.75" x14ac:dyDescent="0.25">
      <c r="A2655" s="31" t="s">
        <v>3</v>
      </c>
      <c r="B2655" s="32"/>
      <c r="C2655" s="32"/>
      <c r="D2655" s="32"/>
      <c r="E2655" s="32"/>
      <c r="F2655" s="32"/>
      <c r="G2655" s="32"/>
      <c r="H2655" s="32"/>
      <c r="I2655" s="33"/>
    </row>
    <row r="2656" spans="1:9" ht="30.75" customHeight="1" x14ac:dyDescent="0.25">
      <c r="A2656" s="34" t="str">
        <f>Данные!$B$2</f>
        <v>Иванов</v>
      </c>
      <c r="B2656" s="35"/>
      <c r="C2656" s="35"/>
      <c r="D2656" s="35"/>
      <c r="E2656" s="35"/>
      <c r="F2656" s="35"/>
      <c r="G2656" s="35"/>
      <c r="H2656" s="35"/>
      <c r="I2656" s="36"/>
    </row>
    <row r="2657" spans="1:9" ht="36" customHeight="1" x14ac:dyDescent="0.25">
      <c r="A2657" s="37" t="str">
        <f>"Адрес: " &amp; Данные!$B$3</f>
        <v>Адрес: Можга</v>
      </c>
      <c r="B2657" s="38"/>
      <c r="C2657" s="38"/>
      <c r="D2657" s="38"/>
      <c r="E2657" s="38"/>
      <c r="F2657" s="38"/>
      <c r="G2657" s="38"/>
      <c r="H2657" s="38"/>
      <c r="I2657" s="39"/>
    </row>
    <row r="2658" spans="1:9" ht="15.75" x14ac:dyDescent="0.25">
      <c r="A2658" s="40" t="str">
        <f>"Контактный телефон: "&amp; Данные!$B$4</f>
        <v>Контактный телефон: 890</v>
      </c>
      <c r="B2658" s="41"/>
      <c r="C2658" s="41"/>
      <c r="D2658" s="41"/>
      <c r="E2658" s="41"/>
      <c r="F2658" s="41"/>
      <c r="G2658" s="41"/>
      <c r="H2658" s="41"/>
      <c r="I2658" s="42"/>
    </row>
    <row r="2660" spans="1:9" x14ac:dyDescent="0.25">
      <c r="A2660" s="9" t="s">
        <v>4</v>
      </c>
    </row>
    <row r="2661" spans="1:9" x14ac:dyDescent="0.25">
      <c r="A2661" s="18" t="str">
        <f>"Наименование: " &amp; Данные!B83</f>
        <v>Наименование: 84</v>
      </c>
      <c r="B2661" s="19"/>
      <c r="C2661" s="19"/>
      <c r="D2661" s="19"/>
      <c r="E2661" s="19"/>
      <c r="F2661" s="19"/>
      <c r="G2661" s="19"/>
      <c r="H2661" s="19"/>
      <c r="I2661" s="20"/>
    </row>
    <row r="2662" spans="1:9" x14ac:dyDescent="0.25">
      <c r="A2662" s="18" t="str">
        <f>"Инвентарный номер: " &amp; Данные!C83</f>
        <v>Инвентарный номер: 94</v>
      </c>
      <c r="B2662" s="19"/>
      <c r="C2662" s="19"/>
      <c r="D2662" s="19"/>
      <c r="E2662" s="19"/>
      <c r="F2662" s="19"/>
      <c r="G2662" s="19"/>
      <c r="H2662" s="19"/>
      <c r="I2662" s="20"/>
    </row>
    <row r="2663" spans="1:9" x14ac:dyDescent="0.25">
      <c r="A2663" s="13" t="s">
        <v>23</v>
      </c>
      <c r="B2663" s="14"/>
      <c r="C2663" s="14" t="str">
        <f>IF(Данные!D83="","",Данные!D83)</f>
        <v/>
      </c>
      <c r="D2663" s="14"/>
      <c r="E2663" s="14"/>
      <c r="F2663" s="14"/>
      <c r="G2663" s="14"/>
      <c r="H2663" s="14"/>
      <c r="I2663" s="15"/>
    </row>
    <row r="2664" spans="1:9" x14ac:dyDescent="0.25">
      <c r="A2664" s="10" t="s">
        <v>24</v>
      </c>
      <c r="B2664" s="11"/>
      <c r="C2664" s="14">
        <f>Данные!E83</f>
        <v>42057</v>
      </c>
      <c r="D2664" s="11"/>
      <c r="E2664" s="11"/>
      <c r="F2664" s="11"/>
      <c r="G2664" s="11"/>
      <c r="H2664" s="11"/>
      <c r="I2664" s="12"/>
    </row>
    <row r="2665" spans="1:9" x14ac:dyDescent="0.25">
      <c r="A2665" s="18" t="str">
        <f>"Заявленная неисправность: " &amp; Данные!F83</f>
        <v>Заявленная неисправность: 104</v>
      </c>
      <c r="B2665" s="19"/>
      <c r="C2665" s="19"/>
      <c r="D2665" s="19"/>
      <c r="E2665" s="19"/>
      <c r="F2665" s="19"/>
      <c r="G2665" s="19"/>
      <c r="H2665" s="19"/>
      <c r="I2665" s="20"/>
    </row>
    <row r="2666" spans="1:9" ht="36" customHeight="1" x14ac:dyDescent="0.25">
      <c r="A2666" s="21" t="s">
        <v>27</v>
      </c>
      <c r="B2666" s="22"/>
      <c r="C2666" s="22"/>
      <c r="D2666" s="22"/>
      <c r="E2666" s="22"/>
      <c r="F2666" s="22"/>
      <c r="G2666" s="22"/>
      <c r="H2666" s="22"/>
      <c r="I2666" s="22"/>
    </row>
    <row r="2667" spans="1:9" x14ac:dyDescent="0.25">
      <c r="A2667" s="23" t="s">
        <v>25</v>
      </c>
      <c r="B2667" s="24"/>
      <c r="C2667" s="24"/>
      <c r="D2667" s="24"/>
      <c r="E2667" s="24"/>
      <c r="F2667" s="24"/>
      <c r="G2667" s="24"/>
      <c r="H2667" s="24"/>
      <c r="I2667" s="25"/>
    </row>
    <row r="2668" spans="1:9" ht="56.25" customHeight="1" x14ac:dyDescent="0.25">
      <c r="A266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114</v>
      </c>
      <c r="B2668" s="27"/>
      <c r="C2668" s="27"/>
      <c r="D2668" s="27"/>
      <c r="E2668" s="27"/>
      <c r="F2668" s="27"/>
      <c r="G2668" s="27"/>
      <c r="H2668" s="27"/>
      <c r="I2668" s="28"/>
    </row>
    <row r="2669" spans="1:9" ht="54" customHeight="1" x14ac:dyDescent="0.25">
      <c r="A2669" s="29" t="s">
        <v>28</v>
      </c>
      <c r="B2669" s="29"/>
      <c r="C2669" s="29"/>
      <c r="D2669" s="29"/>
      <c r="E2669" s="29"/>
      <c r="F2669" s="29"/>
      <c r="G2669" s="29"/>
      <c r="H2669" s="29"/>
      <c r="I2669" s="29"/>
    </row>
    <row r="2670" spans="1:9" ht="57.75" customHeight="1" x14ac:dyDescent="0.25">
      <c r="A2670" s="30" t="s">
        <v>29</v>
      </c>
      <c r="B2670" s="30"/>
      <c r="C2670" s="30"/>
      <c r="D2670" s="30"/>
      <c r="E2670" s="30"/>
      <c r="F2670" s="30"/>
      <c r="G2670" s="30"/>
      <c r="H2670" s="30"/>
      <c r="I2670" s="30"/>
    </row>
    <row r="2673" spans="1:9" ht="15.75" x14ac:dyDescent="0.25">
      <c r="A2673" s="4" t="s">
        <v>5</v>
      </c>
      <c r="F2673" s="3" t="s">
        <v>6</v>
      </c>
    </row>
    <row r="2676" spans="1:9" ht="15.75" x14ac:dyDescent="0.25">
      <c r="A2676" s="4" t="s">
        <v>7</v>
      </c>
      <c r="F2676" s="3" t="s">
        <v>26</v>
      </c>
    </row>
    <row r="2677" spans="1:9" ht="15.75" x14ac:dyDescent="0.25">
      <c r="A2677" s="3" t="s">
        <v>8</v>
      </c>
    </row>
    <row r="2679" spans="1:9" ht="30" customHeight="1" x14ac:dyDescent="0.25">
      <c r="A267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679" s="48"/>
      <c r="C2679" s="48"/>
      <c r="D2679" s="48"/>
      <c r="E2679" s="48"/>
      <c r="F2679" s="48"/>
      <c r="G2679" s="48"/>
      <c r="H2679" s="48"/>
      <c r="I2679" s="48"/>
    </row>
    <row r="2680" spans="1:9" ht="26.25" x14ac:dyDescent="0.4">
      <c r="D2680" s="1"/>
      <c r="E2680" s="2" t="s">
        <v>0</v>
      </c>
      <c r="F2680" s="1"/>
    </row>
    <row r="2681" spans="1:9" ht="26.25" x14ac:dyDescent="0.4">
      <c r="C2681" s="1" t="str">
        <f>"технической экспертизы № " &amp; Данные!A84</f>
        <v>технической экспертизы № 76</v>
      </c>
      <c r="E2681" s="1"/>
      <c r="F2681" s="1"/>
    </row>
    <row r="2682" spans="1:9" ht="15.75" x14ac:dyDescent="0.25">
      <c r="A2682" s="3"/>
      <c r="B2682" s="3"/>
      <c r="C2682" s="3"/>
      <c r="D2682" s="4" t="str">
        <f>"приложение к договору № " &amp; Данные!$B$5</f>
        <v>приложение к договору № 1</v>
      </c>
      <c r="E2682" s="3"/>
      <c r="F2682" s="3"/>
      <c r="G2682" s="3"/>
      <c r="H2682" s="3"/>
      <c r="I2682" s="3"/>
    </row>
    <row r="2683" spans="1:9" ht="15.75" x14ac:dyDescent="0.25">
      <c r="A2683" s="3"/>
      <c r="B2683" s="3"/>
      <c r="C2683" s="3"/>
      <c r="D2683" s="3"/>
      <c r="E2683" s="3"/>
      <c r="F2683" s="3"/>
      <c r="G2683" s="3"/>
      <c r="H2683" s="3"/>
      <c r="I2683" s="3"/>
    </row>
    <row r="2684" spans="1:9" ht="15.75" x14ac:dyDescent="0.25">
      <c r="A2684" s="4" t="s">
        <v>1</v>
      </c>
      <c r="B2684" s="3"/>
      <c r="C2684" s="3"/>
      <c r="D2684" s="3"/>
      <c r="E2684" s="3"/>
      <c r="F2684" s="3"/>
      <c r="G2684" s="3"/>
      <c r="H2684" s="3"/>
      <c r="I2684" s="3"/>
    </row>
    <row r="2685" spans="1:9" ht="15.75" x14ac:dyDescent="0.25">
      <c r="A268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685" s="43"/>
      <c r="C2685" s="43"/>
      <c r="D2685" s="43"/>
      <c r="E2685" s="43"/>
      <c r="F2685" s="43"/>
      <c r="G2685" s="7"/>
      <c r="H2685" s="7"/>
      <c r="I2685" s="7"/>
    </row>
    <row r="2686" spans="1:9" ht="30" customHeight="1" x14ac:dyDescent="0.25">
      <c r="A268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686" s="47"/>
      <c r="C2686" s="47"/>
      <c r="D2686" s="47"/>
      <c r="E2686" s="47"/>
      <c r="F2686" s="47"/>
      <c r="G2686" s="47"/>
      <c r="H2686" s="47"/>
      <c r="I2686" s="47"/>
    </row>
    <row r="2687" spans="1:9" ht="15.75" x14ac:dyDescent="0.25">
      <c r="A2687" s="3"/>
      <c r="B2687" s="3"/>
      <c r="C2687" s="3"/>
      <c r="D2687" s="3"/>
      <c r="E2687" s="3"/>
      <c r="F2687" s="3"/>
      <c r="G2687" s="3"/>
      <c r="H2687" s="3"/>
      <c r="I2687" s="3"/>
    </row>
    <row r="2688" spans="1:9" ht="15.75" x14ac:dyDescent="0.25">
      <c r="A2688" s="8" t="s">
        <v>2</v>
      </c>
      <c r="B2688" s="3"/>
      <c r="C2688" s="3"/>
      <c r="D2688" s="3"/>
      <c r="E2688" s="3"/>
      <c r="F2688" s="3"/>
      <c r="G2688" s="3"/>
      <c r="H2688" s="3"/>
      <c r="I2688" s="3"/>
    </row>
    <row r="2689" spans="1:9" ht="15.75" x14ac:dyDescent="0.25">
      <c r="A2689" s="31" t="s">
        <v>3</v>
      </c>
      <c r="B2689" s="32"/>
      <c r="C2689" s="32"/>
      <c r="D2689" s="32"/>
      <c r="E2689" s="32"/>
      <c r="F2689" s="32"/>
      <c r="G2689" s="32"/>
      <c r="H2689" s="32"/>
      <c r="I2689" s="33"/>
    </row>
    <row r="2690" spans="1:9" ht="32.25" customHeight="1" x14ac:dyDescent="0.25">
      <c r="A2690" s="34" t="str">
        <f>Данные!$B$2</f>
        <v>Иванов</v>
      </c>
      <c r="B2690" s="35"/>
      <c r="C2690" s="35"/>
      <c r="D2690" s="35"/>
      <c r="E2690" s="35"/>
      <c r="F2690" s="35"/>
      <c r="G2690" s="35"/>
      <c r="H2690" s="35"/>
      <c r="I2690" s="36"/>
    </row>
    <row r="2691" spans="1:9" ht="27" customHeight="1" x14ac:dyDescent="0.25">
      <c r="A2691" s="37" t="str">
        <f>"Адрес: " &amp; Данные!$B$3</f>
        <v>Адрес: Можга</v>
      </c>
      <c r="B2691" s="38"/>
      <c r="C2691" s="38"/>
      <c r="D2691" s="38"/>
      <c r="E2691" s="38"/>
      <c r="F2691" s="38"/>
      <c r="G2691" s="38"/>
      <c r="H2691" s="38"/>
      <c r="I2691" s="39"/>
    </row>
    <row r="2692" spans="1:9" ht="15.75" x14ac:dyDescent="0.25">
      <c r="A2692" s="40" t="str">
        <f>"Контактный телефон: "&amp; Данные!$B$4</f>
        <v>Контактный телефон: 890</v>
      </c>
      <c r="B2692" s="41"/>
      <c r="C2692" s="41"/>
      <c r="D2692" s="41"/>
      <c r="E2692" s="41"/>
      <c r="F2692" s="41"/>
      <c r="G2692" s="41"/>
      <c r="H2692" s="41"/>
      <c r="I2692" s="42"/>
    </row>
    <row r="2694" spans="1:9" x14ac:dyDescent="0.25">
      <c r="A2694" s="9" t="s">
        <v>4</v>
      </c>
    </row>
    <row r="2695" spans="1:9" x14ac:dyDescent="0.25">
      <c r="A2695" s="18" t="str">
        <f>"Наименование: " &amp; Данные!B84</f>
        <v>Наименование: 85</v>
      </c>
      <c r="B2695" s="19"/>
      <c r="C2695" s="19"/>
      <c r="D2695" s="19"/>
      <c r="E2695" s="19"/>
      <c r="F2695" s="19"/>
      <c r="G2695" s="19"/>
      <c r="H2695" s="19"/>
      <c r="I2695" s="20"/>
    </row>
    <row r="2696" spans="1:9" x14ac:dyDescent="0.25">
      <c r="A2696" s="18" t="str">
        <f>"Инвентарный номер: " &amp; Данные!C84</f>
        <v>Инвентарный номер: 95</v>
      </c>
      <c r="B2696" s="19"/>
      <c r="C2696" s="19"/>
      <c r="D2696" s="19"/>
      <c r="E2696" s="19"/>
      <c r="F2696" s="19"/>
      <c r="G2696" s="19"/>
      <c r="H2696" s="19"/>
      <c r="I2696" s="20"/>
    </row>
    <row r="2697" spans="1:9" x14ac:dyDescent="0.25">
      <c r="A2697" s="13" t="s">
        <v>23</v>
      </c>
      <c r="B2697" s="14"/>
      <c r="C2697" s="14" t="str">
        <f>IF(Данные!D84="","",Данные!D84)</f>
        <v/>
      </c>
      <c r="D2697" s="14"/>
      <c r="E2697" s="14"/>
      <c r="F2697" s="14"/>
      <c r="G2697" s="14"/>
      <c r="H2697" s="14"/>
      <c r="I2697" s="15"/>
    </row>
    <row r="2698" spans="1:9" x14ac:dyDescent="0.25">
      <c r="A2698" s="10" t="s">
        <v>24</v>
      </c>
      <c r="B2698" s="11"/>
      <c r="C2698" s="14">
        <f>Данные!E84</f>
        <v>42058</v>
      </c>
      <c r="D2698" s="11"/>
      <c r="E2698" s="11"/>
      <c r="F2698" s="11"/>
      <c r="G2698" s="11"/>
      <c r="H2698" s="11"/>
      <c r="I2698" s="12"/>
    </row>
    <row r="2699" spans="1:9" x14ac:dyDescent="0.25">
      <c r="A2699" s="18" t="str">
        <f>"Заявленная неисправность: " &amp; Данные!F84</f>
        <v>Заявленная неисправность: 105</v>
      </c>
      <c r="B2699" s="19"/>
      <c r="C2699" s="19"/>
      <c r="D2699" s="19"/>
      <c r="E2699" s="19"/>
      <c r="F2699" s="19"/>
      <c r="G2699" s="19"/>
      <c r="H2699" s="19"/>
      <c r="I2699" s="20"/>
    </row>
    <row r="2700" spans="1:9" ht="35.25" customHeight="1" x14ac:dyDescent="0.25">
      <c r="A2700" s="21" t="s">
        <v>27</v>
      </c>
      <c r="B2700" s="22"/>
      <c r="C2700" s="22"/>
      <c r="D2700" s="22"/>
      <c r="E2700" s="22"/>
      <c r="F2700" s="22"/>
      <c r="G2700" s="22"/>
      <c r="H2700" s="22"/>
      <c r="I2700" s="22"/>
    </row>
    <row r="2701" spans="1:9" x14ac:dyDescent="0.25">
      <c r="A2701" s="23" t="s">
        <v>25</v>
      </c>
      <c r="B2701" s="24"/>
      <c r="C2701" s="24"/>
      <c r="D2701" s="24"/>
      <c r="E2701" s="24"/>
      <c r="F2701" s="24"/>
      <c r="G2701" s="24"/>
      <c r="H2701" s="24"/>
      <c r="I2701" s="25"/>
    </row>
    <row r="2702" spans="1:9" ht="45.75" customHeight="1" x14ac:dyDescent="0.25">
      <c r="A270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115</v>
      </c>
      <c r="B2702" s="27"/>
      <c r="C2702" s="27"/>
      <c r="D2702" s="27"/>
      <c r="E2702" s="27"/>
      <c r="F2702" s="27"/>
      <c r="G2702" s="27"/>
      <c r="H2702" s="27"/>
      <c r="I2702" s="28"/>
    </row>
    <row r="2703" spans="1:9" ht="47.25" customHeight="1" x14ac:dyDescent="0.25">
      <c r="A2703" s="29" t="s">
        <v>28</v>
      </c>
      <c r="B2703" s="29"/>
      <c r="C2703" s="29"/>
      <c r="D2703" s="29"/>
      <c r="E2703" s="29"/>
      <c r="F2703" s="29"/>
      <c r="G2703" s="29"/>
      <c r="H2703" s="29"/>
      <c r="I2703" s="29"/>
    </row>
    <row r="2704" spans="1:9" ht="45" customHeight="1" x14ac:dyDescent="0.25">
      <c r="A2704" s="30" t="s">
        <v>29</v>
      </c>
      <c r="B2704" s="30"/>
      <c r="C2704" s="30"/>
      <c r="D2704" s="30"/>
      <c r="E2704" s="30"/>
      <c r="F2704" s="30"/>
      <c r="G2704" s="30"/>
      <c r="H2704" s="30"/>
      <c r="I2704" s="30"/>
    </row>
    <row r="2707" spans="1:9" ht="15.75" x14ac:dyDescent="0.25">
      <c r="A2707" s="4" t="s">
        <v>5</v>
      </c>
      <c r="F2707" s="3" t="s">
        <v>6</v>
      </c>
    </row>
    <row r="2710" spans="1:9" ht="15.75" x14ac:dyDescent="0.25">
      <c r="A2710" s="4" t="s">
        <v>7</v>
      </c>
      <c r="F2710" s="3" t="s">
        <v>26</v>
      </c>
    </row>
    <row r="2711" spans="1:9" ht="15.75" x14ac:dyDescent="0.25">
      <c r="A2711" s="3" t="s">
        <v>8</v>
      </c>
    </row>
    <row r="2715" spans="1:9" ht="30" customHeight="1" x14ac:dyDescent="0.25">
      <c r="A271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715" s="48"/>
      <c r="C2715" s="48"/>
      <c r="D2715" s="48"/>
      <c r="E2715" s="48"/>
      <c r="F2715" s="48"/>
      <c r="G2715" s="48"/>
      <c r="H2715" s="48"/>
      <c r="I2715" s="48"/>
    </row>
    <row r="2716" spans="1:9" ht="26.25" x14ac:dyDescent="0.4">
      <c r="D2716" s="1"/>
      <c r="E2716" s="2" t="s">
        <v>0</v>
      </c>
      <c r="F2716" s="1"/>
    </row>
    <row r="2717" spans="1:9" ht="26.25" x14ac:dyDescent="0.4">
      <c r="C2717" s="1" t="str">
        <f>"технической экспертизы № " &amp; Данные!A85</f>
        <v>технической экспертизы № 77</v>
      </c>
      <c r="E2717" s="1"/>
      <c r="F2717" s="1"/>
    </row>
    <row r="2718" spans="1:9" ht="15.75" x14ac:dyDescent="0.25">
      <c r="A2718" s="3"/>
      <c r="B2718" s="3"/>
      <c r="C2718" s="3"/>
      <c r="D2718" s="4" t="str">
        <f>"приложение к договору № " &amp; Данные!$B$5</f>
        <v>приложение к договору № 1</v>
      </c>
      <c r="E2718" s="3"/>
      <c r="F2718" s="3"/>
      <c r="G2718" s="3"/>
      <c r="H2718" s="3"/>
      <c r="I2718" s="3"/>
    </row>
    <row r="2719" spans="1:9" ht="15.75" x14ac:dyDescent="0.25">
      <c r="A2719" s="3"/>
      <c r="B2719" s="3"/>
      <c r="C2719" s="3"/>
      <c r="D2719" s="3"/>
      <c r="E2719" s="3"/>
      <c r="F2719" s="3"/>
      <c r="G2719" s="3"/>
      <c r="H2719" s="3"/>
      <c r="I2719" s="3"/>
    </row>
    <row r="2720" spans="1:9" ht="15.75" x14ac:dyDescent="0.25">
      <c r="A2720" s="4" t="s">
        <v>1</v>
      </c>
      <c r="B2720" s="3"/>
      <c r="C2720" s="3"/>
      <c r="D2720" s="3"/>
      <c r="E2720" s="3"/>
      <c r="F2720" s="3"/>
      <c r="G2720" s="3"/>
      <c r="H2720" s="3"/>
      <c r="I2720" s="3"/>
    </row>
    <row r="2721" spans="1:9" ht="15.75" x14ac:dyDescent="0.25">
      <c r="A272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721" s="43"/>
      <c r="C2721" s="43"/>
      <c r="D2721" s="43"/>
      <c r="E2721" s="43"/>
      <c r="F2721" s="43"/>
      <c r="G2721" s="7"/>
      <c r="H2721" s="7"/>
      <c r="I2721" s="7"/>
    </row>
    <row r="2722" spans="1:9" ht="30" customHeight="1" x14ac:dyDescent="0.25">
      <c r="A272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722" s="47"/>
      <c r="C2722" s="47"/>
      <c r="D2722" s="47"/>
      <c r="E2722" s="47"/>
      <c r="F2722" s="47"/>
      <c r="G2722" s="47"/>
      <c r="H2722" s="47"/>
      <c r="I2722" s="47"/>
    </row>
    <row r="2723" spans="1:9" ht="15.75" x14ac:dyDescent="0.25">
      <c r="A2723" s="3"/>
      <c r="B2723" s="3"/>
      <c r="C2723" s="3"/>
      <c r="D2723" s="3"/>
      <c r="E2723" s="3"/>
      <c r="F2723" s="3"/>
      <c r="G2723" s="3"/>
      <c r="H2723" s="3"/>
      <c r="I2723" s="3"/>
    </row>
    <row r="2724" spans="1:9" ht="15.75" x14ac:dyDescent="0.25">
      <c r="A2724" s="8" t="s">
        <v>2</v>
      </c>
      <c r="B2724" s="3"/>
      <c r="C2724" s="3"/>
      <c r="D2724" s="3"/>
      <c r="E2724" s="3"/>
      <c r="F2724" s="3"/>
      <c r="G2724" s="3"/>
      <c r="H2724" s="3"/>
      <c r="I2724" s="3"/>
    </row>
    <row r="2725" spans="1:9" ht="15.75" x14ac:dyDescent="0.25">
      <c r="A2725" s="31" t="s">
        <v>3</v>
      </c>
      <c r="B2725" s="32"/>
      <c r="C2725" s="32"/>
      <c r="D2725" s="32"/>
      <c r="E2725" s="32"/>
      <c r="F2725" s="32"/>
      <c r="G2725" s="32"/>
      <c r="H2725" s="32"/>
      <c r="I2725" s="33"/>
    </row>
    <row r="2726" spans="1:9" ht="34.5" customHeight="1" x14ac:dyDescent="0.25">
      <c r="A2726" s="34" t="str">
        <f>Данные!$B$2</f>
        <v>Иванов</v>
      </c>
      <c r="B2726" s="35"/>
      <c r="C2726" s="35"/>
      <c r="D2726" s="35"/>
      <c r="E2726" s="35"/>
      <c r="F2726" s="35"/>
      <c r="G2726" s="35"/>
      <c r="H2726" s="35"/>
      <c r="I2726" s="36"/>
    </row>
    <row r="2727" spans="1:9" ht="31.5" customHeight="1" x14ac:dyDescent="0.25">
      <c r="A2727" s="37" t="str">
        <f>"Адрес: " &amp; Данные!$B$3</f>
        <v>Адрес: Можга</v>
      </c>
      <c r="B2727" s="38"/>
      <c r="C2727" s="38"/>
      <c r="D2727" s="38"/>
      <c r="E2727" s="38"/>
      <c r="F2727" s="38"/>
      <c r="G2727" s="38"/>
      <c r="H2727" s="38"/>
      <c r="I2727" s="39"/>
    </row>
    <row r="2728" spans="1:9" ht="15.75" x14ac:dyDescent="0.25">
      <c r="A2728" s="40" t="str">
        <f>"Контактный телефон: "&amp; Данные!$B$4</f>
        <v>Контактный телефон: 890</v>
      </c>
      <c r="B2728" s="41"/>
      <c r="C2728" s="41"/>
      <c r="D2728" s="41"/>
      <c r="E2728" s="41"/>
      <c r="F2728" s="41"/>
      <c r="G2728" s="41"/>
      <c r="H2728" s="41"/>
      <c r="I2728" s="42"/>
    </row>
    <row r="2730" spans="1:9" x14ac:dyDescent="0.25">
      <c r="A2730" s="9" t="s">
        <v>4</v>
      </c>
    </row>
    <row r="2731" spans="1:9" x14ac:dyDescent="0.25">
      <c r="A2731" s="18" t="str">
        <f>"Наименование: " &amp; Данные!B85</f>
        <v>Наименование: 86</v>
      </c>
      <c r="B2731" s="19"/>
      <c r="C2731" s="19"/>
      <c r="D2731" s="19"/>
      <c r="E2731" s="19"/>
      <c r="F2731" s="19"/>
      <c r="G2731" s="19"/>
      <c r="H2731" s="19"/>
      <c r="I2731" s="20"/>
    </row>
    <row r="2732" spans="1:9" x14ac:dyDescent="0.25">
      <c r="A2732" s="18" t="str">
        <f>"Инвентарный номер: " &amp; Данные!C85</f>
        <v>Инвентарный номер: 96</v>
      </c>
      <c r="B2732" s="19"/>
      <c r="C2732" s="19"/>
      <c r="D2732" s="19"/>
      <c r="E2732" s="19"/>
      <c r="F2732" s="19"/>
      <c r="G2732" s="19"/>
      <c r="H2732" s="19"/>
      <c r="I2732" s="20"/>
    </row>
    <row r="2733" spans="1:9" x14ac:dyDescent="0.25">
      <c r="A2733" s="13" t="s">
        <v>23</v>
      </c>
      <c r="B2733" s="14"/>
      <c r="C2733" s="14" t="str">
        <f>IF(Данные!D85="","",Данные!D85)</f>
        <v/>
      </c>
      <c r="D2733" s="14"/>
      <c r="E2733" s="14"/>
      <c r="F2733" s="14"/>
      <c r="G2733" s="14"/>
      <c r="H2733" s="14"/>
      <c r="I2733" s="15"/>
    </row>
    <row r="2734" spans="1:9" x14ac:dyDescent="0.25">
      <c r="A2734" s="10" t="s">
        <v>24</v>
      </c>
      <c r="B2734" s="11"/>
      <c r="C2734" s="14">
        <f>Данные!E85</f>
        <v>42059</v>
      </c>
      <c r="D2734" s="11"/>
      <c r="E2734" s="11"/>
      <c r="F2734" s="11"/>
      <c r="G2734" s="11"/>
      <c r="H2734" s="11"/>
      <c r="I2734" s="12"/>
    </row>
    <row r="2735" spans="1:9" x14ac:dyDescent="0.25">
      <c r="A2735" s="18" t="str">
        <f>"Заявленная неисправность: " &amp; Данные!F85</f>
        <v>Заявленная неисправность: 106</v>
      </c>
      <c r="B2735" s="19"/>
      <c r="C2735" s="19"/>
      <c r="D2735" s="19"/>
      <c r="E2735" s="19"/>
      <c r="F2735" s="19"/>
      <c r="G2735" s="19"/>
      <c r="H2735" s="19"/>
      <c r="I2735" s="20"/>
    </row>
    <row r="2736" spans="1:9" ht="35.25" customHeight="1" x14ac:dyDescent="0.25">
      <c r="A2736" s="21" t="s">
        <v>27</v>
      </c>
      <c r="B2736" s="22"/>
      <c r="C2736" s="22"/>
      <c r="D2736" s="22"/>
      <c r="E2736" s="22"/>
      <c r="F2736" s="22"/>
      <c r="G2736" s="22"/>
      <c r="H2736" s="22"/>
      <c r="I2736" s="22"/>
    </row>
    <row r="2737" spans="1:9" x14ac:dyDescent="0.25">
      <c r="A2737" s="23" t="s">
        <v>25</v>
      </c>
      <c r="B2737" s="24"/>
      <c r="C2737" s="24"/>
      <c r="D2737" s="24"/>
      <c r="E2737" s="24"/>
      <c r="F2737" s="24"/>
      <c r="G2737" s="24"/>
      <c r="H2737" s="24"/>
      <c r="I2737" s="25"/>
    </row>
    <row r="2738" spans="1:9" ht="47.25" customHeight="1" x14ac:dyDescent="0.25">
      <c r="A273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116</v>
      </c>
      <c r="B2738" s="27"/>
      <c r="C2738" s="27"/>
      <c r="D2738" s="27"/>
      <c r="E2738" s="27"/>
      <c r="F2738" s="27"/>
      <c r="G2738" s="27"/>
      <c r="H2738" s="27"/>
      <c r="I2738" s="28"/>
    </row>
    <row r="2739" spans="1:9" ht="50.25" customHeight="1" x14ac:dyDescent="0.25">
      <c r="A2739" s="29" t="s">
        <v>28</v>
      </c>
      <c r="B2739" s="29"/>
      <c r="C2739" s="29"/>
      <c r="D2739" s="29"/>
      <c r="E2739" s="29"/>
      <c r="F2739" s="29"/>
      <c r="G2739" s="29"/>
      <c r="H2739" s="29"/>
      <c r="I2739" s="29"/>
    </row>
    <row r="2740" spans="1:9" ht="48" customHeight="1" x14ac:dyDescent="0.25">
      <c r="A2740" s="30" t="s">
        <v>29</v>
      </c>
      <c r="B2740" s="30"/>
      <c r="C2740" s="30"/>
      <c r="D2740" s="30"/>
      <c r="E2740" s="30"/>
      <c r="F2740" s="30"/>
      <c r="G2740" s="30"/>
      <c r="H2740" s="30"/>
      <c r="I2740" s="30"/>
    </row>
    <row r="2743" spans="1:9" ht="15.75" x14ac:dyDescent="0.25">
      <c r="A2743" s="4" t="s">
        <v>5</v>
      </c>
      <c r="F2743" s="3" t="s">
        <v>6</v>
      </c>
    </row>
    <row r="2746" spans="1:9" ht="15.75" x14ac:dyDescent="0.25">
      <c r="A2746" s="4" t="s">
        <v>7</v>
      </c>
      <c r="F2746" s="3" t="s">
        <v>26</v>
      </c>
    </row>
    <row r="2747" spans="1:9" ht="15.75" x14ac:dyDescent="0.25">
      <c r="A2747" s="3" t="s">
        <v>8</v>
      </c>
    </row>
    <row r="2751" spans="1:9" ht="30" customHeight="1" x14ac:dyDescent="0.25">
      <c r="A275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751" s="48"/>
      <c r="C2751" s="48"/>
      <c r="D2751" s="48"/>
      <c r="E2751" s="48"/>
      <c r="F2751" s="48"/>
      <c r="G2751" s="48"/>
      <c r="H2751" s="48"/>
      <c r="I2751" s="48"/>
    </row>
    <row r="2752" spans="1:9" ht="26.25" x14ac:dyDescent="0.4">
      <c r="D2752" s="1"/>
      <c r="E2752" s="2" t="s">
        <v>0</v>
      </c>
      <c r="F2752" s="1"/>
    </row>
    <row r="2753" spans="1:9" ht="26.25" x14ac:dyDescent="0.4">
      <c r="C2753" s="1" t="str">
        <f>"технической экспертизы № " &amp; Данные!A86</f>
        <v>технической экспертизы № 78</v>
      </c>
      <c r="E2753" s="1"/>
      <c r="F2753" s="1"/>
    </row>
    <row r="2754" spans="1:9" ht="15.75" x14ac:dyDescent="0.25">
      <c r="A2754" s="3"/>
      <c r="B2754" s="3"/>
      <c r="C2754" s="3"/>
      <c r="D2754" s="4" t="str">
        <f>"приложение к договору № " &amp; Данные!$B$5</f>
        <v>приложение к договору № 1</v>
      </c>
      <c r="E2754" s="3"/>
      <c r="F2754" s="3"/>
      <c r="G2754" s="3"/>
      <c r="H2754" s="3"/>
      <c r="I2754" s="3"/>
    </row>
    <row r="2755" spans="1:9" ht="15.75" x14ac:dyDescent="0.25">
      <c r="A2755" s="3"/>
      <c r="B2755" s="3"/>
      <c r="C2755" s="3"/>
      <c r="D2755" s="3"/>
      <c r="E2755" s="3"/>
      <c r="F2755" s="3"/>
      <c r="G2755" s="3"/>
      <c r="H2755" s="3"/>
      <c r="I2755" s="3"/>
    </row>
    <row r="2756" spans="1:9" ht="15.75" x14ac:dyDescent="0.25">
      <c r="A2756" s="4" t="s">
        <v>1</v>
      </c>
      <c r="B2756" s="3"/>
      <c r="C2756" s="3"/>
      <c r="D2756" s="3"/>
      <c r="E2756" s="3"/>
      <c r="F2756" s="3"/>
      <c r="G2756" s="3"/>
      <c r="H2756" s="3"/>
      <c r="I2756" s="3"/>
    </row>
    <row r="2757" spans="1:9" ht="15.75" x14ac:dyDescent="0.25">
      <c r="A275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757" s="43"/>
      <c r="C2757" s="43"/>
      <c r="D2757" s="43"/>
      <c r="E2757" s="43"/>
      <c r="F2757" s="43"/>
      <c r="G2757" s="7"/>
      <c r="H2757" s="7"/>
      <c r="I2757" s="7"/>
    </row>
    <row r="2758" spans="1:9" ht="30" customHeight="1" x14ac:dyDescent="0.25">
      <c r="A275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758" s="47"/>
      <c r="C2758" s="47"/>
      <c r="D2758" s="47"/>
      <c r="E2758" s="47"/>
      <c r="F2758" s="47"/>
      <c r="G2758" s="47"/>
      <c r="H2758" s="47"/>
      <c r="I2758" s="47"/>
    </row>
    <row r="2759" spans="1:9" ht="15.75" x14ac:dyDescent="0.25">
      <c r="A2759" s="3"/>
      <c r="B2759" s="3"/>
      <c r="C2759" s="3"/>
      <c r="D2759" s="3"/>
      <c r="E2759" s="3"/>
      <c r="F2759" s="3"/>
      <c r="G2759" s="3"/>
      <c r="H2759" s="3"/>
      <c r="I2759" s="3"/>
    </row>
    <row r="2760" spans="1:9" ht="15.75" x14ac:dyDescent="0.25">
      <c r="A2760" s="8" t="s">
        <v>2</v>
      </c>
      <c r="B2760" s="3"/>
      <c r="C2760" s="3"/>
      <c r="D2760" s="3"/>
      <c r="E2760" s="3"/>
      <c r="F2760" s="3"/>
      <c r="G2760" s="3"/>
      <c r="H2760" s="3"/>
      <c r="I2760" s="3"/>
    </row>
    <row r="2761" spans="1:9" ht="15.75" x14ac:dyDescent="0.25">
      <c r="A2761" s="31" t="s">
        <v>3</v>
      </c>
      <c r="B2761" s="32"/>
      <c r="C2761" s="32"/>
      <c r="D2761" s="32"/>
      <c r="E2761" s="32"/>
      <c r="F2761" s="32"/>
      <c r="G2761" s="32"/>
      <c r="H2761" s="32"/>
      <c r="I2761" s="33"/>
    </row>
    <row r="2762" spans="1:9" ht="27.75" customHeight="1" x14ac:dyDescent="0.25">
      <c r="A2762" s="34" t="str">
        <f>Данные!$B$2</f>
        <v>Иванов</v>
      </c>
      <c r="B2762" s="35"/>
      <c r="C2762" s="35"/>
      <c r="D2762" s="35"/>
      <c r="E2762" s="35"/>
      <c r="F2762" s="35"/>
      <c r="G2762" s="35"/>
      <c r="H2762" s="35"/>
      <c r="I2762" s="36"/>
    </row>
    <row r="2763" spans="1:9" ht="36.75" customHeight="1" x14ac:dyDescent="0.25">
      <c r="A2763" s="37" t="str">
        <f>"Адрес: " &amp; Данные!$B$3</f>
        <v>Адрес: Можга</v>
      </c>
      <c r="B2763" s="38"/>
      <c r="C2763" s="38"/>
      <c r="D2763" s="38"/>
      <c r="E2763" s="38"/>
      <c r="F2763" s="38"/>
      <c r="G2763" s="38"/>
      <c r="H2763" s="38"/>
      <c r="I2763" s="39"/>
    </row>
    <row r="2764" spans="1:9" ht="15.75" x14ac:dyDescent="0.25">
      <c r="A2764" s="40" t="str">
        <f>"Контактный телефон: "&amp; Данные!$B$4</f>
        <v>Контактный телефон: 890</v>
      </c>
      <c r="B2764" s="41"/>
      <c r="C2764" s="41"/>
      <c r="D2764" s="41"/>
      <c r="E2764" s="41"/>
      <c r="F2764" s="41"/>
      <c r="G2764" s="41"/>
      <c r="H2764" s="41"/>
      <c r="I2764" s="42"/>
    </row>
    <row r="2766" spans="1:9" x14ac:dyDescent="0.25">
      <c r="A2766" s="9" t="s">
        <v>4</v>
      </c>
    </row>
    <row r="2767" spans="1:9" x14ac:dyDescent="0.25">
      <c r="A2767" s="18" t="str">
        <f>"Наименование: " &amp; Данные!B86</f>
        <v>Наименование: 87</v>
      </c>
      <c r="B2767" s="19"/>
      <c r="C2767" s="19"/>
      <c r="D2767" s="19"/>
      <c r="E2767" s="19"/>
      <c r="F2767" s="19"/>
      <c r="G2767" s="19"/>
      <c r="H2767" s="19"/>
      <c r="I2767" s="20"/>
    </row>
    <row r="2768" spans="1:9" x14ac:dyDescent="0.25">
      <c r="A2768" s="18" t="str">
        <f>"Инвентарный номер: " &amp; Данные!C86</f>
        <v>Инвентарный номер: 97</v>
      </c>
      <c r="B2768" s="19"/>
      <c r="C2768" s="19"/>
      <c r="D2768" s="19"/>
      <c r="E2768" s="19"/>
      <c r="F2768" s="19"/>
      <c r="G2768" s="19"/>
      <c r="H2768" s="19"/>
      <c r="I2768" s="20"/>
    </row>
    <row r="2769" spans="1:9" x14ac:dyDescent="0.25">
      <c r="A2769" s="13" t="s">
        <v>23</v>
      </c>
      <c r="B2769" s="14"/>
      <c r="C2769" s="14" t="str">
        <f>IF(Данные!D86="","",Данные!D86)</f>
        <v/>
      </c>
      <c r="D2769" s="14"/>
      <c r="E2769" s="14"/>
      <c r="F2769" s="14"/>
      <c r="G2769" s="14"/>
      <c r="H2769" s="14"/>
      <c r="I2769" s="15"/>
    </row>
    <row r="2770" spans="1:9" x14ac:dyDescent="0.25">
      <c r="A2770" s="10" t="s">
        <v>24</v>
      </c>
      <c r="B2770" s="11"/>
      <c r="C2770" s="14">
        <f>Данные!E86</f>
        <v>42060</v>
      </c>
      <c r="D2770" s="11"/>
      <c r="E2770" s="11"/>
      <c r="F2770" s="11"/>
      <c r="G2770" s="11"/>
      <c r="H2770" s="11"/>
      <c r="I2770" s="12"/>
    </row>
    <row r="2771" spans="1:9" x14ac:dyDescent="0.25">
      <c r="A2771" s="18" t="str">
        <f>"Заявленная неисправность: " &amp; Данные!F86</f>
        <v>Заявленная неисправность: 107</v>
      </c>
      <c r="B2771" s="19"/>
      <c r="C2771" s="19"/>
      <c r="D2771" s="19"/>
      <c r="E2771" s="19"/>
      <c r="F2771" s="19"/>
      <c r="G2771" s="19"/>
      <c r="H2771" s="19"/>
      <c r="I2771" s="20"/>
    </row>
    <row r="2772" spans="1:9" ht="33.75" customHeight="1" x14ac:dyDescent="0.25">
      <c r="A2772" s="21" t="s">
        <v>27</v>
      </c>
      <c r="B2772" s="22"/>
      <c r="C2772" s="22"/>
      <c r="D2772" s="22"/>
      <c r="E2772" s="22"/>
      <c r="F2772" s="22"/>
      <c r="G2772" s="22"/>
      <c r="H2772" s="22"/>
      <c r="I2772" s="22"/>
    </row>
    <row r="2773" spans="1:9" x14ac:dyDescent="0.25">
      <c r="A2773" s="23" t="s">
        <v>25</v>
      </c>
      <c r="B2773" s="24"/>
      <c r="C2773" s="24"/>
      <c r="D2773" s="24"/>
      <c r="E2773" s="24"/>
      <c r="F2773" s="24"/>
      <c r="G2773" s="24"/>
      <c r="H2773" s="24"/>
      <c r="I2773" s="25"/>
    </row>
    <row r="2774" spans="1:9" ht="46.5" customHeight="1" x14ac:dyDescent="0.25">
      <c r="A277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117</v>
      </c>
      <c r="B2774" s="27"/>
      <c r="C2774" s="27"/>
      <c r="D2774" s="27"/>
      <c r="E2774" s="27"/>
      <c r="F2774" s="27"/>
      <c r="G2774" s="27"/>
      <c r="H2774" s="27"/>
      <c r="I2774" s="28"/>
    </row>
    <row r="2775" spans="1:9" ht="45.75" customHeight="1" x14ac:dyDescent="0.25">
      <c r="A2775" s="29" t="s">
        <v>28</v>
      </c>
      <c r="B2775" s="29"/>
      <c r="C2775" s="29"/>
      <c r="D2775" s="29"/>
      <c r="E2775" s="29"/>
      <c r="F2775" s="29"/>
      <c r="G2775" s="29"/>
      <c r="H2775" s="29"/>
      <c r="I2775" s="29"/>
    </row>
    <row r="2776" spans="1:9" ht="47.25" customHeight="1" x14ac:dyDescent="0.25">
      <c r="A2776" s="30" t="s">
        <v>29</v>
      </c>
      <c r="B2776" s="30"/>
      <c r="C2776" s="30"/>
      <c r="D2776" s="30"/>
      <c r="E2776" s="30"/>
      <c r="F2776" s="30"/>
      <c r="G2776" s="30"/>
      <c r="H2776" s="30"/>
      <c r="I2776" s="30"/>
    </row>
    <row r="2779" spans="1:9" ht="15.75" x14ac:dyDescent="0.25">
      <c r="A2779" s="4" t="s">
        <v>5</v>
      </c>
      <c r="F2779" s="3" t="s">
        <v>6</v>
      </c>
    </row>
    <row r="2782" spans="1:9" ht="15.75" x14ac:dyDescent="0.25">
      <c r="A2782" s="4" t="s">
        <v>7</v>
      </c>
      <c r="F2782" s="3" t="s">
        <v>26</v>
      </c>
    </row>
    <row r="2783" spans="1:9" ht="15.75" x14ac:dyDescent="0.25">
      <c r="A2783" s="3" t="s">
        <v>8</v>
      </c>
    </row>
    <row r="2787" spans="1:9" ht="30" customHeight="1" x14ac:dyDescent="0.25">
      <c r="A278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787" s="48"/>
      <c r="C2787" s="48"/>
      <c r="D2787" s="48"/>
      <c r="E2787" s="48"/>
      <c r="F2787" s="48"/>
      <c r="G2787" s="48"/>
      <c r="H2787" s="48"/>
      <c r="I2787" s="48"/>
    </row>
    <row r="2788" spans="1:9" ht="26.25" x14ac:dyDescent="0.4">
      <c r="D2788" s="1"/>
      <c r="E2788" s="2" t="s">
        <v>0</v>
      </c>
      <c r="F2788" s="1"/>
    </row>
    <row r="2789" spans="1:9" ht="26.25" x14ac:dyDescent="0.4">
      <c r="C2789" s="1" t="str">
        <f>"технической экспертизы № " &amp; Данные!A87</f>
        <v>технической экспертизы № 79</v>
      </c>
      <c r="E2789" s="1"/>
      <c r="F2789" s="1"/>
    </row>
    <row r="2790" spans="1:9" ht="15.75" x14ac:dyDescent="0.25">
      <c r="A2790" s="3"/>
      <c r="B2790" s="3"/>
      <c r="C2790" s="3"/>
      <c r="D2790" s="4" t="str">
        <f>"приложение к договору № " &amp; Данные!$B$5</f>
        <v>приложение к договору № 1</v>
      </c>
      <c r="E2790" s="3"/>
      <c r="F2790" s="3"/>
      <c r="G2790" s="3"/>
      <c r="H2790" s="3"/>
      <c r="I2790" s="3"/>
    </row>
    <row r="2791" spans="1:9" ht="15.75" x14ac:dyDescent="0.25">
      <c r="A2791" s="3"/>
      <c r="B2791" s="3"/>
      <c r="C2791" s="3"/>
      <c r="D2791" s="3"/>
      <c r="E2791" s="3"/>
      <c r="F2791" s="3"/>
      <c r="G2791" s="3"/>
      <c r="H2791" s="3"/>
      <c r="I2791" s="3"/>
    </row>
    <row r="2792" spans="1:9" ht="15.75" x14ac:dyDescent="0.25">
      <c r="A2792" s="4" t="s">
        <v>1</v>
      </c>
      <c r="B2792" s="3"/>
      <c r="C2792" s="3"/>
      <c r="D2792" s="3"/>
      <c r="E2792" s="3"/>
      <c r="F2792" s="3"/>
      <c r="G2792" s="3"/>
      <c r="H2792" s="3"/>
      <c r="I2792" s="3"/>
    </row>
    <row r="2793" spans="1:9" ht="15.75" x14ac:dyDescent="0.25">
      <c r="A279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793" s="43"/>
      <c r="C2793" s="43"/>
      <c r="D2793" s="43"/>
      <c r="E2793" s="43"/>
      <c r="F2793" s="43"/>
      <c r="G2793" s="7"/>
      <c r="H2793" s="7"/>
      <c r="I2793" s="7"/>
    </row>
    <row r="2794" spans="1:9" ht="30" customHeight="1" x14ac:dyDescent="0.25">
      <c r="A279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794" s="47"/>
      <c r="C2794" s="47"/>
      <c r="D2794" s="47"/>
      <c r="E2794" s="47"/>
      <c r="F2794" s="47"/>
      <c r="G2794" s="47"/>
      <c r="H2794" s="47"/>
      <c r="I2794" s="47"/>
    </row>
    <row r="2795" spans="1:9" ht="15.75" x14ac:dyDescent="0.25">
      <c r="A2795" s="3"/>
      <c r="B2795" s="3"/>
      <c r="C2795" s="3"/>
      <c r="D2795" s="3"/>
      <c r="E2795" s="3"/>
      <c r="F2795" s="3"/>
      <c r="G2795" s="3"/>
      <c r="H2795" s="3"/>
      <c r="I2795" s="3"/>
    </row>
    <row r="2796" spans="1:9" ht="15.75" x14ac:dyDescent="0.25">
      <c r="A2796" s="8" t="s">
        <v>2</v>
      </c>
      <c r="B2796" s="3"/>
      <c r="C2796" s="3"/>
      <c r="D2796" s="3"/>
      <c r="E2796" s="3"/>
      <c r="F2796" s="3"/>
      <c r="G2796" s="3"/>
      <c r="H2796" s="3"/>
      <c r="I2796" s="3"/>
    </row>
    <row r="2797" spans="1:9" ht="15.75" x14ac:dyDescent="0.25">
      <c r="A2797" s="31" t="s">
        <v>3</v>
      </c>
      <c r="B2797" s="32"/>
      <c r="C2797" s="32"/>
      <c r="D2797" s="32"/>
      <c r="E2797" s="32"/>
      <c r="F2797" s="32"/>
      <c r="G2797" s="32"/>
      <c r="H2797" s="32"/>
      <c r="I2797" s="33"/>
    </row>
    <row r="2798" spans="1:9" ht="28.5" customHeight="1" x14ac:dyDescent="0.25">
      <c r="A2798" s="34" t="str">
        <f>Данные!$B$2</f>
        <v>Иванов</v>
      </c>
      <c r="B2798" s="35"/>
      <c r="C2798" s="35"/>
      <c r="D2798" s="35"/>
      <c r="E2798" s="35"/>
      <c r="F2798" s="35"/>
      <c r="G2798" s="35"/>
      <c r="H2798" s="35"/>
      <c r="I2798" s="36"/>
    </row>
    <row r="2799" spans="1:9" ht="30.75" customHeight="1" x14ac:dyDescent="0.25">
      <c r="A2799" s="37" t="str">
        <f>"Адрес: " &amp; Данные!$B$3</f>
        <v>Адрес: Можга</v>
      </c>
      <c r="B2799" s="38"/>
      <c r="C2799" s="38"/>
      <c r="D2799" s="38"/>
      <c r="E2799" s="38"/>
      <c r="F2799" s="38"/>
      <c r="G2799" s="38"/>
      <c r="H2799" s="38"/>
      <c r="I2799" s="39"/>
    </row>
    <row r="2800" spans="1:9" ht="15.75" x14ac:dyDescent="0.25">
      <c r="A2800" s="40" t="str">
        <f>"Контактный телефон: "&amp; Данные!$B$4</f>
        <v>Контактный телефон: 890</v>
      </c>
      <c r="B2800" s="41"/>
      <c r="C2800" s="41"/>
      <c r="D2800" s="41"/>
      <c r="E2800" s="41"/>
      <c r="F2800" s="41"/>
      <c r="G2800" s="41"/>
      <c r="H2800" s="41"/>
      <c r="I2800" s="42"/>
    </row>
    <row r="2802" spans="1:9" x14ac:dyDescent="0.25">
      <c r="A2802" s="9" t="s">
        <v>4</v>
      </c>
    </row>
    <row r="2803" spans="1:9" x14ac:dyDescent="0.25">
      <c r="A2803" s="18" t="str">
        <f>"Наименование: " &amp; Данные!B87</f>
        <v>Наименование: 88</v>
      </c>
      <c r="B2803" s="19"/>
      <c r="C2803" s="19"/>
      <c r="D2803" s="19"/>
      <c r="E2803" s="19"/>
      <c r="F2803" s="19"/>
      <c r="G2803" s="19"/>
      <c r="H2803" s="19"/>
      <c r="I2803" s="20"/>
    </row>
    <row r="2804" spans="1:9" x14ac:dyDescent="0.25">
      <c r="A2804" s="18" t="str">
        <f>"Инвентарный номер: " &amp; Данные!C87</f>
        <v>Инвентарный номер: 98</v>
      </c>
      <c r="B2804" s="19"/>
      <c r="C2804" s="19"/>
      <c r="D2804" s="19"/>
      <c r="E2804" s="19"/>
      <c r="F2804" s="19"/>
      <c r="G2804" s="19"/>
      <c r="H2804" s="19"/>
      <c r="I2804" s="20"/>
    </row>
    <row r="2805" spans="1:9" x14ac:dyDescent="0.25">
      <c r="A2805" s="13" t="s">
        <v>23</v>
      </c>
      <c r="B2805" s="14"/>
      <c r="C2805" s="14" t="str">
        <f>IF(Данные!D87="","",Данные!D87)</f>
        <v/>
      </c>
      <c r="D2805" s="14"/>
      <c r="E2805" s="14"/>
      <c r="F2805" s="14"/>
      <c r="G2805" s="14"/>
      <c r="H2805" s="14"/>
      <c r="I2805" s="15"/>
    </row>
    <row r="2806" spans="1:9" x14ac:dyDescent="0.25">
      <c r="A2806" s="10" t="s">
        <v>24</v>
      </c>
      <c r="B2806" s="11"/>
      <c r="C2806" s="14">
        <f>Данные!E87</f>
        <v>42061</v>
      </c>
      <c r="D2806" s="11"/>
      <c r="E2806" s="11"/>
      <c r="F2806" s="11"/>
      <c r="G2806" s="11"/>
      <c r="H2806" s="11"/>
      <c r="I2806" s="12"/>
    </row>
    <row r="2807" spans="1:9" x14ac:dyDescent="0.25">
      <c r="A2807" s="18" t="str">
        <f>"Заявленная неисправность: " &amp; Данные!F87</f>
        <v>Заявленная неисправность: 108</v>
      </c>
      <c r="B2807" s="19"/>
      <c r="C2807" s="19"/>
      <c r="D2807" s="19"/>
      <c r="E2807" s="19"/>
      <c r="F2807" s="19"/>
      <c r="G2807" s="19"/>
      <c r="H2807" s="19"/>
      <c r="I2807" s="20"/>
    </row>
    <row r="2808" spans="1:9" ht="36" customHeight="1" x14ac:dyDescent="0.25">
      <c r="A2808" s="21" t="s">
        <v>27</v>
      </c>
      <c r="B2808" s="22"/>
      <c r="C2808" s="22"/>
      <c r="D2808" s="22"/>
      <c r="E2808" s="22"/>
      <c r="F2808" s="22"/>
      <c r="G2808" s="22"/>
      <c r="H2808" s="22"/>
      <c r="I2808" s="22"/>
    </row>
    <row r="2809" spans="1:9" x14ac:dyDescent="0.25">
      <c r="A2809" s="23" t="s">
        <v>25</v>
      </c>
      <c r="B2809" s="24"/>
      <c r="C2809" s="24"/>
      <c r="D2809" s="24"/>
      <c r="E2809" s="24"/>
      <c r="F2809" s="24"/>
      <c r="G2809" s="24"/>
      <c r="H2809" s="24"/>
      <c r="I2809" s="25"/>
    </row>
    <row r="2810" spans="1:9" ht="46.5" customHeight="1" x14ac:dyDescent="0.25">
      <c r="A281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118</v>
      </c>
      <c r="B2810" s="27"/>
      <c r="C2810" s="27"/>
      <c r="D2810" s="27"/>
      <c r="E2810" s="27"/>
      <c r="F2810" s="27"/>
      <c r="G2810" s="27"/>
      <c r="H2810" s="27"/>
      <c r="I2810" s="28"/>
    </row>
    <row r="2811" spans="1:9" ht="48.75" customHeight="1" x14ac:dyDescent="0.25">
      <c r="A2811" s="29" t="s">
        <v>28</v>
      </c>
      <c r="B2811" s="29"/>
      <c r="C2811" s="29"/>
      <c r="D2811" s="29"/>
      <c r="E2811" s="29"/>
      <c r="F2811" s="29"/>
      <c r="G2811" s="29"/>
      <c r="H2811" s="29"/>
      <c r="I2811" s="29"/>
    </row>
    <row r="2812" spans="1:9" ht="46.5" customHeight="1" x14ac:dyDescent="0.25">
      <c r="A2812" s="30" t="s">
        <v>29</v>
      </c>
      <c r="B2812" s="30"/>
      <c r="C2812" s="30"/>
      <c r="D2812" s="30"/>
      <c r="E2812" s="30"/>
      <c r="F2812" s="30"/>
      <c r="G2812" s="30"/>
      <c r="H2812" s="30"/>
      <c r="I2812" s="30"/>
    </row>
    <row r="2815" spans="1:9" ht="15.75" x14ac:dyDescent="0.25">
      <c r="A2815" s="4" t="s">
        <v>5</v>
      </c>
      <c r="F2815" s="3" t="s">
        <v>6</v>
      </c>
    </row>
    <row r="2818" spans="1:9" ht="15.75" x14ac:dyDescent="0.25">
      <c r="A2818" s="4" t="s">
        <v>7</v>
      </c>
      <c r="F2818" s="3" t="s">
        <v>26</v>
      </c>
    </row>
    <row r="2819" spans="1:9" ht="15.75" x14ac:dyDescent="0.25">
      <c r="A2819" s="3" t="s">
        <v>8</v>
      </c>
    </row>
    <row r="2823" spans="1:9" ht="30" customHeight="1" x14ac:dyDescent="0.25">
      <c r="A282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823" s="48"/>
      <c r="C2823" s="48"/>
      <c r="D2823" s="48"/>
      <c r="E2823" s="48"/>
      <c r="F2823" s="48"/>
      <c r="G2823" s="48"/>
      <c r="H2823" s="48"/>
      <c r="I2823" s="48"/>
    </row>
    <row r="2824" spans="1:9" ht="26.25" x14ac:dyDescent="0.4">
      <c r="D2824" s="1"/>
      <c r="E2824" s="2" t="s">
        <v>0</v>
      </c>
      <c r="F2824" s="1"/>
    </row>
    <row r="2825" spans="1:9" ht="26.25" x14ac:dyDescent="0.4">
      <c r="C2825" s="1" t="str">
        <f>"технической экспертизы № " &amp; Данные!A88</f>
        <v>технической экспертизы № 80</v>
      </c>
      <c r="E2825" s="1"/>
      <c r="F2825" s="1"/>
    </row>
    <row r="2826" spans="1:9" ht="15.75" x14ac:dyDescent="0.25">
      <c r="A2826" s="3"/>
      <c r="B2826" s="3"/>
      <c r="C2826" s="3"/>
      <c r="D2826" s="4" t="str">
        <f>"приложение к договору № " &amp; Данные!$B$5</f>
        <v>приложение к договору № 1</v>
      </c>
      <c r="E2826" s="3"/>
      <c r="F2826" s="3"/>
      <c r="G2826" s="3"/>
      <c r="H2826" s="3"/>
      <c r="I2826" s="3"/>
    </row>
    <row r="2827" spans="1:9" ht="15.75" x14ac:dyDescent="0.25">
      <c r="A2827" s="3"/>
      <c r="B2827" s="3"/>
      <c r="C2827" s="3"/>
      <c r="D2827" s="3"/>
      <c r="E2827" s="3"/>
      <c r="F2827" s="3"/>
      <c r="G2827" s="3"/>
      <c r="H2827" s="3"/>
      <c r="I2827" s="3"/>
    </row>
    <row r="2828" spans="1:9" ht="15.75" x14ac:dyDescent="0.25">
      <c r="A2828" s="4" t="s">
        <v>1</v>
      </c>
      <c r="B2828" s="3"/>
      <c r="C2828" s="3"/>
      <c r="D2828" s="3"/>
      <c r="E2828" s="3"/>
      <c r="F2828" s="3"/>
      <c r="G2828" s="3"/>
      <c r="H2828" s="3"/>
      <c r="I2828" s="3"/>
    </row>
    <row r="2829" spans="1:9" ht="15.75" x14ac:dyDescent="0.25">
      <c r="A282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829" s="43"/>
      <c r="C2829" s="43"/>
      <c r="D2829" s="43"/>
      <c r="E2829" s="43"/>
      <c r="F2829" s="43"/>
      <c r="G2829" s="7"/>
      <c r="H2829" s="7"/>
      <c r="I2829" s="7"/>
    </row>
    <row r="2830" spans="1:9" ht="30" customHeight="1" x14ac:dyDescent="0.25">
      <c r="A283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830" s="47"/>
      <c r="C2830" s="47"/>
      <c r="D2830" s="47"/>
      <c r="E2830" s="47"/>
      <c r="F2830" s="47"/>
      <c r="G2830" s="47"/>
      <c r="H2830" s="47"/>
      <c r="I2830" s="47"/>
    </row>
    <row r="2831" spans="1:9" ht="15.75" x14ac:dyDescent="0.25">
      <c r="A2831" s="3"/>
      <c r="B2831" s="3"/>
      <c r="C2831" s="3"/>
      <c r="D2831" s="3"/>
      <c r="E2831" s="3"/>
      <c r="F2831" s="3"/>
      <c r="G2831" s="3"/>
      <c r="H2831" s="3"/>
      <c r="I2831" s="3"/>
    </row>
    <row r="2832" spans="1:9" ht="15.75" x14ac:dyDescent="0.25">
      <c r="A2832" s="8" t="s">
        <v>2</v>
      </c>
      <c r="B2832" s="3"/>
      <c r="C2832" s="3"/>
      <c r="D2832" s="3"/>
      <c r="E2832" s="3"/>
      <c r="F2832" s="3"/>
      <c r="G2832" s="3"/>
      <c r="H2832" s="3"/>
      <c r="I2832" s="3"/>
    </row>
    <row r="2833" spans="1:9" ht="15.75" x14ac:dyDescent="0.25">
      <c r="A2833" s="31" t="s">
        <v>3</v>
      </c>
      <c r="B2833" s="32"/>
      <c r="C2833" s="32"/>
      <c r="D2833" s="32"/>
      <c r="E2833" s="32"/>
      <c r="F2833" s="32"/>
      <c r="G2833" s="32"/>
      <c r="H2833" s="32"/>
      <c r="I2833" s="33"/>
    </row>
    <row r="2834" spans="1:9" ht="33.75" customHeight="1" x14ac:dyDescent="0.25">
      <c r="A2834" s="34" t="str">
        <f>Данные!$B$2</f>
        <v>Иванов</v>
      </c>
      <c r="B2834" s="35"/>
      <c r="C2834" s="35"/>
      <c r="D2834" s="35"/>
      <c r="E2834" s="35"/>
      <c r="F2834" s="35"/>
      <c r="G2834" s="35"/>
      <c r="H2834" s="35"/>
      <c r="I2834" s="36"/>
    </row>
    <row r="2835" spans="1:9" ht="32.25" customHeight="1" x14ac:dyDescent="0.25">
      <c r="A2835" s="37" t="str">
        <f>"Адрес: " &amp; Данные!$B$3</f>
        <v>Адрес: Можга</v>
      </c>
      <c r="B2835" s="38"/>
      <c r="C2835" s="38"/>
      <c r="D2835" s="38"/>
      <c r="E2835" s="38"/>
      <c r="F2835" s="38"/>
      <c r="G2835" s="38"/>
      <c r="H2835" s="38"/>
      <c r="I2835" s="39"/>
    </row>
    <row r="2836" spans="1:9" ht="15.75" x14ac:dyDescent="0.25">
      <c r="A2836" s="40" t="str">
        <f>"Контактный телефон: "&amp; Данные!$B$4</f>
        <v>Контактный телефон: 890</v>
      </c>
      <c r="B2836" s="41"/>
      <c r="C2836" s="41"/>
      <c r="D2836" s="41"/>
      <c r="E2836" s="41"/>
      <c r="F2836" s="41"/>
      <c r="G2836" s="41"/>
      <c r="H2836" s="41"/>
      <c r="I2836" s="42"/>
    </row>
    <row r="2838" spans="1:9" x14ac:dyDescent="0.25">
      <c r="A2838" s="9" t="s">
        <v>4</v>
      </c>
    </row>
    <row r="2839" spans="1:9" x14ac:dyDescent="0.25">
      <c r="A2839" s="18" t="str">
        <f>"Наименование: " &amp; Данные!B88</f>
        <v>Наименование: 89</v>
      </c>
      <c r="B2839" s="19"/>
      <c r="C2839" s="19"/>
      <c r="D2839" s="19"/>
      <c r="E2839" s="19"/>
      <c r="F2839" s="19"/>
      <c r="G2839" s="19"/>
      <c r="H2839" s="19"/>
      <c r="I2839" s="20"/>
    </row>
    <row r="2840" spans="1:9" x14ac:dyDescent="0.25">
      <c r="A2840" s="18" t="str">
        <f>"Инвентарный номер: " &amp; Данные!C88</f>
        <v>Инвентарный номер: 99</v>
      </c>
      <c r="B2840" s="19"/>
      <c r="C2840" s="19"/>
      <c r="D2840" s="19"/>
      <c r="E2840" s="19"/>
      <c r="F2840" s="19"/>
      <c r="G2840" s="19"/>
      <c r="H2840" s="19"/>
      <c r="I2840" s="20"/>
    </row>
    <row r="2841" spans="1:9" x14ac:dyDescent="0.25">
      <c r="A2841" s="13" t="s">
        <v>23</v>
      </c>
      <c r="B2841" s="14"/>
      <c r="C2841" s="14" t="str">
        <f>IF(Данные!D88="","",Данные!D88)</f>
        <v/>
      </c>
      <c r="D2841" s="14"/>
      <c r="E2841" s="14"/>
      <c r="F2841" s="14"/>
      <c r="G2841" s="14"/>
      <c r="H2841" s="14"/>
      <c r="I2841" s="15"/>
    </row>
    <row r="2842" spans="1:9" x14ac:dyDescent="0.25">
      <c r="A2842" s="10" t="s">
        <v>24</v>
      </c>
      <c r="B2842" s="11"/>
      <c r="C2842" s="14">
        <f>Данные!E88</f>
        <v>42062</v>
      </c>
      <c r="D2842" s="11"/>
      <c r="E2842" s="11"/>
      <c r="F2842" s="11"/>
      <c r="G2842" s="11"/>
      <c r="H2842" s="11"/>
      <c r="I2842" s="12"/>
    </row>
    <row r="2843" spans="1:9" x14ac:dyDescent="0.25">
      <c r="A2843" s="18" t="str">
        <f>"Заявленная неисправность: " &amp; Данные!F88</f>
        <v>Заявленная неисправность: 109</v>
      </c>
      <c r="B2843" s="19"/>
      <c r="C2843" s="19"/>
      <c r="D2843" s="19"/>
      <c r="E2843" s="19"/>
      <c r="F2843" s="19"/>
      <c r="G2843" s="19"/>
      <c r="H2843" s="19"/>
      <c r="I2843" s="20"/>
    </row>
    <row r="2844" spans="1:9" ht="31.5" customHeight="1" x14ac:dyDescent="0.25">
      <c r="A2844" s="21" t="s">
        <v>27</v>
      </c>
      <c r="B2844" s="22"/>
      <c r="C2844" s="22"/>
      <c r="D2844" s="22"/>
      <c r="E2844" s="22"/>
      <c r="F2844" s="22"/>
      <c r="G2844" s="22"/>
      <c r="H2844" s="22"/>
      <c r="I2844" s="22"/>
    </row>
    <row r="2845" spans="1:9" x14ac:dyDescent="0.25">
      <c r="A2845" s="23" t="s">
        <v>25</v>
      </c>
      <c r="B2845" s="24"/>
      <c r="C2845" s="24"/>
      <c r="D2845" s="24"/>
      <c r="E2845" s="24"/>
      <c r="F2845" s="24"/>
      <c r="G2845" s="24"/>
      <c r="H2845" s="24"/>
      <c r="I2845" s="25"/>
    </row>
    <row r="2846" spans="1:9" ht="49.5" customHeight="1" x14ac:dyDescent="0.25">
      <c r="A284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119</v>
      </c>
      <c r="B2846" s="27"/>
      <c r="C2846" s="27"/>
      <c r="D2846" s="27"/>
      <c r="E2846" s="27"/>
      <c r="F2846" s="27"/>
      <c r="G2846" s="27"/>
      <c r="H2846" s="27"/>
      <c r="I2846" s="28"/>
    </row>
    <row r="2847" spans="1:9" ht="48" customHeight="1" x14ac:dyDescent="0.25">
      <c r="A2847" s="29" t="s">
        <v>28</v>
      </c>
      <c r="B2847" s="29"/>
      <c r="C2847" s="29"/>
      <c r="D2847" s="29"/>
      <c r="E2847" s="29"/>
      <c r="F2847" s="29"/>
      <c r="G2847" s="29"/>
      <c r="H2847" s="29"/>
      <c r="I2847" s="29"/>
    </row>
    <row r="2848" spans="1:9" ht="46.5" customHeight="1" x14ac:dyDescent="0.25">
      <c r="A2848" s="30" t="s">
        <v>29</v>
      </c>
      <c r="B2848" s="30"/>
      <c r="C2848" s="30"/>
      <c r="D2848" s="30"/>
      <c r="E2848" s="30"/>
      <c r="F2848" s="30"/>
      <c r="G2848" s="30"/>
      <c r="H2848" s="30"/>
      <c r="I2848" s="30"/>
    </row>
    <row r="2851" spans="1:9" ht="15.75" x14ac:dyDescent="0.25">
      <c r="A2851" s="4" t="s">
        <v>5</v>
      </c>
      <c r="F2851" s="3" t="s">
        <v>6</v>
      </c>
    </row>
    <row r="2854" spans="1:9" ht="15.75" x14ac:dyDescent="0.25">
      <c r="A2854" s="4" t="s">
        <v>7</v>
      </c>
      <c r="F2854" s="3" t="s">
        <v>26</v>
      </c>
    </row>
    <row r="2855" spans="1:9" ht="15.75" x14ac:dyDescent="0.25">
      <c r="A2855" s="3" t="s">
        <v>8</v>
      </c>
    </row>
    <row r="2859" spans="1:9" ht="30" customHeight="1" x14ac:dyDescent="0.25">
      <c r="A285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859" s="48"/>
      <c r="C2859" s="48"/>
      <c r="D2859" s="48"/>
      <c r="E2859" s="48"/>
      <c r="F2859" s="48"/>
      <c r="G2859" s="48"/>
      <c r="H2859" s="48"/>
      <c r="I2859" s="48"/>
    </row>
    <row r="2860" spans="1:9" ht="26.25" x14ac:dyDescent="0.4">
      <c r="D2860" s="1"/>
      <c r="E2860" s="2" t="s">
        <v>0</v>
      </c>
      <c r="F2860" s="1"/>
    </row>
    <row r="2861" spans="1:9" ht="26.25" x14ac:dyDescent="0.4">
      <c r="C2861" s="1" t="str">
        <f>"технической экспертизы № " &amp; Данные!A89</f>
        <v>технической экспертизы № 81</v>
      </c>
      <c r="E2861" s="1"/>
      <c r="F2861" s="1"/>
    </row>
    <row r="2862" spans="1:9" ht="15.75" x14ac:dyDescent="0.25">
      <c r="A2862" s="3"/>
      <c r="B2862" s="3"/>
      <c r="C2862" s="3"/>
      <c r="D2862" s="4" t="str">
        <f>"приложение к договору № " &amp; Данные!$B$5</f>
        <v>приложение к договору № 1</v>
      </c>
      <c r="E2862" s="3"/>
      <c r="F2862" s="3"/>
      <c r="G2862" s="3"/>
      <c r="H2862" s="3"/>
      <c r="I2862" s="3"/>
    </row>
    <row r="2863" spans="1:9" ht="15.75" x14ac:dyDescent="0.25">
      <c r="A2863" s="3"/>
      <c r="B2863" s="3"/>
      <c r="C2863" s="3"/>
      <c r="D2863" s="3"/>
      <c r="E2863" s="3"/>
      <c r="F2863" s="3"/>
      <c r="G2863" s="3"/>
      <c r="H2863" s="3"/>
      <c r="I2863" s="3"/>
    </row>
    <row r="2864" spans="1:9" ht="15.75" x14ac:dyDescent="0.25">
      <c r="A2864" s="4" t="s">
        <v>1</v>
      </c>
      <c r="B2864" s="3"/>
      <c r="C2864" s="3"/>
      <c r="D2864" s="3"/>
      <c r="E2864" s="3"/>
      <c r="F2864" s="3"/>
      <c r="G2864" s="3"/>
      <c r="H2864" s="3"/>
      <c r="I2864" s="3"/>
    </row>
    <row r="2865" spans="1:9" ht="15.75" x14ac:dyDescent="0.25">
      <c r="A286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865" s="43"/>
      <c r="C2865" s="43"/>
      <c r="D2865" s="43"/>
      <c r="E2865" s="43"/>
      <c r="F2865" s="43"/>
      <c r="G2865" s="7"/>
      <c r="H2865" s="7"/>
      <c r="I2865" s="7"/>
    </row>
    <row r="2866" spans="1:9" ht="30" customHeight="1" x14ac:dyDescent="0.25">
      <c r="A286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866" s="47"/>
      <c r="C2866" s="47"/>
      <c r="D2866" s="47"/>
      <c r="E2866" s="47"/>
      <c r="F2866" s="47"/>
      <c r="G2866" s="47"/>
      <c r="H2866" s="47"/>
      <c r="I2866" s="47"/>
    </row>
    <row r="2867" spans="1:9" ht="15.75" x14ac:dyDescent="0.25">
      <c r="A2867" s="3"/>
      <c r="B2867" s="3"/>
      <c r="C2867" s="3"/>
      <c r="D2867" s="3"/>
      <c r="E2867" s="3"/>
      <c r="F2867" s="3"/>
      <c r="G2867" s="3"/>
      <c r="H2867" s="3"/>
      <c r="I2867" s="3"/>
    </row>
    <row r="2868" spans="1:9" ht="15.75" x14ac:dyDescent="0.25">
      <c r="A2868" s="8" t="s">
        <v>2</v>
      </c>
      <c r="B2868" s="3"/>
      <c r="C2868" s="3"/>
      <c r="D2868" s="3"/>
      <c r="E2868" s="3"/>
      <c r="F2868" s="3"/>
      <c r="G2868" s="3"/>
      <c r="H2868" s="3"/>
      <c r="I2868" s="3"/>
    </row>
    <row r="2869" spans="1:9" ht="15.75" x14ac:dyDescent="0.25">
      <c r="A2869" s="31" t="s">
        <v>3</v>
      </c>
      <c r="B2869" s="32"/>
      <c r="C2869" s="32"/>
      <c r="D2869" s="32"/>
      <c r="E2869" s="32"/>
      <c r="F2869" s="32"/>
      <c r="G2869" s="32"/>
      <c r="H2869" s="32"/>
      <c r="I2869" s="33"/>
    </row>
    <row r="2870" spans="1:9" ht="33.75" customHeight="1" x14ac:dyDescent="0.25">
      <c r="A2870" s="34" t="str">
        <f>Данные!$B$2</f>
        <v>Иванов</v>
      </c>
      <c r="B2870" s="35"/>
      <c r="C2870" s="35"/>
      <c r="D2870" s="35"/>
      <c r="E2870" s="35"/>
      <c r="F2870" s="35"/>
      <c r="G2870" s="35"/>
      <c r="H2870" s="35"/>
      <c r="I2870" s="36"/>
    </row>
    <row r="2871" spans="1:9" ht="32.25" customHeight="1" x14ac:dyDescent="0.25">
      <c r="A2871" s="37" t="str">
        <f>"Адрес: " &amp; Данные!$B$3</f>
        <v>Адрес: Можга</v>
      </c>
      <c r="B2871" s="38"/>
      <c r="C2871" s="38"/>
      <c r="D2871" s="38"/>
      <c r="E2871" s="38"/>
      <c r="F2871" s="38"/>
      <c r="G2871" s="38"/>
      <c r="H2871" s="38"/>
      <c r="I2871" s="39"/>
    </row>
    <row r="2872" spans="1:9" ht="15.75" x14ac:dyDescent="0.25">
      <c r="A2872" s="40" t="str">
        <f>"Контактный телефон: "&amp; Данные!$B$4</f>
        <v>Контактный телефон: 890</v>
      </c>
      <c r="B2872" s="41"/>
      <c r="C2872" s="41"/>
      <c r="D2872" s="41"/>
      <c r="E2872" s="41"/>
      <c r="F2872" s="41"/>
      <c r="G2872" s="41"/>
      <c r="H2872" s="41"/>
      <c r="I2872" s="42"/>
    </row>
    <row r="2874" spans="1:9" x14ac:dyDescent="0.25">
      <c r="A2874" s="9" t="s">
        <v>4</v>
      </c>
    </row>
    <row r="2875" spans="1:9" x14ac:dyDescent="0.25">
      <c r="A2875" s="18" t="str">
        <f>"Наименование: " &amp; Данные!B89</f>
        <v>Наименование: 90</v>
      </c>
      <c r="B2875" s="19"/>
      <c r="C2875" s="19"/>
      <c r="D2875" s="19"/>
      <c r="E2875" s="19"/>
      <c r="F2875" s="19"/>
      <c r="G2875" s="19"/>
      <c r="H2875" s="19"/>
      <c r="I2875" s="20"/>
    </row>
    <row r="2876" spans="1:9" x14ac:dyDescent="0.25">
      <c r="A2876" s="18" t="str">
        <f>"Инвентарный номер: " &amp; Данные!C89</f>
        <v>Инвентарный номер: 100</v>
      </c>
      <c r="B2876" s="19"/>
      <c r="C2876" s="19"/>
      <c r="D2876" s="19"/>
      <c r="E2876" s="19"/>
      <c r="F2876" s="19"/>
      <c r="G2876" s="19"/>
      <c r="H2876" s="19"/>
      <c r="I2876" s="20"/>
    </row>
    <row r="2877" spans="1:9" x14ac:dyDescent="0.25">
      <c r="A2877" s="13" t="s">
        <v>23</v>
      </c>
      <c r="B2877" s="14"/>
      <c r="C2877" s="14" t="str">
        <f>IF(Данные!D89="","",Данные!D89)</f>
        <v/>
      </c>
      <c r="D2877" s="14"/>
      <c r="E2877" s="14"/>
      <c r="F2877" s="14"/>
      <c r="G2877" s="14"/>
      <c r="H2877" s="14"/>
      <c r="I2877" s="15"/>
    </row>
    <row r="2878" spans="1:9" x14ac:dyDescent="0.25">
      <c r="A2878" s="10" t="s">
        <v>24</v>
      </c>
      <c r="B2878" s="11"/>
      <c r="C2878" s="14">
        <f>Данные!E89</f>
        <v>42063</v>
      </c>
      <c r="D2878" s="11"/>
      <c r="E2878" s="11"/>
      <c r="F2878" s="11"/>
      <c r="G2878" s="11"/>
      <c r="H2878" s="11"/>
      <c r="I2878" s="12"/>
    </row>
    <row r="2879" spans="1:9" x14ac:dyDescent="0.25">
      <c r="A2879" s="18" t="str">
        <f>"Заявленная неисправность: " &amp; Данные!F89</f>
        <v>Заявленная неисправность: 110</v>
      </c>
      <c r="B2879" s="19"/>
      <c r="C2879" s="19"/>
      <c r="D2879" s="19"/>
      <c r="E2879" s="19"/>
      <c r="F2879" s="19"/>
      <c r="G2879" s="19"/>
      <c r="H2879" s="19"/>
      <c r="I2879" s="20"/>
    </row>
    <row r="2880" spans="1:9" ht="31.5" customHeight="1" x14ac:dyDescent="0.25">
      <c r="A2880" s="21" t="s">
        <v>27</v>
      </c>
      <c r="B2880" s="22"/>
      <c r="C2880" s="22"/>
      <c r="D2880" s="22"/>
      <c r="E2880" s="22"/>
      <c r="F2880" s="22"/>
      <c r="G2880" s="22"/>
      <c r="H2880" s="22"/>
      <c r="I2880" s="22"/>
    </row>
    <row r="2881" spans="1:9" x14ac:dyDescent="0.25">
      <c r="A2881" s="23" t="s">
        <v>25</v>
      </c>
      <c r="B2881" s="24"/>
      <c r="C2881" s="24"/>
      <c r="D2881" s="24"/>
      <c r="E2881" s="24"/>
      <c r="F2881" s="24"/>
      <c r="G2881" s="24"/>
      <c r="H2881" s="24"/>
      <c r="I2881" s="25"/>
    </row>
    <row r="2882" spans="1:9" ht="49.5" customHeight="1" x14ac:dyDescent="0.25">
      <c r="A288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&amp;Данные!G89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120</v>
      </c>
      <c r="B2882" s="27"/>
      <c r="C2882" s="27"/>
      <c r="D2882" s="27"/>
      <c r="E2882" s="27"/>
      <c r="F2882" s="27"/>
      <c r="G2882" s="27"/>
      <c r="H2882" s="27"/>
      <c r="I2882" s="28"/>
    </row>
    <row r="2883" spans="1:9" ht="48" customHeight="1" x14ac:dyDescent="0.25">
      <c r="A2883" s="29" t="s">
        <v>28</v>
      </c>
      <c r="B2883" s="29"/>
      <c r="C2883" s="29"/>
      <c r="D2883" s="29"/>
      <c r="E2883" s="29"/>
      <c r="F2883" s="29"/>
      <c r="G2883" s="29"/>
      <c r="H2883" s="29"/>
      <c r="I2883" s="29"/>
    </row>
    <row r="2884" spans="1:9" ht="46.5" customHeight="1" x14ac:dyDescent="0.25">
      <c r="A2884" s="30" t="s">
        <v>29</v>
      </c>
      <c r="B2884" s="30"/>
      <c r="C2884" s="30"/>
      <c r="D2884" s="30"/>
      <c r="E2884" s="30"/>
      <c r="F2884" s="30"/>
      <c r="G2884" s="30"/>
      <c r="H2884" s="30"/>
      <c r="I2884" s="30"/>
    </row>
    <row r="2887" spans="1:9" ht="15.75" x14ac:dyDescent="0.25">
      <c r="A2887" s="4" t="s">
        <v>5</v>
      </c>
      <c r="F2887" s="3" t="s">
        <v>6</v>
      </c>
    </row>
    <row r="2890" spans="1:9" ht="15.75" x14ac:dyDescent="0.25">
      <c r="A2890" s="4" t="s">
        <v>7</v>
      </c>
      <c r="F2890" s="3" t="s">
        <v>26</v>
      </c>
    </row>
    <row r="2891" spans="1:9" ht="15.75" x14ac:dyDescent="0.25">
      <c r="A2891" s="3" t="s">
        <v>8</v>
      </c>
    </row>
    <row r="2895" spans="1:9" ht="30" customHeight="1" x14ac:dyDescent="0.25">
      <c r="A289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895" s="48"/>
      <c r="C2895" s="48"/>
      <c r="D2895" s="48"/>
      <c r="E2895" s="48"/>
      <c r="F2895" s="48"/>
      <c r="G2895" s="48"/>
      <c r="H2895" s="48"/>
      <c r="I2895" s="48"/>
    </row>
    <row r="2896" spans="1:9" ht="26.25" x14ac:dyDescent="0.4">
      <c r="D2896" s="1"/>
      <c r="E2896" s="2" t="s">
        <v>0</v>
      </c>
      <c r="F2896" s="1"/>
    </row>
    <row r="2897" spans="1:9" ht="26.25" x14ac:dyDescent="0.4">
      <c r="C2897" s="1" t="str">
        <f>"технической экспертизы № " &amp; Данные!A90</f>
        <v>технической экспертизы № 82</v>
      </c>
      <c r="E2897" s="1"/>
      <c r="F2897" s="1"/>
    </row>
    <row r="2898" spans="1:9" ht="15.75" x14ac:dyDescent="0.25">
      <c r="A2898" s="3"/>
      <c r="B2898" s="3"/>
      <c r="C2898" s="3"/>
      <c r="D2898" s="4" t="str">
        <f>"приложение к договору № " &amp; Данные!$B$5</f>
        <v>приложение к договору № 1</v>
      </c>
      <c r="E2898" s="3"/>
      <c r="F2898" s="3"/>
      <c r="G2898" s="3"/>
      <c r="H2898" s="3"/>
      <c r="I2898" s="3"/>
    </row>
    <row r="2899" spans="1:9" ht="15.75" x14ac:dyDescent="0.25">
      <c r="A2899" s="3"/>
      <c r="B2899" s="3"/>
      <c r="C2899" s="3"/>
      <c r="D2899" s="3"/>
      <c r="E2899" s="3"/>
      <c r="F2899" s="3"/>
      <c r="G2899" s="3"/>
      <c r="H2899" s="3"/>
      <c r="I2899" s="3"/>
    </row>
    <row r="2900" spans="1:9" ht="15.75" x14ac:dyDescent="0.25">
      <c r="A2900" s="4" t="s">
        <v>1</v>
      </c>
      <c r="B2900" s="3"/>
      <c r="C2900" s="3"/>
      <c r="D2900" s="3"/>
      <c r="E2900" s="3"/>
      <c r="F2900" s="3"/>
      <c r="G2900" s="3"/>
      <c r="H2900" s="3"/>
      <c r="I2900" s="3"/>
    </row>
    <row r="2901" spans="1:9" ht="15.75" x14ac:dyDescent="0.25">
      <c r="A290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901" s="43"/>
      <c r="C2901" s="43"/>
      <c r="D2901" s="43"/>
      <c r="E2901" s="43"/>
      <c r="F2901" s="43"/>
      <c r="G2901" s="7"/>
      <c r="H2901" s="7"/>
      <c r="I2901" s="7"/>
    </row>
    <row r="2902" spans="1:9" ht="30" customHeight="1" x14ac:dyDescent="0.25">
      <c r="A290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902" s="47"/>
      <c r="C2902" s="47"/>
      <c r="D2902" s="47"/>
      <c r="E2902" s="47"/>
      <c r="F2902" s="47"/>
      <c r="G2902" s="47"/>
      <c r="H2902" s="47"/>
      <c r="I2902" s="47"/>
    </row>
    <row r="2903" spans="1:9" ht="15.75" x14ac:dyDescent="0.25">
      <c r="A2903" s="3"/>
      <c r="B2903" s="3"/>
      <c r="C2903" s="3"/>
      <c r="D2903" s="3"/>
      <c r="E2903" s="3"/>
      <c r="F2903" s="3"/>
      <c r="G2903" s="3"/>
      <c r="H2903" s="3"/>
      <c r="I2903" s="3"/>
    </row>
    <row r="2904" spans="1:9" ht="15.75" x14ac:dyDescent="0.25">
      <c r="A2904" s="8" t="s">
        <v>2</v>
      </c>
      <c r="B2904" s="3"/>
      <c r="C2904" s="3"/>
      <c r="D2904" s="3"/>
      <c r="E2904" s="3"/>
      <c r="F2904" s="3"/>
      <c r="G2904" s="3"/>
      <c r="H2904" s="3"/>
      <c r="I2904" s="3"/>
    </row>
    <row r="2905" spans="1:9" ht="15.75" x14ac:dyDescent="0.25">
      <c r="A2905" s="31" t="s">
        <v>3</v>
      </c>
      <c r="B2905" s="32"/>
      <c r="C2905" s="32"/>
      <c r="D2905" s="32"/>
      <c r="E2905" s="32"/>
      <c r="F2905" s="32"/>
      <c r="G2905" s="32"/>
      <c r="H2905" s="32"/>
      <c r="I2905" s="33"/>
    </row>
    <row r="2906" spans="1:9" ht="33.75" customHeight="1" x14ac:dyDescent="0.25">
      <c r="A2906" s="34" t="str">
        <f>Данные!$B$2</f>
        <v>Иванов</v>
      </c>
      <c r="B2906" s="35"/>
      <c r="C2906" s="35"/>
      <c r="D2906" s="35"/>
      <c r="E2906" s="35"/>
      <c r="F2906" s="35"/>
      <c r="G2906" s="35"/>
      <c r="H2906" s="35"/>
      <c r="I2906" s="36"/>
    </row>
    <row r="2907" spans="1:9" ht="32.25" customHeight="1" x14ac:dyDescent="0.25">
      <c r="A2907" s="37" t="str">
        <f>"Адрес: " &amp; Данные!$B$3</f>
        <v>Адрес: Можга</v>
      </c>
      <c r="B2907" s="38"/>
      <c r="C2907" s="38"/>
      <c r="D2907" s="38"/>
      <c r="E2907" s="38"/>
      <c r="F2907" s="38"/>
      <c r="G2907" s="38"/>
      <c r="H2907" s="38"/>
      <c r="I2907" s="39"/>
    </row>
    <row r="2908" spans="1:9" ht="15.75" x14ac:dyDescent="0.25">
      <c r="A2908" s="40" t="str">
        <f>"Контактный телефон: "&amp; Данные!$B$4</f>
        <v>Контактный телефон: 890</v>
      </c>
      <c r="B2908" s="41"/>
      <c r="C2908" s="41"/>
      <c r="D2908" s="41"/>
      <c r="E2908" s="41"/>
      <c r="F2908" s="41"/>
      <c r="G2908" s="41"/>
      <c r="H2908" s="41"/>
      <c r="I2908" s="42"/>
    </row>
    <row r="2910" spans="1:9" x14ac:dyDescent="0.25">
      <c r="A2910" s="9" t="s">
        <v>4</v>
      </c>
    </row>
    <row r="2911" spans="1:9" x14ac:dyDescent="0.25">
      <c r="A2911" s="18" t="str">
        <f>"Наименование: " &amp; Данные!B90</f>
        <v>Наименование: 91</v>
      </c>
      <c r="B2911" s="19"/>
      <c r="C2911" s="19"/>
      <c r="D2911" s="19"/>
      <c r="E2911" s="19"/>
      <c r="F2911" s="19"/>
      <c r="G2911" s="19"/>
      <c r="H2911" s="19"/>
      <c r="I2911" s="20"/>
    </row>
    <row r="2912" spans="1:9" x14ac:dyDescent="0.25">
      <c r="A2912" s="18" t="str">
        <f>"Инвентарный номер: " &amp; Данные!C90</f>
        <v>Инвентарный номер: 101</v>
      </c>
      <c r="B2912" s="19"/>
      <c r="C2912" s="19"/>
      <c r="D2912" s="19"/>
      <c r="E2912" s="19"/>
      <c r="F2912" s="19"/>
      <c r="G2912" s="19"/>
      <c r="H2912" s="19"/>
      <c r="I2912" s="20"/>
    </row>
    <row r="2913" spans="1:9" x14ac:dyDescent="0.25">
      <c r="A2913" s="13" t="s">
        <v>23</v>
      </c>
      <c r="B2913" s="14"/>
      <c r="C2913" s="14" t="str">
        <f>IF(Данные!D90="","",Данные!D90)</f>
        <v/>
      </c>
      <c r="D2913" s="14"/>
      <c r="E2913" s="14"/>
      <c r="F2913" s="14"/>
      <c r="G2913" s="14"/>
      <c r="H2913" s="14"/>
      <c r="I2913" s="15"/>
    </row>
    <row r="2914" spans="1:9" x14ac:dyDescent="0.25">
      <c r="A2914" s="10" t="s">
        <v>24</v>
      </c>
      <c r="B2914" s="11"/>
      <c r="C2914" s="14">
        <f>Данные!E90</f>
        <v>42064</v>
      </c>
      <c r="D2914" s="11"/>
      <c r="E2914" s="11"/>
      <c r="F2914" s="11"/>
      <c r="G2914" s="11"/>
      <c r="H2914" s="11"/>
      <c r="I2914" s="12"/>
    </row>
    <row r="2915" spans="1:9" x14ac:dyDescent="0.25">
      <c r="A2915" s="18" t="str">
        <f>"Заявленная неисправность: " &amp; Данные!F90</f>
        <v>Заявленная неисправность: 111</v>
      </c>
      <c r="B2915" s="19"/>
      <c r="C2915" s="19"/>
      <c r="D2915" s="19"/>
      <c r="E2915" s="19"/>
      <c r="F2915" s="19"/>
      <c r="G2915" s="19"/>
      <c r="H2915" s="19"/>
      <c r="I2915" s="20"/>
    </row>
    <row r="2916" spans="1:9" ht="31.5" customHeight="1" x14ac:dyDescent="0.25">
      <c r="A2916" s="21" t="s">
        <v>27</v>
      </c>
      <c r="B2916" s="22"/>
      <c r="C2916" s="22"/>
      <c r="D2916" s="22"/>
      <c r="E2916" s="22"/>
      <c r="F2916" s="22"/>
      <c r="G2916" s="22"/>
      <c r="H2916" s="22"/>
      <c r="I2916" s="22"/>
    </row>
    <row r="2917" spans="1:9" x14ac:dyDescent="0.25">
      <c r="A2917" s="23" t="s">
        <v>25</v>
      </c>
      <c r="B2917" s="24"/>
      <c r="C2917" s="24"/>
      <c r="D2917" s="24"/>
      <c r="E2917" s="24"/>
      <c r="F2917" s="24"/>
      <c r="G2917" s="24"/>
      <c r="H2917" s="24"/>
      <c r="I2917" s="25"/>
    </row>
    <row r="2918" spans="1:9" ht="49.5" customHeight="1" x14ac:dyDescent="0.25">
      <c r="A291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121</v>
      </c>
      <c r="B2918" s="27"/>
      <c r="C2918" s="27"/>
      <c r="D2918" s="27"/>
      <c r="E2918" s="27"/>
      <c r="F2918" s="27"/>
      <c r="G2918" s="27"/>
      <c r="H2918" s="27"/>
      <c r="I2918" s="28"/>
    </row>
    <row r="2919" spans="1:9" ht="48" customHeight="1" x14ac:dyDescent="0.25">
      <c r="A2919" s="29" t="s">
        <v>28</v>
      </c>
      <c r="B2919" s="29"/>
      <c r="C2919" s="29"/>
      <c r="D2919" s="29"/>
      <c r="E2919" s="29"/>
      <c r="F2919" s="29"/>
      <c r="G2919" s="29"/>
      <c r="H2919" s="29"/>
      <c r="I2919" s="29"/>
    </row>
    <row r="2920" spans="1:9" ht="46.5" customHeight="1" x14ac:dyDescent="0.25">
      <c r="A2920" s="30" t="s">
        <v>29</v>
      </c>
      <c r="B2920" s="30"/>
      <c r="C2920" s="30"/>
      <c r="D2920" s="30"/>
      <c r="E2920" s="30"/>
      <c r="F2920" s="30"/>
      <c r="G2920" s="30"/>
      <c r="H2920" s="30"/>
      <c r="I2920" s="30"/>
    </row>
    <row r="2923" spans="1:9" ht="15.75" x14ac:dyDescent="0.25">
      <c r="A2923" s="4" t="s">
        <v>5</v>
      </c>
      <c r="F2923" s="3" t="s">
        <v>6</v>
      </c>
    </row>
    <row r="2926" spans="1:9" ht="15.75" x14ac:dyDescent="0.25">
      <c r="A2926" s="4" t="s">
        <v>7</v>
      </c>
      <c r="F2926" s="3" t="s">
        <v>26</v>
      </c>
    </row>
    <row r="2927" spans="1:9" ht="15.75" x14ac:dyDescent="0.25">
      <c r="A2927" s="3" t="s">
        <v>8</v>
      </c>
    </row>
    <row r="2931" spans="1:9" ht="30" customHeight="1" x14ac:dyDescent="0.25">
      <c r="A293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931" s="48"/>
      <c r="C2931" s="48"/>
      <c r="D2931" s="48"/>
      <c r="E2931" s="48"/>
      <c r="F2931" s="48"/>
      <c r="G2931" s="48"/>
      <c r="H2931" s="48"/>
      <c r="I2931" s="48"/>
    </row>
    <row r="2932" spans="1:9" ht="26.25" x14ac:dyDescent="0.4">
      <c r="D2932" s="1"/>
      <c r="E2932" s="2" t="s">
        <v>0</v>
      </c>
      <c r="F2932" s="1"/>
    </row>
    <row r="2933" spans="1:9" ht="26.25" x14ac:dyDescent="0.4">
      <c r="C2933" s="1" t="str">
        <f>"технической экспертизы № " &amp; Данные!A91</f>
        <v>технической экспертизы № 83</v>
      </c>
      <c r="E2933" s="1"/>
      <c r="F2933" s="1"/>
    </row>
    <row r="2934" spans="1:9" ht="15.75" x14ac:dyDescent="0.25">
      <c r="A2934" s="3"/>
      <c r="B2934" s="3"/>
      <c r="C2934" s="3"/>
      <c r="D2934" s="4" t="str">
        <f>"приложение к договору № " &amp; Данные!$B$5</f>
        <v>приложение к договору № 1</v>
      </c>
      <c r="E2934" s="3"/>
      <c r="F2934" s="3"/>
      <c r="G2934" s="3"/>
      <c r="H2934" s="3"/>
      <c r="I2934" s="3"/>
    </row>
    <row r="2935" spans="1:9" ht="15.75" x14ac:dyDescent="0.25">
      <c r="A2935" s="3"/>
      <c r="B2935" s="3"/>
      <c r="C2935" s="3"/>
      <c r="D2935" s="3"/>
      <c r="E2935" s="3"/>
      <c r="F2935" s="3"/>
      <c r="G2935" s="3"/>
      <c r="H2935" s="3"/>
      <c r="I2935" s="3"/>
    </row>
    <row r="2936" spans="1:9" ht="15.75" x14ac:dyDescent="0.25">
      <c r="A2936" s="4" t="s">
        <v>1</v>
      </c>
      <c r="B2936" s="3"/>
      <c r="C2936" s="3"/>
      <c r="D2936" s="3"/>
      <c r="E2936" s="3"/>
      <c r="F2936" s="3"/>
      <c r="G2936" s="3"/>
      <c r="H2936" s="3"/>
      <c r="I2936" s="3"/>
    </row>
    <row r="2937" spans="1:9" ht="15.75" x14ac:dyDescent="0.25">
      <c r="A293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937" s="43"/>
      <c r="C2937" s="43"/>
      <c r="D2937" s="43"/>
      <c r="E2937" s="43"/>
      <c r="F2937" s="43"/>
      <c r="G2937" s="7"/>
      <c r="H2937" s="7"/>
      <c r="I2937" s="7"/>
    </row>
    <row r="2938" spans="1:9" ht="30" customHeight="1" x14ac:dyDescent="0.25">
      <c r="A293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938" s="47"/>
      <c r="C2938" s="47"/>
      <c r="D2938" s="47"/>
      <c r="E2938" s="47"/>
      <c r="F2938" s="47"/>
      <c r="G2938" s="47"/>
      <c r="H2938" s="47"/>
      <c r="I2938" s="47"/>
    </row>
    <row r="2939" spans="1:9" ht="15.75" x14ac:dyDescent="0.25">
      <c r="A2939" s="3"/>
      <c r="B2939" s="3"/>
      <c r="C2939" s="3"/>
      <c r="D2939" s="3"/>
      <c r="E2939" s="3"/>
      <c r="F2939" s="3"/>
      <c r="G2939" s="3"/>
      <c r="H2939" s="3"/>
      <c r="I2939" s="3"/>
    </row>
    <row r="2940" spans="1:9" ht="15.75" x14ac:dyDescent="0.25">
      <c r="A2940" s="8" t="s">
        <v>2</v>
      </c>
      <c r="B2940" s="3"/>
      <c r="C2940" s="3"/>
      <c r="D2940" s="3"/>
      <c r="E2940" s="3"/>
      <c r="F2940" s="3"/>
      <c r="G2940" s="3"/>
      <c r="H2940" s="3"/>
      <c r="I2940" s="3"/>
    </row>
    <row r="2941" spans="1:9" ht="15.75" x14ac:dyDescent="0.25">
      <c r="A2941" s="31" t="s">
        <v>3</v>
      </c>
      <c r="B2941" s="32"/>
      <c r="C2941" s="32"/>
      <c r="D2941" s="32"/>
      <c r="E2941" s="32"/>
      <c r="F2941" s="32"/>
      <c r="G2941" s="32"/>
      <c r="H2941" s="32"/>
      <c r="I2941" s="33"/>
    </row>
    <row r="2942" spans="1:9" ht="33.75" customHeight="1" x14ac:dyDescent="0.25">
      <c r="A2942" s="34" t="str">
        <f>Данные!$B$2</f>
        <v>Иванов</v>
      </c>
      <c r="B2942" s="35"/>
      <c r="C2942" s="35"/>
      <c r="D2942" s="35"/>
      <c r="E2942" s="35"/>
      <c r="F2942" s="35"/>
      <c r="G2942" s="35"/>
      <c r="H2942" s="35"/>
      <c r="I2942" s="36"/>
    </row>
    <row r="2943" spans="1:9" ht="32.25" customHeight="1" x14ac:dyDescent="0.25">
      <c r="A2943" s="37" t="str">
        <f>"Адрес: " &amp; Данные!$B$3</f>
        <v>Адрес: Можга</v>
      </c>
      <c r="B2943" s="38"/>
      <c r="C2943" s="38"/>
      <c r="D2943" s="38"/>
      <c r="E2943" s="38"/>
      <c r="F2943" s="38"/>
      <c r="G2943" s="38"/>
      <c r="H2943" s="38"/>
      <c r="I2943" s="39"/>
    </row>
    <row r="2944" spans="1:9" ht="15.75" x14ac:dyDescent="0.25">
      <c r="A2944" s="40" t="str">
        <f>"Контактный телефон: "&amp; Данные!$B$4</f>
        <v>Контактный телефон: 890</v>
      </c>
      <c r="B2944" s="41"/>
      <c r="C2944" s="41"/>
      <c r="D2944" s="41"/>
      <c r="E2944" s="41"/>
      <c r="F2944" s="41"/>
      <c r="G2944" s="41"/>
      <c r="H2944" s="41"/>
      <c r="I2944" s="42"/>
    </row>
    <row r="2946" spans="1:9" x14ac:dyDescent="0.25">
      <c r="A2946" s="9" t="s">
        <v>4</v>
      </c>
    </row>
    <row r="2947" spans="1:9" x14ac:dyDescent="0.25">
      <c r="A2947" s="18" t="str">
        <f>"Наименование: " &amp; Данные!B91</f>
        <v>Наименование: 92</v>
      </c>
      <c r="B2947" s="19"/>
      <c r="C2947" s="19"/>
      <c r="D2947" s="19"/>
      <c r="E2947" s="19"/>
      <c r="F2947" s="19"/>
      <c r="G2947" s="19"/>
      <c r="H2947" s="19"/>
      <c r="I2947" s="20"/>
    </row>
    <row r="2948" spans="1:9" x14ac:dyDescent="0.25">
      <c r="A2948" s="18" t="str">
        <f>"Инвентарный номер: " &amp; Данные!C91</f>
        <v>Инвентарный номер: 102</v>
      </c>
      <c r="B2948" s="19"/>
      <c r="C2948" s="19"/>
      <c r="D2948" s="19"/>
      <c r="E2948" s="19"/>
      <c r="F2948" s="19"/>
      <c r="G2948" s="19"/>
      <c r="H2948" s="19"/>
      <c r="I2948" s="20"/>
    </row>
    <row r="2949" spans="1:9" x14ac:dyDescent="0.25">
      <c r="A2949" s="13" t="s">
        <v>23</v>
      </c>
      <c r="B2949" s="14"/>
      <c r="C2949" s="14" t="str">
        <f>IF(Данные!D91="","",Данные!D91)</f>
        <v/>
      </c>
      <c r="D2949" s="14"/>
      <c r="E2949" s="14"/>
      <c r="F2949" s="14"/>
      <c r="G2949" s="14"/>
      <c r="H2949" s="14"/>
      <c r="I2949" s="15"/>
    </row>
    <row r="2950" spans="1:9" x14ac:dyDescent="0.25">
      <c r="A2950" s="10" t="s">
        <v>24</v>
      </c>
      <c r="B2950" s="11"/>
      <c r="C2950" s="14">
        <f>Данные!E91</f>
        <v>42065</v>
      </c>
      <c r="D2950" s="11"/>
      <c r="E2950" s="11"/>
      <c r="F2950" s="11"/>
      <c r="G2950" s="11"/>
      <c r="H2950" s="11"/>
      <c r="I2950" s="12"/>
    </row>
    <row r="2951" spans="1:9" x14ac:dyDescent="0.25">
      <c r="A2951" s="18" t="str">
        <f>"Заявленная неисправность: " &amp; Данные!F91</f>
        <v>Заявленная неисправность: 112</v>
      </c>
      <c r="B2951" s="19"/>
      <c r="C2951" s="19"/>
      <c r="D2951" s="19"/>
      <c r="E2951" s="19"/>
      <c r="F2951" s="19"/>
      <c r="G2951" s="19"/>
      <c r="H2951" s="19"/>
      <c r="I2951" s="20"/>
    </row>
    <row r="2952" spans="1:9" ht="31.5" customHeight="1" x14ac:dyDescent="0.25">
      <c r="A2952" s="21" t="s">
        <v>27</v>
      </c>
      <c r="B2952" s="22"/>
      <c r="C2952" s="22"/>
      <c r="D2952" s="22"/>
      <c r="E2952" s="22"/>
      <c r="F2952" s="22"/>
      <c r="G2952" s="22"/>
      <c r="H2952" s="22"/>
      <c r="I2952" s="22"/>
    </row>
    <row r="2953" spans="1:9" x14ac:dyDescent="0.25">
      <c r="A2953" s="23" t="s">
        <v>25</v>
      </c>
      <c r="B2953" s="24"/>
      <c r="C2953" s="24"/>
      <c r="D2953" s="24"/>
      <c r="E2953" s="24"/>
      <c r="F2953" s="24"/>
      <c r="G2953" s="24"/>
      <c r="H2953" s="24"/>
      <c r="I2953" s="25"/>
    </row>
    <row r="2954" spans="1:9" ht="49.5" customHeight="1" x14ac:dyDescent="0.25">
      <c r="A295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122</v>
      </c>
      <c r="B2954" s="27"/>
      <c r="C2954" s="27"/>
      <c r="D2954" s="27"/>
      <c r="E2954" s="27"/>
      <c r="F2954" s="27"/>
      <c r="G2954" s="27"/>
      <c r="H2954" s="27"/>
      <c r="I2954" s="28"/>
    </row>
    <row r="2955" spans="1:9" ht="48" customHeight="1" x14ac:dyDescent="0.25">
      <c r="A2955" s="29" t="s">
        <v>28</v>
      </c>
      <c r="B2955" s="29"/>
      <c r="C2955" s="29"/>
      <c r="D2955" s="29"/>
      <c r="E2955" s="29"/>
      <c r="F2955" s="29"/>
      <c r="G2955" s="29"/>
      <c r="H2955" s="29"/>
      <c r="I2955" s="29"/>
    </row>
    <row r="2956" spans="1:9" ht="46.5" customHeight="1" x14ac:dyDescent="0.25">
      <c r="A2956" s="30" t="s">
        <v>29</v>
      </c>
      <c r="B2956" s="30"/>
      <c r="C2956" s="30"/>
      <c r="D2956" s="30"/>
      <c r="E2956" s="30"/>
      <c r="F2956" s="30"/>
      <c r="G2956" s="30"/>
      <c r="H2956" s="30"/>
      <c r="I2956" s="30"/>
    </row>
    <row r="2959" spans="1:9" ht="15.75" x14ac:dyDescent="0.25">
      <c r="A2959" s="4" t="s">
        <v>5</v>
      </c>
      <c r="F2959" s="3" t="s">
        <v>6</v>
      </c>
    </row>
    <row r="2962" spans="1:9" ht="15.75" x14ac:dyDescent="0.25">
      <c r="A2962" s="4" t="s">
        <v>7</v>
      </c>
      <c r="F2962" s="3" t="s">
        <v>26</v>
      </c>
    </row>
    <row r="2963" spans="1:9" ht="15.75" x14ac:dyDescent="0.25">
      <c r="A2963" s="3" t="s">
        <v>8</v>
      </c>
    </row>
    <row r="2967" spans="1:9" ht="30" customHeight="1" x14ac:dyDescent="0.25">
      <c r="A296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2967" s="48"/>
      <c r="C2967" s="48"/>
      <c r="D2967" s="48"/>
      <c r="E2967" s="48"/>
      <c r="F2967" s="48"/>
      <c r="G2967" s="48"/>
      <c r="H2967" s="48"/>
      <c r="I2967" s="48"/>
    </row>
    <row r="2968" spans="1:9" ht="26.25" x14ac:dyDescent="0.4">
      <c r="D2968" s="1"/>
      <c r="E2968" s="2" t="s">
        <v>0</v>
      </c>
      <c r="F2968" s="1"/>
    </row>
    <row r="2969" spans="1:9" ht="26.25" x14ac:dyDescent="0.4">
      <c r="C2969" s="1" t="str">
        <f>"технической экспертизы № " &amp; Данные!A92</f>
        <v>технической экспертизы № 84</v>
      </c>
      <c r="E2969" s="1"/>
      <c r="F2969" s="1"/>
    </row>
    <row r="2970" spans="1:9" ht="15.75" x14ac:dyDescent="0.25">
      <c r="A2970" s="3"/>
      <c r="B2970" s="3"/>
      <c r="C2970" s="3"/>
      <c r="D2970" s="4" t="str">
        <f>"приложение к договору № " &amp; Данные!$B$5</f>
        <v>приложение к договору № 1</v>
      </c>
      <c r="E2970" s="3"/>
      <c r="F2970" s="3"/>
      <c r="G2970" s="3"/>
      <c r="H2970" s="3"/>
      <c r="I2970" s="3"/>
    </row>
    <row r="2971" spans="1:9" ht="15.75" x14ac:dyDescent="0.25">
      <c r="A2971" s="3"/>
      <c r="B2971" s="3"/>
      <c r="C2971" s="3"/>
      <c r="D2971" s="3"/>
      <c r="E2971" s="3"/>
      <c r="F2971" s="3"/>
      <c r="G2971" s="3"/>
      <c r="H2971" s="3"/>
      <c r="I2971" s="3"/>
    </row>
    <row r="2972" spans="1:9" ht="15.75" x14ac:dyDescent="0.25">
      <c r="A2972" s="4" t="s">
        <v>1</v>
      </c>
      <c r="B2972" s="3"/>
      <c r="C2972" s="3"/>
      <c r="D2972" s="3"/>
      <c r="E2972" s="3"/>
      <c r="F2972" s="3"/>
      <c r="G2972" s="3"/>
      <c r="H2972" s="3"/>
      <c r="I2972" s="3"/>
    </row>
    <row r="2973" spans="1:9" ht="15.75" x14ac:dyDescent="0.25">
      <c r="A297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2973" s="43"/>
      <c r="C2973" s="43"/>
      <c r="D2973" s="43"/>
      <c r="E2973" s="43"/>
      <c r="F2973" s="43"/>
      <c r="G2973" s="7"/>
      <c r="H2973" s="7"/>
      <c r="I2973" s="7"/>
    </row>
    <row r="2974" spans="1:9" ht="30" customHeight="1" x14ac:dyDescent="0.25">
      <c r="A297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2974" s="47"/>
      <c r="C2974" s="47"/>
      <c r="D2974" s="47"/>
      <c r="E2974" s="47"/>
      <c r="F2974" s="47"/>
      <c r="G2974" s="47"/>
      <c r="H2974" s="47"/>
      <c r="I2974" s="47"/>
    </row>
    <row r="2975" spans="1:9" ht="15.75" x14ac:dyDescent="0.25">
      <c r="A2975" s="3"/>
      <c r="B2975" s="3"/>
      <c r="C2975" s="3"/>
      <c r="D2975" s="3"/>
      <c r="E2975" s="3"/>
      <c r="F2975" s="3"/>
      <c r="G2975" s="3"/>
      <c r="H2975" s="3"/>
      <c r="I2975" s="3"/>
    </row>
    <row r="2976" spans="1:9" ht="15.75" x14ac:dyDescent="0.25">
      <c r="A2976" s="8" t="s">
        <v>2</v>
      </c>
      <c r="B2976" s="3"/>
      <c r="C2976" s="3"/>
      <c r="D2976" s="3"/>
      <c r="E2976" s="3"/>
      <c r="F2976" s="3"/>
      <c r="G2976" s="3"/>
      <c r="H2976" s="3"/>
      <c r="I2976" s="3"/>
    </row>
    <row r="2977" spans="1:9" ht="15.75" x14ac:dyDescent="0.25">
      <c r="A2977" s="31" t="s">
        <v>3</v>
      </c>
      <c r="B2977" s="32"/>
      <c r="C2977" s="32"/>
      <c r="D2977" s="32"/>
      <c r="E2977" s="32"/>
      <c r="F2977" s="32"/>
      <c r="G2977" s="32"/>
      <c r="H2977" s="32"/>
      <c r="I2977" s="33"/>
    </row>
    <row r="2978" spans="1:9" ht="33.75" customHeight="1" x14ac:dyDescent="0.25">
      <c r="A2978" s="34" t="str">
        <f>Данные!$B$2</f>
        <v>Иванов</v>
      </c>
      <c r="B2978" s="35"/>
      <c r="C2978" s="35"/>
      <c r="D2978" s="35"/>
      <c r="E2978" s="35"/>
      <c r="F2978" s="35"/>
      <c r="G2978" s="35"/>
      <c r="H2978" s="35"/>
      <c r="I2978" s="36"/>
    </row>
    <row r="2979" spans="1:9" ht="32.25" customHeight="1" x14ac:dyDescent="0.25">
      <c r="A2979" s="37" t="str">
        <f>"Адрес: " &amp; Данные!$B$3</f>
        <v>Адрес: Можга</v>
      </c>
      <c r="B2979" s="38"/>
      <c r="C2979" s="38"/>
      <c r="D2979" s="38"/>
      <c r="E2979" s="38"/>
      <c r="F2979" s="38"/>
      <c r="G2979" s="38"/>
      <c r="H2979" s="38"/>
      <c r="I2979" s="39"/>
    </row>
    <row r="2980" spans="1:9" ht="15.75" x14ac:dyDescent="0.25">
      <c r="A2980" s="40" t="str">
        <f>"Контактный телефон: "&amp; Данные!$B$4</f>
        <v>Контактный телефон: 890</v>
      </c>
      <c r="B2980" s="41"/>
      <c r="C2980" s="41"/>
      <c r="D2980" s="41"/>
      <c r="E2980" s="41"/>
      <c r="F2980" s="41"/>
      <c r="G2980" s="41"/>
      <c r="H2980" s="41"/>
      <c r="I2980" s="42"/>
    </row>
    <row r="2982" spans="1:9" x14ac:dyDescent="0.25">
      <c r="A2982" s="9" t="s">
        <v>4</v>
      </c>
    </row>
    <row r="2983" spans="1:9" x14ac:dyDescent="0.25">
      <c r="A2983" s="18" t="str">
        <f>"Наименование: " &amp; Данные!B92</f>
        <v>Наименование: 93</v>
      </c>
      <c r="B2983" s="19"/>
      <c r="C2983" s="19"/>
      <c r="D2983" s="19"/>
      <c r="E2983" s="19"/>
      <c r="F2983" s="19"/>
      <c r="G2983" s="19"/>
      <c r="H2983" s="19"/>
      <c r="I2983" s="20"/>
    </row>
    <row r="2984" spans="1:9" x14ac:dyDescent="0.25">
      <c r="A2984" s="18" t="str">
        <f>"Инвентарный номер: " &amp; Данные!C92</f>
        <v>Инвентарный номер: 103</v>
      </c>
      <c r="B2984" s="19"/>
      <c r="C2984" s="19"/>
      <c r="D2984" s="19"/>
      <c r="E2984" s="19"/>
      <c r="F2984" s="19"/>
      <c r="G2984" s="19"/>
      <c r="H2984" s="19"/>
      <c r="I2984" s="20"/>
    </row>
    <row r="2985" spans="1:9" x14ac:dyDescent="0.25">
      <c r="A2985" s="13" t="s">
        <v>23</v>
      </c>
      <c r="B2985" s="14"/>
      <c r="C2985" s="14" t="str">
        <f>IF(Данные!D92="","",Данные!D92)</f>
        <v/>
      </c>
      <c r="D2985" s="14"/>
      <c r="E2985" s="14"/>
      <c r="F2985" s="14"/>
      <c r="G2985" s="14"/>
      <c r="H2985" s="14"/>
      <c r="I2985" s="15"/>
    </row>
    <row r="2986" spans="1:9" x14ac:dyDescent="0.25">
      <c r="A2986" s="10" t="s">
        <v>24</v>
      </c>
      <c r="B2986" s="11"/>
      <c r="C2986" s="14">
        <f>Данные!E92</f>
        <v>42066</v>
      </c>
      <c r="D2986" s="11"/>
      <c r="E2986" s="11"/>
      <c r="F2986" s="11"/>
      <c r="G2986" s="11"/>
      <c r="H2986" s="11"/>
      <c r="I2986" s="12"/>
    </row>
    <row r="2987" spans="1:9" x14ac:dyDescent="0.25">
      <c r="A2987" s="18" t="str">
        <f>"Заявленная неисправность: " &amp; Данные!F92</f>
        <v>Заявленная неисправность: 113</v>
      </c>
      <c r="B2987" s="19"/>
      <c r="C2987" s="19"/>
      <c r="D2987" s="19"/>
      <c r="E2987" s="19"/>
      <c r="F2987" s="19"/>
      <c r="G2987" s="19"/>
      <c r="H2987" s="19"/>
      <c r="I2987" s="20"/>
    </row>
    <row r="2988" spans="1:9" ht="31.5" customHeight="1" x14ac:dyDescent="0.25">
      <c r="A2988" s="21" t="s">
        <v>27</v>
      </c>
      <c r="B2988" s="22"/>
      <c r="C2988" s="22"/>
      <c r="D2988" s="22"/>
      <c r="E2988" s="22"/>
      <c r="F2988" s="22"/>
      <c r="G2988" s="22"/>
      <c r="H2988" s="22"/>
      <c r="I2988" s="22"/>
    </row>
    <row r="2989" spans="1:9" x14ac:dyDescent="0.25">
      <c r="A2989" s="23" t="s">
        <v>25</v>
      </c>
      <c r="B2989" s="24"/>
      <c r="C2989" s="24"/>
      <c r="D2989" s="24"/>
      <c r="E2989" s="24"/>
      <c r="F2989" s="24"/>
      <c r="G2989" s="24"/>
      <c r="H2989" s="24"/>
      <c r="I2989" s="25"/>
    </row>
    <row r="2990" spans="1:9" ht="49.5" customHeight="1" x14ac:dyDescent="0.25">
      <c r="A299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123</v>
      </c>
      <c r="B2990" s="27"/>
      <c r="C2990" s="27"/>
      <c r="D2990" s="27"/>
      <c r="E2990" s="27"/>
      <c r="F2990" s="27"/>
      <c r="G2990" s="27"/>
      <c r="H2990" s="27"/>
      <c r="I2990" s="28"/>
    </row>
    <row r="2991" spans="1:9" ht="48" customHeight="1" x14ac:dyDescent="0.25">
      <c r="A2991" s="29" t="s">
        <v>28</v>
      </c>
      <c r="B2991" s="29"/>
      <c r="C2991" s="29"/>
      <c r="D2991" s="29"/>
      <c r="E2991" s="29"/>
      <c r="F2991" s="29"/>
      <c r="G2991" s="29"/>
      <c r="H2991" s="29"/>
      <c r="I2991" s="29"/>
    </row>
    <row r="2992" spans="1:9" ht="46.5" customHeight="1" x14ac:dyDescent="0.25">
      <c r="A2992" s="30" t="s">
        <v>29</v>
      </c>
      <c r="B2992" s="30"/>
      <c r="C2992" s="30"/>
      <c r="D2992" s="30"/>
      <c r="E2992" s="30"/>
      <c r="F2992" s="30"/>
      <c r="G2992" s="30"/>
      <c r="H2992" s="30"/>
      <c r="I2992" s="30"/>
    </row>
    <row r="2995" spans="1:9" ht="15.75" x14ac:dyDescent="0.25">
      <c r="A2995" s="4" t="s">
        <v>5</v>
      </c>
      <c r="F2995" s="3" t="s">
        <v>6</v>
      </c>
    </row>
    <row r="2998" spans="1:9" ht="15.75" x14ac:dyDescent="0.25">
      <c r="A2998" s="4" t="s">
        <v>7</v>
      </c>
      <c r="F2998" s="3" t="s">
        <v>26</v>
      </c>
    </row>
    <row r="2999" spans="1:9" ht="15.75" x14ac:dyDescent="0.25">
      <c r="A2999" s="3" t="s">
        <v>8</v>
      </c>
    </row>
    <row r="3003" spans="1:9" ht="30" customHeight="1" x14ac:dyDescent="0.25">
      <c r="A300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003" s="48"/>
      <c r="C3003" s="48"/>
      <c r="D3003" s="48"/>
      <c r="E3003" s="48"/>
      <c r="F3003" s="48"/>
      <c r="G3003" s="48"/>
      <c r="H3003" s="48"/>
      <c r="I3003" s="48"/>
    </row>
    <row r="3004" spans="1:9" ht="26.25" x14ac:dyDescent="0.4">
      <c r="D3004" s="1"/>
      <c r="E3004" s="2" t="s">
        <v>0</v>
      </c>
      <c r="F3004" s="1"/>
    </row>
    <row r="3005" spans="1:9" ht="26.25" x14ac:dyDescent="0.4">
      <c r="C3005" s="1" t="str">
        <f>"технической экспертизы № " &amp; Данные!A93</f>
        <v>технической экспертизы № 85</v>
      </c>
      <c r="E3005" s="1"/>
      <c r="F3005" s="1"/>
    </row>
    <row r="3006" spans="1:9" ht="15.75" x14ac:dyDescent="0.25">
      <c r="A3006" s="3"/>
      <c r="B3006" s="3"/>
      <c r="C3006" s="3"/>
      <c r="D3006" s="4" t="str">
        <f>"приложение к договору № " &amp; Данные!$B$5</f>
        <v>приложение к договору № 1</v>
      </c>
      <c r="E3006" s="3"/>
      <c r="F3006" s="3"/>
      <c r="G3006" s="3"/>
      <c r="H3006" s="3"/>
      <c r="I3006" s="3"/>
    </row>
    <row r="3007" spans="1:9" ht="15.75" x14ac:dyDescent="0.25">
      <c r="A3007" s="3"/>
      <c r="B3007" s="3"/>
      <c r="C3007" s="3"/>
      <c r="D3007" s="3"/>
      <c r="E3007" s="3"/>
      <c r="F3007" s="3"/>
      <c r="G3007" s="3"/>
      <c r="H3007" s="3"/>
      <c r="I3007" s="3"/>
    </row>
    <row r="3008" spans="1:9" ht="15.75" x14ac:dyDescent="0.25">
      <c r="A3008" s="4" t="s">
        <v>1</v>
      </c>
      <c r="B3008" s="3"/>
      <c r="C3008" s="3"/>
      <c r="D3008" s="3"/>
      <c r="E3008" s="3"/>
      <c r="F3008" s="3"/>
      <c r="G3008" s="3"/>
      <c r="H3008" s="3"/>
      <c r="I3008" s="3"/>
    </row>
    <row r="3009" spans="1:9" ht="15.75" x14ac:dyDescent="0.25">
      <c r="A300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009" s="43"/>
      <c r="C3009" s="43"/>
      <c r="D3009" s="43"/>
      <c r="E3009" s="43"/>
      <c r="F3009" s="43"/>
      <c r="G3009" s="7"/>
      <c r="H3009" s="7"/>
      <c r="I3009" s="7"/>
    </row>
    <row r="3010" spans="1:9" ht="30" customHeight="1" x14ac:dyDescent="0.25">
      <c r="A301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010" s="47"/>
      <c r="C3010" s="47"/>
      <c r="D3010" s="47"/>
      <c r="E3010" s="47"/>
      <c r="F3010" s="47"/>
      <c r="G3010" s="47"/>
      <c r="H3010" s="47"/>
      <c r="I3010" s="47"/>
    </row>
    <row r="3011" spans="1:9" ht="15.75" x14ac:dyDescent="0.25">
      <c r="A3011" s="3"/>
      <c r="B3011" s="3"/>
      <c r="C3011" s="3"/>
      <c r="D3011" s="3"/>
      <c r="E3011" s="3"/>
      <c r="F3011" s="3"/>
      <c r="G3011" s="3"/>
      <c r="H3011" s="3"/>
      <c r="I3011" s="3"/>
    </row>
    <row r="3012" spans="1:9" ht="15.75" x14ac:dyDescent="0.25">
      <c r="A3012" s="8" t="s">
        <v>2</v>
      </c>
      <c r="B3012" s="3"/>
      <c r="C3012" s="3"/>
      <c r="D3012" s="3"/>
      <c r="E3012" s="3"/>
      <c r="F3012" s="3"/>
      <c r="G3012" s="3"/>
      <c r="H3012" s="3"/>
      <c r="I3012" s="3"/>
    </row>
    <row r="3013" spans="1:9" ht="15.75" x14ac:dyDescent="0.25">
      <c r="A3013" s="31" t="s">
        <v>3</v>
      </c>
      <c r="B3013" s="32"/>
      <c r="C3013" s="32"/>
      <c r="D3013" s="32"/>
      <c r="E3013" s="32"/>
      <c r="F3013" s="32"/>
      <c r="G3013" s="32"/>
      <c r="H3013" s="32"/>
      <c r="I3013" s="33"/>
    </row>
    <row r="3014" spans="1:9" ht="33.75" customHeight="1" x14ac:dyDescent="0.25">
      <c r="A3014" s="34" t="str">
        <f>Данные!$B$2</f>
        <v>Иванов</v>
      </c>
      <c r="B3014" s="35"/>
      <c r="C3014" s="35"/>
      <c r="D3014" s="35"/>
      <c r="E3014" s="35"/>
      <c r="F3014" s="35"/>
      <c r="G3014" s="35"/>
      <c r="H3014" s="35"/>
      <c r="I3014" s="36"/>
    </row>
    <row r="3015" spans="1:9" ht="32.25" customHeight="1" x14ac:dyDescent="0.25">
      <c r="A3015" s="37" t="str">
        <f>"Адрес: " &amp; Данные!$B$3</f>
        <v>Адрес: Можга</v>
      </c>
      <c r="B3015" s="38"/>
      <c r="C3015" s="38"/>
      <c r="D3015" s="38"/>
      <c r="E3015" s="38"/>
      <c r="F3015" s="38"/>
      <c r="G3015" s="38"/>
      <c r="H3015" s="38"/>
      <c r="I3015" s="39"/>
    </row>
    <row r="3016" spans="1:9" ht="15.75" x14ac:dyDescent="0.25">
      <c r="A3016" s="40" t="str">
        <f>"Контактный телефон: "&amp; Данные!$B$4</f>
        <v>Контактный телефон: 890</v>
      </c>
      <c r="B3016" s="41"/>
      <c r="C3016" s="41"/>
      <c r="D3016" s="41"/>
      <c r="E3016" s="41"/>
      <c r="F3016" s="41"/>
      <c r="G3016" s="41"/>
      <c r="H3016" s="41"/>
      <c r="I3016" s="42"/>
    </row>
    <row r="3018" spans="1:9" x14ac:dyDescent="0.25">
      <c r="A3018" s="9" t="s">
        <v>4</v>
      </c>
    </row>
    <row r="3019" spans="1:9" x14ac:dyDescent="0.25">
      <c r="A3019" s="18" t="str">
        <f>"Наименование: " &amp; Данные!B93</f>
        <v>Наименование: 94</v>
      </c>
      <c r="B3019" s="19"/>
      <c r="C3019" s="19"/>
      <c r="D3019" s="19"/>
      <c r="E3019" s="19"/>
      <c r="F3019" s="19"/>
      <c r="G3019" s="19"/>
      <c r="H3019" s="19"/>
      <c r="I3019" s="20"/>
    </row>
    <row r="3020" spans="1:9" x14ac:dyDescent="0.25">
      <c r="A3020" s="18" t="str">
        <f>"Инвентарный номер: " &amp; Данные!C93</f>
        <v>Инвентарный номер: 104</v>
      </c>
      <c r="B3020" s="19"/>
      <c r="C3020" s="19"/>
      <c r="D3020" s="19"/>
      <c r="E3020" s="19"/>
      <c r="F3020" s="19"/>
      <c r="G3020" s="19"/>
      <c r="H3020" s="19"/>
      <c r="I3020" s="20"/>
    </row>
    <row r="3021" spans="1:9" x14ac:dyDescent="0.25">
      <c r="A3021" s="13" t="s">
        <v>23</v>
      </c>
      <c r="B3021" s="14"/>
      <c r="C3021" s="14" t="str">
        <f>IF(Данные!D93="","",Данные!D93)</f>
        <v/>
      </c>
      <c r="D3021" s="14"/>
      <c r="E3021" s="14"/>
      <c r="F3021" s="14"/>
      <c r="G3021" s="14"/>
      <c r="H3021" s="14"/>
      <c r="I3021" s="15"/>
    </row>
    <row r="3022" spans="1:9" x14ac:dyDescent="0.25">
      <c r="A3022" s="10" t="s">
        <v>24</v>
      </c>
      <c r="B3022" s="11"/>
      <c r="C3022" s="14">
        <f>Данные!E93</f>
        <v>42067</v>
      </c>
      <c r="D3022" s="11"/>
      <c r="E3022" s="11"/>
      <c r="F3022" s="11"/>
      <c r="G3022" s="11"/>
      <c r="H3022" s="11"/>
      <c r="I3022" s="12"/>
    </row>
    <row r="3023" spans="1:9" x14ac:dyDescent="0.25">
      <c r="A3023" s="18" t="str">
        <f>"Заявленная неисправность: " &amp; Данные!F93</f>
        <v>Заявленная неисправность: 114</v>
      </c>
      <c r="B3023" s="19"/>
      <c r="C3023" s="19"/>
      <c r="D3023" s="19"/>
      <c r="E3023" s="19"/>
      <c r="F3023" s="19"/>
      <c r="G3023" s="19"/>
      <c r="H3023" s="19"/>
      <c r="I3023" s="20"/>
    </row>
    <row r="3024" spans="1:9" ht="31.5" customHeight="1" x14ac:dyDescent="0.25">
      <c r="A3024" s="21" t="s">
        <v>27</v>
      </c>
      <c r="B3024" s="22"/>
      <c r="C3024" s="22"/>
      <c r="D3024" s="22"/>
      <c r="E3024" s="22"/>
      <c r="F3024" s="22"/>
      <c r="G3024" s="22"/>
      <c r="H3024" s="22"/>
      <c r="I3024" s="22"/>
    </row>
    <row r="3025" spans="1:9" x14ac:dyDescent="0.25">
      <c r="A3025" s="23" t="s">
        <v>25</v>
      </c>
      <c r="B3025" s="24"/>
      <c r="C3025" s="24"/>
      <c r="D3025" s="24"/>
      <c r="E3025" s="24"/>
      <c r="F3025" s="24"/>
      <c r="G3025" s="24"/>
      <c r="H3025" s="24"/>
      <c r="I3025" s="25"/>
    </row>
    <row r="3026" spans="1:9" ht="49.5" customHeight="1" x14ac:dyDescent="0.25">
      <c r="A302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124</v>
      </c>
      <c r="B3026" s="27"/>
      <c r="C3026" s="27"/>
      <c r="D3026" s="27"/>
      <c r="E3026" s="27"/>
      <c r="F3026" s="27"/>
      <c r="G3026" s="27"/>
      <c r="H3026" s="27"/>
      <c r="I3026" s="28"/>
    </row>
    <row r="3027" spans="1:9" ht="48" customHeight="1" x14ac:dyDescent="0.25">
      <c r="A3027" s="29" t="s">
        <v>28</v>
      </c>
      <c r="B3027" s="29"/>
      <c r="C3027" s="29"/>
      <c r="D3027" s="29"/>
      <c r="E3027" s="29"/>
      <c r="F3027" s="29"/>
      <c r="G3027" s="29"/>
      <c r="H3027" s="29"/>
      <c r="I3027" s="29"/>
    </row>
    <row r="3028" spans="1:9" ht="46.5" customHeight="1" x14ac:dyDescent="0.25">
      <c r="A3028" s="30" t="s">
        <v>29</v>
      </c>
      <c r="B3028" s="30"/>
      <c r="C3028" s="30"/>
      <c r="D3028" s="30"/>
      <c r="E3028" s="30"/>
      <c r="F3028" s="30"/>
      <c r="G3028" s="30"/>
      <c r="H3028" s="30"/>
      <c r="I3028" s="30"/>
    </row>
    <row r="3031" spans="1:9" ht="15.75" x14ac:dyDescent="0.25">
      <c r="A3031" s="4" t="s">
        <v>5</v>
      </c>
      <c r="F3031" s="3" t="s">
        <v>6</v>
      </c>
    </row>
    <row r="3034" spans="1:9" ht="15.75" x14ac:dyDescent="0.25">
      <c r="A3034" s="4" t="s">
        <v>7</v>
      </c>
      <c r="F3034" s="3" t="s">
        <v>26</v>
      </c>
    </row>
    <row r="3035" spans="1:9" ht="15.75" x14ac:dyDescent="0.25">
      <c r="A3035" s="3" t="s">
        <v>8</v>
      </c>
    </row>
    <row r="3039" spans="1:9" ht="30" customHeight="1" x14ac:dyDescent="0.25">
      <c r="A303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039" s="48"/>
      <c r="C3039" s="48"/>
      <c r="D3039" s="48"/>
      <c r="E3039" s="48"/>
      <c r="F3039" s="48"/>
      <c r="G3039" s="48"/>
      <c r="H3039" s="48"/>
      <c r="I3039" s="48"/>
    </row>
    <row r="3040" spans="1:9" ht="26.25" x14ac:dyDescent="0.4">
      <c r="D3040" s="1"/>
      <c r="E3040" s="2" t="s">
        <v>0</v>
      </c>
      <c r="F3040" s="1"/>
    </row>
    <row r="3041" spans="1:9" ht="26.25" x14ac:dyDescent="0.4">
      <c r="C3041" s="1" t="str">
        <f>"технической экспертизы № " &amp; Данные!A94</f>
        <v>технической экспертизы № 86</v>
      </c>
      <c r="E3041" s="1"/>
      <c r="F3041" s="1"/>
    </row>
    <row r="3042" spans="1:9" ht="15.75" x14ac:dyDescent="0.25">
      <c r="A3042" s="3"/>
      <c r="B3042" s="3"/>
      <c r="C3042" s="3"/>
      <c r="D3042" s="4" t="str">
        <f>"приложение к договору № " &amp; Данные!$B$5</f>
        <v>приложение к договору № 1</v>
      </c>
      <c r="E3042" s="3"/>
      <c r="F3042" s="3"/>
      <c r="G3042" s="3"/>
      <c r="H3042" s="3"/>
      <c r="I3042" s="3"/>
    </row>
    <row r="3043" spans="1:9" ht="15.75" x14ac:dyDescent="0.25">
      <c r="A3043" s="3"/>
      <c r="B3043" s="3"/>
      <c r="C3043" s="3"/>
      <c r="D3043" s="3"/>
      <c r="E3043" s="3"/>
      <c r="F3043" s="3"/>
      <c r="G3043" s="3"/>
      <c r="H3043" s="3"/>
      <c r="I3043" s="3"/>
    </row>
    <row r="3044" spans="1:9" ht="15.75" x14ac:dyDescent="0.25">
      <c r="A3044" s="4" t="s">
        <v>1</v>
      </c>
      <c r="B3044" s="3"/>
      <c r="C3044" s="3"/>
      <c r="D3044" s="3"/>
      <c r="E3044" s="3"/>
      <c r="F3044" s="3"/>
      <c r="G3044" s="3"/>
      <c r="H3044" s="3"/>
      <c r="I3044" s="3"/>
    </row>
    <row r="3045" spans="1:9" ht="15.75" x14ac:dyDescent="0.25">
      <c r="A304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045" s="43"/>
      <c r="C3045" s="43"/>
      <c r="D3045" s="43"/>
      <c r="E3045" s="43"/>
      <c r="F3045" s="43"/>
      <c r="G3045" s="7"/>
      <c r="H3045" s="7"/>
      <c r="I3045" s="7"/>
    </row>
    <row r="3046" spans="1:9" ht="30" customHeight="1" x14ac:dyDescent="0.25">
      <c r="A304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046" s="47"/>
      <c r="C3046" s="47"/>
      <c r="D3046" s="47"/>
      <c r="E3046" s="47"/>
      <c r="F3046" s="47"/>
      <c r="G3046" s="47"/>
      <c r="H3046" s="47"/>
      <c r="I3046" s="47"/>
    </row>
    <row r="3047" spans="1:9" ht="15.75" x14ac:dyDescent="0.25">
      <c r="A3047" s="3"/>
      <c r="B3047" s="3"/>
      <c r="C3047" s="3"/>
      <c r="D3047" s="3"/>
      <c r="E3047" s="3"/>
      <c r="F3047" s="3"/>
      <c r="G3047" s="3"/>
      <c r="H3047" s="3"/>
      <c r="I3047" s="3"/>
    </row>
    <row r="3048" spans="1:9" ht="15.75" x14ac:dyDescent="0.25">
      <c r="A3048" s="8" t="s">
        <v>2</v>
      </c>
      <c r="B3048" s="3"/>
      <c r="C3048" s="3"/>
      <c r="D3048" s="3"/>
      <c r="E3048" s="3"/>
      <c r="F3048" s="3"/>
      <c r="G3048" s="3"/>
      <c r="H3048" s="3"/>
      <c r="I3048" s="3"/>
    </row>
    <row r="3049" spans="1:9" ht="15.75" x14ac:dyDescent="0.25">
      <c r="A3049" s="31" t="s">
        <v>3</v>
      </c>
      <c r="B3049" s="32"/>
      <c r="C3049" s="32"/>
      <c r="D3049" s="32"/>
      <c r="E3049" s="32"/>
      <c r="F3049" s="32"/>
      <c r="G3049" s="32"/>
      <c r="H3049" s="32"/>
      <c r="I3049" s="33"/>
    </row>
    <row r="3050" spans="1:9" ht="33.75" customHeight="1" x14ac:dyDescent="0.25">
      <c r="A3050" s="34" t="str">
        <f>Данные!$B$2</f>
        <v>Иванов</v>
      </c>
      <c r="B3050" s="35"/>
      <c r="C3050" s="35"/>
      <c r="D3050" s="35"/>
      <c r="E3050" s="35"/>
      <c r="F3050" s="35"/>
      <c r="G3050" s="35"/>
      <c r="H3050" s="35"/>
      <c r="I3050" s="36"/>
    </row>
    <row r="3051" spans="1:9" ht="32.25" customHeight="1" x14ac:dyDescent="0.25">
      <c r="A3051" s="37" t="str">
        <f>"Адрес: " &amp; Данные!$B$3</f>
        <v>Адрес: Можга</v>
      </c>
      <c r="B3051" s="38"/>
      <c r="C3051" s="38"/>
      <c r="D3051" s="38"/>
      <c r="E3051" s="38"/>
      <c r="F3051" s="38"/>
      <c r="G3051" s="38"/>
      <c r="H3051" s="38"/>
      <c r="I3051" s="39"/>
    </row>
    <row r="3052" spans="1:9" ht="15.75" x14ac:dyDescent="0.25">
      <c r="A3052" s="40" t="str">
        <f>"Контактный телефон: "&amp; Данные!$B$4</f>
        <v>Контактный телефон: 890</v>
      </c>
      <c r="B3052" s="41"/>
      <c r="C3052" s="41"/>
      <c r="D3052" s="41"/>
      <c r="E3052" s="41"/>
      <c r="F3052" s="41"/>
      <c r="G3052" s="41"/>
      <c r="H3052" s="41"/>
      <c r="I3052" s="42"/>
    </row>
    <row r="3054" spans="1:9" x14ac:dyDescent="0.25">
      <c r="A3054" s="9" t="s">
        <v>4</v>
      </c>
    </row>
    <row r="3055" spans="1:9" x14ac:dyDescent="0.25">
      <c r="A3055" s="18" t="str">
        <f>"Наименование: " &amp; Данные!B94</f>
        <v>Наименование: 95</v>
      </c>
      <c r="B3055" s="19"/>
      <c r="C3055" s="19"/>
      <c r="D3055" s="19"/>
      <c r="E3055" s="19"/>
      <c r="F3055" s="19"/>
      <c r="G3055" s="19"/>
      <c r="H3055" s="19"/>
      <c r="I3055" s="20"/>
    </row>
    <row r="3056" spans="1:9" x14ac:dyDescent="0.25">
      <c r="A3056" s="18" t="str">
        <f>"Инвентарный номер: " &amp; Данные!C94</f>
        <v>Инвентарный номер: 105</v>
      </c>
      <c r="B3056" s="19"/>
      <c r="C3056" s="19"/>
      <c r="D3056" s="19"/>
      <c r="E3056" s="19"/>
      <c r="F3056" s="19"/>
      <c r="G3056" s="19"/>
      <c r="H3056" s="19"/>
      <c r="I3056" s="20"/>
    </row>
    <row r="3057" spans="1:9" x14ac:dyDescent="0.25">
      <c r="A3057" s="13" t="s">
        <v>23</v>
      </c>
      <c r="B3057" s="14"/>
      <c r="C3057" s="14" t="str">
        <f>IF(Данные!D94="","",Данные!D94)</f>
        <v/>
      </c>
      <c r="D3057" s="14"/>
      <c r="E3057" s="14"/>
      <c r="F3057" s="14"/>
      <c r="G3057" s="14"/>
      <c r="H3057" s="14"/>
      <c r="I3057" s="15"/>
    </row>
    <row r="3058" spans="1:9" x14ac:dyDescent="0.25">
      <c r="A3058" s="10" t="s">
        <v>24</v>
      </c>
      <c r="B3058" s="11"/>
      <c r="C3058" s="14">
        <f>Данные!E94</f>
        <v>42068</v>
      </c>
      <c r="D3058" s="11"/>
      <c r="E3058" s="11"/>
      <c r="F3058" s="11"/>
      <c r="G3058" s="11"/>
      <c r="H3058" s="11"/>
      <c r="I3058" s="12"/>
    </row>
    <row r="3059" spans="1:9" x14ac:dyDescent="0.25">
      <c r="A3059" s="18" t="str">
        <f>"Заявленная неисправность: " &amp; Данные!F94</f>
        <v>Заявленная неисправность: 115</v>
      </c>
      <c r="B3059" s="19"/>
      <c r="C3059" s="19"/>
      <c r="D3059" s="19"/>
      <c r="E3059" s="19"/>
      <c r="F3059" s="19"/>
      <c r="G3059" s="19"/>
      <c r="H3059" s="19"/>
      <c r="I3059" s="20"/>
    </row>
    <row r="3060" spans="1:9" ht="31.5" customHeight="1" x14ac:dyDescent="0.25">
      <c r="A3060" s="21" t="s">
        <v>27</v>
      </c>
      <c r="B3060" s="22"/>
      <c r="C3060" s="22"/>
      <c r="D3060" s="22"/>
      <c r="E3060" s="22"/>
      <c r="F3060" s="22"/>
      <c r="G3060" s="22"/>
      <c r="H3060" s="22"/>
      <c r="I3060" s="22"/>
    </row>
    <row r="3061" spans="1:9" x14ac:dyDescent="0.25">
      <c r="A3061" s="23" t="s">
        <v>25</v>
      </c>
      <c r="B3061" s="24"/>
      <c r="C3061" s="24"/>
      <c r="D3061" s="24"/>
      <c r="E3061" s="24"/>
      <c r="F3061" s="24"/>
      <c r="G3061" s="24"/>
      <c r="H3061" s="24"/>
      <c r="I3061" s="25"/>
    </row>
    <row r="3062" spans="1:9" ht="49.5" customHeight="1" x14ac:dyDescent="0.25">
      <c r="A306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125</v>
      </c>
      <c r="B3062" s="27"/>
      <c r="C3062" s="27"/>
      <c r="D3062" s="27"/>
      <c r="E3062" s="27"/>
      <c r="F3062" s="27"/>
      <c r="G3062" s="27"/>
      <c r="H3062" s="27"/>
      <c r="I3062" s="28"/>
    </row>
    <row r="3063" spans="1:9" ht="48" customHeight="1" x14ac:dyDescent="0.25">
      <c r="A3063" s="29" t="s">
        <v>28</v>
      </c>
      <c r="B3063" s="29"/>
      <c r="C3063" s="29"/>
      <c r="D3063" s="29"/>
      <c r="E3063" s="29"/>
      <c r="F3063" s="29"/>
      <c r="G3063" s="29"/>
      <c r="H3063" s="29"/>
      <c r="I3063" s="29"/>
    </row>
    <row r="3064" spans="1:9" ht="46.5" customHeight="1" x14ac:dyDescent="0.25">
      <c r="A3064" s="30" t="s">
        <v>29</v>
      </c>
      <c r="B3064" s="30"/>
      <c r="C3064" s="30"/>
      <c r="D3064" s="30"/>
      <c r="E3064" s="30"/>
      <c r="F3064" s="30"/>
      <c r="G3064" s="30"/>
      <c r="H3064" s="30"/>
      <c r="I3064" s="30"/>
    </row>
    <row r="3067" spans="1:9" ht="15.75" x14ac:dyDescent="0.25">
      <c r="A3067" s="4" t="s">
        <v>5</v>
      </c>
      <c r="F3067" s="3" t="s">
        <v>6</v>
      </c>
    </row>
    <row r="3070" spans="1:9" ht="15.75" x14ac:dyDescent="0.25">
      <c r="A3070" s="4" t="s">
        <v>7</v>
      </c>
      <c r="F3070" s="3" t="s">
        <v>26</v>
      </c>
    </row>
    <row r="3071" spans="1:9" ht="15.75" x14ac:dyDescent="0.25">
      <c r="A3071" s="3" t="s">
        <v>8</v>
      </c>
    </row>
    <row r="3075" spans="1:9" ht="30" customHeight="1" x14ac:dyDescent="0.25">
      <c r="A307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075" s="48"/>
      <c r="C3075" s="48"/>
      <c r="D3075" s="48"/>
      <c r="E3075" s="48"/>
      <c r="F3075" s="48"/>
      <c r="G3075" s="48"/>
      <c r="H3075" s="48"/>
      <c r="I3075" s="48"/>
    </row>
    <row r="3076" spans="1:9" ht="26.25" x14ac:dyDescent="0.4">
      <c r="D3076" s="1"/>
      <c r="E3076" s="2" t="s">
        <v>0</v>
      </c>
      <c r="F3076" s="1"/>
    </row>
    <row r="3077" spans="1:9" ht="26.25" x14ac:dyDescent="0.4">
      <c r="C3077" s="1" t="str">
        <f>"технической экспертизы № " &amp; Данные!A95</f>
        <v>технической экспертизы № 87</v>
      </c>
      <c r="E3077" s="1"/>
      <c r="F3077" s="1"/>
    </row>
    <row r="3078" spans="1:9" ht="16.5" customHeight="1" x14ac:dyDescent="0.25">
      <c r="A3078" s="3"/>
      <c r="B3078" s="3"/>
      <c r="C3078" s="3"/>
      <c r="D3078" s="4" t="str">
        <f>"приложение к договору № " &amp; Данные!$B$5</f>
        <v>приложение к договору № 1</v>
      </c>
      <c r="E3078" s="3"/>
      <c r="F3078" s="3"/>
      <c r="G3078" s="3"/>
      <c r="H3078" s="3"/>
      <c r="I3078" s="3"/>
    </row>
    <row r="3079" spans="1:9" ht="15.75" x14ac:dyDescent="0.25">
      <c r="A3079" s="3"/>
      <c r="B3079" s="3"/>
      <c r="C3079" s="3"/>
      <c r="D3079" s="3"/>
      <c r="E3079" s="3"/>
      <c r="F3079" s="3"/>
      <c r="G3079" s="3"/>
      <c r="H3079" s="3"/>
      <c r="I3079" s="3"/>
    </row>
    <row r="3080" spans="1:9" ht="15.75" x14ac:dyDescent="0.25">
      <c r="A3080" s="4" t="s">
        <v>1</v>
      </c>
      <c r="B3080" s="3"/>
      <c r="C3080" s="3"/>
      <c r="D3080" s="3"/>
      <c r="E3080" s="3"/>
      <c r="F3080" s="3"/>
      <c r="G3080" s="3"/>
      <c r="H3080" s="3"/>
      <c r="I3080" s="3"/>
    </row>
    <row r="3081" spans="1:9" ht="15.75" customHeight="1" x14ac:dyDescent="0.25">
      <c r="A308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081" s="43"/>
      <c r="C3081" s="43"/>
      <c r="D3081" s="43"/>
      <c r="E3081" s="43"/>
      <c r="F3081" s="43"/>
      <c r="G3081" s="7"/>
      <c r="H3081" s="7"/>
      <c r="I3081" s="7"/>
    </row>
    <row r="3082" spans="1:9" ht="30" customHeight="1" x14ac:dyDescent="0.25">
      <c r="A308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082" s="47"/>
      <c r="C3082" s="47"/>
      <c r="D3082" s="47"/>
      <c r="E3082" s="47"/>
      <c r="F3082" s="47"/>
      <c r="G3082" s="47"/>
      <c r="H3082" s="47"/>
      <c r="I3082" s="47"/>
    </row>
    <row r="3083" spans="1:9" ht="15.75" x14ac:dyDescent="0.25">
      <c r="A3083" s="3"/>
      <c r="B3083" s="3"/>
      <c r="C3083" s="3"/>
      <c r="D3083" s="3"/>
      <c r="E3083" s="3"/>
      <c r="F3083" s="3"/>
      <c r="G3083" s="3"/>
      <c r="H3083" s="3"/>
      <c r="I3083" s="3"/>
    </row>
    <row r="3084" spans="1:9" ht="15.75" x14ac:dyDescent="0.25">
      <c r="A3084" s="8" t="s">
        <v>2</v>
      </c>
      <c r="B3084" s="3"/>
      <c r="C3084" s="3"/>
      <c r="D3084" s="3"/>
      <c r="E3084" s="3"/>
      <c r="F3084" s="3"/>
      <c r="G3084" s="3"/>
      <c r="H3084" s="3"/>
      <c r="I3084" s="3"/>
    </row>
    <row r="3085" spans="1:9" ht="15.75" x14ac:dyDescent="0.25">
      <c r="A3085" s="31" t="s">
        <v>3</v>
      </c>
      <c r="B3085" s="32"/>
      <c r="C3085" s="32"/>
      <c r="D3085" s="32"/>
      <c r="E3085" s="32"/>
      <c r="F3085" s="32"/>
      <c r="G3085" s="32"/>
      <c r="H3085" s="32"/>
      <c r="I3085" s="33"/>
    </row>
    <row r="3086" spans="1:9" ht="33" customHeight="1" x14ac:dyDescent="0.25">
      <c r="A3086" s="34" t="str">
        <f>Данные!$B$2</f>
        <v>Иванов</v>
      </c>
      <c r="B3086" s="35"/>
      <c r="C3086" s="35"/>
      <c r="D3086" s="35"/>
      <c r="E3086" s="35"/>
      <c r="F3086" s="35"/>
      <c r="G3086" s="35"/>
      <c r="H3086" s="35"/>
      <c r="I3086" s="36"/>
    </row>
    <row r="3087" spans="1:9" ht="36.75" customHeight="1" x14ac:dyDescent="0.25">
      <c r="A3087" s="37" t="str">
        <f>"Адрес: " &amp; Данные!$B$3</f>
        <v>Адрес: Можга</v>
      </c>
      <c r="B3087" s="38"/>
      <c r="C3087" s="38"/>
      <c r="D3087" s="38"/>
      <c r="E3087" s="38"/>
      <c r="F3087" s="38"/>
      <c r="G3087" s="38"/>
      <c r="H3087" s="38"/>
      <c r="I3087" s="39"/>
    </row>
    <row r="3088" spans="1:9" ht="15.75" x14ac:dyDescent="0.25">
      <c r="A3088" s="40" t="str">
        <f>"Контактный телефон: "&amp; Данные!$B$4</f>
        <v>Контактный телефон: 890</v>
      </c>
      <c r="B3088" s="41"/>
      <c r="C3088" s="41"/>
      <c r="D3088" s="41"/>
      <c r="E3088" s="41"/>
      <c r="F3088" s="41"/>
      <c r="G3088" s="41"/>
      <c r="H3088" s="41"/>
      <c r="I3088" s="42"/>
    </row>
    <row r="3090" spans="1:9" x14ac:dyDescent="0.25">
      <c r="A3090" s="9" t="s">
        <v>4</v>
      </c>
    </row>
    <row r="3091" spans="1:9" x14ac:dyDescent="0.25">
      <c r="A3091" s="18" t="str">
        <f>"Наименование: " &amp; Данные!B95</f>
        <v>Наименование: 96</v>
      </c>
      <c r="B3091" s="19"/>
      <c r="C3091" s="19"/>
      <c r="D3091" s="19"/>
      <c r="E3091" s="19"/>
      <c r="F3091" s="19"/>
      <c r="G3091" s="19"/>
      <c r="H3091" s="19"/>
      <c r="I3091" s="20"/>
    </row>
    <row r="3092" spans="1:9" x14ac:dyDescent="0.25">
      <c r="A3092" s="18" t="str">
        <f>"Инвентарный номер: " &amp; Данные!C95</f>
        <v>Инвентарный номер: 106</v>
      </c>
      <c r="B3092" s="19"/>
      <c r="C3092" s="19"/>
      <c r="D3092" s="19"/>
      <c r="E3092" s="19"/>
      <c r="F3092" s="19"/>
      <c r="G3092" s="19"/>
      <c r="H3092" s="19"/>
      <c r="I3092" s="20"/>
    </row>
    <row r="3093" spans="1:9" x14ac:dyDescent="0.25">
      <c r="A3093" s="13" t="s">
        <v>23</v>
      </c>
      <c r="B3093" s="14"/>
      <c r="C3093" s="14" t="str">
        <f>IF(Данные!D95="","",Данные!D95)</f>
        <v/>
      </c>
      <c r="D3093" s="14"/>
      <c r="E3093" s="14"/>
      <c r="F3093" s="14"/>
      <c r="G3093" s="14"/>
      <c r="H3093" s="14"/>
      <c r="I3093" s="15"/>
    </row>
    <row r="3094" spans="1:9" x14ac:dyDescent="0.25">
      <c r="A3094" s="10" t="s">
        <v>24</v>
      </c>
      <c r="B3094" s="11"/>
      <c r="C3094" s="14">
        <f>Данные!E95</f>
        <v>42069</v>
      </c>
      <c r="D3094" s="11"/>
      <c r="E3094" s="11"/>
      <c r="F3094" s="11"/>
      <c r="G3094" s="11"/>
      <c r="H3094" s="11"/>
      <c r="I3094" s="12"/>
    </row>
    <row r="3095" spans="1:9" x14ac:dyDescent="0.25">
      <c r="A3095" s="18" t="str">
        <f>"Заявленная неисправность: " &amp; Данные!F95</f>
        <v>Заявленная неисправность: 116</v>
      </c>
      <c r="B3095" s="19"/>
      <c r="C3095" s="19"/>
      <c r="D3095" s="19"/>
      <c r="E3095" s="19"/>
      <c r="F3095" s="19"/>
      <c r="G3095" s="19"/>
      <c r="H3095" s="19"/>
      <c r="I3095" s="20"/>
    </row>
    <row r="3096" spans="1:9" ht="30.75" customHeight="1" x14ac:dyDescent="0.25">
      <c r="A3096" s="21" t="s">
        <v>27</v>
      </c>
      <c r="B3096" s="22"/>
      <c r="C3096" s="22"/>
      <c r="D3096" s="22"/>
      <c r="E3096" s="22"/>
      <c r="F3096" s="22"/>
      <c r="G3096" s="22"/>
      <c r="H3096" s="22"/>
      <c r="I3096" s="22"/>
    </row>
    <row r="3097" spans="1:9" x14ac:dyDescent="0.25">
      <c r="A3097" s="23" t="s">
        <v>25</v>
      </c>
      <c r="B3097" s="24"/>
      <c r="C3097" s="24"/>
      <c r="D3097" s="24"/>
      <c r="E3097" s="24"/>
      <c r="F3097" s="24"/>
      <c r="G3097" s="24"/>
      <c r="H3097" s="24"/>
      <c r="I3097" s="25"/>
    </row>
    <row r="3098" spans="1:9" ht="58.5" customHeight="1" x14ac:dyDescent="0.25">
      <c r="A309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126</v>
      </c>
      <c r="B3098" s="27"/>
      <c r="C3098" s="27"/>
      <c r="D3098" s="27"/>
      <c r="E3098" s="27"/>
      <c r="F3098" s="27"/>
      <c r="G3098" s="27"/>
      <c r="H3098" s="27"/>
      <c r="I3098" s="28"/>
    </row>
    <row r="3099" spans="1:9" ht="45.75" customHeight="1" x14ac:dyDescent="0.25">
      <c r="A3099" s="29" t="s">
        <v>28</v>
      </c>
      <c r="B3099" s="29"/>
      <c r="C3099" s="29"/>
      <c r="D3099" s="29"/>
      <c r="E3099" s="29"/>
      <c r="F3099" s="29"/>
      <c r="G3099" s="29"/>
      <c r="H3099" s="29"/>
      <c r="I3099" s="29"/>
    </row>
    <row r="3100" spans="1:9" ht="31.5" customHeight="1" x14ac:dyDescent="0.25">
      <c r="A3100" s="30" t="s">
        <v>29</v>
      </c>
      <c r="B3100" s="30"/>
      <c r="C3100" s="30"/>
      <c r="D3100" s="30"/>
      <c r="E3100" s="30"/>
      <c r="F3100" s="30"/>
      <c r="G3100" s="30"/>
      <c r="H3100" s="30"/>
      <c r="I3100" s="30"/>
    </row>
    <row r="3103" spans="1:9" ht="15.75" x14ac:dyDescent="0.25">
      <c r="A3103" s="4" t="s">
        <v>5</v>
      </c>
      <c r="F3103" s="3" t="s">
        <v>6</v>
      </c>
    </row>
    <row r="3106" spans="1:9" ht="15.75" x14ac:dyDescent="0.25">
      <c r="A3106" s="4" t="s">
        <v>7</v>
      </c>
      <c r="F3106" s="3" t="s">
        <v>26</v>
      </c>
    </row>
    <row r="3107" spans="1:9" ht="15.75" x14ac:dyDescent="0.25">
      <c r="A3107" s="3" t="s">
        <v>8</v>
      </c>
    </row>
    <row r="3108" spans="1:9" ht="15.75" x14ac:dyDescent="0.25">
      <c r="A3108" s="3"/>
    </row>
    <row r="3111" spans="1:9" ht="30" customHeight="1" x14ac:dyDescent="0.25">
      <c r="A311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111" s="48"/>
      <c r="C3111" s="48"/>
      <c r="D3111" s="48"/>
      <c r="E3111" s="48"/>
      <c r="F3111" s="48"/>
      <c r="G3111" s="48"/>
      <c r="H3111" s="48"/>
      <c r="I3111" s="48"/>
    </row>
    <row r="3112" spans="1:9" ht="26.25" x14ac:dyDescent="0.4">
      <c r="D3112" s="1"/>
      <c r="E3112" s="2" t="s">
        <v>0</v>
      </c>
      <c r="F3112" s="1"/>
    </row>
    <row r="3113" spans="1:9" ht="26.25" x14ac:dyDescent="0.4">
      <c r="C3113" s="1" t="str">
        <f>"технической экспертизы № " &amp; Данные!A96</f>
        <v>технической экспертизы № 88</v>
      </c>
      <c r="E3113" s="1"/>
      <c r="F3113" s="1"/>
    </row>
    <row r="3114" spans="1:9" ht="15.75" x14ac:dyDescent="0.25">
      <c r="A3114" s="3"/>
      <c r="B3114" s="3"/>
      <c r="C3114" s="3"/>
      <c r="D3114" s="4" t="str">
        <f>"приложение к договору № " &amp; Данные!$B$5</f>
        <v>приложение к договору № 1</v>
      </c>
      <c r="E3114" s="3"/>
      <c r="F3114" s="3"/>
      <c r="G3114" s="3"/>
      <c r="H3114" s="3"/>
      <c r="I3114" s="3"/>
    </row>
    <row r="3115" spans="1:9" ht="15.75" x14ac:dyDescent="0.25">
      <c r="A3115" s="3"/>
      <c r="B3115" s="3"/>
      <c r="C3115" s="3"/>
      <c r="D3115" s="3"/>
      <c r="E3115" s="3"/>
      <c r="F3115" s="3"/>
      <c r="G3115" s="3"/>
      <c r="H3115" s="3"/>
      <c r="I3115" s="3"/>
    </row>
    <row r="3116" spans="1:9" ht="15.75" x14ac:dyDescent="0.25">
      <c r="A3116" s="4" t="s">
        <v>1</v>
      </c>
      <c r="B3116" s="3"/>
      <c r="C3116" s="3"/>
      <c r="D3116" s="3"/>
      <c r="E3116" s="3"/>
      <c r="F3116" s="3"/>
      <c r="G3116" s="3"/>
      <c r="H3116" s="3"/>
      <c r="I3116" s="3"/>
    </row>
    <row r="3117" spans="1:9" ht="15.75" x14ac:dyDescent="0.25">
      <c r="A311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117" s="43"/>
      <c r="C3117" s="43"/>
      <c r="D3117" s="43"/>
      <c r="E3117" s="43"/>
      <c r="F3117" s="43"/>
      <c r="G3117" s="7"/>
      <c r="H3117" s="7"/>
      <c r="I3117" s="7"/>
    </row>
    <row r="3118" spans="1:9" ht="30" customHeight="1" x14ac:dyDescent="0.25">
      <c r="A311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118" s="47"/>
      <c r="C3118" s="47"/>
      <c r="D3118" s="47"/>
      <c r="E3118" s="47"/>
      <c r="F3118" s="47"/>
      <c r="G3118" s="47"/>
      <c r="H3118" s="47"/>
      <c r="I3118" s="47"/>
    </row>
    <row r="3119" spans="1:9" ht="15.75" x14ac:dyDescent="0.25">
      <c r="A3119" s="3"/>
      <c r="B3119" s="3"/>
      <c r="C3119" s="3"/>
      <c r="D3119" s="3"/>
      <c r="E3119" s="3"/>
      <c r="F3119" s="3"/>
      <c r="G3119" s="3"/>
      <c r="H3119" s="3"/>
      <c r="I3119" s="3"/>
    </row>
    <row r="3120" spans="1:9" ht="15.75" x14ac:dyDescent="0.25">
      <c r="A3120" s="8" t="s">
        <v>2</v>
      </c>
      <c r="B3120" s="3"/>
      <c r="C3120" s="3"/>
      <c r="D3120" s="3"/>
      <c r="E3120" s="3"/>
      <c r="F3120" s="3"/>
      <c r="G3120" s="3"/>
      <c r="H3120" s="3"/>
      <c r="I3120" s="3"/>
    </row>
    <row r="3121" spans="1:9" ht="15.75" x14ac:dyDescent="0.25">
      <c r="A3121" s="31" t="s">
        <v>3</v>
      </c>
      <c r="B3121" s="32"/>
      <c r="C3121" s="32"/>
      <c r="D3121" s="32"/>
      <c r="E3121" s="32"/>
      <c r="F3121" s="32"/>
      <c r="G3121" s="32"/>
      <c r="H3121" s="32"/>
      <c r="I3121" s="33"/>
    </row>
    <row r="3122" spans="1:9" ht="30.75" customHeight="1" x14ac:dyDescent="0.25">
      <c r="A3122" s="34" t="str">
        <f>Данные!$B$2</f>
        <v>Иванов</v>
      </c>
      <c r="B3122" s="35"/>
      <c r="C3122" s="35"/>
      <c r="D3122" s="35"/>
      <c r="E3122" s="35"/>
      <c r="F3122" s="35"/>
      <c r="G3122" s="35"/>
      <c r="H3122" s="35"/>
      <c r="I3122" s="36"/>
    </row>
    <row r="3123" spans="1:9" ht="36" customHeight="1" x14ac:dyDescent="0.25">
      <c r="A3123" s="37" t="str">
        <f>"Адрес: " &amp; Данные!$B$3</f>
        <v>Адрес: Можга</v>
      </c>
      <c r="B3123" s="38"/>
      <c r="C3123" s="38"/>
      <c r="D3123" s="38"/>
      <c r="E3123" s="38"/>
      <c r="F3123" s="38"/>
      <c r="G3123" s="38"/>
      <c r="H3123" s="38"/>
      <c r="I3123" s="39"/>
    </row>
    <row r="3124" spans="1:9" ht="15.75" x14ac:dyDescent="0.25">
      <c r="A3124" s="40" t="str">
        <f>"Контактный телефон: "&amp; Данные!$B$4</f>
        <v>Контактный телефон: 890</v>
      </c>
      <c r="B3124" s="41"/>
      <c r="C3124" s="41"/>
      <c r="D3124" s="41"/>
      <c r="E3124" s="41"/>
      <c r="F3124" s="41"/>
      <c r="G3124" s="41"/>
      <c r="H3124" s="41"/>
      <c r="I3124" s="42"/>
    </row>
    <row r="3126" spans="1:9" x14ac:dyDescent="0.25">
      <c r="A3126" s="9" t="s">
        <v>4</v>
      </c>
    </row>
    <row r="3127" spans="1:9" x14ac:dyDescent="0.25">
      <c r="A3127" s="18" t="str">
        <f>"Наименование: " &amp; Данные!B96</f>
        <v>Наименование: 97</v>
      </c>
      <c r="B3127" s="19"/>
      <c r="C3127" s="19"/>
      <c r="D3127" s="19"/>
      <c r="E3127" s="19"/>
      <c r="F3127" s="19"/>
      <c r="G3127" s="19"/>
      <c r="H3127" s="19"/>
      <c r="I3127" s="20"/>
    </row>
    <row r="3128" spans="1:9" x14ac:dyDescent="0.25">
      <c r="A3128" s="18" t="str">
        <f>"Инвентарный номер: " &amp; Данные!C96</f>
        <v>Инвентарный номер: 107</v>
      </c>
      <c r="B3128" s="19"/>
      <c r="C3128" s="19"/>
      <c r="D3128" s="19"/>
      <c r="E3128" s="19"/>
      <c r="F3128" s="19"/>
      <c r="G3128" s="19"/>
      <c r="H3128" s="19"/>
      <c r="I3128" s="20"/>
    </row>
    <row r="3129" spans="1:9" x14ac:dyDescent="0.25">
      <c r="A3129" s="13" t="s">
        <v>23</v>
      </c>
      <c r="B3129" s="14"/>
      <c r="C3129" s="14" t="str">
        <f>IF(Данные!D96="","",Данные!D96)</f>
        <v/>
      </c>
      <c r="D3129" s="14"/>
      <c r="E3129" s="14"/>
      <c r="F3129" s="14"/>
      <c r="G3129" s="14"/>
      <c r="H3129" s="14"/>
      <c r="I3129" s="15"/>
    </row>
    <row r="3130" spans="1:9" x14ac:dyDescent="0.25">
      <c r="A3130" s="10" t="s">
        <v>24</v>
      </c>
      <c r="B3130" s="11"/>
      <c r="C3130" s="14">
        <f>Данные!E96</f>
        <v>42070</v>
      </c>
      <c r="D3130" s="11"/>
      <c r="E3130" s="11"/>
      <c r="F3130" s="11"/>
      <c r="G3130" s="11"/>
      <c r="H3130" s="11"/>
      <c r="I3130" s="12"/>
    </row>
    <row r="3131" spans="1:9" x14ac:dyDescent="0.25">
      <c r="A3131" s="18" t="str">
        <f>"Заявленная неисправность: " &amp; Данные!F96</f>
        <v>Заявленная неисправность: 117</v>
      </c>
      <c r="B3131" s="19"/>
      <c r="C3131" s="19"/>
      <c r="D3131" s="19"/>
      <c r="E3131" s="19"/>
      <c r="F3131" s="19"/>
      <c r="G3131" s="19"/>
      <c r="H3131" s="19"/>
      <c r="I3131" s="20"/>
    </row>
    <row r="3132" spans="1:9" ht="36" customHeight="1" x14ac:dyDescent="0.25">
      <c r="A3132" s="21" t="s">
        <v>27</v>
      </c>
      <c r="B3132" s="22"/>
      <c r="C3132" s="22"/>
      <c r="D3132" s="22"/>
      <c r="E3132" s="22"/>
      <c r="F3132" s="22"/>
      <c r="G3132" s="22"/>
      <c r="H3132" s="22"/>
      <c r="I3132" s="22"/>
    </row>
    <row r="3133" spans="1:9" x14ac:dyDescent="0.25">
      <c r="A3133" s="23" t="s">
        <v>25</v>
      </c>
      <c r="B3133" s="24"/>
      <c r="C3133" s="24"/>
      <c r="D3133" s="24"/>
      <c r="E3133" s="24"/>
      <c r="F3133" s="24"/>
      <c r="G3133" s="24"/>
      <c r="H3133" s="24"/>
      <c r="I3133" s="25"/>
    </row>
    <row r="3134" spans="1:9" ht="56.25" customHeight="1" x14ac:dyDescent="0.25">
      <c r="A313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127</v>
      </c>
      <c r="B3134" s="27"/>
      <c r="C3134" s="27"/>
      <c r="D3134" s="27"/>
      <c r="E3134" s="27"/>
      <c r="F3134" s="27"/>
      <c r="G3134" s="27"/>
      <c r="H3134" s="27"/>
      <c r="I3134" s="28"/>
    </row>
    <row r="3135" spans="1:9" ht="54" customHeight="1" x14ac:dyDescent="0.25">
      <c r="A3135" s="29" t="s">
        <v>28</v>
      </c>
      <c r="B3135" s="29"/>
      <c r="C3135" s="29"/>
      <c r="D3135" s="29"/>
      <c r="E3135" s="29"/>
      <c r="F3135" s="29"/>
      <c r="G3135" s="29"/>
      <c r="H3135" s="29"/>
      <c r="I3135" s="29"/>
    </row>
    <row r="3136" spans="1:9" ht="57.75" customHeight="1" x14ac:dyDescent="0.25">
      <c r="A3136" s="30" t="s">
        <v>29</v>
      </c>
      <c r="B3136" s="30"/>
      <c r="C3136" s="30"/>
      <c r="D3136" s="30"/>
      <c r="E3136" s="30"/>
      <c r="F3136" s="30"/>
      <c r="G3136" s="30"/>
      <c r="H3136" s="30"/>
      <c r="I3136" s="30"/>
    </row>
    <row r="3139" spans="1:9" ht="15.75" x14ac:dyDescent="0.25">
      <c r="A3139" s="4" t="s">
        <v>5</v>
      </c>
      <c r="F3139" s="3" t="s">
        <v>6</v>
      </c>
    </row>
    <row r="3142" spans="1:9" ht="15.75" x14ac:dyDescent="0.25">
      <c r="A3142" s="4" t="s">
        <v>7</v>
      </c>
      <c r="F3142" s="3" t="s">
        <v>26</v>
      </c>
    </row>
    <row r="3143" spans="1:9" ht="15.75" x14ac:dyDescent="0.25">
      <c r="A3143" s="3" t="s">
        <v>8</v>
      </c>
    </row>
    <row r="3145" spans="1:9" ht="30" customHeight="1" x14ac:dyDescent="0.25">
      <c r="A314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145" s="48"/>
      <c r="C3145" s="48"/>
      <c r="D3145" s="48"/>
      <c r="E3145" s="48"/>
      <c r="F3145" s="48"/>
      <c r="G3145" s="48"/>
      <c r="H3145" s="48"/>
      <c r="I3145" s="48"/>
    </row>
    <row r="3146" spans="1:9" ht="26.25" x14ac:dyDescent="0.4">
      <c r="D3146" s="1"/>
      <c r="E3146" s="2" t="s">
        <v>0</v>
      </c>
      <c r="F3146" s="1"/>
    </row>
    <row r="3147" spans="1:9" ht="26.25" x14ac:dyDescent="0.4">
      <c r="C3147" s="1" t="str">
        <f>"технической экспертизы № " &amp; Данные!A97</f>
        <v>технической экспертизы № 89</v>
      </c>
      <c r="E3147" s="1"/>
      <c r="F3147" s="1"/>
    </row>
    <row r="3148" spans="1:9" ht="15.75" x14ac:dyDescent="0.25">
      <c r="A3148" s="3"/>
      <c r="B3148" s="3"/>
      <c r="C3148" s="3"/>
      <c r="D3148" s="4" t="str">
        <f>"приложение к договору № " &amp; Данные!$B$5</f>
        <v>приложение к договору № 1</v>
      </c>
      <c r="E3148" s="3"/>
      <c r="F3148" s="3"/>
      <c r="G3148" s="3"/>
      <c r="H3148" s="3"/>
      <c r="I3148" s="3"/>
    </row>
    <row r="3149" spans="1:9" ht="15.75" x14ac:dyDescent="0.25">
      <c r="A3149" s="3"/>
      <c r="B3149" s="3"/>
      <c r="C3149" s="3"/>
      <c r="D3149" s="3"/>
      <c r="E3149" s="3"/>
      <c r="F3149" s="3"/>
      <c r="G3149" s="3"/>
      <c r="H3149" s="3"/>
      <c r="I3149" s="3"/>
    </row>
    <row r="3150" spans="1:9" ht="15.75" x14ac:dyDescent="0.25">
      <c r="A3150" s="4" t="s">
        <v>1</v>
      </c>
      <c r="B3150" s="3"/>
      <c r="C3150" s="3"/>
      <c r="D3150" s="3"/>
      <c r="E3150" s="3"/>
      <c r="F3150" s="3"/>
      <c r="G3150" s="3"/>
      <c r="H3150" s="3"/>
      <c r="I3150" s="3"/>
    </row>
    <row r="3151" spans="1:9" ht="15.75" x14ac:dyDescent="0.25">
      <c r="A315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151" s="43"/>
      <c r="C3151" s="43"/>
      <c r="D3151" s="43"/>
      <c r="E3151" s="43"/>
      <c r="F3151" s="43"/>
      <c r="G3151" s="7"/>
      <c r="H3151" s="7"/>
      <c r="I3151" s="7"/>
    </row>
    <row r="3152" spans="1:9" ht="30" customHeight="1" x14ac:dyDescent="0.25">
      <c r="A315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152" s="47"/>
      <c r="C3152" s="47"/>
      <c r="D3152" s="47"/>
      <c r="E3152" s="47"/>
      <c r="F3152" s="47"/>
      <c r="G3152" s="47"/>
      <c r="H3152" s="47"/>
      <c r="I3152" s="47"/>
    </row>
    <row r="3153" spans="1:9" ht="15.75" x14ac:dyDescent="0.25">
      <c r="A3153" s="3"/>
      <c r="B3153" s="3"/>
      <c r="C3153" s="3"/>
      <c r="D3153" s="3"/>
      <c r="E3153" s="3"/>
      <c r="F3153" s="3"/>
      <c r="G3153" s="3"/>
      <c r="H3153" s="3"/>
      <c r="I3153" s="3"/>
    </row>
    <row r="3154" spans="1:9" ht="15.75" x14ac:dyDescent="0.25">
      <c r="A3154" s="8" t="s">
        <v>2</v>
      </c>
      <c r="B3154" s="3"/>
      <c r="C3154" s="3"/>
      <c r="D3154" s="3"/>
      <c r="E3154" s="3"/>
      <c r="F3154" s="3"/>
      <c r="G3154" s="3"/>
      <c r="H3154" s="3"/>
      <c r="I3154" s="3"/>
    </row>
    <row r="3155" spans="1:9" ht="15.75" x14ac:dyDescent="0.25">
      <c r="A3155" s="31" t="s">
        <v>3</v>
      </c>
      <c r="B3155" s="32"/>
      <c r="C3155" s="32"/>
      <c r="D3155" s="32"/>
      <c r="E3155" s="32"/>
      <c r="F3155" s="32"/>
      <c r="G3155" s="32"/>
      <c r="H3155" s="32"/>
      <c r="I3155" s="33"/>
    </row>
    <row r="3156" spans="1:9" ht="32.25" customHeight="1" x14ac:dyDescent="0.25">
      <c r="A3156" s="34" t="str">
        <f>Данные!$B$2</f>
        <v>Иванов</v>
      </c>
      <c r="B3156" s="35"/>
      <c r="C3156" s="35"/>
      <c r="D3156" s="35"/>
      <c r="E3156" s="35"/>
      <c r="F3156" s="35"/>
      <c r="G3156" s="35"/>
      <c r="H3156" s="35"/>
      <c r="I3156" s="36"/>
    </row>
    <row r="3157" spans="1:9" ht="27" customHeight="1" x14ac:dyDescent="0.25">
      <c r="A3157" s="37" t="str">
        <f>"Адрес: " &amp; Данные!$B$3</f>
        <v>Адрес: Можга</v>
      </c>
      <c r="B3157" s="38"/>
      <c r="C3157" s="38"/>
      <c r="D3157" s="38"/>
      <c r="E3157" s="38"/>
      <c r="F3157" s="38"/>
      <c r="G3157" s="38"/>
      <c r="H3157" s="38"/>
      <c r="I3157" s="39"/>
    </row>
    <row r="3158" spans="1:9" ht="15.75" x14ac:dyDescent="0.25">
      <c r="A3158" s="40" t="str">
        <f>"Контактный телефон: "&amp; Данные!$B$4</f>
        <v>Контактный телефон: 890</v>
      </c>
      <c r="B3158" s="41"/>
      <c r="C3158" s="41"/>
      <c r="D3158" s="41"/>
      <c r="E3158" s="41"/>
      <c r="F3158" s="41"/>
      <c r="G3158" s="41"/>
      <c r="H3158" s="41"/>
      <c r="I3158" s="42"/>
    </row>
    <row r="3160" spans="1:9" x14ac:dyDescent="0.25">
      <c r="A3160" s="9" t="s">
        <v>4</v>
      </c>
    </row>
    <row r="3161" spans="1:9" x14ac:dyDescent="0.25">
      <c r="A3161" s="18" t="str">
        <f>"Наименование: " &amp; Данные!B97</f>
        <v>Наименование: 98</v>
      </c>
      <c r="B3161" s="19"/>
      <c r="C3161" s="19"/>
      <c r="D3161" s="19"/>
      <c r="E3161" s="19"/>
      <c r="F3161" s="19"/>
      <c r="G3161" s="19"/>
      <c r="H3161" s="19"/>
      <c r="I3161" s="20"/>
    </row>
    <row r="3162" spans="1:9" x14ac:dyDescent="0.25">
      <c r="A3162" s="18" t="str">
        <f>"Инвентарный номер: " &amp; Данные!C97</f>
        <v>Инвентарный номер: 108</v>
      </c>
      <c r="B3162" s="19"/>
      <c r="C3162" s="19"/>
      <c r="D3162" s="19"/>
      <c r="E3162" s="19"/>
      <c r="F3162" s="19"/>
      <c r="G3162" s="19"/>
      <c r="H3162" s="19"/>
      <c r="I3162" s="20"/>
    </row>
    <row r="3163" spans="1:9" x14ac:dyDescent="0.25">
      <c r="A3163" s="13" t="s">
        <v>23</v>
      </c>
      <c r="B3163" s="14"/>
      <c r="C3163" s="14" t="str">
        <f>IF(Данные!D97="","",Данные!D97)</f>
        <v/>
      </c>
      <c r="D3163" s="14"/>
      <c r="E3163" s="14"/>
      <c r="F3163" s="14"/>
      <c r="G3163" s="14"/>
      <c r="H3163" s="14"/>
      <c r="I3163" s="15"/>
    </row>
    <row r="3164" spans="1:9" x14ac:dyDescent="0.25">
      <c r="A3164" s="10" t="s">
        <v>24</v>
      </c>
      <c r="B3164" s="11"/>
      <c r="C3164" s="14">
        <f>Данные!E97</f>
        <v>42071</v>
      </c>
      <c r="D3164" s="11"/>
      <c r="E3164" s="11"/>
      <c r="F3164" s="11"/>
      <c r="G3164" s="11"/>
      <c r="H3164" s="11"/>
      <c r="I3164" s="12"/>
    </row>
    <row r="3165" spans="1:9" x14ac:dyDescent="0.25">
      <c r="A3165" s="18" t="str">
        <f>"Заявленная неисправность: " &amp; Данные!F97</f>
        <v>Заявленная неисправность: 118</v>
      </c>
      <c r="B3165" s="19"/>
      <c r="C3165" s="19"/>
      <c r="D3165" s="19"/>
      <c r="E3165" s="19"/>
      <c r="F3165" s="19"/>
      <c r="G3165" s="19"/>
      <c r="H3165" s="19"/>
      <c r="I3165" s="20"/>
    </row>
    <row r="3166" spans="1:9" ht="35.25" customHeight="1" x14ac:dyDescent="0.25">
      <c r="A3166" s="21" t="s">
        <v>27</v>
      </c>
      <c r="B3166" s="22"/>
      <c r="C3166" s="22"/>
      <c r="D3166" s="22"/>
      <c r="E3166" s="22"/>
      <c r="F3166" s="22"/>
      <c r="G3166" s="22"/>
      <c r="H3166" s="22"/>
      <c r="I3166" s="22"/>
    </row>
    <row r="3167" spans="1:9" x14ac:dyDescent="0.25">
      <c r="A3167" s="23" t="s">
        <v>25</v>
      </c>
      <c r="B3167" s="24"/>
      <c r="C3167" s="24"/>
      <c r="D3167" s="24"/>
      <c r="E3167" s="24"/>
      <c r="F3167" s="24"/>
      <c r="G3167" s="24"/>
      <c r="H3167" s="24"/>
      <c r="I3167" s="25"/>
    </row>
    <row r="3168" spans="1:9" ht="45.75" customHeight="1" x14ac:dyDescent="0.25">
      <c r="A316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128</v>
      </c>
      <c r="B3168" s="27"/>
      <c r="C3168" s="27"/>
      <c r="D3168" s="27"/>
      <c r="E3168" s="27"/>
      <c r="F3168" s="27"/>
      <c r="G3168" s="27"/>
      <c r="H3168" s="27"/>
      <c r="I3168" s="28"/>
    </row>
    <row r="3169" spans="1:9" ht="47.25" customHeight="1" x14ac:dyDescent="0.25">
      <c r="A3169" s="29" t="s">
        <v>28</v>
      </c>
      <c r="B3169" s="29"/>
      <c r="C3169" s="29"/>
      <c r="D3169" s="29"/>
      <c r="E3169" s="29"/>
      <c r="F3169" s="29"/>
      <c r="G3169" s="29"/>
      <c r="H3169" s="29"/>
      <c r="I3169" s="29"/>
    </row>
    <row r="3170" spans="1:9" ht="45" customHeight="1" x14ac:dyDescent="0.25">
      <c r="A3170" s="30" t="s">
        <v>29</v>
      </c>
      <c r="B3170" s="30"/>
      <c r="C3170" s="30"/>
      <c r="D3170" s="30"/>
      <c r="E3170" s="30"/>
      <c r="F3170" s="30"/>
      <c r="G3170" s="30"/>
      <c r="H3170" s="30"/>
      <c r="I3170" s="30"/>
    </row>
    <row r="3173" spans="1:9" ht="15.75" x14ac:dyDescent="0.25">
      <c r="A3173" s="4" t="s">
        <v>5</v>
      </c>
      <c r="F3173" s="3" t="s">
        <v>6</v>
      </c>
    </row>
    <row r="3176" spans="1:9" ht="15.75" x14ac:dyDescent="0.25">
      <c r="A3176" s="4" t="s">
        <v>7</v>
      </c>
      <c r="F3176" s="3" t="s">
        <v>26</v>
      </c>
    </row>
    <row r="3177" spans="1:9" ht="15.75" x14ac:dyDescent="0.25">
      <c r="A3177" s="3" t="s">
        <v>8</v>
      </c>
    </row>
    <row r="3181" spans="1:9" ht="30" customHeight="1" x14ac:dyDescent="0.25">
      <c r="A318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181" s="48"/>
      <c r="C3181" s="48"/>
      <c r="D3181" s="48"/>
      <c r="E3181" s="48"/>
      <c r="F3181" s="48"/>
      <c r="G3181" s="48"/>
      <c r="H3181" s="48"/>
      <c r="I3181" s="48"/>
    </row>
    <row r="3182" spans="1:9" ht="26.25" x14ac:dyDescent="0.4">
      <c r="D3182" s="1"/>
      <c r="E3182" s="2" t="s">
        <v>0</v>
      </c>
      <c r="F3182" s="1"/>
    </row>
    <row r="3183" spans="1:9" ht="26.25" x14ac:dyDescent="0.4">
      <c r="C3183" s="1" t="str">
        <f>"технической экспертизы № " &amp; Данные!A98</f>
        <v>технической экспертизы № 90</v>
      </c>
      <c r="E3183" s="1"/>
      <c r="F3183" s="1"/>
    </row>
    <row r="3184" spans="1:9" ht="15.75" x14ac:dyDescent="0.25">
      <c r="A3184" s="3"/>
      <c r="B3184" s="3"/>
      <c r="C3184" s="3"/>
      <c r="D3184" s="4" t="str">
        <f>"приложение к договору № " &amp; Данные!$B$5</f>
        <v>приложение к договору № 1</v>
      </c>
      <c r="E3184" s="3"/>
      <c r="F3184" s="3"/>
      <c r="G3184" s="3"/>
      <c r="H3184" s="3"/>
      <c r="I3184" s="3"/>
    </row>
    <row r="3185" spans="1:9" ht="15.75" x14ac:dyDescent="0.25">
      <c r="A3185" s="3"/>
      <c r="B3185" s="3"/>
      <c r="C3185" s="3"/>
      <c r="D3185" s="3"/>
      <c r="E3185" s="3"/>
      <c r="F3185" s="3"/>
      <c r="G3185" s="3"/>
      <c r="H3185" s="3"/>
      <c r="I3185" s="3"/>
    </row>
    <row r="3186" spans="1:9" ht="15.75" x14ac:dyDescent="0.25">
      <c r="A3186" s="4" t="s">
        <v>1</v>
      </c>
      <c r="B3186" s="3"/>
      <c r="C3186" s="3"/>
      <c r="D3186" s="3"/>
      <c r="E3186" s="3"/>
      <c r="F3186" s="3"/>
      <c r="G3186" s="3"/>
      <c r="H3186" s="3"/>
      <c r="I3186" s="3"/>
    </row>
    <row r="3187" spans="1:9" ht="15.75" x14ac:dyDescent="0.25">
      <c r="A318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187" s="43"/>
      <c r="C3187" s="43"/>
      <c r="D3187" s="43"/>
      <c r="E3187" s="43"/>
      <c r="F3187" s="43"/>
      <c r="G3187" s="7"/>
      <c r="H3187" s="7"/>
      <c r="I3187" s="7"/>
    </row>
    <row r="3188" spans="1:9" ht="30" customHeight="1" x14ac:dyDescent="0.25">
      <c r="A318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188" s="47"/>
      <c r="C3188" s="47"/>
      <c r="D3188" s="47"/>
      <c r="E3188" s="47"/>
      <c r="F3188" s="47"/>
      <c r="G3188" s="47"/>
      <c r="H3188" s="47"/>
      <c r="I3188" s="47"/>
    </row>
    <row r="3189" spans="1:9" ht="15.75" x14ac:dyDescent="0.25">
      <c r="A3189" s="3"/>
      <c r="B3189" s="3"/>
      <c r="C3189" s="3"/>
      <c r="D3189" s="3"/>
      <c r="E3189" s="3"/>
      <c r="F3189" s="3"/>
      <c r="G3189" s="3"/>
      <c r="H3189" s="3"/>
      <c r="I3189" s="3"/>
    </row>
    <row r="3190" spans="1:9" ht="15.75" x14ac:dyDescent="0.25">
      <c r="A3190" s="8" t="s">
        <v>2</v>
      </c>
      <c r="B3190" s="3"/>
      <c r="C3190" s="3"/>
      <c r="D3190" s="3"/>
      <c r="E3190" s="3"/>
      <c r="F3190" s="3"/>
      <c r="G3190" s="3"/>
      <c r="H3190" s="3"/>
      <c r="I3190" s="3"/>
    </row>
    <row r="3191" spans="1:9" ht="15.75" x14ac:dyDescent="0.25">
      <c r="A3191" s="31" t="s">
        <v>3</v>
      </c>
      <c r="B3191" s="32"/>
      <c r="C3191" s="32"/>
      <c r="D3191" s="32"/>
      <c r="E3191" s="32"/>
      <c r="F3191" s="32"/>
      <c r="G3191" s="32"/>
      <c r="H3191" s="32"/>
      <c r="I3191" s="33"/>
    </row>
    <row r="3192" spans="1:9" ht="34.5" customHeight="1" x14ac:dyDescent="0.25">
      <c r="A3192" s="34" t="str">
        <f>Данные!$B$2</f>
        <v>Иванов</v>
      </c>
      <c r="B3192" s="35"/>
      <c r="C3192" s="35"/>
      <c r="D3192" s="35"/>
      <c r="E3192" s="35"/>
      <c r="F3192" s="35"/>
      <c r="G3192" s="35"/>
      <c r="H3192" s="35"/>
      <c r="I3192" s="36"/>
    </row>
    <row r="3193" spans="1:9" ht="31.5" customHeight="1" x14ac:dyDescent="0.25">
      <c r="A3193" s="37" t="str">
        <f>"Адрес: " &amp; Данные!$B$3</f>
        <v>Адрес: Можга</v>
      </c>
      <c r="B3193" s="38"/>
      <c r="C3193" s="38"/>
      <c r="D3193" s="38"/>
      <c r="E3193" s="38"/>
      <c r="F3193" s="38"/>
      <c r="G3193" s="38"/>
      <c r="H3193" s="38"/>
      <c r="I3193" s="39"/>
    </row>
    <row r="3194" spans="1:9" ht="15.75" x14ac:dyDescent="0.25">
      <c r="A3194" s="40" t="str">
        <f>"Контактный телефон: "&amp; Данные!$B$4</f>
        <v>Контактный телефон: 890</v>
      </c>
      <c r="B3194" s="41"/>
      <c r="C3194" s="41"/>
      <c r="D3194" s="41"/>
      <c r="E3194" s="41"/>
      <c r="F3194" s="41"/>
      <c r="G3194" s="41"/>
      <c r="H3194" s="41"/>
      <c r="I3194" s="42"/>
    </row>
    <row r="3196" spans="1:9" x14ac:dyDescent="0.25">
      <c r="A3196" s="9" t="s">
        <v>4</v>
      </c>
    </row>
    <row r="3197" spans="1:9" x14ac:dyDescent="0.25">
      <c r="A3197" s="18" t="str">
        <f>"Наименование: " &amp; Данные!B98</f>
        <v>Наименование: 99</v>
      </c>
      <c r="B3197" s="19"/>
      <c r="C3197" s="19"/>
      <c r="D3197" s="19"/>
      <c r="E3197" s="19"/>
      <c r="F3197" s="19"/>
      <c r="G3197" s="19"/>
      <c r="H3197" s="19"/>
      <c r="I3197" s="20"/>
    </row>
    <row r="3198" spans="1:9" x14ac:dyDescent="0.25">
      <c r="A3198" s="18" t="str">
        <f>"Инвентарный номер: " &amp; Данные!C98</f>
        <v>Инвентарный номер: 109</v>
      </c>
      <c r="B3198" s="19"/>
      <c r="C3198" s="19"/>
      <c r="D3198" s="19"/>
      <c r="E3198" s="19"/>
      <c r="F3198" s="19"/>
      <c r="G3198" s="19"/>
      <c r="H3198" s="19"/>
      <c r="I3198" s="20"/>
    </row>
    <row r="3199" spans="1:9" x14ac:dyDescent="0.25">
      <c r="A3199" s="13" t="s">
        <v>23</v>
      </c>
      <c r="B3199" s="14"/>
      <c r="C3199" s="14" t="str">
        <f>IF(Данные!D98="","",Данные!D98)</f>
        <v/>
      </c>
      <c r="D3199" s="14"/>
      <c r="E3199" s="14"/>
      <c r="F3199" s="14"/>
      <c r="G3199" s="14"/>
      <c r="H3199" s="14"/>
      <c r="I3199" s="15"/>
    </row>
    <row r="3200" spans="1:9" x14ac:dyDescent="0.25">
      <c r="A3200" s="10" t="s">
        <v>24</v>
      </c>
      <c r="B3200" s="11"/>
      <c r="C3200" s="14">
        <f>Данные!E98</f>
        <v>42072</v>
      </c>
      <c r="D3200" s="11"/>
      <c r="E3200" s="11"/>
      <c r="F3200" s="11"/>
      <c r="G3200" s="11"/>
      <c r="H3200" s="11"/>
      <c r="I3200" s="12"/>
    </row>
    <row r="3201" spans="1:9" x14ac:dyDescent="0.25">
      <c r="A3201" s="18" t="str">
        <f>"Заявленная неисправность: " &amp; Данные!F98</f>
        <v>Заявленная неисправность: 119</v>
      </c>
      <c r="B3201" s="19"/>
      <c r="C3201" s="19"/>
      <c r="D3201" s="19"/>
      <c r="E3201" s="19"/>
      <c r="F3201" s="19"/>
      <c r="G3201" s="19"/>
      <c r="H3201" s="19"/>
      <c r="I3201" s="20"/>
    </row>
    <row r="3202" spans="1:9" ht="35.25" customHeight="1" x14ac:dyDescent="0.25">
      <c r="A3202" s="21" t="s">
        <v>27</v>
      </c>
      <c r="B3202" s="22"/>
      <c r="C3202" s="22"/>
      <c r="D3202" s="22"/>
      <c r="E3202" s="22"/>
      <c r="F3202" s="22"/>
      <c r="G3202" s="22"/>
      <c r="H3202" s="22"/>
      <c r="I3202" s="22"/>
    </row>
    <row r="3203" spans="1:9" x14ac:dyDescent="0.25">
      <c r="A3203" s="23" t="s">
        <v>25</v>
      </c>
      <c r="B3203" s="24"/>
      <c r="C3203" s="24"/>
      <c r="D3203" s="24"/>
      <c r="E3203" s="24"/>
      <c r="F3203" s="24"/>
      <c r="G3203" s="24"/>
      <c r="H3203" s="24"/>
      <c r="I3203" s="25"/>
    </row>
    <row r="3204" spans="1:9" ht="47.25" customHeight="1" x14ac:dyDescent="0.25">
      <c r="A320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129</v>
      </c>
      <c r="B3204" s="27"/>
      <c r="C3204" s="27"/>
      <c r="D3204" s="27"/>
      <c r="E3204" s="27"/>
      <c r="F3204" s="27"/>
      <c r="G3204" s="27"/>
      <c r="H3204" s="27"/>
      <c r="I3204" s="28"/>
    </row>
    <row r="3205" spans="1:9" ht="50.25" customHeight="1" x14ac:dyDescent="0.25">
      <c r="A3205" s="29" t="s">
        <v>28</v>
      </c>
      <c r="B3205" s="29"/>
      <c r="C3205" s="29"/>
      <c r="D3205" s="29"/>
      <c r="E3205" s="29"/>
      <c r="F3205" s="29"/>
      <c r="G3205" s="29"/>
      <c r="H3205" s="29"/>
      <c r="I3205" s="29"/>
    </row>
    <row r="3206" spans="1:9" ht="48" customHeight="1" x14ac:dyDescent="0.25">
      <c r="A3206" s="30" t="s">
        <v>29</v>
      </c>
      <c r="B3206" s="30"/>
      <c r="C3206" s="30"/>
      <c r="D3206" s="30"/>
      <c r="E3206" s="30"/>
      <c r="F3206" s="30"/>
      <c r="G3206" s="30"/>
      <c r="H3206" s="30"/>
      <c r="I3206" s="30"/>
    </row>
    <row r="3209" spans="1:9" ht="15.75" x14ac:dyDescent="0.25">
      <c r="A3209" s="4" t="s">
        <v>5</v>
      </c>
      <c r="F3209" s="3" t="s">
        <v>6</v>
      </c>
    </row>
    <row r="3212" spans="1:9" ht="15.75" x14ac:dyDescent="0.25">
      <c r="A3212" s="4" t="s">
        <v>7</v>
      </c>
      <c r="F3212" s="3" t="s">
        <v>26</v>
      </c>
    </row>
    <row r="3213" spans="1:9" ht="15.75" x14ac:dyDescent="0.25">
      <c r="A3213" s="3" t="s">
        <v>8</v>
      </c>
    </row>
    <row r="3217" spans="1:9" ht="30" customHeight="1" x14ac:dyDescent="0.25">
      <c r="A321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217" s="48"/>
      <c r="C3217" s="48"/>
      <c r="D3217" s="48"/>
      <c r="E3217" s="48"/>
      <c r="F3217" s="48"/>
      <c r="G3217" s="48"/>
      <c r="H3217" s="48"/>
      <c r="I3217" s="48"/>
    </row>
    <row r="3218" spans="1:9" ht="26.25" x14ac:dyDescent="0.4">
      <c r="D3218" s="1"/>
      <c r="E3218" s="2" t="s">
        <v>0</v>
      </c>
      <c r="F3218" s="1"/>
    </row>
    <row r="3219" spans="1:9" ht="26.25" x14ac:dyDescent="0.4">
      <c r="C3219" s="1" t="str">
        <f>"технической экспертизы № " &amp; Данные!A99</f>
        <v>технической экспертизы № 91</v>
      </c>
      <c r="E3219" s="1"/>
      <c r="F3219" s="1"/>
    </row>
    <row r="3220" spans="1:9" ht="15.75" x14ac:dyDescent="0.25">
      <c r="A3220" s="3"/>
      <c r="B3220" s="3"/>
      <c r="C3220" s="3"/>
      <c r="D3220" s="4" t="str">
        <f>"приложение к договору № " &amp; Данные!$B$5</f>
        <v>приложение к договору № 1</v>
      </c>
      <c r="E3220" s="3"/>
      <c r="F3220" s="3"/>
      <c r="G3220" s="3"/>
      <c r="H3220" s="3"/>
      <c r="I3220" s="3"/>
    </row>
    <row r="3221" spans="1:9" ht="15.75" x14ac:dyDescent="0.25">
      <c r="A3221" s="3"/>
      <c r="B3221" s="3"/>
      <c r="C3221" s="3"/>
      <c r="D3221" s="3"/>
      <c r="E3221" s="3"/>
      <c r="F3221" s="3"/>
      <c r="G3221" s="3"/>
      <c r="H3221" s="3"/>
      <c r="I3221" s="3"/>
    </row>
    <row r="3222" spans="1:9" ht="15.75" x14ac:dyDescent="0.25">
      <c r="A3222" s="4" t="s">
        <v>1</v>
      </c>
      <c r="B3222" s="3"/>
      <c r="C3222" s="3"/>
      <c r="D3222" s="3"/>
      <c r="E3222" s="3"/>
      <c r="F3222" s="3"/>
      <c r="G3222" s="3"/>
      <c r="H3222" s="3"/>
      <c r="I3222" s="3"/>
    </row>
    <row r="3223" spans="1:9" ht="15.75" x14ac:dyDescent="0.25">
      <c r="A322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223" s="43"/>
      <c r="C3223" s="43"/>
      <c r="D3223" s="43"/>
      <c r="E3223" s="43"/>
      <c r="F3223" s="43"/>
      <c r="G3223" s="7"/>
      <c r="H3223" s="7"/>
      <c r="I3223" s="7"/>
    </row>
    <row r="3224" spans="1:9" ht="30" customHeight="1" x14ac:dyDescent="0.25">
      <c r="A322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224" s="47"/>
      <c r="C3224" s="47"/>
      <c r="D3224" s="47"/>
      <c r="E3224" s="47"/>
      <c r="F3224" s="47"/>
      <c r="G3224" s="47"/>
      <c r="H3224" s="47"/>
      <c r="I3224" s="47"/>
    </row>
    <row r="3225" spans="1:9" ht="15.75" x14ac:dyDescent="0.25">
      <c r="A3225" s="3"/>
      <c r="B3225" s="3"/>
      <c r="C3225" s="3"/>
      <c r="D3225" s="3"/>
      <c r="E3225" s="3"/>
      <c r="F3225" s="3"/>
      <c r="G3225" s="3"/>
      <c r="H3225" s="3"/>
      <c r="I3225" s="3"/>
    </row>
    <row r="3226" spans="1:9" ht="15.75" x14ac:dyDescent="0.25">
      <c r="A3226" s="8" t="s">
        <v>2</v>
      </c>
      <c r="B3226" s="3"/>
      <c r="C3226" s="3"/>
      <c r="D3226" s="3"/>
      <c r="E3226" s="3"/>
      <c r="F3226" s="3"/>
      <c r="G3226" s="3"/>
      <c r="H3226" s="3"/>
      <c r="I3226" s="3"/>
    </row>
    <row r="3227" spans="1:9" ht="15.75" x14ac:dyDescent="0.25">
      <c r="A3227" s="31" t="s">
        <v>3</v>
      </c>
      <c r="B3227" s="32"/>
      <c r="C3227" s="32"/>
      <c r="D3227" s="32"/>
      <c r="E3227" s="32"/>
      <c r="F3227" s="32"/>
      <c r="G3227" s="32"/>
      <c r="H3227" s="32"/>
      <c r="I3227" s="33"/>
    </row>
    <row r="3228" spans="1:9" ht="27.75" customHeight="1" x14ac:dyDescent="0.25">
      <c r="A3228" s="34" t="str">
        <f>Данные!$B$2</f>
        <v>Иванов</v>
      </c>
      <c r="B3228" s="35"/>
      <c r="C3228" s="35"/>
      <c r="D3228" s="35"/>
      <c r="E3228" s="35"/>
      <c r="F3228" s="35"/>
      <c r="G3228" s="35"/>
      <c r="H3228" s="35"/>
      <c r="I3228" s="36"/>
    </row>
    <row r="3229" spans="1:9" ht="36.75" customHeight="1" x14ac:dyDescent="0.25">
      <c r="A3229" s="37" t="str">
        <f>"Адрес: " &amp; Данные!$B$3</f>
        <v>Адрес: Можга</v>
      </c>
      <c r="B3229" s="38"/>
      <c r="C3229" s="38"/>
      <c r="D3229" s="38"/>
      <c r="E3229" s="38"/>
      <c r="F3229" s="38"/>
      <c r="G3229" s="38"/>
      <c r="H3229" s="38"/>
      <c r="I3229" s="39"/>
    </row>
    <row r="3230" spans="1:9" ht="15.75" x14ac:dyDescent="0.25">
      <c r="A3230" s="40" t="str">
        <f>"Контактный телефон: "&amp; Данные!$B$4</f>
        <v>Контактный телефон: 890</v>
      </c>
      <c r="B3230" s="41"/>
      <c r="C3230" s="41"/>
      <c r="D3230" s="41"/>
      <c r="E3230" s="41"/>
      <c r="F3230" s="41"/>
      <c r="G3230" s="41"/>
      <c r="H3230" s="41"/>
      <c r="I3230" s="42"/>
    </row>
    <row r="3232" spans="1:9" x14ac:dyDescent="0.25">
      <c r="A3232" s="9" t="s">
        <v>4</v>
      </c>
    </row>
    <row r="3233" spans="1:9" x14ac:dyDescent="0.25">
      <c r="A3233" s="18" t="str">
        <f>"Наименование: " &amp; Данные!B99</f>
        <v>Наименование: 100</v>
      </c>
      <c r="B3233" s="19"/>
      <c r="C3233" s="19"/>
      <c r="D3233" s="19"/>
      <c r="E3233" s="19"/>
      <c r="F3233" s="19"/>
      <c r="G3233" s="19"/>
      <c r="H3233" s="19"/>
      <c r="I3233" s="20"/>
    </row>
    <row r="3234" spans="1:9" x14ac:dyDescent="0.25">
      <c r="A3234" s="18" t="str">
        <f>"Инвентарный номер: " &amp; Данные!C99</f>
        <v>Инвентарный номер: 110</v>
      </c>
      <c r="B3234" s="19"/>
      <c r="C3234" s="19"/>
      <c r="D3234" s="19"/>
      <c r="E3234" s="19"/>
      <c r="F3234" s="19"/>
      <c r="G3234" s="19"/>
      <c r="H3234" s="19"/>
      <c r="I3234" s="20"/>
    </row>
    <row r="3235" spans="1:9" x14ac:dyDescent="0.25">
      <c r="A3235" s="13" t="s">
        <v>23</v>
      </c>
      <c r="B3235" s="14"/>
      <c r="C3235" s="14" t="str">
        <f>IF(Данные!D99="","",Данные!D99)</f>
        <v/>
      </c>
      <c r="D3235" s="14"/>
      <c r="E3235" s="14"/>
      <c r="F3235" s="14"/>
      <c r="G3235" s="14"/>
      <c r="H3235" s="14"/>
      <c r="I3235" s="15"/>
    </row>
    <row r="3236" spans="1:9" x14ac:dyDescent="0.25">
      <c r="A3236" s="10" t="s">
        <v>24</v>
      </c>
      <c r="B3236" s="11"/>
      <c r="C3236" s="14">
        <f>Данные!E99</f>
        <v>42073</v>
      </c>
      <c r="D3236" s="11"/>
      <c r="E3236" s="11"/>
      <c r="F3236" s="11"/>
      <c r="G3236" s="11"/>
      <c r="H3236" s="11"/>
      <c r="I3236" s="12"/>
    </row>
    <row r="3237" spans="1:9" x14ac:dyDescent="0.25">
      <c r="A3237" s="18" t="str">
        <f>"Заявленная неисправность: " &amp; Данные!F99</f>
        <v>Заявленная неисправность: 120</v>
      </c>
      <c r="B3237" s="19"/>
      <c r="C3237" s="19"/>
      <c r="D3237" s="19"/>
      <c r="E3237" s="19"/>
      <c r="F3237" s="19"/>
      <c r="G3237" s="19"/>
      <c r="H3237" s="19"/>
      <c r="I3237" s="20"/>
    </row>
    <row r="3238" spans="1:9" ht="33.75" customHeight="1" x14ac:dyDescent="0.25">
      <c r="A3238" s="21" t="s">
        <v>27</v>
      </c>
      <c r="B3238" s="22"/>
      <c r="C3238" s="22"/>
      <c r="D3238" s="22"/>
      <c r="E3238" s="22"/>
      <c r="F3238" s="22"/>
      <c r="G3238" s="22"/>
      <c r="H3238" s="22"/>
      <c r="I3238" s="22"/>
    </row>
    <row r="3239" spans="1:9" x14ac:dyDescent="0.25">
      <c r="A3239" s="23" t="s">
        <v>25</v>
      </c>
      <c r="B3239" s="24"/>
      <c r="C3239" s="24"/>
      <c r="D3239" s="24"/>
      <c r="E3239" s="24"/>
      <c r="F3239" s="24"/>
      <c r="G3239" s="24"/>
      <c r="H3239" s="24"/>
      <c r="I3239" s="25"/>
    </row>
    <row r="3240" spans="1:9" ht="46.5" customHeight="1" x14ac:dyDescent="0.25">
      <c r="A324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&amp;Данные!G99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130</v>
      </c>
      <c r="B3240" s="27"/>
      <c r="C3240" s="27"/>
      <c r="D3240" s="27"/>
      <c r="E3240" s="27"/>
      <c r="F3240" s="27"/>
      <c r="G3240" s="27"/>
      <c r="H3240" s="27"/>
      <c r="I3240" s="28"/>
    </row>
    <row r="3241" spans="1:9" ht="45.75" customHeight="1" x14ac:dyDescent="0.25">
      <c r="A3241" s="29" t="s">
        <v>28</v>
      </c>
      <c r="B3241" s="29"/>
      <c r="C3241" s="29"/>
      <c r="D3241" s="29"/>
      <c r="E3241" s="29"/>
      <c r="F3241" s="29"/>
      <c r="G3241" s="29"/>
      <c r="H3241" s="29"/>
      <c r="I3241" s="29"/>
    </row>
    <row r="3242" spans="1:9" ht="47.25" customHeight="1" x14ac:dyDescent="0.25">
      <c r="A3242" s="30" t="s">
        <v>29</v>
      </c>
      <c r="B3242" s="30"/>
      <c r="C3242" s="30"/>
      <c r="D3242" s="30"/>
      <c r="E3242" s="30"/>
      <c r="F3242" s="30"/>
      <c r="G3242" s="30"/>
      <c r="H3242" s="30"/>
      <c r="I3242" s="30"/>
    </row>
    <row r="3245" spans="1:9" ht="15.75" x14ac:dyDescent="0.25">
      <c r="A3245" s="4" t="s">
        <v>5</v>
      </c>
      <c r="F3245" s="3" t="s">
        <v>6</v>
      </c>
    </row>
    <row r="3248" spans="1:9" ht="15.75" x14ac:dyDescent="0.25">
      <c r="A3248" s="4" t="s">
        <v>7</v>
      </c>
      <c r="F3248" s="3" t="s">
        <v>26</v>
      </c>
    </row>
    <row r="3249" spans="1:9" ht="15.75" x14ac:dyDescent="0.25">
      <c r="A3249" s="3" t="s">
        <v>8</v>
      </c>
    </row>
    <row r="3253" spans="1:9" ht="30" customHeight="1" x14ac:dyDescent="0.25">
      <c r="A325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253" s="48"/>
      <c r="C3253" s="48"/>
      <c r="D3253" s="48"/>
      <c r="E3253" s="48"/>
      <c r="F3253" s="48"/>
      <c r="G3253" s="48"/>
      <c r="H3253" s="48"/>
      <c r="I3253" s="48"/>
    </row>
    <row r="3254" spans="1:9" ht="26.25" x14ac:dyDescent="0.4">
      <c r="D3254" s="1"/>
      <c r="E3254" s="2" t="s">
        <v>0</v>
      </c>
      <c r="F3254" s="1"/>
    </row>
    <row r="3255" spans="1:9" ht="26.25" x14ac:dyDescent="0.4">
      <c r="C3255" s="1" t="str">
        <f>"технической экспертизы № " &amp; Данные!A100</f>
        <v>технической экспертизы № 92</v>
      </c>
      <c r="E3255" s="1"/>
      <c r="F3255" s="1"/>
    </row>
    <row r="3256" spans="1:9" ht="15.75" x14ac:dyDescent="0.25">
      <c r="A3256" s="3"/>
      <c r="B3256" s="3"/>
      <c r="C3256" s="3"/>
      <c r="D3256" s="4" t="str">
        <f>"приложение к договору № " &amp; Данные!$B$5</f>
        <v>приложение к договору № 1</v>
      </c>
      <c r="E3256" s="3"/>
      <c r="F3256" s="3"/>
      <c r="G3256" s="3"/>
      <c r="H3256" s="3"/>
      <c r="I3256" s="3"/>
    </row>
    <row r="3257" spans="1:9" ht="15.75" x14ac:dyDescent="0.25">
      <c r="A3257" s="3"/>
      <c r="B3257" s="3"/>
      <c r="C3257" s="3"/>
      <c r="D3257" s="3"/>
      <c r="E3257" s="3"/>
      <c r="F3257" s="3"/>
      <c r="G3257" s="3"/>
      <c r="H3257" s="3"/>
      <c r="I3257" s="3"/>
    </row>
    <row r="3258" spans="1:9" ht="15.75" x14ac:dyDescent="0.25">
      <c r="A3258" s="4" t="s">
        <v>1</v>
      </c>
      <c r="B3258" s="3"/>
      <c r="C3258" s="3"/>
      <c r="D3258" s="3"/>
      <c r="E3258" s="3"/>
      <c r="F3258" s="3"/>
      <c r="G3258" s="3"/>
      <c r="H3258" s="3"/>
      <c r="I3258" s="3"/>
    </row>
    <row r="3259" spans="1:9" ht="15.75" x14ac:dyDescent="0.25">
      <c r="A325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259" s="43"/>
      <c r="C3259" s="43"/>
      <c r="D3259" s="43"/>
      <c r="E3259" s="43"/>
      <c r="F3259" s="43"/>
      <c r="G3259" s="7"/>
      <c r="H3259" s="7"/>
      <c r="I3259" s="7"/>
    </row>
    <row r="3260" spans="1:9" ht="30" customHeight="1" x14ac:dyDescent="0.25">
      <c r="A326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260" s="47"/>
      <c r="C3260" s="47"/>
      <c r="D3260" s="47"/>
      <c r="E3260" s="47"/>
      <c r="F3260" s="47"/>
      <c r="G3260" s="47"/>
      <c r="H3260" s="47"/>
      <c r="I3260" s="47"/>
    </row>
    <row r="3261" spans="1:9" ht="15.75" x14ac:dyDescent="0.25">
      <c r="A3261" s="3"/>
      <c r="B3261" s="3"/>
      <c r="C3261" s="3"/>
      <c r="D3261" s="3"/>
      <c r="E3261" s="3"/>
      <c r="F3261" s="3"/>
      <c r="G3261" s="3"/>
      <c r="H3261" s="3"/>
      <c r="I3261" s="3"/>
    </row>
    <row r="3262" spans="1:9" ht="15.75" x14ac:dyDescent="0.25">
      <c r="A3262" s="8" t="s">
        <v>2</v>
      </c>
      <c r="B3262" s="3"/>
      <c r="C3262" s="3"/>
      <c r="D3262" s="3"/>
      <c r="E3262" s="3"/>
      <c r="F3262" s="3"/>
      <c r="G3262" s="3"/>
      <c r="H3262" s="3"/>
      <c r="I3262" s="3"/>
    </row>
    <row r="3263" spans="1:9" ht="15.75" x14ac:dyDescent="0.25">
      <c r="A3263" s="31" t="s">
        <v>3</v>
      </c>
      <c r="B3263" s="32"/>
      <c r="C3263" s="32"/>
      <c r="D3263" s="32"/>
      <c r="E3263" s="32"/>
      <c r="F3263" s="32"/>
      <c r="G3263" s="32"/>
      <c r="H3263" s="32"/>
      <c r="I3263" s="33"/>
    </row>
    <row r="3264" spans="1:9" ht="28.5" customHeight="1" x14ac:dyDescent="0.25">
      <c r="A3264" s="34" t="str">
        <f>Данные!$B$2</f>
        <v>Иванов</v>
      </c>
      <c r="B3264" s="35"/>
      <c r="C3264" s="35"/>
      <c r="D3264" s="35"/>
      <c r="E3264" s="35"/>
      <c r="F3264" s="35"/>
      <c r="G3264" s="35"/>
      <c r="H3264" s="35"/>
      <c r="I3264" s="36"/>
    </row>
    <row r="3265" spans="1:9" ht="30.75" customHeight="1" x14ac:dyDescent="0.25">
      <c r="A3265" s="37" t="str">
        <f>"Адрес: " &amp; Данные!$B$3</f>
        <v>Адрес: Можга</v>
      </c>
      <c r="B3265" s="38"/>
      <c r="C3265" s="38"/>
      <c r="D3265" s="38"/>
      <c r="E3265" s="38"/>
      <c r="F3265" s="38"/>
      <c r="G3265" s="38"/>
      <c r="H3265" s="38"/>
      <c r="I3265" s="39"/>
    </row>
    <row r="3266" spans="1:9" ht="15.75" x14ac:dyDescent="0.25">
      <c r="A3266" s="40" t="str">
        <f>"Контактный телефон: "&amp; Данные!$B$4</f>
        <v>Контактный телефон: 890</v>
      </c>
      <c r="B3266" s="41"/>
      <c r="C3266" s="41"/>
      <c r="D3266" s="41"/>
      <c r="E3266" s="41"/>
      <c r="F3266" s="41"/>
      <c r="G3266" s="41"/>
      <c r="H3266" s="41"/>
      <c r="I3266" s="42"/>
    </row>
    <row r="3268" spans="1:9" x14ac:dyDescent="0.25">
      <c r="A3268" s="9" t="s">
        <v>4</v>
      </c>
    </row>
    <row r="3269" spans="1:9" x14ac:dyDescent="0.25">
      <c r="A3269" s="18" t="str">
        <f>"Наименование: " &amp; Данные!B100</f>
        <v>Наименование: 101</v>
      </c>
      <c r="B3269" s="19"/>
      <c r="C3269" s="19"/>
      <c r="D3269" s="19"/>
      <c r="E3269" s="19"/>
      <c r="F3269" s="19"/>
      <c r="G3269" s="19"/>
      <c r="H3269" s="19"/>
      <c r="I3269" s="20"/>
    </row>
    <row r="3270" spans="1:9" x14ac:dyDescent="0.25">
      <c r="A3270" s="18" t="str">
        <f>"Инвентарный номер: " &amp; Данные!C100</f>
        <v>Инвентарный номер: 111</v>
      </c>
      <c r="B3270" s="19"/>
      <c r="C3270" s="19"/>
      <c r="D3270" s="19"/>
      <c r="E3270" s="19"/>
      <c r="F3270" s="19"/>
      <c r="G3270" s="19"/>
      <c r="H3270" s="19"/>
      <c r="I3270" s="20"/>
    </row>
    <row r="3271" spans="1:9" x14ac:dyDescent="0.25">
      <c r="A3271" s="13" t="s">
        <v>23</v>
      </c>
      <c r="B3271" s="14"/>
      <c r="C3271" s="14" t="str">
        <f>IF(Данные!D100="","",Данные!D100)</f>
        <v/>
      </c>
      <c r="D3271" s="14"/>
      <c r="E3271" s="14"/>
      <c r="F3271" s="14"/>
      <c r="G3271" s="14"/>
      <c r="H3271" s="14"/>
      <c r="I3271" s="15"/>
    </row>
    <row r="3272" spans="1:9" x14ac:dyDescent="0.25">
      <c r="A3272" s="10" t="s">
        <v>24</v>
      </c>
      <c r="B3272" s="11"/>
      <c r="C3272" s="14">
        <f>Данные!E100</f>
        <v>42074</v>
      </c>
      <c r="D3272" s="11"/>
      <c r="E3272" s="11"/>
      <c r="F3272" s="11"/>
      <c r="G3272" s="11"/>
      <c r="H3272" s="11"/>
      <c r="I3272" s="12"/>
    </row>
    <row r="3273" spans="1:9" x14ac:dyDescent="0.25">
      <c r="A3273" s="18" t="str">
        <f>"Заявленная неисправность: " &amp; Данные!F100</f>
        <v>Заявленная неисправность: 121</v>
      </c>
      <c r="B3273" s="19"/>
      <c r="C3273" s="19"/>
      <c r="D3273" s="19"/>
      <c r="E3273" s="19"/>
      <c r="F3273" s="19"/>
      <c r="G3273" s="19"/>
      <c r="H3273" s="19"/>
      <c r="I3273" s="20"/>
    </row>
    <row r="3274" spans="1:9" ht="36" customHeight="1" x14ac:dyDescent="0.25">
      <c r="A3274" s="21" t="s">
        <v>27</v>
      </c>
      <c r="B3274" s="22"/>
      <c r="C3274" s="22"/>
      <c r="D3274" s="22"/>
      <c r="E3274" s="22"/>
      <c r="F3274" s="22"/>
      <c r="G3274" s="22"/>
      <c r="H3274" s="22"/>
      <c r="I3274" s="22"/>
    </row>
    <row r="3275" spans="1:9" x14ac:dyDescent="0.25">
      <c r="A3275" s="23" t="s">
        <v>25</v>
      </c>
      <c r="B3275" s="24"/>
      <c r="C3275" s="24"/>
      <c r="D3275" s="24"/>
      <c r="E3275" s="24"/>
      <c r="F3275" s="24"/>
      <c r="G3275" s="24"/>
      <c r="H3275" s="24"/>
      <c r="I3275" s="25"/>
    </row>
    <row r="3276" spans="1:9" ht="46.5" customHeight="1" x14ac:dyDescent="0.25">
      <c r="A327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&amp;Данные!G100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131</v>
      </c>
      <c r="B3276" s="27"/>
      <c r="C3276" s="27"/>
      <c r="D3276" s="27"/>
      <c r="E3276" s="27"/>
      <c r="F3276" s="27"/>
      <c r="G3276" s="27"/>
      <c r="H3276" s="27"/>
      <c r="I3276" s="28"/>
    </row>
    <row r="3277" spans="1:9" ht="48.75" customHeight="1" x14ac:dyDescent="0.25">
      <c r="A3277" s="29" t="s">
        <v>28</v>
      </c>
      <c r="B3277" s="29"/>
      <c r="C3277" s="29"/>
      <c r="D3277" s="29"/>
      <c r="E3277" s="29"/>
      <c r="F3277" s="29"/>
      <c r="G3277" s="29"/>
      <c r="H3277" s="29"/>
      <c r="I3277" s="29"/>
    </row>
    <row r="3278" spans="1:9" ht="46.5" customHeight="1" x14ac:dyDescent="0.25">
      <c r="A3278" s="30" t="s">
        <v>29</v>
      </c>
      <c r="B3278" s="30"/>
      <c r="C3278" s="30"/>
      <c r="D3278" s="30"/>
      <c r="E3278" s="30"/>
      <c r="F3278" s="30"/>
      <c r="G3278" s="30"/>
      <c r="H3278" s="30"/>
      <c r="I3278" s="30"/>
    </row>
    <row r="3281" spans="1:9" ht="15.75" x14ac:dyDescent="0.25">
      <c r="A3281" s="4" t="s">
        <v>5</v>
      </c>
      <c r="F3281" s="3" t="s">
        <v>6</v>
      </c>
    </row>
    <row r="3284" spans="1:9" ht="15.75" x14ac:dyDescent="0.25">
      <c r="A3284" s="4" t="s">
        <v>7</v>
      </c>
      <c r="F3284" s="3" t="s">
        <v>26</v>
      </c>
    </row>
    <row r="3285" spans="1:9" ht="15.75" x14ac:dyDescent="0.25">
      <c r="A3285" s="3" t="s">
        <v>8</v>
      </c>
    </row>
    <row r="3289" spans="1:9" ht="30" customHeight="1" x14ac:dyDescent="0.25">
      <c r="A328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289" s="48"/>
      <c r="C3289" s="48"/>
      <c r="D3289" s="48"/>
      <c r="E3289" s="48"/>
      <c r="F3289" s="48"/>
      <c r="G3289" s="48"/>
      <c r="H3289" s="48"/>
      <c r="I3289" s="48"/>
    </row>
    <row r="3290" spans="1:9" ht="26.25" x14ac:dyDescent="0.4">
      <c r="D3290" s="1"/>
      <c r="E3290" s="2" t="s">
        <v>0</v>
      </c>
      <c r="F3290" s="1"/>
    </row>
    <row r="3291" spans="1:9" ht="26.25" x14ac:dyDescent="0.4">
      <c r="C3291" s="1" t="str">
        <f>"технической экспертизы № " &amp; Данные!A101</f>
        <v>технической экспертизы № 93</v>
      </c>
      <c r="E3291" s="1"/>
      <c r="F3291" s="1"/>
    </row>
    <row r="3292" spans="1:9" ht="15.75" x14ac:dyDescent="0.25">
      <c r="A3292" s="3"/>
      <c r="B3292" s="3"/>
      <c r="C3292" s="3"/>
      <c r="D3292" s="4" t="str">
        <f>"приложение к договору № " &amp; Данные!$B$5</f>
        <v>приложение к договору № 1</v>
      </c>
      <c r="E3292" s="3"/>
      <c r="F3292" s="3"/>
      <c r="G3292" s="3"/>
      <c r="H3292" s="3"/>
      <c r="I3292" s="3"/>
    </row>
    <row r="3293" spans="1:9" ht="15.75" x14ac:dyDescent="0.25">
      <c r="A3293" s="3"/>
      <c r="B3293" s="3"/>
      <c r="C3293" s="3"/>
      <c r="D3293" s="3"/>
      <c r="E3293" s="3"/>
      <c r="F3293" s="3"/>
      <c r="G3293" s="3"/>
      <c r="H3293" s="3"/>
      <c r="I3293" s="3"/>
    </row>
    <row r="3294" spans="1:9" ht="15.75" x14ac:dyDescent="0.25">
      <c r="A3294" s="4" t="s">
        <v>1</v>
      </c>
      <c r="B3294" s="3"/>
      <c r="C3294" s="3"/>
      <c r="D3294" s="3"/>
      <c r="E3294" s="3"/>
      <c r="F3294" s="3"/>
      <c r="G3294" s="3"/>
      <c r="H3294" s="3"/>
      <c r="I3294" s="3"/>
    </row>
    <row r="3295" spans="1:9" ht="15.75" x14ac:dyDescent="0.25">
      <c r="A329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295" s="43"/>
      <c r="C3295" s="43"/>
      <c r="D3295" s="43"/>
      <c r="E3295" s="43"/>
      <c r="F3295" s="43"/>
      <c r="G3295" s="7"/>
      <c r="H3295" s="7"/>
      <c r="I3295" s="7"/>
    </row>
    <row r="3296" spans="1:9" ht="30" customHeight="1" x14ac:dyDescent="0.25">
      <c r="A329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296" s="47"/>
      <c r="C3296" s="47"/>
      <c r="D3296" s="47"/>
      <c r="E3296" s="47"/>
      <c r="F3296" s="47"/>
      <c r="G3296" s="47"/>
      <c r="H3296" s="47"/>
      <c r="I3296" s="47"/>
    </row>
    <row r="3297" spans="1:9" ht="15.75" x14ac:dyDescent="0.25">
      <c r="A3297" s="3"/>
      <c r="B3297" s="3"/>
      <c r="C3297" s="3"/>
      <c r="D3297" s="3"/>
      <c r="E3297" s="3"/>
      <c r="F3297" s="3"/>
      <c r="G3297" s="3"/>
      <c r="H3297" s="3"/>
      <c r="I3297" s="3"/>
    </row>
    <row r="3298" spans="1:9" ht="15.75" x14ac:dyDescent="0.25">
      <c r="A3298" s="8" t="s">
        <v>2</v>
      </c>
      <c r="B3298" s="3"/>
      <c r="C3298" s="3"/>
      <c r="D3298" s="3"/>
      <c r="E3298" s="3"/>
      <c r="F3298" s="3"/>
      <c r="G3298" s="3"/>
      <c r="H3298" s="3"/>
      <c r="I3298" s="3"/>
    </row>
    <row r="3299" spans="1:9" ht="15.75" x14ac:dyDescent="0.25">
      <c r="A3299" s="31" t="s">
        <v>3</v>
      </c>
      <c r="B3299" s="32"/>
      <c r="C3299" s="32"/>
      <c r="D3299" s="32"/>
      <c r="E3299" s="32"/>
      <c r="F3299" s="32"/>
      <c r="G3299" s="32"/>
      <c r="H3299" s="32"/>
      <c r="I3299" s="33"/>
    </row>
    <row r="3300" spans="1:9" ht="33.75" customHeight="1" x14ac:dyDescent="0.25">
      <c r="A3300" s="34" t="str">
        <f>Данные!$B$2</f>
        <v>Иванов</v>
      </c>
      <c r="B3300" s="35"/>
      <c r="C3300" s="35"/>
      <c r="D3300" s="35"/>
      <c r="E3300" s="35"/>
      <c r="F3300" s="35"/>
      <c r="G3300" s="35"/>
      <c r="H3300" s="35"/>
      <c r="I3300" s="36"/>
    </row>
    <row r="3301" spans="1:9" ht="32.25" customHeight="1" x14ac:dyDescent="0.25">
      <c r="A3301" s="37" t="str">
        <f>"Адрес: " &amp; Данные!$B$3</f>
        <v>Адрес: Можга</v>
      </c>
      <c r="B3301" s="38"/>
      <c r="C3301" s="38"/>
      <c r="D3301" s="38"/>
      <c r="E3301" s="38"/>
      <c r="F3301" s="38"/>
      <c r="G3301" s="38"/>
      <c r="H3301" s="38"/>
      <c r="I3301" s="39"/>
    </row>
    <row r="3302" spans="1:9" ht="15.75" x14ac:dyDescent="0.25">
      <c r="A3302" s="40" t="str">
        <f>"Контактный телефон: "&amp; Данные!$B$4</f>
        <v>Контактный телефон: 890</v>
      </c>
      <c r="B3302" s="41"/>
      <c r="C3302" s="41"/>
      <c r="D3302" s="41"/>
      <c r="E3302" s="41"/>
      <c r="F3302" s="41"/>
      <c r="G3302" s="41"/>
      <c r="H3302" s="41"/>
      <c r="I3302" s="42"/>
    </row>
    <row r="3304" spans="1:9" x14ac:dyDescent="0.25">
      <c r="A3304" s="9" t="s">
        <v>4</v>
      </c>
    </row>
    <row r="3305" spans="1:9" x14ac:dyDescent="0.25">
      <c r="A3305" s="18" t="str">
        <f>"Наименование: " &amp; Данные!B101</f>
        <v>Наименование: 102</v>
      </c>
      <c r="B3305" s="19"/>
      <c r="C3305" s="19"/>
      <c r="D3305" s="19"/>
      <c r="E3305" s="19"/>
      <c r="F3305" s="19"/>
      <c r="G3305" s="19"/>
      <c r="H3305" s="19"/>
      <c r="I3305" s="20"/>
    </row>
    <row r="3306" spans="1:9" x14ac:dyDescent="0.25">
      <c r="A3306" s="18" t="str">
        <f>"Инвентарный номер: " &amp; Данные!C101</f>
        <v>Инвентарный номер: 112</v>
      </c>
      <c r="B3306" s="19"/>
      <c r="C3306" s="19"/>
      <c r="D3306" s="19"/>
      <c r="E3306" s="19"/>
      <c r="F3306" s="19"/>
      <c r="G3306" s="19"/>
      <c r="H3306" s="19"/>
      <c r="I3306" s="20"/>
    </row>
    <row r="3307" spans="1:9" x14ac:dyDescent="0.25">
      <c r="A3307" s="13" t="s">
        <v>23</v>
      </c>
      <c r="B3307" s="14"/>
      <c r="C3307" s="14" t="str">
        <f>IF(Данные!D101="","",Данные!D101)</f>
        <v/>
      </c>
      <c r="D3307" s="14"/>
      <c r="E3307" s="14"/>
      <c r="F3307" s="14"/>
      <c r="G3307" s="14"/>
      <c r="H3307" s="14"/>
      <c r="I3307" s="15"/>
    </row>
    <row r="3308" spans="1:9" x14ac:dyDescent="0.25">
      <c r="A3308" s="10" t="s">
        <v>24</v>
      </c>
      <c r="B3308" s="11"/>
      <c r="C3308" s="14">
        <f>Данные!E101</f>
        <v>42075</v>
      </c>
      <c r="D3308" s="11"/>
      <c r="E3308" s="11"/>
      <c r="F3308" s="11"/>
      <c r="G3308" s="11"/>
      <c r="H3308" s="11"/>
      <c r="I3308" s="12"/>
    </row>
    <row r="3309" spans="1:9" x14ac:dyDescent="0.25">
      <c r="A3309" s="18" t="str">
        <f>"Заявленная неисправность: " &amp; Данные!F101</f>
        <v>Заявленная неисправность: 122</v>
      </c>
      <c r="B3309" s="19"/>
      <c r="C3309" s="19"/>
      <c r="D3309" s="19"/>
      <c r="E3309" s="19"/>
      <c r="F3309" s="19"/>
      <c r="G3309" s="19"/>
      <c r="H3309" s="19"/>
      <c r="I3309" s="20"/>
    </row>
    <row r="3310" spans="1:9" ht="31.5" customHeight="1" x14ac:dyDescent="0.25">
      <c r="A3310" s="21" t="s">
        <v>27</v>
      </c>
      <c r="B3310" s="22"/>
      <c r="C3310" s="22"/>
      <c r="D3310" s="22"/>
      <c r="E3310" s="22"/>
      <c r="F3310" s="22"/>
      <c r="G3310" s="22"/>
      <c r="H3310" s="22"/>
      <c r="I3310" s="22"/>
    </row>
    <row r="3311" spans="1:9" x14ac:dyDescent="0.25">
      <c r="A3311" s="23" t="s">
        <v>25</v>
      </c>
      <c r="B3311" s="24"/>
      <c r="C3311" s="24"/>
      <c r="D3311" s="24"/>
      <c r="E3311" s="24"/>
      <c r="F3311" s="24"/>
      <c r="G3311" s="24"/>
      <c r="H3311" s="24"/>
      <c r="I3311" s="25"/>
    </row>
    <row r="3312" spans="1:9" ht="49.5" customHeight="1" x14ac:dyDescent="0.25">
      <c r="A331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&amp;Данные!G101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132</v>
      </c>
      <c r="B3312" s="27"/>
      <c r="C3312" s="27"/>
      <c r="D3312" s="27"/>
      <c r="E3312" s="27"/>
      <c r="F3312" s="27"/>
      <c r="G3312" s="27"/>
      <c r="H3312" s="27"/>
      <c r="I3312" s="28"/>
    </row>
    <row r="3313" spans="1:9" ht="48" customHeight="1" x14ac:dyDescent="0.25">
      <c r="A3313" s="29" t="s">
        <v>28</v>
      </c>
      <c r="B3313" s="29"/>
      <c r="C3313" s="29"/>
      <c r="D3313" s="29"/>
      <c r="E3313" s="29"/>
      <c r="F3313" s="29"/>
      <c r="G3313" s="29"/>
      <c r="H3313" s="29"/>
      <c r="I3313" s="29"/>
    </row>
    <row r="3314" spans="1:9" ht="46.5" customHeight="1" x14ac:dyDescent="0.25">
      <c r="A3314" s="30" t="s">
        <v>29</v>
      </c>
      <c r="B3314" s="30"/>
      <c r="C3314" s="30"/>
      <c r="D3314" s="30"/>
      <c r="E3314" s="30"/>
      <c r="F3314" s="30"/>
      <c r="G3314" s="30"/>
      <c r="H3314" s="30"/>
      <c r="I3314" s="30"/>
    </row>
    <row r="3317" spans="1:9" ht="15.75" x14ac:dyDescent="0.25">
      <c r="A3317" s="4" t="s">
        <v>5</v>
      </c>
      <c r="F3317" s="3" t="s">
        <v>6</v>
      </c>
    </row>
    <row r="3320" spans="1:9" ht="15.75" x14ac:dyDescent="0.25">
      <c r="A3320" s="4" t="s">
        <v>7</v>
      </c>
      <c r="F3320" s="3" t="s">
        <v>26</v>
      </c>
    </row>
    <row r="3321" spans="1:9" ht="15.75" x14ac:dyDescent="0.25">
      <c r="A3321" s="3" t="s">
        <v>8</v>
      </c>
    </row>
    <row r="3325" spans="1:9" ht="30" customHeight="1" x14ac:dyDescent="0.25">
      <c r="A332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325" s="48"/>
      <c r="C3325" s="48"/>
      <c r="D3325" s="48"/>
      <c r="E3325" s="48"/>
      <c r="F3325" s="48"/>
      <c r="G3325" s="48"/>
      <c r="H3325" s="48"/>
      <c r="I3325" s="48"/>
    </row>
    <row r="3326" spans="1:9" ht="26.25" x14ac:dyDescent="0.4">
      <c r="D3326" s="1"/>
      <c r="E3326" s="2" t="s">
        <v>0</v>
      </c>
      <c r="F3326" s="1"/>
    </row>
    <row r="3327" spans="1:9" ht="26.25" x14ac:dyDescent="0.4">
      <c r="C3327" s="1" t="str">
        <f>"технической экспертизы № " &amp; Данные!A102</f>
        <v>технической экспертизы № 94</v>
      </c>
      <c r="E3327" s="1"/>
      <c r="F3327" s="1"/>
    </row>
    <row r="3328" spans="1:9" ht="15.75" x14ac:dyDescent="0.25">
      <c r="A3328" s="3"/>
      <c r="B3328" s="3"/>
      <c r="C3328" s="3"/>
      <c r="D3328" s="4" t="str">
        <f>"приложение к договору № " &amp; Данные!$B$5</f>
        <v>приложение к договору № 1</v>
      </c>
      <c r="E3328" s="3"/>
      <c r="F3328" s="3"/>
      <c r="G3328" s="3"/>
      <c r="H3328" s="3"/>
      <c r="I3328" s="3"/>
    </row>
    <row r="3329" spans="1:9" ht="15.75" x14ac:dyDescent="0.25">
      <c r="A3329" s="3"/>
      <c r="B3329" s="3"/>
      <c r="C3329" s="3"/>
      <c r="D3329" s="3"/>
      <c r="E3329" s="3"/>
      <c r="F3329" s="3"/>
      <c r="G3329" s="3"/>
      <c r="H3329" s="3"/>
      <c r="I3329" s="3"/>
    </row>
    <row r="3330" spans="1:9" ht="15.75" x14ac:dyDescent="0.25">
      <c r="A3330" s="4" t="s">
        <v>1</v>
      </c>
      <c r="B3330" s="3"/>
      <c r="C3330" s="3"/>
      <c r="D3330" s="3"/>
      <c r="E3330" s="3"/>
      <c r="F3330" s="3"/>
      <c r="G3330" s="3"/>
      <c r="H3330" s="3"/>
      <c r="I3330" s="3"/>
    </row>
    <row r="3331" spans="1:9" ht="15.75" x14ac:dyDescent="0.25">
      <c r="A3331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331" s="43"/>
      <c r="C3331" s="43"/>
      <c r="D3331" s="43"/>
      <c r="E3331" s="43"/>
      <c r="F3331" s="43"/>
      <c r="G3331" s="7"/>
      <c r="H3331" s="7"/>
      <c r="I3331" s="7"/>
    </row>
    <row r="3332" spans="1:9" ht="30" customHeight="1" x14ac:dyDescent="0.25">
      <c r="A3332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332" s="47"/>
      <c r="C3332" s="47"/>
      <c r="D3332" s="47"/>
      <c r="E3332" s="47"/>
      <c r="F3332" s="47"/>
      <c r="G3332" s="47"/>
      <c r="H3332" s="47"/>
      <c r="I3332" s="47"/>
    </row>
    <row r="3333" spans="1:9" ht="15.75" x14ac:dyDescent="0.25">
      <c r="A3333" s="3"/>
      <c r="B3333" s="3"/>
      <c r="C3333" s="3"/>
      <c r="D3333" s="3"/>
      <c r="E3333" s="3"/>
      <c r="F3333" s="3"/>
      <c r="G3333" s="3"/>
      <c r="H3333" s="3"/>
      <c r="I3333" s="3"/>
    </row>
    <row r="3334" spans="1:9" ht="15.75" x14ac:dyDescent="0.25">
      <c r="A3334" s="8" t="s">
        <v>2</v>
      </c>
      <c r="B3334" s="3"/>
      <c r="C3334" s="3"/>
      <c r="D3334" s="3"/>
      <c r="E3334" s="3"/>
      <c r="F3334" s="3"/>
      <c r="G3334" s="3"/>
      <c r="H3334" s="3"/>
      <c r="I3334" s="3"/>
    </row>
    <row r="3335" spans="1:9" ht="15.75" x14ac:dyDescent="0.25">
      <c r="A3335" s="31" t="s">
        <v>3</v>
      </c>
      <c r="B3335" s="32"/>
      <c r="C3335" s="32"/>
      <c r="D3335" s="32"/>
      <c r="E3335" s="32"/>
      <c r="F3335" s="32"/>
      <c r="G3335" s="32"/>
      <c r="H3335" s="32"/>
      <c r="I3335" s="33"/>
    </row>
    <row r="3336" spans="1:9" ht="33.75" customHeight="1" x14ac:dyDescent="0.25">
      <c r="A3336" s="34" t="str">
        <f>Данные!$B$2</f>
        <v>Иванов</v>
      </c>
      <c r="B3336" s="35"/>
      <c r="C3336" s="35"/>
      <c r="D3336" s="35"/>
      <c r="E3336" s="35"/>
      <c r="F3336" s="35"/>
      <c r="G3336" s="35"/>
      <c r="H3336" s="35"/>
      <c r="I3336" s="36"/>
    </row>
    <row r="3337" spans="1:9" ht="32.25" customHeight="1" x14ac:dyDescent="0.25">
      <c r="A3337" s="37" t="str">
        <f>"Адрес: " &amp; Данные!$B$3</f>
        <v>Адрес: Можга</v>
      </c>
      <c r="B3337" s="38"/>
      <c r="C3337" s="38"/>
      <c r="D3337" s="38"/>
      <c r="E3337" s="38"/>
      <c r="F3337" s="38"/>
      <c r="G3337" s="38"/>
      <c r="H3337" s="38"/>
      <c r="I3337" s="39"/>
    </row>
    <row r="3338" spans="1:9" ht="15.75" x14ac:dyDescent="0.25">
      <c r="A3338" s="40" t="str">
        <f>"Контактный телефон: "&amp; Данные!$B$4</f>
        <v>Контактный телефон: 890</v>
      </c>
      <c r="B3338" s="41"/>
      <c r="C3338" s="41"/>
      <c r="D3338" s="41"/>
      <c r="E3338" s="41"/>
      <c r="F3338" s="41"/>
      <c r="G3338" s="41"/>
      <c r="H3338" s="41"/>
      <c r="I3338" s="42"/>
    </row>
    <row r="3340" spans="1:9" x14ac:dyDescent="0.25">
      <c r="A3340" s="9" t="s">
        <v>4</v>
      </c>
    </row>
    <row r="3341" spans="1:9" x14ac:dyDescent="0.25">
      <c r="A3341" s="18" t="str">
        <f>"Наименование: " &amp; Данные!B102</f>
        <v>Наименование: 103</v>
      </c>
      <c r="B3341" s="19"/>
      <c r="C3341" s="19"/>
      <c r="D3341" s="19"/>
      <c r="E3341" s="19"/>
      <c r="F3341" s="19"/>
      <c r="G3341" s="19"/>
      <c r="H3341" s="19"/>
      <c r="I3341" s="20"/>
    </row>
    <row r="3342" spans="1:9" x14ac:dyDescent="0.25">
      <c r="A3342" s="18" t="str">
        <f>"Инвентарный номер: " &amp; Данные!C102</f>
        <v>Инвентарный номер: 113</v>
      </c>
      <c r="B3342" s="19"/>
      <c r="C3342" s="19"/>
      <c r="D3342" s="19"/>
      <c r="E3342" s="19"/>
      <c r="F3342" s="19"/>
      <c r="G3342" s="19"/>
      <c r="H3342" s="19"/>
      <c r="I3342" s="20"/>
    </row>
    <row r="3343" spans="1:9" x14ac:dyDescent="0.25">
      <c r="A3343" s="13" t="s">
        <v>23</v>
      </c>
      <c r="B3343" s="14"/>
      <c r="C3343" s="14" t="str">
        <f>IF(Данные!D102="","",Данные!D102)</f>
        <v/>
      </c>
      <c r="D3343" s="14"/>
      <c r="E3343" s="14"/>
      <c r="F3343" s="14"/>
      <c r="G3343" s="14"/>
      <c r="H3343" s="14"/>
      <c r="I3343" s="15"/>
    </row>
    <row r="3344" spans="1:9" x14ac:dyDescent="0.25">
      <c r="A3344" s="10" t="s">
        <v>24</v>
      </c>
      <c r="B3344" s="11"/>
      <c r="C3344" s="14">
        <f>Данные!E102</f>
        <v>42076</v>
      </c>
      <c r="D3344" s="11"/>
      <c r="E3344" s="11"/>
      <c r="F3344" s="11"/>
      <c r="G3344" s="11"/>
      <c r="H3344" s="11"/>
      <c r="I3344" s="12"/>
    </row>
    <row r="3345" spans="1:9" x14ac:dyDescent="0.25">
      <c r="A3345" s="18" t="str">
        <f>"Заявленная неисправность: " &amp; Данные!F102</f>
        <v>Заявленная неисправность: 123</v>
      </c>
      <c r="B3345" s="19"/>
      <c r="C3345" s="19"/>
      <c r="D3345" s="19"/>
      <c r="E3345" s="19"/>
      <c r="F3345" s="19"/>
      <c r="G3345" s="19"/>
      <c r="H3345" s="19"/>
      <c r="I3345" s="20"/>
    </row>
    <row r="3346" spans="1:9" ht="31.5" customHeight="1" x14ac:dyDescent="0.25">
      <c r="A3346" s="21" t="s">
        <v>27</v>
      </c>
      <c r="B3346" s="22"/>
      <c r="C3346" s="22"/>
      <c r="D3346" s="22"/>
      <c r="E3346" s="22"/>
      <c r="F3346" s="22"/>
      <c r="G3346" s="22"/>
      <c r="H3346" s="22"/>
      <c r="I3346" s="22"/>
    </row>
    <row r="3347" spans="1:9" x14ac:dyDescent="0.25">
      <c r="A3347" s="23" t="s">
        <v>25</v>
      </c>
      <c r="B3347" s="24"/>
      <c r="C3347" s="24"/>
      <c r="D3347" s="24"/>
      <c r="E3347" s="24"/>
      <c r="F3347" s="24"/>
      <c r="G3347" s="24"/>
      <c r="H3347" s="24"/>
      <c r="I3347" s="25"/>
    </row>
    <row r="3348" spans="1:9" ht="49.5" customHeight="1" x14ac:dyDescent="0.25">
      <c r="A3348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&amp;Данные!G102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133</v>
      </c>
      <c r="B3348" s="27"/>
      <c r="C3348" s="27"/>
      <c r="D3348" s="27"/>
      <c r="E3348" s="27"/>
      <c r="F3348" s="27"/>
      <c r="G3348" s="27"/>
      <c r="H3348" s="27"/>
      <c r="I3348" s="28"/>
    </row>
    <row r="3349" spans="1:9" ht="48" customHeight="1" x14ac:dyDescent="0.25">
      <c r="A3349" s="29" t="s">
        <v>28</v>
      </c>
      <c r="B3349" s="29"/>
      <c r="C3349" s="29"/>
      <c r="D3349" s="29"/>
      <c r="E3349" s="29"/>
      <c r="F3349" s="29"/>
      <c r="G3349" s="29"/>
      <c r="H3349" s="29"/>
      <c r="I3349" s="29"/>
    </row>
    <row r="3350" spans="1:9" ht="46.5" customHeight="1" x14ac:dyDescent="0.25">
      <c r="A3350" s="30" t="s">
        <v>29</v>
      </c>
      <c r="B3350" s="30"/>
      <c r="C3350" s="30"/>
      <c r="D3350" s="30"/>
      <c r="E3350" s="30"/>
      <c r="F3350" s="30"/>
      <c r="G3350" s="30"/>
      <c r="H3350" s="30"/>
      <c r="I3350" s="30"/>
    </row>
    <row r="3353" spans="1:9" ht="15.75" x14ac:dyDescent="0.25">
      <c r="A3353" s="4" t="s">
        <v>5</v>
      </c>
      <c r="F3353" s="3" t="s">
        <v>6</v>
      </c>
    </row>
    <row r="3356" spans="1:9" ht="15.75" x14ac:dyDescent="0.25">
      <c r="A3356" s="4" t="s">
        <v>7</v>
      </c>
      <c r="F3356" s="3" t="s">
        <v>26</v>
      </c>
    </row>
    <row r="3357" spans="1:9" ht="15.75" x14ac:dyDescent="0.25">
      <c r="A3357" s="3" t="s">
        <v>8</v>
      </c>
    </row>
    <row r="3361" spans="1:9" ht="30" customHeight="1" x14ac:dyDescent="0.25">
      <c r="A3361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361" s="48"/>
      <c r="C3361" s="48"/>
      <c r="D3361" s="48"/>
      <c r="E3361" s="48"/>
      <c r="F3361" s="48"/>
      <c r="G3361" s="48"/>
      <c r="H3361" s="48"/>
      <c r="I3361" s="48"/>
    </row>
    <row r="3362" spans="1:9" ht="26.25" x14ac:dyDescent="0.4">
      <c r="D3362" s="1"/>
      <c r="E3362" s="2" t="s">
        <v>0</v>
      </c>
      <c r="F3362" s="1"/>
    </row>
    <row r="3363" spans="1:9" ht="26.25" x14ac:dyDescent="0.4">
      <c r="C3363" s="1" t="str">
        <f>"технической экспертизы № " &amp; Данные!A103</f>
        <v>технической экспертизы № 95</v>
      </c>
      <c r="E3363" s="1"/>
      <c r="F3363" s="1"/>
    </row>
    <row r="3364" spans="1:9" ht="15.75" x14ac:dyDescent="0.25">
      <c r="A3364" s="3"/>
      <c r="B3364" s="3"/>
      <c r="C3364" s="3"/>
      <c r="D3364" s="4" t="str">
        <f>"приложение к договору № " &amp; Данные!$B$5</f>
        <v>приложение к договору № 1</v>
      </c>
      <c r="E3364" s="3"/>
      <c r="F3364" s="3"/>
      <c r="G3364" s="3"/>
      <c r="H3364" s="3"/>
      <c r="I3364" s="3"/>
    </row>
    <row r="3365" spans="1:9" ht="15.75" x14ac:dyDescent="0.25">
      <c r="A3365" s="3"/>
      <c r="B3365" s="3"/>
      <c r="C3365" s="3"/>
      <c r="D3365" s="3"/>
      <c r="E3365" s="3"/>
      <c r="F3365" s="3"/>
      <c r="G3365" s="3"/>
      <c r="H3365" s="3"/>
      <c r="I3365" s="3"/>
    </row>
    <row r="3366" spans="1:9" ht="15.75" x14ac:dyDescent="0.25">
      <c r="A3366" s="4" t="s">
        <v>1</v>
      </c>
      <c r="B3366" s="3"/>
      <c r="C3366" s="3"/>
      <c r="D3366" s="3"/>
      <c r="E3366" s="3"/>
      <c r="F3366" s="3"/>
      <c r="G3366" s="3"/>
      <c r="H3366" s="3"/>
      <c r="I3366" s="3"/>
    </row>
    <row r="3367" spans="1:9" ht="15.75" x14ac:dyDescent="0.25">
      <c r="A3367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367" s="43"/>
      <c r="C3367" s="43"/>
      <c r="D3367" s="43"/>
      <c r="E3367" s="43"/>
      <c r="F3367" s="43"/>
      <c r="G3367" s="7"/>
      <c r="H3367" s="7"/>
      <c r="I3367" s="7"/>
    </row>
    <row r="3368" spans="1:9" ht="30" customHeight="1" x14ac:dyDescent="0.25">
      <c r="A3368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368" s="47"/>
      <c r="C3368" s="47"/>
      <c r="D3368" s="47"/>
      <c r="E3368" s="47"/>
      <c r="F3368" s="47"/>
      <c r="G3368" s="47"/>
      <c r="H3368" s="47"/>
      <c r="I3368" s="47"/>
    </row>
    <row r="3369" spans="1:9" ht="15.75" x14ac:dyDescent="0.25">
      <c r="A3369" s="3"/>
      <c r="B3369" s="3"/>
      <c r="C3369" s="3"/>
      <c r="D3369" s="3"/>
      <c r="E3369" s="3"/>
      <c r="F3369" s="3"/>
      <c r="G3369" s="3"/>
      <c r="H3369" s="3"/>
      <c r="I3369" s="3"/>
    </row>
    <row r="3370" spans="1:9" ht="15.75" x14ac:dyDescent="0.25">
      <c r="A3370" s="8" t="s">
        <v>2</v>
      </c>
      <c r="B3370" s="3"/>
      <c r="C3370" s="3"/>
      <c r="D3370" s="3"/>
      <c r="E3370" s="3"/>
      <c r="F3370" s="3"/>
      <c r="G3370" s="3"/>
      <c r="H3370" s="3"/>
      <c r="I3370" s="3"/>
    </row>
    <row r="3371" spans="1:9" ht="15.75" x14ac:dyDescent="0.25">
      <c r="A3371" s="31" t="s">
        <v>3</v>
      </c>
      <c r="B3371" s="32"/>
      <c r="C3371" s="32"/>
      <c r="D3371" s="32"/>
      <c r="E3371" s="32"/>
      <c r="F3371" s="32"/>
      <c r="G3371" s="32"/>
      <c r="H3371" s="32"/>
      <c r="I3371" s="33"/>
    </row>
    <row r="3372" spans="1:9" ht="33.75" customHeight="1" x14ac:dyDescent="0.25">
      <c r="A3372" s="34" t="str">
        <f>Данные!$B$2</f>
        <v>Иванов</v>
      </c>
      <c r="B3372" s="35"/>
      <c r="C3372" s="35"/>
      <c r="D3372" s="35"/>
      <c r="E3372" s="35"/>
      <c r="F3372" s="35"/>
      <c r="G3372" s="35"/>
      <c r="H3372" s="35"/>
      <c r="I3372" s="36"/>
    </row>
    <row r="3373" spans="1:9" ht="32.25" customHeight="1" x14ac:dyDescent="0.25">
      <c r="A3373" s="37" t="str">
        <f>"Адрес: " &amp; Данные!$B$3</f>
        <v>Адрес: Можга</v>
      </c>
      <c r="B3373" s="38"/>
      <c r="C3373" s="38"/>
      <c r="D3373" s="38"/>
      <c r="E3373" s="38"/>
      <c r="F3373" s="38"/>
      <c r="G3373" s="38"/>
      <c r="H3373" s="38"/>
      <c r="I3373" s="39"/>
    </row>
    <row r="3374" spans="1:9" ht="15.75" x14ac:dyDescent="0.25">
      <c r="A3374" s="40" t="str">
        <f>"Контактный телефон: "&amp; Данные!$B$4</f>
        <v>Контактный телефон: 890</v>
      </c>
      <c r="B3374" s="41"/>
      <c r="C3374" s="41"/>
      <c r="D3374" s="41"/>
      <c r="E3374" s="41"/>
      <c r="F3374" s="41"/>
      <c r="G3374" s="41"/>
      <c r="H3374" s="41"/>
      <c r="I3374" s="42"/>
    </row>
    <row r="3376" spans="1:9" x14ac:dyDescent="0.25">
      <c r="A3376" s="9" t="s">
        <v>4</v>
      </c>
    </row>
    <row r="3377" spans="1:9" x14ac:dyDescent="0.25">
      <c r="A3377" s="18" t="str">
        <f>"Наименование: " &amp; Данные!B103</f>
        <v>Наименование: 104</v>
      </c>
      <c r="B3377" s="19"/>
      <c r="C3377" s="19"/>
      <c r="D3377" s="19"/>
      <c r="E3377" s="19"/>
      <c r="F3377" s="19"/>
      <c r="G3377" s="19"/>
      <c r="H3377" s="19"/>
      <c r="I3377" s="20"/>
    </row>
    <row r="3378" spans="1:9" x14ac:dyDescent="0.25">
      <c r="A3378" s="18" t="str">
        <f>"Инвентарный номер: " &amp; Данные!C103</f>
        <v>Инвентарный номер: 114</v>
      </c>
      <c r="B3378" s="19"/>
      <c r="C3378" s="19"/>
      <c r="D3378" s="19"/>
      <c r="E3378" s="19"/>
      <c r="F3378" s="19"/>
      <c r="G3378" s="19"/>
      <c r="H3378" s="19"/>
      <c r="I3378" s="20"/>
    </row>
    <row r="3379" spans="1:9" x14ac:dyDescent="0.25">
      <c r="A3379" s="13" t="s">
        <v>23</v>
      </c>
      <c r="B3379" s="14"/>
      <c r="C3379" s="14" t="str">
        <f>IF(Данные!D103="","",Данные!D103)</f>
        <v/>
      </c>
      <c r="D3379" s="14"/>
      <c r="E3379" s="14"/>
      <c r="F3379" s="14"/>
      <c r="G3379" s="14"/>
      <c r="H3379" s="14"/>
      <c r="I3379" s="15"/>
    </row>
    <row r="3380" spans="1:9" x14ac:dyDescent="0.25">
      <c r="A3380" s="10" t="s">
        <v>24</v>
      </c>
      <c r="B3380" s="11"/>
      <c r="C3380" s="14">
        <f>Данные!E103</f>
        <v>42077</v>
      </c>
      <c r="D3380" s="11"/>
      <c r="E3380" s="11"/>
      <c r="F3380" s="11"/>
      <c r="G3380" s="11"/>
      <c r="H3380" s="11"/>
      <c r="I3380" s="12"/>
    </row>
    <row r="3381" spans="1:9" x14ac:dyDescent="0.25">
      <c r="A3381" s="18" t="str">
        <f>"Заявленная неисправность: " &amp; Данные!F103</f>
        <v>Заявленная неисправность: 124</v>
      </c>
      <c r="B3381" s="19"/>
      <c r="C3381" s="19"/>
      <c r="D3381" s="19"/>
      <c r="E3381" s="19"/>
      <c r="F3381" s="19"/>
      <c r="G3381" s="19"/>
      <c r="H3381" s="19"/>
      <c r="I3381" s="20"/>
    </row>
    <row r="3382" spans="1:9" ht="31.5" customHeight="1" x14ac:dyDescent="0.25">
      <c r="A3382" s="21" t="s">
        <v>27</v>
      </c>
      <c r="B3382" s="22"/>
      <c r="C3382" s="22"/>
      <c r="D3382" s="22"/>
      <c r="E3382" s="22"/>
      <c r="F3382" s="22"/>
      <c r="G3382" s="22"/>
      <c r="H3382" s="22"/>
      <c r="I3382" s="22"/>
    </row>
    <row r="3383" spans="1:9" x14ac:dyDescent="0.25">
      <c r="A3383" s="23" t="s">
        <v>25</v>
      </c>
      <c r="B3383" s="24"/>
      <c r="C3383" s="24"/>
      <c r="D3383" s="24"/>
      <c r="E3383" s="24"/>
      <c r="F3383" s="24"/>
      <c r="G3383" s="24"/>
      <c r="H3383" s="24"/>
      <c r="I3383" s="25"/>
    </row>
    <row r="3384" spans="1:9" ht="49.5" customHeight="1" x14ac:dyDescent="0.25">
      <c r="A3384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&amp;Данные!G103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134</v>
      </c>
      <c r="B3384" s="27"/>
      <c r="C3384" s="27"/>
      <c r="D3384" s="27"/>
      <c r="E3384" s="27"/>
      <c r="F3384" s="27"/>
      <c r="G3384" s="27"/>
      <c r="H3384" s="27"/>
      <c r="I3384" s="28"/>
    </row>
    <row r="3385" spans="1:9" ht="48" customHeight="1" x14ac:dyDescent="0.25">
      <c r="A3385" s="29" t="s">
        <v>28</v>
      </c>
      <c r="B3385" s="29"/>
      <c r="C3385" s="29"/>
      <c r="D3385" s="29"/>
      <c r="E3385" s="29"/>
      <c r="F3385" s="29"/>
      <c r="G3385" s="29"/>
      <c r="H3385" s="29"/>
      <c r="I3385" s="29"/>
    </row>
    <row r="3386" spans="1:9" ht="46.5" customHeight="1" x14ac:dyDescent="0.25">
      <c r="A3386" s="30" t="s">
        <v>29</v>
      </c>
      <c r="B3386" s="30"/>
      <c r="C3386" s="30"/>
      <c r="D3386" s="30"/>
      <c r="E3386" s="30"/>
      <c r="F3386" s="30"/>
      <c r="G3386" s="30"/>
      <c r="H3386" s="30"/>
      <c r="I3386" s="30"/>
    </row>
    <row r="3389" spans="1:9" ht="15.75" x14ac:dyDescent="0.25">
      <c r="A3389" s="4" t="s">
        <v>5</v>
      </c>
      <c r="F3389" s="3" t="s">
        <v>6</v>
      </c>
    </row>
    <row r="3392" spans="1:9" ht="15.75" x14ac:dyDescent="0.25">
      <c r="A3392" s="4" t="s">
        <v>7</v>
      </c>
      <c r="F3392" s="3" t="s">
        <v>26</v>
      </c>
    </row>
    <row r="3393" spans="1:9" ht="15.75" x14ac:dyDescent="0.25">
      <c r="A3393" s="3" t="s">
        <v>8</v>
      </c>
    </row>
    <row r="3397" spans="1:9" ht="30" customHeight="1" x14ac:dyDescent="0.25">
      <c r="A3397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397" s="48"/>
      <c r="C3397" s="48"/>
      <c r="D3397" s="48"/>
      <c r="E3397" s="48"/>
      <c r="F3397" s="48"/>
      <c r="G3397" s="48"/>
      <c r="H3397" s="48"/>
      <c r="I3397" s="48"/>
    </row>
    <row r="3398" spans="1:9" ht="26.25" x14ac:dyDescent="0.4">
      <c r="D3398" s="1"/>
      <c r="E3398" s="2" t="s">
        <v>0</v>
      </c>
      <c r="F3398" s="1"/>
    </row>
    <row r="3399" spans="1:9" ht="26.25" x14ac:dyDescent="0.4">
      <c r="C3399" s="1" t="str">
        <f>"технической экспертизы № " &amp; Данные!A104</f>
        <v>технической экспертизы № 96</v>
      </c>
      <c r="E3399" s="1"/>
      <c r="F3399" s="1"/>
    </row>
    <row r="3400" spans="1:9" ht="15.75" x14ac:dyDescent="0.25">
      <c r="A3400" s="3"/>
      <c r="B3400" s="3"/>
      <c r="C3400" s="3"/>
      <c r="D3400" s="4" t="str">
        <f>"приложение к договору № " &amp; Данные!$B$5</f>
        <v>приложение к договору № 1</v>
      </c>
      <c r="E3400" s="3"/>
      <c r="F3400" s="3"/>
      <c r="G3400" s="3"/>
      <c r="H3400" s="3"/>
      <c r="I3400" s="3"/>
    </row>
    <row r="3401" spans="1:9" ht="15.75" x14ac:dyDescent="0.25">
      <c r="A3401" s="3"/>
      <c r="B3401" s="3"/>
      <c r="C3401" s="3"/>
      <c r="D3401" s="3"/>
      <c r="E3401" s="3"/>
      <c r="F3401" s="3"/>
      <c r="G3401" s="3"/>
      <c r="H3401" s="3"/>
      <c r="I3401" s="3"/>
    </row>
    <row r="3402" spans="1:9" ht="15.75" x14ac:dyDescent="0.25">
      <c r="A3402" s="4" t="s">
        <v>1</v>
      </c>
      <c r="B3402" s="3"/>
      <c r="C3402" s="3"/>
      <c r="D3402" s="3"/>
      <c r="E3402" s="3"/>
      <c r="F3402" s="3"/>
      <c r="G3402" s="3"/>
      <c r="H3402" s="3"/>
      <c r="I3402" s="3"/>
    </row>
    <row r="3403" spans="1:9" ht="15.75" x14ac:dyDescent="0.25">
      <c r="A3403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403" s="43"/>
      <c r="C3403" s="43"/>
      <c r="D3403" s="43"/>
      <c r="E3403" s="43"/>
      <c r="F3403" s="43"/>
      <c r="G3403" s="7"/>
      <c r="H3403" s="7"/>
      <c r="I3403" s="7"/>
    </row>
    <row r="3404" spans="1:9" ht="30" customHeight="1" x14ac:dyDescent="0.25">
      <c r="A3404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404" s="47"/>
      <c r="C3404" s="47"/>
      <c r="D3404" s="47"/>
      <c r="E3404" s="47"/>
      <c r="F3404" s="47"/>
      <c r="G3404" s="47"/>
      <c r="H3404" s="47"/>
      <c r="I3404" s="47"/>
    </row>
    <row r="3405" spans="1:9" ht="15.75" x14ac:dyDescent="0.25">
      <c r="A3405" s="3"/>
      <c r="B3405" s="3"/>
      <c r="C3405" s="3"/>
      <c r="D3405" s="3"/>
      <c r="E3405" s="3"/>
      <c r="F3405" s="3"/>
      <c r="G3405" s="3"/>
      <c r="H3405" s="3"/>
      <c r="I3405" s="3"/>
    </row>
    <row r="3406" spans="1:9" ht="15.75" x14ac:dyDescent="0.25">
      <c r="A3406" s="8" t="s">
        <v>2</v>
      </c>
      <c r="B3406" s="3"/>
      <c r="C3406" s="3"/>
      <c r="D3406" s="3"/>
      <c r="E3406" s="3"/>
      <c r="F3406" s="3"/>
      <c r="G3406" s="3"/>
      <c r="H3406" s="3"/>
      <c r="I3406" s="3"/>
    </row>
    <row r="3407" spans="1:9" ht="15.75" x14ac:dyDescent="0.25">
      <c r="A3407" s="31" t="s">
        <v>3</v>
      </c>
      <c r="B3407" s="32"/>
      <c r="C3407" s="32"/>
      <c r="D3407" s="32"/>
      <c r="E3407" s="32"/>
      <c r="F3407" s="32"/>
      <c r="G3407" s="32"/>
      <c r="H3407" s="32"/>
      <c r="I3407" s="33"/>
    </row>
    <row r="3408" spans="1:9" ht="33.75" customHeight="1" x14ac:dyDescent="0.25">
      <c r="A3408" s="34" t="str">
        <f>Данные!$B$2</f>
        <v>Иванов</v>
      </c>
      <c r="B3408" s="35"/>
      <c r="C3408" s="35"/>
      <c r="D3408" s="35"/>
      <c r="E3408" s="35"/>
      <c r="F3408" s="35"/>
      <c r="G3408" s="35"/>
      <c r="H3408" s="35"/>
      <c r="I3408" s="36"/>
    </row>
    <row r="3409" spans="1:9" ht="32.25" customHeight="1" x14ac:dyDescent="0.25">
      <c r="A3409" s="37" t="str">
        <f>"Адрес: " &amp; Данные!$B$3</f>
        <v>Адрес: Можга</v>
      </c>
      <c r="B3409" s="38"/>
      <c r="C3409" s="38"/>
      <c r="D3409" s="38"/>
      <c r="E3409" s="38"/>
      <c r="F3409" s="38"/>
      <c r="G3409" s="38"/>
      <c r="H3409" s="38"/>
      <c r="I3409" s="39"/>
    </row>
    <row r="3410" spans="1:9" ht="15.75" x14ac:dyDescent="0.25">
      <c r="A3410" s="40" t="str">
        <f>"Контактный телефон: "&amp; Данные!$B$4</f>
        <v>Контактный телефон: 890</v>
      </c>
      <c r="B3410" s="41"/>
      <c r="C3410" s="41"/>
      <c r="D3410" s="41"/>
      <c r="E3410" s="41"/>
      <c r="F3410" s="41"/>
      <c r="G3410" s="41"/>
      <c r="H3410" s="41"/>
      <c r="I3410" s="42"/>
    </row>
    <row r="3412" spans="1:9" x14ac:dyDescent="0.25">
      <c r="A3412" s="9" t="s">
        <v>4</v>
      </c>
    </row>
    <row r="3413" spans="1:9" x14ac:dyDescent="0.25">
      <c r="A3413" s="18" t="str">
        <f>"Наименование: " &amp; Данные!B104</f>
        <v>Наименование: 105</v>
      </c>
      <c r="B3413" s="19"/>
      <c r="C3413" s="19"/>
      <c r="D3413" s="19"/>
      <c r="E3413" s="19"/>
      <c r="F3413" s="19"/>
      <c r="G3413" s="19"/>
      <c r="H3413" s="19"/>
      <c r="I3413" s="20"/>
    </row>
    <row r="3414" spans="1:9" x14ac:dyDescent="0.25">
      <c r="A3414" s="18" t="str">
        <f>"Инвентарный номер: " &amp; Данные!C104</f>
        <v>Инвентарный номер: 115</v>
      </c>
      <c r="B3414" s="19"/>
      <c r="C3414" s="19"/>
      <c r="D3414" s="19"/>
      <c r="E3414" s="19"/>
      <c r="F3414" s="19"/>
      <c r="G3414" s="19"/>
      <c r="H3414" s="19"/>
      <c r="I3414" s="20"/>
    </row>
    <row r="3415" spans="1:9" x14ac:dyDescent="0.25">
      <c r="A3415" s="13" t="s">
        <v>23</v>
      </c>
      <c r="B3415" s="14"/>
      <c r="C3415" s="14" t="str">
        <f>IF(Данные!D104="","",Данные!D104)</f>
        <v/>
      </c>
      <c r="D3415" s="14"/>
      <c r="E3415" s="14"/>
      <c r="F3415" s="14"/>
      <c r="G3415" s="14"/>
      <c r="H3415" s="14"/>
      <c r="I3415" s="15"/>
    </row>
    <row r="3416" spans="1:9" x14ac:dyDescent="0.25">
      <c r="A3416" s="10" t="s">
        <v>24</v>
      </c>
      <c r="B3416" s="11"/>
      <c r="C3416" s="14">
        <f>Данные!E104</f>
        <v>42078</v>
      </c>
      <c r="D3416" s="11"/>
      <c r="E3416" s="11"/>
      <c r="F3416" s="11"/>
      <c r="G3416" s="11"/>
      <c r="H3416" s="11"/>
      <c r="I3416" s="12"/>
    </row>
    <row r="3417" spans="1:9" x14ac:dyDescent="0.25">
      <c r="A3417" s="18" t="str">
        <f>"Заявленная неисправность: " &amp; Данные!F104</f>
        <v>Заявленная неисправность: 125</v>
      </c>
      <c r="B3417" s="19"/>
      <c r="C3417" s="19"/>
      <c r="D3417" s="19"/>
      <c r="E3417" s="19"/>
      <c r="F3417" s="19"/>
      <c r="G3417" s="19"/>
      <c r="H3417" s="19"/>
      <c r="I3417" s="20"/>
    </row>
    <row r="3418" spans="1:9" ht="31.5" customHeight="1" x14ac:dyDescent="0.25">
      <c r="A3418" s="21" t="s">
        <v>27</v>
      </c>
      <c r="B3418" s="22"/>
      <c r="C3418" s="22"/>
      <c r="D3418" s="22"/>
      <c r="E3418" s="22"/>
      <c r="F3418" s="22"/>
      <c r="G3418" s="22"/>
      <c r="H3418" s="22"/>
      <c r="I3418" s="22"/>
    </row>
    <row r="3419" spans="1:9" x14ac:dyDescent="0.25">
      <c r="A3419" s="23" t="s">
        <v>25</v>
      </c>
      <c r="B3419" s="24"/>
      <c r="C3419" s="24"/>
      <c r="D3419" s="24"/>
      <c r="E3419" s="24"/>
      <c r="F3419" s="24"/>
      <c r="G3419" s="24"/>
      <c r="H3419" s="24"/>
      <c r="I3419" s="25"/>
    </row>
    <row r="3420" spans="1:9" ht="49.5" customHeight="1" x14ac:dyDescent="0.25">
      <c r="A3420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&amp;Данные!G104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135</v>
      </c>
      <c r="B3420" s="27"/>
      <c r="C3420" s="27"/>
      <c r="D3420" s="27"/>
      <c r="E3420" s="27"/>
      <c r="F3420" s="27"/>
      <c r="G3420" s="27"/>
      <c r="H3420" s="27"/>
      <c r="I3420" s="28"/>
    </row>
    <row r="3421" spans="1:9" ht="48" customHeight="1" x14ac:dyDescent="0.25">
      <c r="A3421" s="29" t="s">
        <v>28</v>
      </c>
      <c r="B3421" s="29"/>
      <c r="C3421" s="29"/>
      <c r="D3421" s="29"/>
      <c r="E3421" s="29"/>
      <c r="F3421" s="29"/>
      <c r="G3421" s="29"/>
      <c r="H3421" s="29"/>
      <c r="I3421" s="29"/>
    </row>
    <row r="3422" spans="1:9" ht="46.5" customHeight="1" x14ac:dyDescent="0.25">
      <c r="A3422" s="30" t="s">
        <v>29</v>
      </c>
      <c r="B3422" s="30"/>
      <c r="C3422" s="30"/>
      <c r="D3422" s="30"/>
      <c r="E3422" s="30"/>
      <c r="F3422" s="30"/>
      <c r="G3422" s="30"/>
      <c r="H3422" s="30"/>
      <c r="I3422" s="30"/>
    </row>
    <row r="3425" spans="1:9" ht="15.75" x14ac:dyDescent="0.25">
      <c r="A3425" s="4" t="s">
        <v>5</v>
      </c>
      <c r="F3425" s="3" t="s">
        <v>6</v>
      </c>
    </row>
    <row r="3428" spans="1:9" ht="15.75" x14ac:dyDescent="0.25">
      <c r="A3428" s="4" t="s">
        <v>7</v>
      </c>
      <c r="F3428" s="3" t="s">
        <v>26</v>
      </c>
    </row>
    <row r="3429" spans="1:9" ht="15.75" x14ac:dyDescent="0.25">
      <c r="A3429" s="3" t="s">
        <v>8</v>
      </c>
    </row>
    <row r="3433" spans="1:9" ht="30" customHeight="1" x14ac:dyDescent="0.25">
      <c r="A343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433" s="48"/>
      <c r="C3433" s="48"/>
      <c r="D3433" s="48"/>
      <c r="E3433" s="48"/>
      <c r="F3433" s="48"/>
      <c r="G3433" s="48"/>
      <c r="H3433" s="48"/>
      <c r="I3433" s="48"/>
    </row>
    <row r="3434" spans="1:9" ht="26.25" x14ac:dyDescent="0.4">
      <c r="D3434" s="1"/>
      <c r="E3434" s="2" t="s">
        <v>0</v>
      </c>
      <c r="F3434" s="1"/>
    </row>
    <row r="3435" spans="1:9" ht="26.25" x14ac:dyDescent="0.4">
      <c r="C3435" s="1" t="str">
        <f>"технической экспертизы № " &amp; Данные!A105</f>
        <v>технической экспертизы № 97</v>
      </c>
      <c r="E3435" s="1"/>
      <c r="F3435" s="1"/>
    </row>
    <row r="3436" spans="1:9" ht="16.5" customHeight="1" x14ac:dyDescent="0.25">
      <c r="A3436" s="3"/>
      <c r="B3436" s="3"/>
      <c r="C3436" s="3"/>
      <c r="D3436" s="4" t="str">
        <f>"приложение к договору № " &amp; Данные!$B$5</f>
        <v>приложение к договору № 1</v>
      </c>
      <c r="E3436" s="3"/>
      <c r="F3436" s="3"/>
      <c r="G3436" s="3"/>
      <c r="H3436" s="3"/>
      <c r="I3436" s="3"/>
    </row>
    <row r="3437" spans="1:9" ht="15.75" x14ac:dyDescent="0.25">
      <c r="A3437" s="3"/>
      <c r="B3437" s="3"/>
      <c r="C3437" s="3"/>
      <c r="D3437" s="3"/>
      <c r="E3437" s="3"/>
      <c r="F3437" s="3"/>
      <c r="G3437" s="3"/>
      <c r="H3437" s="3"/>
      <c r="I3437" s="3"/>
    </row>
    <row r="3438" spans="1:9" ht="15.75" x14ac:dyDescent="0.25">
      <c r="A3438" s="4" t="s">
        <v>1</v>
      </c>
      <c r="B3438" s="3"/>
      <c r="C3438" s="3"/>
      <c r="D3438" s="3"/>
      <c r="E3438" s="3"/>
      <c r="F3438" s="3"/>
      <c r="G3438" s="3"/>
      <c r="H3438" s="3"/>
      <c r="I3438" s="3"/>
    </row>
    <row r="3439" spans="1:9" ht="15.75" customHeight="1" x14ac:dyDescent="0.25">
      <c r="A343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439" s="43"/>
      <c r="C3439" s="43"/>
      <c r="D3439" s="43"/>
      <c r="E3439" s="43"/>
      <c r="F3439" s="43"/>
      <c r="G3439" s="7"/>
      <c r="H3439" s="7"/>
      <c r="I3439" s="7"/>
    </row>
    <row r="3440" spans="1:9" ht="30" customHeight="1" x14ac:dyDescent="0.25">
      <c r="A344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440" s="47"/>
      <c r="C3440" s="47"/>
      <c r="D3440" s="47"/>
      <c r="E3440" s="47"/>
      <c r="F3440" s="47"/>
      <c r="G3440" s="47"/>
      <c r="H3440" s="47"/>
      <c r="I3440" s="47"/>
    </row>
    <row r="3441" spans="1:9" ht="15.75" x14ac:dyDescent="0.25">
      <c r="A3441" s="3"/>
      <c r="B3441" s="3"/>
      <c r="C3441" s="3"/>
      <c r="D3441" s="3"/>
      <c r="E3441" s="3"/>
      <c r="F3441" s="3"/>
      <c r="G3441" s="3"/>
      <c r="H3441" s="3"/>
      <c r="I3441" s="3"/>
    </row>
    <row r="3442" spans="1:9" ht="15.75" x14ac:dyDescent="0.25">
      <c r="A3442" s="8" t="s">
        <v>2</v>
      </c>
      <c r="B3442" s="3"/>
      <c r="C3442" s="3"/>
      <c r="D3442" s="3"/>
      <c r="E3442" s="3"/>
      <c r="F3442" s="3"/>
      <c r="G3442" s="3"/>
      <c r="H3442" s="3"/>
      <c r="I3442" s="3"/>
    </row>
    <row r="3443" spans="1:9" ht="15.75" x14ac:dyDescent="0.25">
      <c r="A3443" s="31" t="s">
        <v>3</v>
      </c>
      <c r="B3443" s="32"/>
      <c r="C3443" s="32"/>
      <c r="D3443" s="32"/>
      <c r="E3443" s="32"/>
      <c r="F3443" s="32"/>
      <c r="G3443" s="32"/>
      <c r="H3443" s="32"/>
      <c r="I3443" s="33"/>
    </row>
    <row r="3444" spans="1:9" ht="33" customHeight="1" x14ac:dyDescent="0.25">
      <c r="A3444" s="34" t="str">
        <f>Данные!$B$2</f>
        <v>Иванов</v>
      </c>
      <c r="B3444" s="35"/>
      <c r="C3444" s="35"/>
      <c r="D3444" s="35"/>
      <c r="E3444" s="35"/>
      <c r="F3444" s="35"/>
      <c r="G3444" s="35"/>
      <c r="H3444" s="35"/>
      <c r="I3444" s="36"/>
    </row>
    <row r="3445" spans="1:9" ht="36.75" customHeight="1" x14ac:dyDescent="0.25">
      <c r="A3445" s="37" t="str">
        <f>"Адрес: " &amp; Данные!$B$3</f>
        <v>Адрес: Можга</v>
      </c>
      <c r="B3445" s="38"/>
      <c r="C3445" s="38"/>
      <c r="D3445" s="38"/>
      <c r="E3445" s="38"/>
      <c r="F3445" s="38"/>
      <c r="G3445" s="38"/>
      <c r="H3445" s="38"/>
      <c r="I3445" s="39"/>
    </row>
    <row r="3446" spans="1:9" ht="15.75" x14ac:dyDescent="0.25">
      <c r="A3446" s="40" t="str">
        <f>"Контактный телефон: "&amp; Данные!$B$4</f>
        <v>Контактный телефон: 890</v>
      </c>
      <c r="B3446" s="41"/>
      <c r="C3446" s="41"/>
      <c r="D3446" s="41"/>
      <c r="E3446" s="41"/>
      <c r="F3446" s="41"/>
      <c r="G3446" s="41"/>
      <c r="H3446" s="41"/>
      <c r="I3446" s="42"/>
    </row>
    <row r="3448" spans="1:9" x14ac:dyDescent="0.25">
      <c r="A3448" s="9" t="s">
        <v>4</v>
      </c>
    </row>
    <row r="3449" spans="1:9" x14ac:dyDescent="0.25">
      <c r="A3449" s="18" t="str">
        <f>"Наименование: " &amp; Данные!B105</f>
        <v>Наименование: 106</v>
      </c>
      <c r="B3449" s="19"/>
      <c r="C3449" s="19"/>
      <c r="D3449" s="19"/>
      <c r="E3449" s="19"/>
      <c r="F3449" s="19"/>
      <c r="G3449" s="19"/>
      <c r="H3449" s="19"/>
      <c r="I3449" s="20"/>
    </row>
    <row r="3450" spans="1:9" x14ac:dyDescent="0.25">
      <c r="A3450" s="18" t="str">
        <f>"Инвентарный номер: " &amp; Данные!C105</f>
        <v>Инвентарный номер: 116</v>
      </c>
      <c r="B3450" s="19"/>
      <c r="C3450" s="19"/>
      <c r="D3450" s="19"/>
      <c r="E3450" s="19"/>
      <c r="F3450" s="19"/>
      <c r="G3450" s="19"/>
      <c r="H3450" s="19"/>
      <c r="I3450" s="20"/>
    </row>
    <row r="3451" spans="1:9" x14ac:dyDescent="0.25">
      <c r="A3451" s="13" t="s">
        <v>23</v>
      </c>
      <c r="B3451" s="14"/>
      <c r="C3451" s="14" t="str">
        <f>IF(Данные!D105="","",Данные!D105)</f>
        <v/>
      </c>
      <c r="D3451" s="14"/>
      <c r="E3451" s="14"/>
      <c r="F3451" s="14"/>
      <c r="G3451" s="14"/>
      <c r="H3451" s="14"/>
      <c r="I3451" s="15"/>
    </row>
    <row r="3452" spans="1:9" x14ac:dyDescent="0.25">
      <c r="A3452" s="10" t="s">
        <v>24</v>
      </c>
      <c r="B3452" s="11"/>
      <c r="C3452" s="14">
        <f>Данные!E105</f>
        <v>42079</v>
      </c>
      <c r="D3452" s="11"/>
      <c r="E3452" s="11"/>
      <c r="F3452" s="11"/>
      <c r="G3452" s="11"/>
      <c r="H3452" s="11"/>
      <c r="I3452" s="12"/>
    </row>
    <row r="3453" spans="1:9" x14ac:dyDescent="0.25">
      <c r="A3453" s="18" t="str">
        <f>"Заявленная неисправность: " &amp; Данные!F105</f>
        <v>Заявленная неисправность: 126</v>
      </c>
      <c r="B3453" s="19"/>
      <c r="C3453" s="19"/>
      <c r="D3453" s="19"/>
      <c r="E3453" s="19"/>
      <c r="F3453" s="19"/>
      <c r="G3453" s="19"/>
      <c r="H3453" s="19"/>
      <c r="I3453" s="20"/>
    </row>
    <row r="3454" spans="1:9" ht="30.75" customHeight="1" x14ac:dyDescent="0.25">
      <c r="A3454" s="21" t="s">
        <v>27</v>
      </c>
      <c r="B3454" s="22"/>
      <c r="C3454" s="22"/>
      <c r="D3454" s="22"/>
      <c r="E3454" s="22"/>
      <c r="F3454" s="22"/>
      <c r="G3454" s="22"/>
      <c r="H3454" s="22"/>
      <c r="I3454" s="22"/>
    </row>
    <row r="3455" spans="1:9" x14ac:dyDescent="0.25">
      <c r="A3455" s="23" t="s">
        <v>25</v>
      </c>
      <c r="B3455" s="24"/>
      <c r="C3455" s="24"/>
      <c r="D3455" s="24"/>
      <c r="E3455" s="24"/>
      <c r="F3455" s="24"/>
      <c r="G3455" s="24"/>
      <c r="H3455" s="24"/>
      <c r="I3455" s="25"/>
    </row>
    <row r="3456" spans="1:9" ht="58.5" customHeight="1" x14ac:dyDescent="0.25">
      <c r="A345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&amp;Данные!G105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136</v>
      </c>
      <c r="B3456" s="27"/>
      <c r="C3456" s="27"/>
      <c r="D3456" s="27"/>
      <c r="E3456" s="27"/>
      <c r="F3456" s="27"/>
      <c r="G3456" s="27"/>
      <c r="H3456" s="27"/>
      <c r="I3456" s="28"/>
    </row>
    <row r="3457" spans="1:9" ht="45.75" customHeight="1" x14ac:dyDescent="0.25">
      <c r="A3457" s="29" t="s">
        <v>28</v>
      </c>
      <c r="B3457" s="29"/>
      <c r="C3457" s="29"/>
      <c r="D3457" s="29"/>
      <c r="E3457" s="29"/>
      <c r="F3457" s="29"/>
      <c r="G3457" s="29"/>
      <c r="H3457" s="29"/>
      <c r="I3457" s="29"/>
    </row>
    <row r="3458" spans="1:9" ht="31.5" customHeight="1" x14ac:dyDescent="0.25">
      <c r="A3458" s="30" t="s">
        <v>29</v>
      </c>
      <c r="B3458" s="30"/>
      <c r="C3458" s="30"/>
      <c r="D3458" s="30"/>
      <c r="E3458" s="30"/>
      <c r="F3458" s="30"/>
      <c r="G3458" s="30"/>
      <c r="H3458" s="30"/>
      <c r="I3458" s="30"/>
    </row>
    <row r="3461" spans="1:9" ht="15.75" x14ac:dyDescent="0.25">
      <c r="A3461" s="4" t="s">
        <v>5</v>
      </c>
      <c r="F3461" s="3" t="s">
        <v>6</v>
      </c>
    </row>
    <row r="3464" spans="1:9" ht="15.75" x14ac:dyDescent="0.25">
      <c r="A3464" s="4" t="s">
        <v>7</v>
      </c>
      <c r="F3464" s="3" t="s">
        <v>26</v>
      </c>
    </row>
    <row r="3465" spans="1:9" ht="15.75" x14ac:dyDescent="0.25">
      <c r="A3465" s="3" t="s">
        <v>8</v>
      </c>
    </row>
    <row r="3469" spans="1:9" ht="30" customHeight="1" x14ac:dyDescent="0.25">
      <c r="A346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469" s="48"/>
      <c r="C3469" s="48"/>
      <c r="D3469" s="48"/>
      <c r="E3469" s="48"/>
      <c r="F3469" s="48"/>
      <c r="G3469" s="48"/>
      <c r="H3469" s="48"/>
      <c r="I3469" s="48"/>
    </row>
    <row r="3470" spans="1:9" ht="26.25" x14ac:dyDescent="0.4">
      <c r="D3470" s="1"/>
      <c r="E3470" s="2" t="s">
        <v>0</v>
      </c>
      <c r="F3470" s="1"/>
    </row>
    <row r="3471" spans="1:9" ht="26.25" x14ac:dyDescent="0.4">
      <c r="C3471" s="1" t="str">
        <f>"технической экспертизы № " &amp; Данные!A106</f>
        <v>технической экспертизы № 98</v>
      </c>
      <c r="E3471" s="1"/>
      <c r="F3471" s="1"/>
    </row>
    <row r="3472" spans="1:9" ht="15.75" x14ac:dyDescent="0.25">
      <c r="A3472" s="3"/>
      <c r="B3472" s="3"/>
      <c r="C3472" s="3"/>
      <c r="D3472" s="4" t="str">
        <f>"приложение к договору № " &amp; Данные!$B$5</f>
        <v>приложение к договору № 1</v>
      </c>
      <c r="E3472" s="3"/>
      <c r="F3472" s="3"/>
      <c r="G3472" s="3"/>
      <c r="H3472" s="3"/>
      <c r="I3472" s="3"/>
    </row>
    <row r="3473" spans="1:9" ht="15.75" x14ac:dyDescent="0.25">
      <c r="A3473" s="3"/>
      <c r="B3473" s="3"/>
      <c r="C3473" s="3"/>
      <c r="D3473" s="3"/>
      <c r="E3473" s="3"/>
      <c r="F3473" s="3"/>
      <c r="G3473" s="3"/>
      <c r="H3473" s="3"/>
      <c r="I3473" s="3"/>
    </row>
    <row r="3474" spans="1:9" ht="15.75" x14ac:dyDescent="0.25">
      <c r="A3474" s="4" t="s">
        <v>1</v>
      </c>
      <c r="B3474" s="3"/>
      <c r="C3474" s="3"/>
      <c r="D3474" s="3"/>
      <c r="E3474" s="3"/>
      <c r="F3474" s="3"/>
      <c r="G3474" s="3"/>
      <c r="H3474" s="3"/>
      <c r="I3474" s="3"/>
    </row>
    <row r="3475" spans="1:9" ht="15.75" x14ac:dyDescent="0.25">
      <c r="A347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475" s="43"/>
      <c r="C3475" s="43"/>
      <c r="D3475" s="43"/>
      <c r="E3475" s="43"/>
      <c r="F3475" s="43"/>
      <c r="G3475" s="7"/>
      <c r="H3475" s="7"/>
      <c r="I3475" s="7"/>
    </row>
    <row r="3476" spans="1:9" ht="30" customHeight="1" x14ac:dyDescent="0.25">
      <c r="A347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476" s="47"/>
      <c r="C3476" s="47"/>
      <c r="D3476" s="47"/>
      <c r="E3476" s="47"/>
      <c r="F3476" s="47"/>
      <c r="G3476" s="47"/>
      <c r="H3476" s="47"/>
      <c r="I3476" s="47"/>
    </row>
    <row r="3477" spans="1:9" ht="15.75" x14ac:dyDescent="0.25">
      <c r="A3477" s="3"/>
      <c r="B3477" s="3"/>
      <c r="C3477" s="3"/>
      <c r="D3477" s="3"/>
      <c r="E3477" s="3"/>
      <c r="F3477" s="3"/>
      <c r="G3477" s="3"/>
      <c r="H3477" s="3"/>
      <c r="I3477" s="3"/>
    </row>
    <row r="3478" spans="1:9" ht="15.75" x14ac:dyDescent="0.25">
      <c r="A3478" s="8" t="s">
        <v>2</v>
      </c>
      <c r="B3478" s="3"/>
      <c r="C3478" s="3"/>
      <c r="D3478" s="3"/>
      <c r="E3478" s="3"/>
      <c r="F3478" s="3"/>
      <c r="G3478" s="3"/>
      <c r="H3478" s="3"/>
      <c r="I3478" s="3"/>
    </row>
    <row r="3479" spans="1:9" ht="15.75" x14ac:dyDescent="0.25">
      <c r="A3479" s="31" t="s">
        <v>3</v>
      </c>
      <c r="B3479" s="32"/>
      <c r="C3479" s="32"/>
      <c r="D3479" s="32"/>
      <c r="E3479" s="32"/>
      <c r="F3479" s="32"/>
      <c r="G3479" s="32"/>
      <c r="H3479" s="32"/>
      <c r="I3479" s="33"/>
    </row>
    <row r="3480" spans="1:9" ht="30.75" customHeight="1" x14ac:dyDescent="0.25">
      <c r="A3480" s="34" t="str">
        <f>Данные!$B$2</f>
        <v>Иванов</v>
      </c>
      <c r="B3480" s="35"/>
      <c r="C3480" s="35"/>
      <c r="D3480" s="35"/>
      <c r="E3480" s="35"/>
      <c r="F3480" s="35"/>
      <c r="G3480" s="35"/>
      <c r="H3480" s="35"/>
      <c r="I3480" s="36"/>
    </row>
    <row r="3481" spans="1:9" ht="36" customHeight="1" x14ac:dyDescent="0.25">
      <c r="A3481" s="37" t="str">
        <f>"Адрес: " &amp; Данные!$B$3</f>
        <v>Адрес: Можга</v>
      </c>
      <c r="B3481" s="38"/>
      <c r="C3481" s="38"/>
      <c r="D3481" s="38"/>
      <c r="E3481" s="38"/>
      <c r="F3481" s="38"/>
      <c r="G3481" s="38"/>
      <c r="H3481" s="38"/>
      <c r="I3481" s="39"/>
    </row>
    <row r="3482" spans="1:9" ht="15.75" x14ac:dyDescent="0.25">
      <c r="A3482" s="40" t="str">
        <f>"Контактный телефон: "&amp; Данные!$B$4</f>
        <v>Контактный телефон: 890</v>
      </c>
      <c r="B3482" s="41"/>
      <c r="C3482" s="41"/>
      <c r="D3482" s="41"/>
      <c r="E3482" s="41"/>
      <c r="F3482" s="41"/>
      <c r="G3482" s="41"/>
      <c r="H3482" s="41"/>
      <c r="I3482" s="42"/>
    </row>
    <row r="3484" spans="1:9" x14ac:dyDescent="0.25">
      <c r="A3484" s="9" t="s">
        <v>4</v>
      </c>
    </row>
    <row r="3485" spans="1:9" x14ac:dyDescent="0.25">
      <c r="A3485" s="18" t="str">
        <f>"Наименование: " &amp; Данные!B106</f>
        <v>Наименование: 107</v>
      </c>
      <c r="B3485" s="19"/>
      <c r="C3485" s="19"/>
      <c r="D3485" s="19"/>
      <c r="E3485" s="19"/>
      <c r="F3485" s="19"/>
      <c r="G3485" s="19"/>
      <c r="H3485" s="19"/>
      <c r="I3485" s="20"/>
    </row>
    <row r="3486" spans="1:9" x14ac:dyDescent="0.25">
      <c r="A3486" s="18" t="str">
        <f>"Инвентарный номер: " &amp; Данные!C106</f>
        <v>Инвентарный номер: 117</v>
      </c>
      <c r="B3486" s="19"/>
      <c r="C3486" s="19"/>
      <c r="D3486" s="19"/>
      <c r="E3486" s="19"/>
      <c r="F3486" s="19"/>
      <c r="G3486" s="19"/>
      <c r="H3486" s="19"/>
      <c r="I3486" s="20"/>
    </row>
    <row r="3487" spans="1:9" x14ac:dyDescent="0.25">
      <c r="A3487" s="13" t="s">
        <v>23</v>
      </c>
      <c r="B3487" s="14"/>
      <c r="C3487" s="14" t="str">
        <f>IF(Данные!D106="","",Данные!D106)</f>
        <v/>
      </c>
      <c r="D3487" s="14"/>
      <c r="E3487" s="14"/>
      <c r="F3487" s="14"/>
      <c r="G3487" s="14"/>
      <c r="H3487" s="14"/>
      <c r="I3487" s="15"/>
    </row>
    <row r="3488" spans="1:9" x14ac:dyDescent="0.25">
      <c r="A3488" s="10" t="s">
        <v>24</v>
      </c>
      <c r="B3488" s="11"/>
      <c r="C3488" s="14">
        <f>Данные!E106</f>
        <v>42080</v>
      </c>
      <c r="D3488" s="11"/>
      <c r="E3488" s="11"/>
      <c r="F3488" s="11"/>
      <c r="G3488" s="11"/>
      <c r="H3488" s="11"/>
      <c r="I3488" s="12"/>
    </row>
    <row r="3489" spans="1:9" x14ac:dyDescent="0.25">
      <c r="A3489" s="18" t="str">
        <f>"Заявленная неисправность: " &amp; Данные!F106</f>
        <v>Заявленная неисправность: 127</v>
      </c>
      <c r="B3489" s="19"/>
      <c r="C3489" s="19"/>
      <c r="D3489" s="19"/>
      <c r="E3489" s="19"/>
      <c r="F3489" s="19"/>
      <c r="G3489" s="19"/>
      <c r="H3489" s="19"/>
      <c r="I3489" s="20"/>
    </row>
    <row r="3490" spans="1:9" ht="36" customHeight="1" x14ac:dyDescent="0.25">
      <c r="A3490" s="21" t="s">
        <v>27</v>
      </c>
      <c r="B3490" s="22"/>
      <c r="C3490" s="22"/>
      <c r="D3490" s="22"/>
      <c r="E3490" s="22"/>
      <c r="F3490" s="22"/>
      <c r="G3490" s="22"/>
      <c r="H3490" s="22"/>
      <c r="I3490" s="22"/>
    </row>
    <row r="3491" spans="1:9" x14ac:dyDescent="0.25">
      <c r="A3491" s="23" t="s">
        <v>25</v>
      </c>
      <c r="B3491" s="24"/>
      <c r="C3491" s="24"/>
      <c r="D3491" s="24"/>
      <c r="E3491" s="24"/>
      <c r="F3491" s="24"/>
      <c r="G3491" s="24"/>
      <c r="H3491" s="24"/>
      <c r="I3491" s="25"/>
    </row>
    <row r="3492" spans="1:9" ht="56.25" customHeight="1" x14ac:dyDescent="0.25">
      <c r="A349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&amp;Данные!G106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137</v>
      </c>
      <c r="B3492" s="27"/>
      <c r="C3492" s="27"/>
      <c r="D3492" s="27"/>
      <c r="E3492" s="27"/>
      <c r="F3492" s="27"/>
      <c r="G3492" s="27"/>
      <c r="H3492" s="27"/>
      <c r="I3492" s="28"/>
    </row>
    <row r="3493" spans="1:9" ht="54" customHeight="1" x14ac:dyDescent="0.25">
      <c r="A3493" s="29" t="s">
        <v>28</v>
      </c>
      <c r="B3493" s="29"/>
      <c r="C3493" s="29"/>
      <c r="D3493" s="29"/>
      <c r="E3493" s="29"/>
      <c r="F3493" s="29"/>
      <c r="G3493" s="29"/>
      <c r="H3493" s="29"/>
      <c r="I3493" s="29"/>
    </row>
    <row r="3494" spans="1:9" ht="57.75" customHeight="1" x14ac:dyDescent="0.25">
      <c r="A3494" s="30" t="s">
        <v>29</v>
      </c>
      <c r="B3494" s="30"/>
      <c r="C3494" s="30"/>
      <c r="D3494" s="30"/>
      <c r="E3494" s="30"/>
      <c r="F3494" s="30"/>
      <c r="G3494" s="30"/>
      <c r="H3494" s="30"/>
      <c r="I3494" s="30"/>
    </row>
    <row r="3497" spans="1:9" ht="15.75" x14ac:dyDescent="0.25">
      <c r="A3497" s="4" t="s">
        <v>5</v>
      </c>
      <c r="F3497" s="3" t="s">
        <v>6</v>
      </c>
    </row>
    <row r="3500" spans="1:9" ht="15.75" x14ac:dyDescent="0.25">
      <c r="A3500" s="4" t="s">
        <v>7</v>
      </c>
      <c r="F3500" s="3" t="s">
        <v>26</v>
      </c>
    </row>
    <row r="3501" spans="1:9" ht="15.75" x14ac:dyDescent="0.25">
      <c r="A3501" s="3" t="s">
        <v>8</v>
      </c>
    </row>
    <row r="3503" spans="1:9" ht="30" customHeight="1" x14ac:dyDescent="0.25">
      <c r="A3503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503" s="48"/>
      <c r="C3503" s="48"/>
      <c r="D3503" s="48"/>
      <c r="E3503" s="48"/>
      <c r="F3503" s="48"/>
      <c r="G3503" s="48"/>
      <c r="H3503" s="48"/>
      <c r="I3503" s="48"/>
    </row>
    <row r="3504" spans="1:9" ht="26.25" x14ac:dyDescent="0.4">
      <c r="D3504" s="1"/>
      <c r="E3504" s="2" t="s">
        <v>0</v>
      </c>
      <c r="F3504" s="1"/>
    </row>
    <row r="3505" spans="1:9" ht="26.25" x14ac:dyDescent="0.4">
      <c r="C3505" s="1" t="str">
        <f>"технической экспертизы № " &amp; Данные!A107</f>
        <v>технической экспертизы № 99</v>
      </c>
      <c r="E3505" s="1"/>
      <c r="F3505" s="1"/>
    </row>
    <row r="3506" spans="1:9" ht="15.75" x14ac:dyDescent="0.25">
      <c r="A3506" s="3"/>
      <c r="B3506" s="3"/>
      <c r="C3506" s="3"/>
      <c r="D3506" s="4" t="str">
        <f>"приложение к договору № " &amp; Данные!$B$5</f>
        <v>приложение к договору № 1</v>
      </c>
      <c r="E3506" s="3"/>
      <c r="F3506" s="3"/>
      <c r="G3506" s="3"/>
      <c r="H3506" s="3"/>
      <c r="I3506" s="3"/>
    </row>
    <row r="3507" spans="1:9" ht="15.75" x14ac:dyDescent="0.25">
      <c r="A3507" s="3"/>
      <c r="B3507" s="3"/>
      <c r="C3507" s="3"/>
      <c r="D3507" s="3"/>
      <c r="E3507" s="3"/>
      <c r="F3507" s="3"/>
      <c r="G3507" s="3"/>
      <c r="H3507" s="3"/>
      <c r="I3507" s="3"/>
    </row>
    <row r="3508" spans="1:9" ht="15.75" x14ac:dyDescent="0.25">
      <c r="A3508" s="4" t="s">
        <v>1</v>
      </c>
      <c r="B3508" s="3"/>
      <c r="C3508" s="3"/>
      <c r="D3508" s="3"/>
      <c r="E3508" s="3"/>
      <c r="F3508" s="3"/>
      <c r="G3508" s="3"/>
      <c r="H3508" s="3"/>
      <c r="I3508" s="3"/>
    </row>
    <row r="3509" spans="1:9" ht="15.75" x14ac:dyDescent="0.25">
      <c r="A3509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509" s="43"/>
      <c r="C3509" s="43"/>
      <c r="D3509" s="43"/>
      <c r="E3509" s="43"/>
      <c r="F3509" s="43"/>
      <c r="G3509" s="7"/>
      <c r="H3509" s="7"/>
      <c r="I3509" s="7"/>
    </row>
    <row r="3510" spans="1:9" ht="30" customHeight="1" x14ac:dyDescent="0.25">
      <c r="A3510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510" s="47"/>
      <c r="C3510" s="47"/>
      <c r="D3510" s="47"/>
      <c r="E3510" s="47"/>
      <c r="F3510" s="47"/>
      <c r="G3510" s="47"/>
      <c r="H3510" s="47"/>
      <c r="I3510" s="47"/>
    </row>
    <row r="3511" spans="1:9" ht="15.75" x14ac:dyDescent="0.25">
      <c r="A3511" s="3"/>
      <c r="B3511" s="3"/>
      <c r="C3511" s="3"/>
      <c r="D3511" s="3"/>
      <c r="E3511" s="3"/>
      <c r="F3511" s="3"/>
      <c r="G3511" s="3"/>
      <c r="H3511" s="3"/>
      <c r="I3511" s="3"/>
    </row>
    <row r="3512" spans="1:9" ht="15.75" x14ac:dyDescent="0.25">
      <c r="A3512" s="8" t="s">
        <v>2</v>
      </c>
      <c r="B3512" s="3"/>
      <c r="C3512" s="3"/>
      <c r="D3512" s="3"/>
      <c r="E3512" s="3"/>
      <c r="F3512" s="3"/>
      <c r="G3512" s="3"/>
      <c r="H3512" s="3"/>
      <c r="I3512" s="3"/>
    </row>
    <row r="3513" spans="1:9" ht="15.75" x14ac:dyDescent="0.25">
      <c r="A3513" s="31" t="s">
        <v>3</v>
      </c>
      <c r="B3513" s="32"/>
      <c r="C3513" s="32"/>
      <c r="D3513" s="32"/>
      <c r="E3513" s="32"/>
      <c r="F3513" s="32"/>
      <c r="G3513" s="32"/>
      <c r="H3513" s="32"/>
      <c r="I3513" s="33"/>
    </row>
    <row r="3514" spans="1:9" ht="32.25" customHeight="1" x14ac:dyDescent="0.25">
      <c r="A3514" s="34" t="str">
        <f>Данные!$B$2</f>
        <v>Иванов</v>
      </c>
      <c r="B3514" s="35"/>
      <c r="C3514" s="35"/>
      <c r="D3514" s="35"/>
      <c r="E3514" s="35"/>
      <c r="F3514" s="35"/>
      <c r="G3514" s="35"/>
      <c r="H3514" s="35"/>
      <c r="I3514" s="36"/>
    </row>
    <row r="3515" spans="1:9" ht="27" customHeight="1" x14ac:dyDescent="0.25">
      <c r="A3515" s="37" t="str">
        <f>"Адрес: " &amp; Данные!$B$3</f>
        <v>Адрес: Можга</v>
      </c>
      <c r="B3515" s="38"/>
      <c r="C3515" s="38"/>
      <c r="D3515" s="38"/>
      <c r="E3515" s="38"/>
      <c r="F3515" s="38"/>
      <c r="G3515" s="38"/>
      <c r="H3515" s="38"/>
      <c r="I3515" s="39"/>
    </row>
    <row r="3516" spans="1:9" ht="15.75" x14ac:dyDescent="0.25">
      <c r="A3516" s="40" t="str">
        <f>"Контактный телефон: "&amp; Данные!$B$4</f>
        <v>Контактный телефон: 890</v>
      </c>
      <c r="B3516" s="41"/>
      <c r="C3516" s="41"/>
      <c r="D3516" s="41"/>
      <c r="E3516" s="41"/>
      <c r="F3516" s="41"/>
      <c r="G3516" s="41"/>
      <c r="H3516" s="41"/>
      <c r="I3516" s="42"/>
    </row>
    <row r="3518" spans="1:9" x14ac:dyDescent="0.25">
      <c r="A3518" s="9" t="s">
        <v>4</v>
      </c>
    </row>
    <row r="3519" spans="1:9" x14ac:dyDescent="0.25">
      <c r="A3519" s="18" t="str">
        <f>"Наименование: " &amp; Данные!B107</f>
        <v>Наименование: 108</v>
      </c>
      <c r="B3519" s="19"/>
      <c r="C3519" s="19"/>
      <c r="D3519" s="19"/>
      <c r="E3519" s="19"/>
      <c r="F3519" s="19"/>
      <c r="G3519" s="19"/>
      <c r="H3519" s="19"/>
      <c r="I3519" s="20"/>
    </row>
    <row r="3520" spans="1:9" x14ac:dyDescent="0.25">
      <c r="A3520" s="18" t="str">
        <f>"Инвентарный номер: " &amp; Данные!C107</f>
        <v>Инвентарный номер: 118</v>
      </c>
      <c r="B3520" s="19"/>
      <c r="C3520" s="19"/>
      <c r="D3520" s="19"/>
      <c r="E3520" s="19"/>
      <c r="F3520" s="19"/>
      <c r="G3520" s="19"/>
      <c r="H3520" s="19"/>
      <c r="I3520" s="20"/>
    </row>
    <row r="3521" spans="1:9" x14ac:dyDescent="0.25">
      <c r="A3521" s="13" t="s">
        <v>23</v>
      </c>
      <c r="B3521" s="14"/>
      <c r="C3521" s="14" t="str">
        <f>IF(Данные!D107="","",Данные!D107)</f>
        <v/>
      </c>
      <c r="D3521" s="14"/>
      <c r="E3521" s="14"/>
      <c r="F3521" s="14"/>
      <c r="G3521" s="14"/>
      <c r="H3521" s="14"/>
      <c r="I3521" s="15"/>
    </row>
    <row r="3522" spans="1:9" x14ac:dyDescent="0.25">
      <c r="A3522" s="10" t="s">
        <v>24</v>
      </c>
      <c r="B3522" s="11"/>
      <c r="C3522" s="14">
        <f>Данные!E107</f>
        <v>42081</v>
      </c>
      <c r="D3522" s="11"/>
      <c r="E3522" s="11"/>
      <c r="F3522" s="11"/>
      <c r="G3522" s="11"/>
      <c r="H3522" s="11"/>
      <c r="I3522" s="12"/>
    </row>
    <row r="3523" spans="1:9" x14ac:dyDescent="0.25">
      <c r="A3523" s="18" t="str">
        <f>"Заявленная неисправность: " &amp; Данные!F107</f>
        <v>Заявленная неисправность: 128</v>
      </c>
      <c r="B3523" s="19"/>
      <c r="C3523" s="19"/>
      <c r="D3523" s="19"/>
      <c r="E3523" s="19"/>
      <c r="F3523" s="19"/>
      <c r="G3523" s="19"/>
      <c r="H3523" s="19"/>
      <c r="I3523" s="20"/>
    </row>
    <row r="3524" spans="1:9" ht="35.25" customHeight="1" x14ac:dyDescent="0.25">
      <c r="A3524" s="21" t="s">
        <v>27</v>
      </c>
      <c r="B3524" s="22"/>
      <c r="C3524" s="22"/>
      <c r="D3524" s="22"/>
      <c r="E3524" s="22"/>
      <c r="F3524" s="22"/>
      <c r="G3524" s="22"/>
      <c r="H3524" s="22"/>
      <c r="I3524" s="22"/>
    </row>
    <row r="3525" spans="1:9" x14ac:dyDescent="0.25">
      <c r="A3525" s="23" t="s">
        <v>25</v>
      </c>
      <c r="B3525" s="24"/>
      <c r="C3525" s="24"/>
      <c r="D3525" s="24"/>
      <c r="E3525" s="24"/>
      <c r="F3525" s="24"/>
      <c r="G3525" s="24"/>
      <c r="H3525" s="24"/>
      <c r="I3525" s="25"/>
    </row>
    <row r="3526" spans="1:9" ht="45.75" customHeight="1" x14ac:dyDescent="0.25">
      <c r="A3526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&amp;Данные!G107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138</v>
      </c>
      <c r="B3526" s="27"/>
      <c r="C3526" s="27"/>
      <c r="D3526" s="27"/>
      <c r="E3526" s="27"/>
      <c r="F3526" s="27"/>
      <c r="G3526" s="27"/>
      <c r="H3526" s="27"/>
      <c r="I3526" s="28"/>
    </row>
    <row r="3527" spans="1:9" ht="47.25" customHeight="1" x14ac:dyDescent="0.25">
      <c r="A3527" s="29" t="s">
        <v>28</v>
      </c>
      <c r="B3527" s="29"/>
      <c r="C3527" s="29"/>
      <c r="D3527" s="29"/>
      <c r="E3527" s="29"/>
      <c r="F3527" s="29"/>
      <c r="G3527" s="29"/>
      <c r="H3527" s="29"/>
      <c r="I3527" s="29"/>
    </row>
    <row r="3528" spans="1:9" ht="45" customHeight="1" x14ac:dyDescent="0.25">
      <c r="A3528" s="30" t="s">
        <v>29</v>
      </c>
      <c r="B3528" s="30"/>
      <c r="C3528" s="30"/>
      <c r="D3528" s="30"/>
      <c r="E3528" s="30"/>
      <c r="F3528" s="30"/>
      <c r="G3528" s="30"/>
      <c r="H3528" s="30"/>
      <c r="I3528" s="30"/>
    </row>
    <row r="3531" spans="1:9" ht="15.75" x14ac:dyDescent="0.25">
      <c r="A3531" s="4" t="s">
        <v>5</v>
      </c>
      <c r="F3531" s="3" t="s">
        <v>6</v>
      </c>
    </row>
    <row r="3534" spans="1:9" ht="15.75" x14ac:dyDescent="0.25">
      <c r="A3534" s="4" t="s">
        <v>7</v>
      </c>
      <c r="F3534" s="3" t="s">
        <v>26</v>
      </c>
    </row>
    <row r="3535" spans="1:9" ht="15.75" x14ac:dyDescent="0.25">
      <c r="A3535" s="3" t="s">
        <v>8</v>
      </c>
    </row>
    <row r="3539" spans="1:9" ht="30" customHeight="1" x14ac:dyDescent="0.25">
      <c r="A3539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539" s="48"/>
      <c r="C3539" s="48"/>
      <c r="D3539" s="48"/>
      <c r="E3539" s="48"/>
      <c r="F3539" s="48"/>
      <c r="G3539" s="48"/>
      <c r="H3539" s="48"/>
      <c r="I3539" s="48"/>
    </row>
    <row r="3540" spans="1:9" ht="26.25" x14ac:dyDescent="0.4">
      <c r="D3540" s="1"/>
      <c r="E3540" s="2" t="s">
        <v>0</v>
      </c>
      <c r="F3540" s="1"/>
    </row>
    <row r="3541" spans="1:9" ht="26.25" x14ac:dyDescent="0.4">
      <c r="C3541" s="1" t="str">
        <f>"технической экспертизы № " &amp; Данные!A108</f>
        <v>технической экспертизы № 100</v>
      </c>
      <c r="E3541" s="1"/>
      <c r="F3541" s="1"/>
    </row>
    <row r="3542" spans="1:9" ht="15.75" x14ac:dyDescent="0.25">
      <c r="A3542" s="3"/>
      <c r="B3542" s="3"/>
      <c r="C3542" s="3"/>
      <c r="D3542" s="4" t="str">
        <f>"приложение к договору № " &amp; Данные!$B$5</f>
        <v>приложение к договору № 1</v>
      </c>
      <c r="E3542" s="3"/>
      <c r="F3542" s="3"/>
      <c r="G3542" s="3"/>
      <c r="H3542" s="3"/>
      <c r="I3542" s="3"/>
    </row>
    <row r="3543" spans="1:9" ht="15.75" x14ac:dyDescent="0.25">
      <c r="A3543" s="3"/>
      <c r="B3543" s="3"/>
      <c r="C3543" s="3"/>
      <c r="D3543" s="3"/>
      <c r="E3543" s="3"/>
      <c r="F3543" s="3"/>
      <c r="G3543" s="3"/>
      <c r="H3543" s="3"/>
      <c r="I3543" s="3"/>
    </row>
    <row r="3544" spans="1:9" ht="15.75" x14ac:dyDescent="0.25">
      <c r="A3544" s="4" t="s">
        <v>1</v>
      </c>
      <c r="B3544" s="3"/>
      <c r="C3544" s="3"/>
      <c r="D3544" s="3"/>
      <c r="E3544" s="3"/>
      <c r="F3544" s="3"/>
      <c r="G3544" s="3"/>
      <c r="H3544" s="3"/>
      <c r="I3544" s="3"/>
    </row>
    <row r="3545" spans="1:9" ht="15.75" x14ac:dyDescent="0.25">
      <c r="A3545" s="43" t="str">
        <f>"Основание для проведения технической экспертизы: "</f>
        <v xml:space="preserve">Основание для проведения технической экспертизы: </v>
      </c>
      <c r="B3545" s="43"/>
      <c r="C3545" s="43"/>
      <c r="D3545" s="43"/>
      <c r="E3545" s="43"/>
      <c r="F3545" s="43"/>
      <c r="G3545" s="7"/>
      <c r="H3545" s="7"/>
      <c r="I3545" s="7"/>
    </row>
    <row r="3546" spans="1:9" ht="30" customHeight="1" x14ac:dyDescent="0.25">
      <c r="A3546" s="47" t="str">
        <f>"Заявка № " &amp; Данные!$B$6 &amp; " на диагностику оборудования для выдачи заключения по его списанию."</f>
        <v>Заявка № 2 на диагностику оборудования для выдачи заключения по его списанию.</v>
      </c>
      <c r="B3546" s="47"/>
      <c r="C3546" s="47"/>
      <c r="D3546" s="47"/>
      <c r="E3546" s="47"/>
      <c r="F3546" s="47"/>
      <c r="G3546" s="47"/>
      <c r="H3546" s="47"/>
      <c r="I3546" s="47"/>
    </row>
    <row r="3547" spans="1:9" ht="15.75" x14ac:dyDescent="0.25">
      <c r="A3547" s="3"/>
      <c r="B3547" s="3"/>
      <c r="C3547" s="3"/>
      <c r="D3547" s="3"/>
      <c r="E3547" s="3"/>
      <c r="F3547" s="3"/>
      <c r="G3547" s="3"/>
      <c r="H3547" s="3"/>
      <c r="I3547" s="3"/>
    </row>
    <row r="3548" spans="1:9" ht="15.75" x14ac:dyDescent="0.25">
      <c r="A3548" s="8" t="s">
        <v>2</v>
      </c>
      <c r="B3548" s="3"/>
      <c r="C3548" s="3"/>
      <c r="D3548" s="3"/>
      <c r="E3548" s="3"/>
      <c r="F3548" s="3"/>
      <c r="G3548" s="3"/>
      <c r="H3548" s="3"/>
      <c r="I3548" s="3"/>
    </row>
    <row r="3549" spans="1:9" ht="15.75" x14ac:dyDescent="0.25">
      <c r="A3549" s="31" t="s">
        <v>3</v>
      </c>
      <c r="B3549" s="32"/>
      <c r="C3549" s="32"/>
      <c r="D3549" s="32"/>
      <c r="E3549" s="32"/>
      <c r="F3549" s="32"/>
      <c r="G3549" s="32"/>
      <c r="H3549" s="32"/>
      <c r="I3549" s="33"/>
    </row>
    <row r="3550" spans="1:9" ht="34.5" customHeight="1" x14ac:dyDescent="0.25">
      <c r="A3550" s="34" t="str">
        <f>Данные!$B$2</f>
        <v>Иванов</v>
      </c>
      <c r="B3550" s="35"/>
      <c r="C3550" s="35"/>
      <c r="D3550" s="35"/>
      <c r="E3550" s="35"/>
      <c r="F3550" s="35"/>
      <c r="G3550" s="35"/>
      <c r="H3550" s="35"/>
      <c r="I3550" s="36"/>
    </row>
    <row r="3551" spans="1:9" ht="31.5" customHeight="1" x14ac:dyDescent="0.25">
      <c r="A3551" s="37" t="str">
        <f>"Адрес: " &amp; Данные!$B$3</f>
        <v>Адрес: Можга</v>
      </c>
      <c r="B3551" s="38"/>
      <c r="C3551" s="38"/>
      <c r="D3551" s="38"/>
      <c r="E3551" s="38"/>
      <c r="F3551" s="38"/>
      <c r="G3551" s="38"/>
      <c r="H3551" s="38"/>
      <c r="I3551" s="39"/>
    </row>
    <row r="3552" spans="1:9" ht="15.75" x14ac:dyDescent="0.25">
      <c r="A3552" s="40" t="str">
        <f>"Контактный телефон: "&amp; Данные!$B$4</f>
        <v>Контактный телефон: 890</v>
      </c>
      <c r="B3552" s="41"/>
      <c r="C3552" s="41"/>
      <c r="D3552" s="41"/>
      <c r="E3552" s="41"/>
      <c r="F3552" s="41"/>
      <c r="G3552" s="41"/>
      <c r="H3552" s="41"/>
      <c r="I3552" s="42"/>
    </row>
    <row r="3554" spans="1:9" x14ac:dyDescent="0.25">
      <c r="A3554" s="9" t="s">
        <v>4</v>
      </c>
    </row>
    <row r="3555" spans="1:9" x14ac:dyDescent="0.25">
      <c r="A3555" s="18" t="str">
        <f>"Наименование: " &amp; Данные!B108</f>
        <v>Наименование: 109</v>
      </c>
      <c r="B3555" s="19"/>
      <c r="C3555" s="19"/>
      <c r="D3555" s="19"/>
      <c r="E3555" s="19"/>
      <c r="F3555" s="19"/>
      <c r="G3555" s="19"/>
      <c r="H3555" s="19"/>
      <c r="I3555" s="20"/>
    </row>
    <row r="3556" spans="1:9" x14ac:dyDescent="0.25">
      <c r="A3556" s="18" t="str">
        <f>"Инвентарный номер: " &amp; Данные!C108</f>
        <v>Инвентарный номер: 119</v>
      </c>
      <c r="B3556" s="19"/>
      <c r="C3556" s="19"/>
      <c r="D3556" s="19"/>
      <c r="E3556" s="19"/>
      <c r="F3556" s="19"/>
      <c r="G3556" s="19"/>
      <c r="H3556" s="19"/>
      <c r="I3556" s="20"/>
    </row>
    <row r="3557" spans="1:9" x14ac:dyDescent="0.25">
      <c r="A3557" s="13" t="s">
        <v>23</v>
      </c>
      <c r="B3557" s="14"/>
      <c r="C3557" s="14" t="str">
        <f>IF(Данные!D108="","",Данные!D108)</f>
        <v/>
      </c>
      <c r="D3557" s="14"/>
      <c r="E3557" s="14"/>
      <c r="F3557" s="14"/>
      <c r="G3557" s="14"/>
      <c r="H3557" s="14"/>
      <c r="I3557" s="15"/>
    </row>
    <row r="3558" spans="1:9" x14ac:dyDescent="0.25">
      <c r="A3558" s="10" t="s">
        <v>24</v>
      </c>
      <c r="B3558" s="11"/>
      <c r="C3558" s="14">
        <f>Данные!E108</f>
        <v>42082</v>
      </c>
      <c r="D3558" s="11"/>
      <c r="E3558" s="11"/>
      <c r="F3558" s="11"/>
      <c r="G3558" s="11"/>
      <c r="H3558" s="11"/>
      <c r="I3558" s="12"/>
    </row>
    <row r="3559" spans="1:9" x14ac:dyDescent="0.25">
      <c r="A3559" s="18" t="str">
        <f>"Заявленная неисправность: " &amp; Данные!F108</f>
        <v>Заявленная неисправность: 129</v>
      </c>
      <c r="B3559" s="19"/>
      <c r="C3559" s="19"/>
      <c r="D3559" s="19"/>
      <c r="E3559" s="19"/>
      <c r="F3559" s="19"/>
      <c r="G3559" s="19"/>
      <c r="H3559" s="19"/>
      <c r="I3559" s="20"/>
    </row>
    <row r="3560" spans="1:9" ht="35.25" customHeight="1" x14ac:dyDescent="0.25">
      <c r="A3560" s="21" t="s">
        <v>27</v>
      </c>
      <c r="B3560" s="22"/>
      <c r="C3560" s="22"/>
      <c r="D3560" s="22"/>
      <c r="E3560" s="22"/>
      <c r="F3560" s="22"/>
      <c r="G3560" s="22"/>
      <c r="H3560" s="22"/>
      <c r="I3560" s="22"/>
    </row>
    <row r="3561" spans="1:9" x14ac:dyDescent="0.25">
      <c r="A3561" s="23" t="s">
        <v>25</v>
      </c>
      <c r="B3561" s="24"/>
      <c r="C3561" s="24"/>
      <c r="D3561" s="24"/>
      <c r="E3561" s="24"/>
      <c r="F3561" s="24"/>
      <c r="G3561" s="24"/>
      <c r="H3561" s="24"/>
      <c r="I3561" s="25"/>
    </row>
    <row r="3562" spans="1:9" ht="47.25" customHeight="1" x14ac:dyDescent="0.25">
      <c r="A3562" s="26" t="str">
        <f>"Произведен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" &amp;Данные!G108</f>
        <v>Произведен осмотр изделия. Установлен физический и моральный износ изделия. Устройство проверено на заявленную неисправность, которая подтвердилась. Дальнейшая диагностика и поиск поломки указали на выход из строя 139</v>
      </c>
      <c r="B3562" s="27"/>
      <c r="C3562" s="27"/>
      <c r="D3562" s="27"/>
      <c r="E3562" s="27"/>
      <c r="F3562" s="27"/>
      <c r="G3562" s="27"/>
      <c r="H3562" s="27"/>
      <c r="I3562" s="28"/>
    </row>
    <row r="3563" spans="1:9" ht="50.25" customHeight="1" x14ac:dyDescent="0.25">
      <c r="A3563" s="29" t="s">
        <v>28</v>
      </c>
      <c r="B3563" s="29"/>
      <c r="C3563" s="29"/>
      <c r="D3563" s="29"/>
      <c r="E3563" s="29"/>
      <c r="F3563" s="29"/>
      <c r="G3563" s="29"/>
      <c r="H3563" s="29"/>
      <c r="I3563" s="29"/>
    </row>
    <row r="3564" spans="1:9" ht="48" customHeight="1" x14ac:dyDescent="0.25">
      <c r="A3564" s="30" t="s">
        <v>29</v>
      </c>
      <c r="B3564" s="30"/>
      <c r="C3564" s="30"/>
      <c r="D3564" s="30"/>
      <c r="E3564" s="30"/>
      <c r="F3564" s="30"/>
      <c r="G3564" s="30"/>
      <c r="H3564" s="30"/>
      <c r="I3564" s="30"/>
    </row>
    <row r="3567" spans="1:9" ht="15.75" x14ac:dyDescent="0.25">
      <c r="A3567" s="4" t="s">
        <v>5</v>
      </c>
      <c r="F3567" s="3" t="s">
        <v>6</v>
      </c>
    </row>
    <row r="3570" spans="1:9" ht="15.75" x14ac:dyDescent="0.25">
      <c r="A3570" s="4" t="s">
        <v>7</v>
      </c>
      <c r="F3570" s="3" t="s">
        <v>26</v>
      </c>
    </row>
    <row r="3571" spans="1:9" ht="15.75" x14ac:dyDescent="0.25">
      <c r="A3571" s="3" t="s">
        <v>8</v>
      </c>
    </row>
    <row r="3575" spans="1:9" ht="30" customHeight="1" x14ac:dyDescent="0.25">
      <c r="A3575" s="48" t="str">
        <f>"Примечание: Акт составлен в одном экземпляре. Акт выдается владельцу изделия - " &amp; Данные!$B$2</f>
        <v>Примечание: Акт составлен в одном экземпляре. Акт выдается владельцу изделия - Иванов</v>
      </c>
      <c r="B3575" s="48"/>
      <c r="C3575" s="48"/>
      <c r="D3575" s="48"/>
      <c r="E3575" s="48"/>
      <c r="F3575" s="48"/>
      <c r="G3575" s="48"/>
      <c r="H3575" s="48"/>
      <c r="I3575" s="48"/>
    </row>
  </sheetData>
  <mergeCells count="1500">
    <mergeCell ref="A3575:I3575"/>
    <mergeCell ref="A3332:I3332"/>
    <mergeCell ref="A3368:I3368"/>
    <mergeCell ref="A3404:I3404"/>
    <mergeCell ref="A3440:I3440"/>
    <mergeCell ref="A3476:I3476"/>
    <mergeCell ref="A3510:I3510"/>
    <mergeCell ref="A3546:I3546"/>
    <mergeCell ref="A104:I104"/>
    <mergeCell ref="A140:I140"/>
    <mergeCell ref="A176:I176"/>
    <mergeCell ref="A212:I212"/>
    <mergeCell ref="A248:I248"/>
    <mergeCell ref="A284:I284"/>
    <mergeCell ref="A320:I320"/>
    <mergeCell ref="A356:I356"/>
    <mergeCell ref="A392:I392"/>
    <mergeCell ref="A428:I428"/>
    <mergeCell ref="A464:I464"/>
    <mergeCell ref="A500:I500"/>
    <mergeCell ref="A534:I534"/>
    <mergeCell ref="A570:I570"/>
    <mergeCell ref="A606:I606"/>
    <mergeCell ref="A642:I642"/>
    <mergeCell ref="A678:I678"/>
    <mergeCell ref="A714:I714"/>
    <mergeCell ref="A750:I750"/>
    <mergeCell ref="A786:I786"/>
    <mergeCell ref="A822:I822"/>
    <mergeCell ref="A858:I858"/>
    <mergeCell ref="A892:I892"/>
    <mergeCell ref="A928:I928"/>
    <mergeCell ref="A964:I964"/>
    <mergeCell ref="A2686:I2686"/>
    <mergeCell ref="A2722:I2722"/>
    <mergeCell ref="A2758:I2758"/>
    <mergeCell ref="A2794:I2794"/>
    <mergeCell ref="A2830:I2830"/>
    <mergeCell ref="A2866:I2866"/>
    <mergeCell ref="A2902:I2902"/>
    <mergeCell ref="A2938:I2938"/>
    <mergeCell ref="A2974:I2974"/>
    <mergeCell ref="A3010:I3010"/>
    <mergeCell ref="A3046:I3046"/>
    <mergeCell ref="A3082:I3082"/>
    <mergeCell ref="A3118:I3118"/>
    <mergeCell ref="A3152:I3152"/>
    <mergeCell ref="A3188:I3188"/>
    <mergeCell ref="A3224:I3224"/>
    <mergeCell ref="A3260:I3260"/>
    <mergeCell ref="A2715:I2715"/>
    <mergeCell ref="A2751:I2751"/>
    <mergeCell ref="A2787:I2787"/>
    <mergeCell ref="A2823:I2823"/>
    <mergeCell ref="A2859:I2859"/>
    <mergeCell ref="A2895:I2895"/>
    <mergeCell ref="A2931:I2931"/>
    <mergeCell ref="A2967:I2967"/>
    <mergeCell ref="A3003:I3003"/>
    <mergeCell ref="A3039:I3039"/>
    <mergeCell ref="A3075:I3075"/>
    <mergeCell ref="A3111:I3111"/>
    <mergeCell ref="A3145:I3145"/>
    <mergeCell ref="A3181:I3181"/>
    <mergeCell ref="A3217:I3217"/>
    <mergeCell ref="A2043:I2043"/>
    <mergeCell ref="A2079:I2079"/>
    <mergeCell ref="A2115:I2115"/>
    <mergeCell ref="A2151:I2151"/>
    <mergeCell ref="A2187:I2187"/>
    <mergeCell ref="A2223:I2223"/>
    <mergeCell ref="A2259:I2259"/>
    <mergeCell ref="A2294:I2294"/>
    <mergeCell ref="A2328:I2328"/>
    <mergeCell ref="A2364:I2364"/>
    <mergeCell ref="A2400:I2400"/>
    <mergeCell ref="A2436:I2436"/>
    <mergeCell ref="A2472:I2472"/>
    <mergeCell ref="A2508:I2508"/>
    <mergeCell ref="A2544:I2544"/>
    <mergeCell ref="A2580:I2580"/>
    <mergeCell ref="A2616:I2616"/>
    <mergeCell ref="A2072:I2072"/>
    <mergeCell ref="A2108:I2108"/>
    <mergeCell ref="A2144:I2144"/>
    <mergeCell ref="A2180:I2180"/>
    <mergeCell ref="A2216:I2216"/>
    <mergeCell ref="A2252:I2252"/>
    <mergeCell ref="A2287:I2287"/>
    <mergeCell ref="A2321:I2321"/>
    <mergeCell ref="A2357:I2357"/>
    <mergeCell ref="A2393:I2393"/>
    <mergeCell ref="A2429:I2429"/>
    <mergeCell ref="A2465:I2465"/>
    <mergeCell ref="A2501:I2501"/>
    <mergeCell ref="A2537:I2537"/>
    <mergeCell ref="A2573:I2573"/>
    <mergeCell ref="A1401:I1401"/>
    <mergeCell ref="A1437:I1437"/>
    <mergeCell ref="A1473:I1473"/>
    <mergeCell ref="A1509:I1509"/>
    <mergeCell ref="A1545:I1545"/>
    <mergeCell ref="A1580:I1580"/>
    <mergeCell ref="A1614:I1614"/>
    <mergeCell ref="A1650:I1650"/>
    <mergeCell ref="A1686:I1686"/>
    <mergeCell ref="A1722:I1722"/>
    <mergeCell ref="A1758:I1758"/>
    <mergeCell ref="A1794:I1794"/>
    <mergeCell ref="A1830:I1830"/>
    <mergeCell ref="A1866:I1866"/>
    <mergeCell ref="A1902:I1902"/>
    <mergeCell ref="A1937:I1937"/>
    <mergeCell ref="A1971:I1971"/>
    <mergeCell ref="A1430:I1430"/>
    <mergeCell ref="A1466:I1466"/>
    <mergeCell ref="A1502:I1502"/>
    <mergeCell ref="A1538:I1538"/>
    <mergeCell ref="A1573:I1573"/>
    <mergeCell ref="A1607:I1607"/>
    <mergeCell ref="A1643:I1643"/>
    <mergeCell ref="A1679:I1679"/>
    <mergeCell ref="A1715:I1715"/>
    <mergeCell ref="A1751:I1751"/>
    <mergeCell ref="A1787:I1787"/>
    <mergeCell ref="A1823:I1823"/>
    <mergeCell ref="A1859:I1859"/>
    <mergeCell ref="A1895:I1895"/>
    <mergeCell ref="A1930:I1930"/>
    <mergeCell ref="A757:I757"/>
    <mergeCell ref="A793:I793"/>
    <mergeCell ref="A829:I829"/>
    <mergeCell ref="A865:I865"/>
    <mergeCell ref="A899:I899"/>
    <mergeCell ref="A935:I935"/>
    <mergeCell ref="A971:I971"/>
    <mergeCell ref="A1007:I1007"/>
    <mergeCell ref="A1043:I1043"/>
    <mergeCell ref="A1079:I1079"/>
    <mergeCell ref="A1115:I1115"/>
    <mergeCell ref="A1151:I1151"/>
    <mergeCell ref="A1187:I1187"/>
    <mergeCell ref="A1223:I1223"/>
    <mergeCell ref="A1257:I1257"/>
    <mergeCell ref="A1293:I1293"/>
    <mergeCell ref="A1329:I1329"/>
    <mergeCell ref="A1000:I1000"/>
    <mergeCell ref="A1036:I1036"/>
    <mergeCell ref="A1072:I1072"/>
    <mergeCell ref="A1108:I1108"/>
    <mergeCell ref="A1144:I1144"/>
    <mergeCell ref="A1180:I1180"/>
    <mergeCell ref="A1216:I1216"/>
    <mergeCell ref="A1250:I1250"/>
    <mergeCell ref="A1286:I1286"/>
    <mergeCell ref="A1322:I1322"/>
    <mergeCell ref="A6:F6"/>
    <mergeCell ref="A10:I10"/>
    <mergeCell ref="A11:I11"/>
    <mergeCell ref="A12:I12"/>
    <mergeCell ref="A7:I7"/>
    <mergeCell ref="A35:I35"/>
    <mergeCell ref="A42:I42"/>
    <mergeCell ref="A68:I68"/>
    <mergeCell ref="A75:I75"/>
    <mergeCell ref="A111:I111"/>
    <mergeCell ref="A147:I147"/>
    <mergeCell ref="A183:I183"/>
    <mergeCell ref="A219:I219"/>
    <mergeCell ref="A255:I255"/>
    <mergeCell ref="A291:I291"/>
    <mergeCell ref="A327:I327"/>
    <mergeCell ref="A363:I363"/>
    <mergeCell ref="A47:I47"/>
    <mergeCell ref="A48:I48"/>
    <mergeCell ref="A51:I51"/>
    <mergeCell ref="A52:I52"/>
    <mergeCell ref="A55:I55"/>
    <mergeCell ref="A56:I56"/>
    <mergeCell ref="A20:I20"/>
    <mergeCell ref="A22:I22"/>
    <mergeCell ref="A41:F41"/>
    <mergeCell ref="A45:I45"/>
    <mergeCell ref="A46:I46"/>
    <mergeCell ref="A13:I13"/>
    <mergeCell ref="A21:I21"/>
    <mergeCell ref="A23:I23"/>
    <mergeCell ref="A24:I24"/>
    <mergeCell ref="A25:I25"/>
    <mergeCell ref="A16:I16"/>
    <mergeCell ref="A17:I17"/>
    <mergeCell ref="A89:I89"/>
    <mergeCell ref="A90:I90"/>
    <mergeCell ref="A91:I91"/>
    <mergeCell ref="A92:I92"/>
    <mergeCell ref="A93:I93"/>
    <mergeCell ref="A110:F110"/>
    <mergeCell ref="A79:I79"/>
    <mergeCell ref="A80:I80"/>
    <mergeCell ref="A81:I81"/>
    <mergeCell ref="A84:I84"/>
    <mergeCell ref="A85:I85"/>
    <mergeCell ref="A88:I88"/>
    <mergeCell ref="A57:I57"/>
    <mergeCell ref="A58:I58"/>
    <mergeCell ref="A59:I59"/>
    <mergeCell ref="A60:I60"/>
    <mergeCell ref="A74:F74"/>
    <mergeCell ref="A78:I78"/>
    <mergeCell ref="A146:F146"/>
    <mergeCell ref="A150:I150"/>
    <mergeCell ref="A151:I151"/>
    <mergeCell ref="A152:I152"/>
    <mergeCell ref="A153:I153"/>
    <mergeCell ref="A156:I156"/>
    <mergeCell ref="A124:I124"/>
    <mergeCell ref="A125:I125"/>
    <mergeCell ref="A126:I126"/>
    <mergeCell ref="A127:I127"/>
    <mergeCell ref="A128:I128"/>
    <mergeCell ref="A129:I129"/>
    <mergeCell ref="A114:I114"/>
    <mergeCell ref="A115:I115"/>
    <mergeCell ref="A116:I116"/>
    <mergeCell ref="A117:I117"/>
    <mergeCell ref="A120:I120"/>
    <mergeCell ref="A121:I121"/>
    <mergeCell ref="A192:I192"/>
    <mergeCell ref="A193:I193"/>
    <mergeCell ref="A196:I196"/>
    <mergeCell ref="A197:I197"/>
    <mergeCell ref="A198:I198"/>
    <mergeCell ref="A199:I199"/>
    <mergeCell ref="A165:I165"/>
    <mergeCell ref="A182:F182"/>
    <mergeCell ref="A186:I186"/>
    <mergeCell ref="A187:I187"/>
    <mergeCell ref="A188:I188"/>
    <mergeCell ref="A189:I189"/>
    <mergeCell ref="A157:I157"/>
    <mergeCell ref="A160:I160"/>
    <mergeCell ref="A161:I161"/>
    <mergeCell ref="A162:I162"/>
    <mergeCell ref="A163:I163"/>
    <mergeCell ref="A164:I164"/>
    <mergeCell ref="A235:I235"/>
    <mergeCell ref="A236:I236"/>
    <mergeCell ref="A237:I237"/>
    <mergeCell ref="A254:F254"/>
    <mergeCell ref="A258:I258"/>
    <mergeCell ref="A259:I259"/>
    <mergeCell ref="A225:I225"/>
    <mergeCell ref="A228:I228"/>
    <mergeCell ref="A229:I229"/>
    <mergeCell ref="A232:I232"/>
    <mergeCell ref="A233:I233"/>
    <mergeCell ref="A234:I234"/>
    <mergeCell ref="A200:I200"/>
    <mergeCell ref="A201:I201"/>
    <mergeCell ref="A218:F218"/>
    <mergeCell ref="A222:I222"/>
    <mergeCell ref="A223:I223"/>
    <mergeCell ref="A224:I224"/>
    <mergeCell ref="A295:I295"/>
    <mergeCell ref="A296:I296"/>
    <mergeCell ref="A297:I297"/>
    <mergeCell ref="A300:I300"/>
    <mergeCell ref="A301:I301"/>
    <mergeCell ref="A304:I304"/>
    <mergeCell ref="A270:I270"/>
    <mergeCell ref="A271:I271"/>
    <mergeCell ref="A272:I272"/>
    <mergeCell ref="A273:I273"/>
    <mergeCell ref="A290:F290"/>
    <mergeCell ref="A294:I294"/>
    <mergeCell ref="A260:I260"/>
    <mergeCell ref="A261:I261"/>
    <mergeCell ref="A264:I264"/>
    <mergeCell ref="A265:I265"/>
    <mergeCell ref="A268:I268"/>
    <mergeCell ref="A269:I269"/>
    <mergeCell ref="A340:I340"/>
    <mergeCell ref="A341:I341"/>
    <mergeCell ref="A342:I342"/>
    <mergeCell ref="A343:I343"/>
    <mergeCell ref="A344:I344"/>
    <mergeCell ref="A345:I345"/>
    <mergeCell ref="A330:I330"/>
    <mergeCell ref="A331:I331"/>
    <mergeCell ref="A332:I332"/>
    <mergeCell ref="A333:I333"/>
    <mergeCell ref="A336:I336"/>
    <mergeCell ref="A337:I337"/>
    <mergeCell ref="A305:I305"/>
    <mergeCell ref="A306:I306"/>
    <mergeCell ref="A307:I307"/>
    <mergeCell ref="A308:I308"/>
    <mergeCell ref="A309:I309"/>
    <mergeCell ref="A326:F326"/>
    <mergeCell ref="A381:I381"/>
    <mergeCell ref="A398:F398"/>
    <mergeCell ref="A402:I402"/>
    <mergeCell ref="A403:I403"/>
    <mergeCell ref="A404:I404"/>
    <mergeCell ref="A405:I405"/>
    <mergeCell ref="A373:I373"/>
    <mergeCell ref="A376:I376"/>
    <mergeCell ref="A377:I377"/>
    <mergeCell ref="A378:I378"/>
    <mergeCell ref="A379:I379"/>
    <mergeCell ref="A380:I380"/>
    <mergeCell ref="A362:F362"/>
    <mergeCell ref="A366:I366"/>
    <mergeCell ref="A367:I367"/>
    <mergeCell ref="A368:I368"/>
    <mergeCell ref="A369:I369"/>
    <mergeCell ref="A372:I372"/>
    <mergeCell ref="A399:I399"/>
    <mergeCell ref="A441:I441"/>
    <mergeCell ref="A444:I444"/>
    <mergeCell ref="A445:I445"/>
    <mergeCell ref="A448:I448"/>
    <mergeCell ref="A449:I449"/>
    <mergeCell ref="A450:I450"/>
    <mergeCell ref="A416:I416"/>
    <mergeCell ref="A417:I417"/>
    <mergeCell ref="A434:F434"/>
    <mergeCell ref="A438:I438"/>
    <mergeCell ref="A439:I439"/>
    <mergeCell ref="A440:I440"/>
    <mergeCell ref="A408:I408"/>
    <mergeCell ref="A409:I409"/>
    <mergeCell ref="A412:I412"/>
    <mergeCell ref="A413:I413"/>
    <mergeCell ref="A414:I414"/>
    <mergeCell ref="A415:I415"/>
    <mergeCell ref="A435:I435"/>
    <mergeCell ref="A486:I486"/>
    <mergeCell ref="A487:I487"/>
    <mergeCell ref="A488:I488"/>
    <mergeCell ref="A489:I489"/>
    <mergeCell ref="A506:F506"/>
    <mergeCell ref="A510:I510"/>
    <mergeCell ref="A476:I476"/>
    <mergeCell ref="A477:I477"/>
    <mergeCell ref="A480:I480"/>
    <mergeCell ref="A481:I481"/>
    <mergeCell ref="A484:I484"/>
    <mergeCell ref="A485:I485"/>
    <mergeCell ref="A451:I451"/>
    <mergeCell ref="A452:I452"/>
    <mergeCell ref="A453:I453"/>
    <mergeCell ref="A470:F470"/>
    <mergeCell ref="A474:I474"/>
    <mergeCell ref="A475:I475"/>
    <mergeCell ref="A471:I471"/>
    <mergeCell ref="A507:I507"/>
    <mergeCell ref="A544:I544"/>
    <mergeCell ref="A545:I545"/>
    <mergeCell ref="A546:I546"/>
    <mergeCell ref="A547:I547"/>
    <mergeCell ref="A550:I550"/>
    <mergeCell ref="A551:I551"/>
    <mergeCell ref="A521:I521"/>
    <mergeCell ref="A522:I522"/>
    <mergeCell ref="A523:I523"/>
    <mergeCell ref="A524:I524"/>
    <mergeCell ref="A525:I525"/>
    <mergeCell ref="A540:F540"/>
    <mergeCell ref="A511:I511"/>
    <mergeCell ref="A512:I512"/>
    <mergeCell ref="A513:I513"/>
    <mergeCell ref="A516:I516"/>
    <mergeCell ref="A517:I517"/>
    <mergeCell ref="A520:I520"/>
    <mergeCell ref="A541:I541"/>
    <mergeCell ref="A587:I587"/>
    <mergeCell ref="A590:I590"/>
    <mergeCell ref="A591:I591"/>
    <mergeCell ref="A592:I592"/>
    <mergeCell ref="A593:I593"/>
    <mergeCell ref="A594:I594"/>
    <mergeCell ref="A576:F576"/>
    <mergeCell ref="A580:I580"/>
    <mergeCell ref="A581:I581"/>
    <mergeCell ref="A582:I582"/>
    <mergeCell ref="A583:I583"/>
    <mergeCell ref="A586:I586"/>
    <mergeCell ref="A554:I554"/>
    <mergeCell ref="A555:I555"/>
    <mergeCell ref="A556:I556"/>
    <mergeCell ref="A557:I557"/>
    <mergeCell ref="A558:I558"/>
    <mergeCell ref="A559:I559"/>
    <mergeCell ref="A577:I577"/>
    <mergeCell ref="A630:I630"/>
    <mergeCell ref="A631:I631"/>
    <mergeCell ref="A648:F648"/>
    <mergeCell ref="A652:I652"/>
    <mergeCell ref="A653:I653"/>
    <mergeCell ref="A654:I654"/>
    <mergeCell ref="A622:I622"/>
    <mergeCell ref="A623:I623"/>
    <mergeCell ref="A626:I626"/>
    <mergeCell ref="A627:I627"/>
    <mergeCell ref="A628:I628"/>
    <mergeCell ref="A629:I629"/>
    <mergeCell ref="A595:I595"/>
    <mergeCell ref="A612:F612"/>
    <mergeCell ref="A616:I616"/>
    <mergeCell ref="A617:I617"/>
    <mergeCell ref="A618:I618"/>
    <mergeCell ref="A619:I619"/>
    <mergeCell ref="A613:I613"/>
    <mergeCell ref="A649:I649"/>
    <mergeCell ref="A690:I690"/>
    <mergeCell ref="A691:I691"/>
    <mergeCell ref="A694:I694"/>
    <mergeCell ref="A695:I695"/>
    <mergeCell ref="A698:I698"/>
    <mergeCell ref="A699:I699"/>
    <mergeCell ref="A665:I665"/>
    <mergeCell ref="A666:I666"/>
    <mergeCell ref="A667:I667"/>
    <mergeCell ref="A684:F684"/>
    <mergeCell ref="A688:I688"/>
    <mergeCell ref="A689:I689"/>
    <mergeCell ref="A655:I655"/>
    <mergeCell ref="A658:I658"/>
    <mergeCell ref="A659:I659"/>
    <mergeCell ref="A662:I662"/>
    <mergeCell ref="A663:I663"/>
    <mergeCell ref="A664:I664"/>
    <mergeCell ref="A685:I685"/>
    <mergeCell ref="A735:I735"/>
    <mergeCell ref="A736:I736"/>
    <mergeCell ref="A737:I737"/>
    <mergeCell ref="A738:I738"/>
    <mergeCell ref="A739:I739"/>
    <mergeCell ref="A756:F756"/>
    <mergeCell ref="A725:I725"/>
    <mergeCell ref="A726:I726"/>
    <mergeCell ref="A727:I727"/>
    <mergeCell ref="A730:I730"/>
    <mergeCell ref="A731:I731"/>
    <mergeCell ref="A734:I734"/>
    <mergeCell ref="A700:I700"/>
    <mergeCell ref="A701:I701"/>
    <mergeCell ref="A702:I702"/>
    <mergeCell ref="A703:I703"/>
    <mergeCell ref="A720:F720"/>
    <mergeCell ref="A724:I724"/>
    <mergeCell ref="A721:I721"/>
    <mergeCell ref="A792:F792"/>
    <mergeCell ref="A796:I796"/>
    <mergeCell ref="A797:I797"/>
    <mergeCell ref="A798:I798"/>
    <mergeCell ref="A799:I799"/>
    <mergeCell ref="A802:I802"/>
    <mergeCell ref="A770:I770"/>
    <mergeCell ref="A771:I771"/>
    <mergeCell ref="A772:I772"/>
    <mergeCell ref="A773:I773"/>
    <mergeCell ref="A774:I774"/>
    <mergeCell ref="A775:I775"/>
    <mergeCell ref="A760:I760"/>
    <mergeCell ref="A761:I761"/>
    <mergeCell ref="A762:I762"/>
    <mergeCell ref="A763:I763"/>
    <mergeCell ref="A766:I766"/>
    <mergeCell ref="A767:I767"/>
    <mergeCell ref="A838:I838"/>
    <mergeCell ref="A839:I839"/>
    <mergeCell ref="A842:I842"/>
    <mergeCell ref="A843:I843"/>
    <mergeCell ref="A844:I844"/>
    <mergeCell ref="A845:I845"/>
    <mergeCell ref="A811:I811"/>
    <mergeCell ref="A828:F828"/>
    <mergeCell ref="A832:I832"/>
    <mergeCell ref="A833:I833"/>
    <mergeCell ref="A834:I834"/>
    <mergeCell ref="A835:I835"/>
    <mergeCell ref="A803:I803"/>
    <mergeCell ref="A806:I806"/>
    <mergeCell ref="A807:I807"/>
    <mergeCell ref="A808:I808"/>
    <mergeCell ref="A809:I809"/>
    <mergeCell ref="A810:I810"/>
    <mergeCell ref="A881:I881"/>
    <mergeCell ref="A882:I882"/>
    <mergeCell ref="A883:I883"/>
    <mergeCell ref="A898:F898"/>
    <mergeCell ref="A902:I902"/>
    <mergeCell ref="A903:I903"/>
    <mergeCell ref="A871:I871"/>
    <mergeCell ref="A874:I874"/>
    <mergeCell ref="A875:I875"/>
    <mergeCell ref="A878:I878"/>
    <mergeCell ref="A879:I879"/>
    <mergeCell ref="A880:I880"/>
    <mergeCell ref="A846:I846"/>
    <mergeCell ref="A847:I847"/>
    <mergeCell ref="A864:F864"/>
    <mergeCell ref="A868:I868"/>
    <mergeCell ref="A869:I869"/>
    <mergeCell ref="A870:I870"/>
    <mergeCell ref="A939:I939"/>
    <mergeCell ref="A940:I940"/>
    <mergeCell ref="A941:I941"/>
    <mergeCell ref="A944:I944"/>
    <mergeCell ref="A945:I945"/>
    <mergeCell ref="A948:I948"/>
    <mergeCell ref="A914:I914"/>
    <mergeCell ref="A915:I915"/>
    <mergeCell ref="A916:I916"/>
    <mergeCell ref="A917:I917"/>
    <mergeCell ref="A934:F934"/>
    <mergeCell ref="A938:I938"/>
    <mergeCell ref="A904:I904"/>
    <mergeCell ref="A905:I905"/>
    <mergeCell ref="A908:I908"/>
    <mergeCell ref="A909:I909"/>
    <mergeCell ref="A912:I912"/>
    <mergeCell ref="A913:I913"/>
    <mergeCell ref="A984:I984"/>
    <mergeCell ref="A985:I985"/>
    <mergeCell ref="A986:I986"/>
    <mergeCell ref="A987:I987"/>
    <mergeCell ref="A988:I988"/>
    <mergeCell ref="A989:I989"/>
    <mergeCell ref="A974:I974"/>
    <mergeCell ref="A975:I975"/>
    <mergeCell ref="A976:I976"/>
    <mergeCell ref="A977:I977"/>
    <mergeCell ref="A980:I980"/>
    <mergeCell ref="A981:I981"/>
    <mergeCell ref="A949:I949"/>
    <mergeCell ref="A950:I950"/>
    <mergeCell ref="A951:I951"/>
    <mergeCell ref="A952:I952"/>
    <mergeCell ref="A953:I953"/>
    <mergeCell ref="A970:F970"/>
    <mergeCell ref="A1025:I1025"/>
    <mergeCell ref="A1042:F1042"/>
    <mergeCell ref="A1046:I1046"/>
    <mergeCell ref="A1047:I1047"/>
    <mergeCell ref="A1048:I1048"/>
    <mergeCell ref="A1049:I1049"/>
    <mergeCell ref="A1017:I1017"/>
    <mergeCell ref="A1020:I1020"/>
    <mergeCell ref="A1021:I1021"/>
    <mergeCell ref="A1022:I1022"/>
    <mergeCell ref="A1023:I1023"/>
    <mergeCell ref="A1024:I1024"/>
    <mergeCell ref="A1006:F1006"/>
    <mergeCell ref="A1010:I1010"/>
    <mergeCell ref="A1011:I1011"/>
    <mergeCell ref="A1012:I1012"/>
    <mergeCell ref="A1013:I1013"/>
    <mergeCell ref="A1016:I1016"/>
    <mergeCell ref="A1085:I1085"/>
    <mergeCell ref="A1088:I1088"/>
    <mergeCell ref="A1089:I1089"/>
    <mergeCell ref="A1092:I1092"/>
    <mergeCell ref="A1093:I1093"/>
    <mergeCell ref="A1094:I1094"/>
    <mergeCell ref="A1060:I1060"/>
    <mergeCell ref="A1061:I1061"/>
    <mergeCell ref="A1078:F1078"/>
    <mergeCell ref="A1082:I1082"/>
    <mergeCell ref="A1083:I1083"/>
    <mergeCell ref="A1084:I1084"/>
    <mergeCell ref="A1052:I1052"/>
    <mergeCell ref="A1053:I1053"/>
    <mergeCell ref="A1056:I1056"/>
    <mergeCell ref="A1057:I1057"/>
    <mergeCell ref="A1058:I1058"/>
    <mergeCell ref="A1059:I1059"/>
    <mergeCell ref="A1130:I1130"/>
    <mergeCell ref="A1131:I1131"/>
    <mergeCell ref="A1132:I1132"/>
    <mergeCell ref="A1133:I1133"/>
    <mergeCell ref="A1150:F1150"/>
    <mergeCell ref="A1154:I1154"/>
    <mergeCell ref="A1120:I1120"/>
    <mergeCell ref="A1121:I1121"/>
    <mergeCell ref="A1124:I1124"/>
    <mergeCell ref="A1125:I1125"/>
    <mergeCell ref="A1128:I1128"/>
    <mergeCell ref="A1129:I1129"/>
    <mergeCell ref="A1095:I1095"/>
    <mergeCell ref="A1096:I1096"/>
    <mergeCell ref="A1097:I1097"/>
    <mergeCell ref="A1114:F1114"/>
    <mergeCell ref="A1118:I1118"/>
    <mergeCell ref="A1119:I1119"/>
    <mergeCell ref="A1190:I1190"/>
    <mergeCell ref="A1191:I1191"/>
    <mergeCell ref="A1192:I1192"/>
    <mergeCell ref="A1193:I1193"/>
    <mergeCell ref="A1196:I1196"/>
    <mergeCell ref="A1197:I1197"/>
    <mergeCell ref="A1165:I1165"/>
    <mergeCell ref="A1166:I1166"/>
    <mergeCell ref="A1167:I1167"/>
    <mergeCell ref="A1168:I1168"/>
    <mergeCell ref="A1169:I1169"/>
    <mergeCell ref="A1186:F1186"/>
    <mergeCell ref="A1155:I1155"/>
    <mergeCell ref="A1156:I1156"/>
    <mergeCell ref="A1157:I1157"/>
    <mergeCell ref="A1160:I1160"/>
    <mergeCell ref="A1161:I1161"/>
    <mergeCell ref="A1164:I1164"/>
    <mergeCell ref="A1233:I1233"/>
    <mergeCell ref="A1236:I1236"/>
    <mergeCell ref="A1237:I1237"/>
    <mergeCell ref="A1238:I1238"/>
    <mergeCell ref="A1239:I1239"/>
    <mergeCell ref="A1240:I1240"/>
    <mergeCell ref="A1222:F1222"/>
    <mergeCell ref="A1226:I1226"/>
    <mergeCell ref="A1227:I1227"/>
    <mergeCell ref="A1228:I1228"/>
    <mergeCell ref="A1229:I1229"/>
    <mergeCell ref="A1232:I1232"/>
    <mergeCell ref="A1200:I1200"/>
    <mergeCell ref="A1201:I1201"/>
    <mergeCell ref="A1202:I1202"/>
    <mergeCell ref="A1203:I1203"/>
    <mergeCell ref="A1204:I1204"/>
    <mergeCell ref="A1205:I1205"/>
    <mergeCell ref="A1274:I1274"/>
    <mergeCell ref="A1275:I1275"/>
    <mergeCell ref="A1292:F1292"/>
    <mergeCell ref="A1296:I1296"/>
    <mergeCell ref="A1297:I1297"/>
    <mergeCell ref="A1298:I1298"/>
    <mergeCell ref="A1266:I1266"/>
    <mergeCell ref="A1267:I1267"/>
    <mergeCell ref="A1270:I1270"/>
    <mergeCell ref="A1271:I1271"/>
    <mergeCell ref="A1272:I1272"/>
    <mergeCell ref="A1273:I1273"/>
    <mergeCell ref="A1241:I1241"/>
    <mergeCell ref="A1256:F1256"/>
    <mergeCell ref="A1260:I1260"/>
    <mergeCell ref="A1261:I1261"/>
    <mergeCell ref="A1262:I1262"/>
    <mergeCell ref="A1263:I1263"/>
    <mergeCell ref="A1334:I1334"/>
    <mergeCell ref="A1335:I1335"/>
    <mergeCell ref="A1338:I1338"/>
    <mergeCell ref="A1339:I1339"/>
    <mergeCell ref="A1342:I1342"/>
    <mergeCell ref="A1343:I1343"/>
    <mergeCell ref="A1309:I1309"/>
    <mergeCell ref="A1310:I1310"/>
    <mergeCell ref="A1311:I1311"/>
    <mergeCell ref="A1328:F1328"/>
    <mergeCell ref="A1332:I1332"/>
    <mergeCell ref="A1333:I1333"/>
    <mergeCell ref="A1299:I1299"/>
    <mergeCell ref="A1302:I1302"/>
    <mergeCell ref="A1303:I1303"/>
    <mergeCell ref="A1306:I1306"/>
    <mergeCell ref="A1307:I1307"/>
    <mergeCell ref="A1308:I1308"/>
    <mergeCell ref="A1379:I1379"/>
    <mergeCell ref="A1380:I1380"/>
    <mergeCell ref="A1381:I1381"/>
    <mergeCell ref="A1382:I1382"/>
    <mergeCell ref="A1383:I1383"/>
    <mergeCell ref="A1400:F1400"/>
    <mergeCell ref="A1369:I1369"/>
    <mergeCell ref="A1370:I1370"/>
    <mergeCell ref="A1371:I1371"/>
    <mergeCell ref="A1374:I1374"/>
    <mergeCell ref="A1375:I1375"/>
    <mergeCell ref="A1378:I1378"/>
    <mergeCell ref="A1344:I1344"/>
    <mergeCell ref="A1345:I1345"/>
    <mergeCell ref="A1346:I1346"/>
    <mergeCell ref="A1347:I1347"/>
    <mergeCell ref="A1364:F1364"/>
    <mergeCell ref="A1368:I1368"/>
    <mergeCell ref="A1365:I1365"/>
    <mergeCell ref="A1358:I1358"/>
    <mergeCell ref="A1394:I1394"/>
    <mergeCell ref="A1436:F1436"/>
    <mergeCell ref="A1440:I1440"/>
    <mergeCell ref="A1441:I1441"/>
    <mergeCell ref="A1442:I1442"/>
    <mergeCell ref="A1443:I1443"/>
    <mergeCell ref="A1446:I1446"/>
    <mergeCell ref="A1414:I1414"/>
    <mergeCell ref="A1415:I1415"/>
    <mergeCell ref="A1416:I1416"/>
    <mergeCell ref="A1417:I1417"/>
    <mergeCell ref="A1418:I1418"/>
    <mergeCell ref="A1419:I1419"/>
    <mergeCell ref="A1404:I1404"/>
    <mergeCell ref="A1405:I1405"/>
    <mergeCell ref="A1406:I1406"/>
    <mergeCell ref="A1407:I1407"/>
    <mergeCell ref="A1410:I1410"/>
    <mergeCell ref="A1411:I1411"/>
    <mergeCell ref="A1482:I1482"/>
    <mergeCell ref="A1483:I1483"/>
    <mergeCell ref="A1486:I1486"/>
    <mergeCell ref="A1487:I1487"/>
    <mergeCell ref="A1488:I1488"/>
    <mergeCell ref="A1489:I1489"/>
    <mergeCell ref="A1455:I1455"/>
    <mergeCell ref="A1472:F1472"/>
    <mergeCell ref="A1476:I1476"/>
    <mergeCell ref="A1477:I1477"/>
    <mergeCell ref="A1478:I1478"/>
    <mergeCell ref="A1479:I1479"/>
    <mergeCell ref="A1447:I1447"/>
    <mergeCell ref="A1450:I1450"/>
    <mergeCell ref="A1451:I1451"/>
    <mergeCell ref="A1452:I1452"/>
    <mergeCell ref="A1453:I1453"/>
    <mergeCell ref="A1454:I1454"/>
    <mergeCell ref="A1525:I1525"/>
    <mergeCell ref="A1526:I1526"/>
    <mergeCell ref="A1527:I1527"/>
    <mergeCell ref="A1544:F1544"/>
    <mergeCell ref="A1548:I1548"/>
    <mergeCell ref="A1549:I1549"/>
    <mergeCell ref="A1515:I1515"/>
    <mergeCell ref="A1518:I1518"/>
    <mergeCell ref="A1519:I1519"/>
    <mergeCell ref="A1522:I1522"/>
    <mergeCell ref="A1523:I1523"/>
    <mergeCell ref="A1524:I1524"/>
    <mergeCell ref="A1490:I1490"/>
    <mergeCell ref="A1491:I1491"/>
    <mergeCell ref="A1508:F1508"/>
    <mergeCell ref="A1512:I1512"/>
    <mergeCell ref="A1513:I1513"/>
    <mergeCell ref="A1514:I1514"/>
    <mergeCell ref="A1584:I1584"/>
    <mergeCell ref="A1585:I1585"/>
    <mergeCell ref="A1586:I1586"/>
    <mergeCell ref="A1589:I1589"/>
    <mergeCell ref="A1590:I1590"/>
    <mergeCell ref="A1593:I1593"/>
    <mergeCell ref="A1560:I1560"/>
    <mergeCell ref="A1561:I1561"/>
    <mergeCell ref="A1562:I1562"/>
    <mergeCell ref="A1563:I1563"/>
    <mergeCell ref="A1579:F1579"/>
    <mergeCell ref="A1583:I1583"/>
    <mergeCell ref="A1550:I1550"/>
    <mergeCell ref="A1551:I1551"/>
    <mergeCell ref="A1554:I1554"/>
    <mergeCell ref="A1555:I1555"/>
    <mergeCell ref="A1558:I1558"/>
    <mergeCell ref="A1559:I1559"/>
    <mergeCell ref="A1627:I1627"/>
    <mergeCell ref="A1628:I1628"/>
    <mergeCell ref="A1629:I1629"/>
    <mergeCell ref="A1630:I1630"/>
    <mergeCell ref="A1631:I1631"/>
    <mergeCell ref="A1632:I1632"/>
    <mergeCell ref="A1617:I1617"/>
    <mergeCell ref="A1618:I1618"/>
    <mergeCell ref="A1619:I1619"/>
    <mergeCell ref="A1620:I1620"/>
    <mergeCell ref="A1623:I1623"/>
    <mergeCell ref="A1624:I1624"/>
    <mergeCell ref="A1594:I1594"/>
    <mergeCell ref="A1595:I1595"/>
    <mergeCell ref="A1596:I1596"/>
    <mergeCell ref="A1597:I1597"/>
    <mergeCell ref="A1598:I1598"/>
    <mergeCell ref="A1613:F1613"/>
    <mergeCell ref="A1668:I1668"/>
    <mergeCell ref="A1685:F1685"/>
    <mergeCell ref="A1689:I1689"/>
    <mergeCell ref="A1690:I1690"/>
    <mergeCell ref="A1691:I1691"/>
    <mergeCell ref="A1692:I1692"/>
    <mergeCell ref="A1660:I1660"/>
    <mergeCell ref="A1663:I1663"/>
    <mergeCell ref="A1664:I1664"/>
    <mergeCell ref="A1665:I1665"/>
    <mergeCell ref="A1666:I1666"/>
    <mergeCell ref="A1667:I1667"/>
    <mergeCell ref="A1649:F1649"/>
    <mergeCell ref="A1653:I1653"/>
    <mergeCell ref="A1654:I1654"/>
    <mergeCell ref="A1655:I1655"/>
    <mergeCell ref="A1656:I1656"/>
    <mergeCell ref="A1659:I1659"/>
    <mergeCell ref="A1728:I1728"/>
    <mergeCell ref="A1731:I1731"/>
    <mergeCell ref="A1732:I1732"/>
    <mergeCell ref="A1735:I1735"/>
    <mergeCell ref="A1736:I1736"/>
    <mergeCell ref="A1737:I1737"/>
    <mergeCell ref="A1703:I1703"/>
    <mergeCell ref="A1704:I1704"/>
    <mergeCell ref="A1721:F1721"/>
    <mergeCell ref="A1725:I1725"/>
    <mergeCell ref="A1726:I1726"/>
    <mergeCell ref="A1727:I1727"/>
    <mergeCell ref="A1695:I1695"/>
    <mergeCell ref="A1696:I1696"/>
    <mergeCell ref="A1699:I1699"/>
    <mergeCell ref="A1700:I1700"/>
    <mergeCell ref="A1701:I1701"/>
    <mergeCell ref="A1702:I1702"/>
    <mergeCell ref="A1773:I1773"/>
    <mergeCell ref="A1774:I1774"/>
    <mergeCell ref="A1775:I1775"/>
    <mergeCell ref="A1776:I1776"/>
    <mergeCell ref="A1793:F1793"/>
    <mergeCell ref="A1797:I1797"/>
    <mergeCell ref="A1763:I1763"/>
    <mergeCell ref="A1764:I1764"/>
    <mergeCell ref="A1767:I1767"/>
    <mergeCell ref="A1768:I1768"/>
    <mergeCell ref="A1771:I1771"/>
    <mergeCell ref="A1772:I1772"/>
    <mergeCell ref="A1738:I1738"/>
    <mergeCell ref="A1739:I1739"/>
    <mergeCell ref="A1740:I1740"/>
    <mergeCell ref="A1757:F1757"/>
    <mergeCell ref="A1761:I1761"/>
    <mergeCell ref="A1762:I1762"/>
    <mergeCell ref="A1833:I1833"/>
    <mergeCell ref="A1834:I1834"/>
    <mergeCell ref="A1835:I1835"/>
    <mergeCell ref="A1836:I1836"/>
    <mergeCell ref="A1839:I1839"/>
    <mergeCell ref="A1840:I1840"/>
    <mergeCell ref="A1808:I1808"/>
    <mergeCell ref="A1809:I1809"/>
    <mergeCell ref="A1810:I1810"/>
    <mergeCell ref="A1811:I1811"/>
    <mergeCell ref="A1812:I1812"/>
    <mergeCell ref="A1829:F1829"/>
    <mergeCell ref="A1798:I1798"/>
    <mergeCell ref="A1799:I1799"/>
    <mergeCell ref="A1800:I1800"/>
    <mergeCell ref="A1803:I1803"/>
    <mergeCell ref="A1804:I1804"/>
    <mergeCell ref="A1807:I1807"/>
    <mergeCell ref="A1876:I1876"/>
    <mergeCell ref="A1879:I1879"/>
    <mergeCell ref="A1880:I1880"/>
    <mergeCell ref="A1881:I1881"/>
    <mergeCell ref="A1882:I1882"/>
    <mergeCell ref="A1883:I1883"/>
    <mergeCell ref="A1865:F1865"/>
    <mergeCell ref="A1869:I1869"/>
    <mergeCell ref="A1870:I1870"/>
    <mergeCell ref="A1871:I1871"/>
    <mergeCell ref="A1872:I1872"/>
    <mergeCell ref="A1875:I1875"/>
    <mergeCell ref="A1843:I1843"/>
    <mergeCell ref="A1844:I1844"/>
    <mergeCell ref="A1845:I1845"/>
    <mergeCell ref="A1846:I1846"/>
    <mergeCell ref="A1847:I1847"/>
    <mergeCell ref="A1848:I1848"/>
    <mergeCell ref="A1919:I1919"/>
    <mergeCell ref="A1920:I1920"/>
    <mergeCell ref="A1936:F1936"/>
    <mergeCell ref="A1940:I1940"/>
    <mergeCell ref="A1941:I1941"/>
    <mergeCell ref="A1942:I1942"/>
    <mergeCell ref="A1911:I1911"/>
    <mergeCell ref="A1912:I1912"/>
    <mergeCell ref="A1915:I1915"/>
    <mergeCell ref="A1916:I1916"/>
    <mergeCell ref="A1917:I1917"/>
    <mergeCell ref="A1918:I1918"/>
    <mergeCell ref="A1884:I1884"/>
    <mergeCell ref="A1901:F1901"/>
    <mergeCell ref="A1905:I1905"/>
    <mergeCell ref="A1906:I1906"/>
    <mergeCell ref="A1907:I1907"/>
    <mergeCell ref="A1908:I1908"/>
    <mergeCell ref="A1976:I1976"/>
    <mergeCell ref="A1977:I1977"/>
    <mergeCell ref="A1980:I1980"/>
    <mergeCell ref="A1981:I1981"/>
    <mergeCell ref="A1984:I1984"/>
    <mergeCell ref="A1985:I1985"/>
    <mergeCell ref="A1953:I1953"/>
    <mergeCell ref="A1954:I1954"/>
    <mergeCell ref="A1955:I1955"/>
    <mergeCell ref="A1970:F1970"/>
    <mergeCell ref="A1974:I1974"/>
    <mergeCell ref="A1975:I1975"/>
    <mergeCell ref="A1943:I1943"/>
    <mergeCell ref="A1946:I1946"/>
    <mergeCell ref="A1947:I1947"/>
    <mergeCell ref="A1950:I1950"/>
    <mergeCell ref="A1951:I1951"/>
    <mergeCell ref="A1952:I1952"/>
    <mergeCell ref="A1964:I1964"/>
    <mergeCell ref="A2021:I2021"/>
    <mergeCell ref="A2022:I2022"/>
    <mergeCell ref="A2023:I2023"/>
    <mergeCell ref="A2024:I2024"/>
    <mergeCell ref="A2025:I2025"/>
    <mergeCell ref="A2042:F2042"/>
    <mergeCell ref="A2011:I2011"/>
    <mergeCell ref="A2012:I2012"/>
    <mergeCell ref="A2013:I2013"/>
    <mergeCell ref="A2016:I2016"/>
    <mergeCell ref="A2017:I2017"/>
    <mergeCell ref="A2020:I2020"/>
    <mergeCell ref="A1986:I1986"/>
    <mergeCell ref="A1987:I1987"/>
    <mergeCell ref="A1988:I1988"/>
    <mergeCell ref="A1989:I1989"/>
    <mergeCell ref="A2006:F2006"/>
    <mergeCell ref="A2010:I2010"/>
    <mergeCell ref="A2007:I2007"/>
    <mergeCell ref="A2000:I2000"/>
    <mergeCell ref="A2036:I2036"/>
    <mergeCell ref="A2078:F2078"/>
    <mergeCell ref="A2082:I2082"/>
    <mergeCell ref="A2083:I2083"/>
    <mergeCell ref="A2084:I2084"/>
    <mergeCell ref="A2085:I2085"/>
    <mergeCell ref="A2088:I2088"/>
    <mergeCell ref="A2056:I2056"/>
    <mergeCell ref="A2057:I2057"/>
    <mergeCell ref="A2058:I2058"/>
    <mergeCell ref="A2059:I2059"/>
    <mergeCell ref="A2060:I2060"/>
    <mergeCell ref="A2061:I2061"/>
    <mergeCell ref="A2046:I2046"/>
    <mergeCell ref="A2047:I2047"/>
    <mergeCell ref="A2048:I2048"/>
    <mergeCell ref="A2049:I2049"/>
    <mergeCell ref="A2052:I2052"/>
    <mergeCell ref="A2053:I2053"/>
    <mergeCell ref="A2124:I2124"/>
    <mergeCell ref="A2125:I2125"/>
    <mergeCell ref="A2128:I2128"/>
    <mergeCell ref="A2129:I2129"/>
    <mergeCell ref="A2130:I2130"/>
    <mergeCell ref="A2131:I2131"/>
    <mergeCell ref="A2097:I2097"/>
    <mergeCell ref="A2114:F2114"/>
    <mergeCell ref="A2118:I2118"/>
    <mergeCell ref="A2119:I2119"/>
    <mergeCell ref="A2120:I2120"/>
    <mergeCell ref="A2121:I2121"/>
    <mergeCell ref="A2089:I2089"/>
    <mergeCell ref="A2092:I2092"/>
    <mergeCell ref="A2093:I2093"/>
    <mergeCell ref="A2094:I2094"/>
    <mergeCell ref="A2095:I2095"/>
    <mergeCell ref="A2096:I2096"/>
    <mergeCell ref="A2167:I2167"/>
    <mergeCell ref="A2168:I2168"/>
    <mergeCell ref="A2169:I2169"/>
    <mergeCell ref="A2186:F2186"/>
    <mergeCell ref="A2190:I2190"/>
    <mergeCell ref="A2191:I2191"/>
    <mergeCell ref="A2157:I2157"/>
    <mergeCell ref="A2160:I2160"/>
    <mergeCell ref="A2161:I2161"/>
    <mergeCell ref="A2164:I2164"/>
    <mergeCell ref="A2165:I2165"/>
    <mergeCell ref="A2166:I2166"/>
    <mergeCell ref="A2132:I2132"/>
    <mergeCell ref="A2133:I2133"/>
    <mergeCell ref="A2150:F2150"/>
    <mergeCell ref="A2154:I2154"/>
    <mergeCell ref="A2155:I2155"/>
    <mergeCell ref="A2156:I2156"/>
    <mergeCell ref="A2227:I2227"/>
    <mergeCell ref="A2228:I2228"/>
    <mergeCell ref="A2229:I2229"/>
    <mergeCell ref="A2232:I2232"/>
    <mergeCell ref="A2233:I2233"/>
    <mergeCell ref="A2236:I2236"/>
    <mergeCell ref="A2202:I2202"/>
    <mergeCell ref="A2203:I2203"/>
    <mergeCell ref="A2204:I2204"/>
    <mergeCell ref="A2205:I2205"/>
    <mergeCell ref="A2222:F2222"/>
    <mergeCell ref="A2226:I2226"/>
    <mergeCell ref="A2192:I2192"/>
    <mergeCell ref="A2193:I2193"/>
    <mergeCell ref="A2196:I2196"/>
    <mergeCell ref="A2197:I2197"/>
    <mergeCell ref="A2200:I2200"/>
    <mergeCell ref="A2201:I2201"/>
    <mergeCell ref="A2272:I2272"/>
    <mergeCell ref="A2273:I2273"/>
    <mergeCell ref="A2274:I2274"/>
    <mergeCell ref="A2275:I2275"/>
    <mergeCell ref="A2276:I2276"/>
    <mergeCell ref="A2277:I2277"/>
    <mergeCell ref="A2262:I2262"/>
    <mergeCell ref="A2263:I2263"/>
    <mergeCell ref="A2264:I2264"/>
    <mergeCell ref="A2265:I2265"/>
    <mergeCell ref="A2268:I2268"/>
    <mergeCell ref="A2269:I2269"/>
    <mergeCell ref="A2237:I2237"/>
    <mergeCell ref="A2238:I2238"/>
    <mergeCell ref="A2239:I2239"/>
    <mergeCell ref="A2240:I2240"/>
    <mergeCell ref="A2241:I2241"/>
    <mergeCell ref="A2258:F2258"/>
    <mergeCell ref="A2312:I2312"/>
    <mergeCell ref="A2327:F2327"/>
    <mergeCell ref="A2331:I2331"/>
    <mergeCell ref="A2332:I2332"/>
    <mergeCell ref="A2333:I2333"/>
    <mergeCell ref="A2334:I2334"/>
    <mergeCell ref="A2304:I2304"/>
    <mergeCell ref="A2307:I2307"/>
    <mergeCell ref="A2308:I2308"/>
    <mergeCell ref="A2309:I2309"/>
    <mergeCell ref="A2310:I2310"/>
    <mergeCell ref="A2311:I2311"/>
    <mergeCell ref="A2293:F2293"/>
    <mergeCell ref="A2297:I2297"/>
    <mergeCell ref="A2298:I2298"/>
    <mergeCell ref="A2299:I2299"/>
    <mergeCell ref="A2300:I2300"/>
    <mergeCell ref="A2303:I2303"/>
    <mergeCell ref="A2370:I2370"/>
    <mergeCell ref="A2373:I2373"/>
    <mergeCell ref="A2374:I2374"/>
    <mergeCell ref="A2377:I2377"/>
    <mergeCell ref="A2378:I2378"/>
    <mergeCell ref="A2379:I2379"/>
    <mergeCell ref="A2345:I2345"/>
    <mergeCell ref="A2346:I2346"/>
    <mergeCell ref="A2363:F2363"/>
    <mergeCell ref="A2367:I2367"/>
    <mergeCell ref="A2368:I2368"/>
    <mergeCell ref="A2369:I2369"/>
    <mergeCell ref="A2337:I2337"/>
    <mergeCell ref="A2338:I2338"/>
    <mergeCell ref="A2341:I2341"/>
    <mergeCell ref="A2342:I2342"/>
    <mergeCell ref="A2343:I2343"/>
    <mergeCell ref="A2344:I2344"/>
    <mergeCell ref="A2415:I2415"/>
    <mergeCell ref="A2416:I2416"/>
    <mergeCell ref="A2417:I2417"/>
    <mergeCell ref="A2418:I2418"/>
    <mergeCell ref="A2435:F2435"/>
    <mergeCell ref="A2439:I2439"/>
    <mergeCell ref="A2405:I2405"/>
    <mergeCell ref="A2406:I2406"/>
    <mergeCell ref="A2409:I2409"/>
    <mergeCell ref="A2410:I2410"/>
    <mergeCell ref="A2413:I2413"/>
    <mergeCell ref="A2414:I2414"/>
    <mergeCell ref="A2380:I2380"/>
    <mergeCell ref="A2381:I2381"/>
    <mergeCell ref="A2382:I2382"/>
    <mergeCell ref="A2399:F2399"/>
    <mergeCell ref="A2403:I2403"/>
    <mergeCell ref="A2404:I2404"/>
    <mergeCell ref="A2475:I2475"/>
    <mergeCell ref="A2476:I2476"/>
    <mergeCell ref="A2477:I2477"/>
    <mergeCell ref="A2478:I2478"/>
    <mergeCell ref="A2481:I2481"/>
    <mergeCell ref="A2482:I2482"/>
    <mergeCell ref="A2450:I2450"/>
    <mergeCell ref="A2451:I2451"/>
    <mergeCell ref="A2452:I2452"/>
    <mergeCell ref="A2453:I2453"/>
    <mergeCell ref="A2454:I2454"/>
    <mergeCell ref="A2471:F2471"/>
    <mergeCell ref="A2440:I2440"/>
    <mergeCell ref="A2441:I2441"/>
    <mergeCell ref="A2442:I2442"/>
    <mergeCell ref="A2445:I2445"/>
    <mergeCell ref="A2446:I2446"/>
    <mergeCell ref="A2449:I2449"/>
    <mergeCell ref="A2518:I2518"/>
    <mergeCell ref="A2521:I2521"/>
    <mergeCell ref="A2522:I2522"/>
    <mergeCell ref="A2523:I2523"/>
    <mergeCell ref="A2524:I2524"/>
    <mergeCell ref="A2525:I2525"/>
    <mergeCell ref="A2507:F2507"/>
    <mergeCell ref="A2511:I2511"/>
    <mergeCell ref="A2512:I2512"/>
    <mergeCell ref="A2513:I2513"/>
    <mergeCell ref="A2514:I2514"/>
    <mergeCell ref="A2517:I2517"/>
    <mergeCell ref="A2485:I2485"/>
    <mergeCell ref="A2486:I2486"/>
    <mergeCell ref="A2487:I2487"/>
    <mergeCell ref="A2488:I2488"/>
    <mergeCell ref="A2489:I2489"/>
    <mergeCell ref="A2490:I2490"/>
    <mergeCell ref="A2561:I2561"/>
    <mergeCell ref="A2562:I2562"/>
    <mergeCell ref="A2579:F2579"/>
    <mergeCell ref="A2583:I2583"/>
    <mergeCell ref="A2584:I2584"/>
    <mergeCell ref="A2585:I2585"/>
    <mergeCell ref="A2553:I2553"/>
    <mergeCell ref="A2554:I2554"/>
    <mergeCell ref="A2557:I2557"/>
    <mergeCell ref="A2558:I2558"/>
    <mergeCell ref="A2559:I2559"/>
    <mergeCell ref="A2560:I2560"/>
    <mergeCell ref="A2526:I2526"/>
    <mergeCell ref="A2543:F2543"/>
    <mergeCell ref="A2547:I2547"/>
    <mergeCell ref="A2548:I2548"/>
    <mergeCell ref="A2549:I2549"/>
    <mergeCell ref="A2550:I2550"/>
    <mergeCell ref="A2621:I2621"/>
    <mergeCell ref="A2622:I2622"/>
    <mergeCell ref="A2625:I2625"/>
    <mergeCell ref="A2626:I2626"/>
    <mergeCell ref="A2629:I2629"/>
    <mergeCell ref="A2630:I2630"/>
    <mergeCell ref="A2596:I2596"/>
    <mergeCell ref="A2597:I2597"/>
    <mergeCell ref="A2598:I2598"/>
    <mergeCell ref="A2615:F2615"/>
    <mergeCell ref="A2619:I2619"/>
    <mergeCell ref="A2620:I2620"/>
    <mergeCell ref="A2586:I2586"/>
    <mergeCell ref="A2589:I2589"/>
    <mergeCell ref="A2590:I2590"/>
    <mergeCell ref="A2593:I2593"/>
    <mergeCell ref="A2594:I2594"/>
    <mergeCell ref="A2595:I2595"/>
    <mergeCell ref="A2609:I2609"/>
    <mergeCell ref="A2666:I2666"/>
    <mergeCell ref="A2667:I2667"/>
    <mergeCell ref="A2668:I2668"/>
    <mergeCell ref="A2669:I2669"/>
    <mergeCell ref="A2670:I2670"/>
    <mergeCell ref="A2685:F2685"/>
    <mergeCell ref="A2656:I2656"/>
    <mergeCell ref="A2657:I2657"/>
    <mergeCell ref="A2658:I2658"/>
    <mergeCell ref="A2661:I2661"/>
    <mergeCell ref="A2662:I2662"/>
    <mergeCell ref="A2665:I2665"/>
    <mergeCell ref="A2631:I2631"/>
    <mergeCell ref="A2632:I2632"/>
    <mergeCell ref="A2633:I2633"/>
    <mergeCell ref="A2634:I2634"/>
    <mergeCell ref="A2651:F2651"/>
    <mergeCell ref="A2655:I2655"/>
    <mergeCell ref="A2652:I2652"/>
    <mergeCell ref="A2645:I2645"/>
    <mergeCell ref="A2679:I2679"/>
    <mergeCell ref="A2721:F2721"/>
    <mergeCell ref="A2725:I2725"/>
    <mergeCell ref="A2726:I2726"/>
    <mergeCell ref="A2727:I2727"/>
    <mergeCell ref="A2728:I2728"/>
    <mergeCell ref="A2731:I2731"/>
    <mergeCell ref="A2699:I2699"/>
    <mergeCell ref="A2700:I2700"/>
    <mergeCell ref="A2701:I2701"/>
    <mergeCell ref="A2702:I2702"/>
    <mergeCell ref="A2703:I2703"/>
    <mergeCell ref="A2704:I2704"/>
    <mergeCell ref="A2689:I2689"/>
    <mergeCell ref="A2690:I2690"/>
    <mergeCell ref="A2691:I2691"/>
    <mergeCell ref="A2692:I2692"/>
    <mergeCell ref="A2695:I2695"/>
    <mergeCell ref="A2696:I2696"/>
    <mergeCell ref="A2767:I2767"/>
    <mergeCell ref="A2768:I2768"/>
    <mergeCell ref="A2771:I2771"/>
    <mergeCell ref="A2772:I2772"/>
    <mergeCell ref="A2773:I2773"/>
    <mergeCell ref="A2774:I2774"/>
    <mergeCell ref="A2740:I2740"/>
    <mergeCell ref="A2757:F2757"/>
    <mergeCell ref="A2761:I2761"/>
    <mergeCell ref="A2762:I2762"/>
    <mergeCell ref="A2763:I2763"/>
    <mergeCell ref="A2764:I2764"/>
    <mergeCell ref="A2732:I2732"/>
    <mergeCell ref="A2735:I2735"/>
    <mergeCell ref="A2736:I2736"/>
    <mergeCell ref="A2737:I2737"/>
    <mergeCell ref="A2738:I2738"/>
    <mergeCell ref="A2739:I2739"/>
    <mergeCell ref="A2810:I2810"/>
    <mergeCell ref="A2811:I2811"/>
    <mergeCell ref="A2812:I2812"/>
    <mergeCell ref="A2829:F2829"/>
    <mergeCell ref="A2833:I2833"/>
    <mergeCell ref="A2834:I2834"/>
    <mergeCell ref="A2800:I2800"/>
    <mergeCell ref="A2803:I2803"/>
    <mergeCell ref="A2804:I2804"/>
    <mergeCell ref="A2807:I2807"/>
    <mergeCell ref="A2808:I2808"/>
    <mergeCell ref="A2809:I2809"/>
    <mergeCell ref="A2775:I2775"/>
    <mergeCell ref="A2776:I2776"/>
    <mergeCell ref="A2793:F2793"/>
    <mergeCell ref="A2797:I2797"/>
    <mergeCell ref="A2798:I2798"/>
    <mergeCell ref="A2799:I2799"/>
    <mergeCell ref="A2870:I2870"/>
    <mergeCell ref="A2871:I2871"/>
    <mergeCell ref="A2872:I2872"/>
    <mergeCell ref="A2875:I2875"/>
    <mergeCell ref="A2876:I2876"/>
    <mergeCell ref="A2879:I2879"/>
    <mergeCell ref="A2845:I2845"/>
    <mergeCell ref="A2846:I2846"/>
    <mergeCell ref="A2847:I2847"/>
    <mergeCell ref="A2848:I2848"/>
    <mergeCell ref="A2865:F2865"/>
    <mergeCell ref="A2869:I2869"/>
    <mergeCell ref="A2835:I2835"/>
    <mergeCell ref="A2836:I2836"/>
    <mergeCell ref="A2839:I2839"/>
    <mergeCell ref="A2840:I2840"/>
    <mergeCell ref="A2843:I2843"/>
    <mergeCell ref="A2844:I2844"/>
    <mergeCell ref="A2915:I2915"/>
    <mergeCell ref="A2916:I2916"/>
    <mergeCell ref="A2917:I2917"/>
    <mergeCell ref="A2918:I2918"/>
    <mergeCell ref="A2919:I2919"/>
    <mergeCell ref="A2920:I2920"/>
    <mergeCell ref="A2905:I2905"/>
    <mergeCell ref="A2906:I2906"/>
    <mergeCell ref="A2907:I2907"/>
    <mergeCell ref="A2908:I2908"/>
    <mergeCell ref="A2911:I2911"/>
    <mergeCell ref="A2912:I2912"/>
    <mergeCell ref="A2880:I2880"/>
    <mergeCell ref="A2881:I2881"/>
    <mergeCell ref="A2882:I2882"/>
    <mergeCell ref="A2883:I2883"/>
    <mergeCell ref="A2884:I2884"/>
    <mergeCell ref="A2901:F2901"/>
    <mergeCell ref="A2956:I2956"/>
    <mergeCell ref="A2973:F2973"/>
    <mergeCell ref="A2977:I2977"/>
    <mergeCell ref="A2978:I2978"/>
    <mergeCell ref="A2979:I2979"/>
    <mergeCell ref="A2980:I2980"/>
    <mergeCell ref="A2948:I2948"/>
    <mergeCell ref="A2951:I2951"/>
    <mergeCell ref="A2952:I2952"/>
    <mergeCell ref="A2953:I2953"/>
    <mergeCell ref="A2954:I2954"/>
    <mergeCell ref="A2955:I2955"/>
    <mergeCell ref="A2937:F2937"/>
    <mergeCell ref="A2941:I2941"/>
    <mergeCell ref="A2942:I2942"/>
    <mergeCell ref="A2943:I2943"/>
    <mergeCell ref="A2944:I2944"/>
    <mergeCell ref="A2947:I2947"/>
    <mergeCell ref="A3016:I3016"/>
    <mergeCell ref="A3019:I3019"/>
    <mergeCell ref="A3020:I3020"/>
    <mergeCell ref="A3023:I3023"/>
    <mergeCell ref="A3024:I3024"/>
    <mergeCell ref="A3025:I3025"/>
    <mergeCell ref="A2991:I2991"/>
    <mergeCell ref="A2992:I2992"/>
    <mergeCell ref="A3009:F3009"/>
    <mergeCell ref="A3013:I3013"/>
    <mergeCell ref="A3014:I3014"/>
    <mergeCell ref="A3015:I3015"/>
    <mergeCell ref="A2983:I2983"/>
    <mergeCell ref="A2984:I2984"/>
    <mergeCell ref="A2987:I2987"/>
    <mergeCell ref="A2988:I2988"/>
    <mergeCell ref="A2989:I2989"/>
    <mergeCell ref="A2990:I2990"/>
    <mergeCell ref="A3061:I3061"/>
    <mergeCell ref="A3062:I3062"/>
    <mergeCell ref="A3063:I3063"/>
    <mergeCell ref="A3064:I3064"/>
    <mergeCell ref="A3081:F3081"/>
    <mergeCell ref="A3085:I3085"/>
    <mergeCell ref="A3051:I3051"/>
    <mergeCell ref="A3052:I3052"/>
    <mergeCell ref="A3055:I3055"/>
    <mergeCell ref="A3056:I3056"/>
    <mergeCell ref="A3059:I3059"/>
    <mergeCell ref="A3060:I3060"/>
    <mergeCell ref="A3026:I3026"/>
    <mergeCell ref="A3027:I3027"/>
    <mergeCell ref="A3028:I3028"/>
    <mergeCell ref="A3045:F3045"/>
    <mergeCell ref="A3049:I3049"/>
    <mergeCell ref="A3050:I3050"/>
    <mergeCell ref="A3121:I3121"/>
    <mergeCell ref="A3122:I3122"/>
    <mergeCell ref="A3123:I3123"/>
    <mergeCell ref="A3124:I3124"/>
    <mergeCell ref="A3127:I3127"/>
    <mergeCell ref="A3128:I3128"/>
    <mergeCell ref="A3096:I3096"/>
    <mergeCell ref="A3097:I3097"/>
    <mergeCell ref="A3098:I3098"/>
    <mergeCell ref="A3099:I3099"/>
    <mergeCell ref="A3100:I3100"/>
    <mergeCell ref="A3117:F3117"/>
    <mergeCell ref="A3086:I3086"/>
    <mergeCell ref="A3087:I3087"/>
    <mergeCell ref="A3088:I3088"/>
    <mergeCell ref="A3091:I3091"/>
    <mergeCell ref="A3092:I3092"/>
    <mergeCell ref="A3095:I3095"/>
    <mergeCell ref="A3162:I3162"/>
    <mergeCell ref="A3165:I3165"/>
    <mergeCell ref="A3166:I3166"/>
    <mergeCell ref="A3167:I3167"/>
    <mergeCell ref="A3168:I3168"/>
    <mergeCell ref="A3169:I3169"/>
    <mergeCell ref="A3151:F3151"/>
    <mergeCell ref="A3155:I3155"/>
    <mergeCell ref="A3156:I3156"/>
    <mergeCell ref="A3157:I3157"/>
    <mergeCell ref="A3158:I3158"/>
    <mergeCell ref="A3161:I3161"/>
    <mergeCell ref="A3131:I3131"/>
    <mergeCell ref="A3132:I3132"/>
    <mergeCell ref="A3133:I3133"/>
    <mergeCell ref="A3134:I3134"/>
    <mergeCell ref="A3135:I3135"/>
    <mergeCell ref="A3136:I3136"/>
    <mergeCell ref="A3205:I3205"/>
    <mergeCell ref="A3206:I3206"/>
    <mergeCell ref="A3223:F3223"/>
    <mergeCell ref="A3227:I3227"/>
    <mergeCell ref="A3228:I3228"/>
    <mergeCell ref="A3229:I3229"/>
    <mergeCell ref="A3197:I3197"/>
    <mergeCell ref="A3198:I3198"/>
    <mergeCell ref="A3201:I3201"/>
    <mergeCell ref="A3202:I3202"/>
    <mergeCell ref="A3203:I3203"/>
    <mergeCell ref="A3204:I3204"/>
    <mergeCell ref="A3170:I3170"/>
    <mergeCell ref="A3187:F3187"/>
    <mergeCell ref="A3191:I3191"/>
    <mergeCell ref="A3192:I3192"/>
    <mergeCell ref="A3193:I3193"/>
    <mergeCell ref="A3194:I3194"/>
    <mergeCell ref="A3265:I3265"/>
    <mergeCell ref="A3266:I3266"/>
    <mergeCell ref="A3269:I3269"/>
    <mergeCell ref="A3270:I3270"/>
    <mergeCell ref="A3273:I3273"/>
    <mergeCell ref="A3274:I3274"/>
    <mergeCell ref="A3240:I3240"/>
    <mergeCell ref="A3241:I3241"/>
    <mergeCell ref="A3242:I3242"/>
    <mergeCell ref="A3259:F3259"/>
    <mergeCell ref="A3263:I3263"/>
    <mergeCell ref="A3264:I3264"/>
    <mergeCell ref="A3230:I3230"/>
    <mergeCell ref="A3233:I3233"/>
    <mergeCell ref="A3234:I3234"/>
    <mergeCell ref="A3237:I3237"/>
    <mergeCell ref="A3238:I3238"/>
    <mergeCell ref="A3239:I3239"/>
    <mergeCell ref="A3253:I3253"/>
    <mergeCell ref="A3310:I3310"/>
    <mergeCell ref="A3311:I3311"/>
    <mergeCell ref="A3312:I3312"/>
    <mergeCell ref="A3313:I3313"/>
    <mergeCell ref="A3314:I3314"/>
    <mergeCell ref="A3331:F3331"/>
    <mergeCell ref="A3300:I3300"/>
    <mergeCell ref="A3301:I3301"/>
    <mergeCell ref="A3302:I3302"/>
    <mergeCell ref="A3305:I3305"/>
    <mergeCell ref="A3306:I3306"/>
    <mergeCell ref="A3309:I3309"/>
    <mergeCell ref="A3275:I3275"/>
    <mergeCell ref="A3276:I3276"/>
    <mergeCell ref="A3277:I3277"/>
    <mergeCell ref="A3278:I3278"/>
    <mergeCell ref="A3295:F3295"/>
    <mergeCell ref="A3299:I3299"/>
    <mergeCell ref="A3296:I3296"/>
    <mergeCell ref="A3289:I3289"/>
    <mergeCell ref="A3325:I3325"/>
    <mergeCell ref="A3367:F3367"/>
    <mergeCell ref="A3371:I3371"/>
    <mergeCell ref="A3372:I3372"/>
    <mergeCell ref="A3373:I3373"/>
    <mergeCell ref="A3374:I3374"/>
    <mergeCell ref="A3377:I3377"/>
    <mergeCell ref="A3345:I3345"/>
    <mergeCell ref="A3346:I3346"/>
    <mergeCell ref="A3347:I3347"/>
    <mergeCell ref="A3348:I3348"/>
    <mergeCell ref="A3349:I3349"/>
    <mergeCell ref="A3350:I3350"/>
    <mergeCell ref="A3335:I3335"/>
    <mergeCell ref="A3336:I3336"/>
    <mergeCell ref="A3337:I3337"/>
    <mergeCell ref="A3338:I3338"/>
    <mergeCell ref="A3341:I3341"/>
    <mergeCell ref="A3342:I3342"/>
    <mergeCell ref="A3361:I3361"/>
    <mergeCell ref="A3413:I3413"/>
    <mergeCell ref="A3414:I3414"/>
    <mergeCell ref="A3417:I3417"/>
    <mergeCell ref="A3418:I3418"/>
    <mergeCell ref="A3419:I3419"/>
    <mergeCell ref="A3420:I3420"/>
    <mergeCell ref="A3386:I3386"/>
    <mergeCell ref="A3403:F3403"/>
    <mergeCell ref="A3407:I3407"/>
    <mergeCell ref="A3408:I3408"/>
    <mergeCell ref="A3409:I3409"/>
    <mergeCell ref="A3410:I3410"/>
    <mergeCell ref="A3378:I3378"/>
    <mergeCell ref="A3381:I3381"/>
    <mergeCell ref="A3382:I3382"/>
    <mergeCell ref="A3383:I3383"/>
    <mergeCell ref="A3384:I3384"/>
    <mergeCell ref="A3385:I3385"/>
    <mergeCell ref="A3397:I3397"/>
    <mergeCell ref="A3456:I3456"/>
    <mergeCell ref="A3457:I3457"/>
    <mergeCell ref="A3458:I3458"/>
    <mergeCell ref="A3475:F3475"/>
    <mergeCell ref="A3479:I3479"/>
    <mergeCell ref="A3480:I3480"/>
    <mergeCell ref="A3446:I3446"/>
    <mergeCell ref="A3449:I3449"/>
    <mergeCell ref="A3450:I3450"/>
    <mergeCell ref="A3453:I3453"/>
    <mergeCell ref="A3454:I3454"/>
    <mergeCell ref="A3455:I3455"/>
    <mergeCell ref="A3421:I3421"/>
    <mergeCell ref="A3422:I3422"/>
    <mergeCell ref="A3439:F3439"/>
    <mergeCell ref="A3443:I3443"/>
    <mergeCell ref="A3444:I3444"/>
    <mergeCell ref="A3445:I3445"/>
    <mergeCell ref="A3433:I3433"/>
    <mergeCell ref="A3469:I3469"/>
    <mergeCell ref="A3514:I3514"/>
    <mergeCell ref="A3515:I3515"/>
    <mergeCell ref="A3516:I3516"/>
    <mergeCell ref="A3519:I3519"/>
    <mergeCell ref="A3520:I3520"/>
    <mergeCell ref="A3523:I3523"/>
    <mergeCell ref="A3491:I3491"/>
    <mergeCell ref="A3492:I3492"/>
    <mergeCell ref="A3493:I3493"/>
    <mergeCell ref="A3494:I3494"/>
    <mergeCell ref="A3509:F3509"/>
    <mergeCell ref="A3513:I3513"/>
    <mergeCell ref="A3481:I3481"/>
    <mergeCell ref="A3482:I3482"/>
    <mergeCell ref="A3485:I3485"/>
    <mergeCell ref="A3486:I3486"/>
    <mergeCell ref="A3489:I3489"/>
    <mergeCell ref="A3490:I3490"/>
    <mergeCell ref="A3503:I3503"/>
    <mergeCell ref="A3559:I3559"/>
    <mergeCell ref="A3560:I3560"/>
    <mergeCell ref="A3561:I3561"/>
    <mergeCell ref="A3562:I3562"/>
    <mergeCell ref="A3563:I3563"/>
    <mergeCell ref="A3564:I3564"/>
    <mergeCell ref="A3549:I3549"/>
    <mergeCell ref="A3550:I3550"/>
    <mergeCell ref="A3551:I3551"/>
    <mergeCell ref="A3552:I3552"/>
    <mergeCell ref="A3555:I3555"/>
    <mergeCell ref="A3556:I3556"/>
    <mergeCell ref="A3524:I3524"/>
    <mergeCell ref="A3525:I3525"/>
    <mergeCell ref="A3526:I3526"/>
    <mergeCell ref="A3527:I3527"/>
    <mergeCell ref="A3528:I3528"/>
    <mergeCell ref="A3545:F3545"/>
    <mergeCell ref="A3539:I35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workbookViewId="0">
      <selection activeCell="D10" sqref="D10"/>
    </sheetView>
  </sheetViews>
  <sheetFormatPr defaultRowHeight="15" x14ac:dyDescent="0.25"/>
  <cols>
    <col min="1" max="1" width="20.42578125" bestFit="1" customWidth="1"/>
    <col min="2" max="2" width="23.140625" bestFit="1" customWidth="1"/>
    <col min="3" max="3" width="20.28515625" bestFit="1" customWidth="1"/>
    <col min="4" max="5" width="17.28515625" bestFit="1" customWidth="1"/>
    <col min="6" max="6" width="26.140625" bestFit="1" customWidth="1"/>
    <col min="7" max="7" width="16.28515625" bestFit="1" customWidth="1"/>
  </cols>
  <sheetData>
    <row r="2" spans="1:7" x14ac:dyDescent="0.25">
      <c r="A2" s="17" t="s">
        <v>9</v>
      </c>
      <c r="B2" s="44" t="s">
        <v>21</v>
      </c>
      <c r="C2" s="45"/>
      <c r="D2" s="45"/>
      <c r="E2" s="45"/>
      <c r="F2" s="46"/>
    </row>
    <row r="3" spans="1:7" x14ac:dyDescent="0.25">
      <c r="A3" s="17" t="s">
        <v>10</v>
      </c>
      <c r="B3" s="44" t="s">
        <v>22</v>
      </c>
      <c r="C3" s="45"/>
      <c r="D3" s="45"/>
      <c r="E3" s="45"/>
      <c r="F3" s="46"/>
    </row>
    <row r="4" spans="1:7" x14ac:dyDescent="0.25">
      <c r="A4" s="17" t="s">
        <v>11</v>
      </c>
      <c r="B4" s="44">
        <v>890</v>
      </c>
      <c r="C4" s="45"/>
      <c r="D4" s="45"/>
      <c r="E4" s="45"/>
      <c r="F4" s="46"/>
    </row>
    <row r="5" spans="1:7" x14ac:dyDescent="0.25">
      <c r="A5" s="17" t="s">
        <v>13</v>
      </c>
      <c r="B5" s="44">
        <v>1</v>
      </c>
      <c r="C5" s="45"/>
      <c r="D5" s="45"/>
      <c r="E5" s="45"/>
      <c r="F5" s="46"/>
    </row>
    <row r="6" spans="1:7" x14ac:dyDescent="0.25">
      <c r="A6" s="17" t="s">
        <v>14</v>
      </c>
      <c r="B6" s="44">
        <v>2</v>
      </c>
      <c r="C6" s="45"/>
      <c r="D6" s="45"/>
      <c r="E6" s="45"/>
      <c r="F6" s="46"/>
    </row>
    <row r="8" spans="1:7" x14ac:dyDescent="0.25">
      <c r="A8" s="17" t="s">
        <v>12</v>
      </c>
      <c r="B8" s="17" t="s">
        <v>15</v>
      </c>
      <c r="C8" s="17" t="s">
        <v>16</v>
      </c>
      <c r="D8" s="17" t="s">
        <v>17</v>
      </c>
      <c r="E8" s="17" t="s">
        <v>18</v>
      </c>
      <c r="F8" s="17" t="s">
        <v>19</v>
      </c>
      <c r="G8" s="17" t="s">
        <v>20</v>
      </c>
    </row>
    <row r="9" spans="1:7" x14ac:dyDescent="0.25">
      <c r="A9" s="5">
        <v>1</v>
      </c>
      <c r="B9" s="5">
        <v>10</v>
      </c>
      <c r="C9" s="5">
        <v>20</v>
      </c>
      <c r="D9" s="16">
        <v>41619</v>
      </c>
      <c r="E9" s="16">
        <v>41983</v>
      </c>
      <c r="F9" s="5">
        <v>30</v>
      </c>
      <c r="G9" s="5">
        <v>40</v>
      </c>
    </row>
    <row r="10" spans="1:7" x14ac:dyDescent="0.25">
      <c r="A10" s="5">
        <v>2</v>
      </c>
      <c r="B10" s="5">
        <v>11</v>
      </c>
      <c r="C10" s="5">
        <v>21</v>
      </c>
      <c r="D10" s="16"/>
      <c r="E10" s="16">
        <v>41984</v>
      </c>
      <c r="F10" s="5">
        <v>31</v>
      </c>
      <c r="G10" s="5">
        <v>41</v>
      </c>
    </row>
    <row r="11" spans="1:7" x14ac:dyDescent="0.25">
      <c r="A11" s="5">
        <v>3</v>
      </c>
      <c r="B11" s="5">
        <v>12</v>
      </c>
      <c r="C11" s="5">
        <v>22</v>
      </c>
      <c r="D11" s="16"/>
      <c r="E11" s="16">
        <v>41985</v>
      </c>
      <c r="F11" s="5">
        <v>32</v>
      </c>
      <c r="G11" s="5">
        <v>42</v>
      </c>
    </row>
    <row r="12" spans="1:7" x14ac:dyDescent="0.25">
      <c r="A12" s="5">
        <v>4</v>
      </c>
      <c r="B12" s="5">
        <v>13</v>
      </c>
      <c r="C12" s="5">
        <v>23</v>
      </c>
      <c r="D12" s="16"/>
      <c r="E12" s="16">
        <v>41986</v>
      </c>
      <c r="F12" s="5">
        <v>33</v>
      </c>
      <c r="G12" s="5">
        <v>43</v>
      </c>
    </row>
    <row r="13" spans="1:7" x14ac:dyDescent="0.25">
      <c r="A13" s="5">
        <v>5</v>
      </c>
      <c r="B13" s="5">
        <v>14</v>
      </c>
      <c r="C13" s="5">
        <v>24</v>
      </c>
      <c r="D13" s="16"/>
      <c r="E13" s="16">
        <v>41987</v>
      </c>
      <c r="F13" s="5">
        <v>34</v>
      </c>
      <c r="G13" s="5">
        <v>44</v>
      </c>
    </row>
    <row r="14" spans="1:7" x14ac:dyDescent="0.25">
      <c r="A14" s="5">
        <v>6</v>
      </c>
      <c r="B14" s="5">
        <v>15</v>
      </c>
      <c r="C14" s="5">
        <v>25</v>
      </c>
      <c r="D14" s="16"/>
      <c r="E14" s="16">
        <v>41988</v>
      </c>
      <c r="F14" s="5">
        <v>35</v>
      </c>
      <c r="G14" s="5">
        <v>45</v>
      </c>
    </row>
    <row r="15" spans="1:7" x14ac:dyDescent="0.25">
      <c r="A15" s="5">
        <v>7</v>
      </c>
      <c r="B15" s="5">
        <v>16</v>
      </c>
      <c r="C15" s="5">
        <v>26</v>
      </c>
      <c r="D15" s="16"/>
      <c r="E15" s="16">
        <v>41989</v>
      </c>
      <c r="F15" s="5">
        <v>36</v>
      </c>
      <c r="G15" s="5">
        <v>46</v>
      </c>
    </row>
    <row r="16" spans="1:7" x14ac:dyDescent="0.25">
      <c r="A16" s="5">
        <v>8</v>
      </c>
      <c r="B16" s="5">
        <v>17</v>
      </c>
      <c r="C16" s="5">
        <v>27</v>
      </c>
      <c r="D16" s="16"/>
      <c r="E16" s="16">
        <v>41990</v>
      </c>
      <c r="F16" s="5">
        <v>37</v>
      </c>
      <c r="G16" s="5">
        <v>47</v>
      </c>
    </row>
    <row r="17" spans="1:7" x14ac:dyDescent="0.25">
      <c r="A17" s="5">
        <v>9</v>
      </c>
      <c r="B17" s="5">
        <v>18</v>
      </c>
      <c r="C17" s="5">
        <v>28</v>
      </c>
      <c r="D17" s="16"/>
      <c r="E17" s="16">
        <v>41991</v>
      </c>
      <c r="F17" s="5">
        <v>38</v>
      </c>
      <c r="G17" s="5">
        <v>48</v>
      </c>
    </row>
    <row r="18" spans="1:7" x14ac:dyDescent="0.25">
      <c r="A18" s="5">
        <v>10</v>
      </c>
      <c r="B18" s="5">
        <v>19</v>
      </c>
      <c r="C18" s="5">
        <v>29</v>
      </c>
      <c r="D18" s="16"/>
      <c r="E18" s="16">
        <v>41992</v>
      </c>
      <c r="F18" s="5">
        <v>39</v>
      </c>
      <c r="G18" s="5">
        <v>49</v>
      </c>
    </row>
    <row r="19" spans="1:7" x14ac:dyDescent="0.25">
      <c r="A19" s="5">
        <v>11</v>
      </c>
      <c r="B19" s="5">
        <v>20</v>
      </c>
      <c r="C19" s="5">
        <v>30</v>
      </c>
      <c r="D19" s="16"/>
      <c r="E19" s="16">
        <v>41993</v>
      </c>
      <c r="F19" s="5">
        <v>40</v>
      </c>
      <c r="G19" s="5">
        <v>50</v>
      </c>
    </row>
    <row r="20" spans="1:7" x14ac:dyDescent="0.25">
      <c r="A20" s="5">
        <v>12</v>
      </c>
      <c r="B20" s="5">
        <v>21</v>
      </c>
      <c r="C20" s="5">
        <v>31</v>
      </c>
      <c r="D20" s="16"/>
      <c r="E20" s="16">
        <v>41994</v>
      </c>
      <c r="F20" s="5">
        <v>41</v>
      </c>
      <c r="G20" s="5">
        <v>51</v>
      </c>
    </row>
    <row r="21" spans="1:7" x14ac:dyDescent="0.25">
      <c r="A21" s="5">
        <v>13</v>
      </c>
      <c r="B21" s="5">
        <v>22</v>
      </c>
      <c r="C21" s="5">
        <v>32</v>
      </c>
      <c r="D21" s="16"/>
      <c r="E21" s="16">
        <v>41995</v>
      </c>
      <c r="F21" s="5">
        <v>42</v>
      </c>
      <c r="G21" s="5">
        <v>52</v>
      </c>
    </row>
    <row r="22" spans="1:7" x14ac:dyDescent="0.25">
      <c r="A22" s="5">
        <v>14</v>
      </c>
      <c r="B22" s="5">
        <v>23</v>
      </c>
      <c r="C22" s="5">
        <v>33</v>
      </c>
      <c r="D22" s="16"/>
      <c r="E22" s="16">
        <v>41996</v>
      </c>
      <c r="F22" s="5">
        <v>43</v>
      </c>
      <c r="G22" s="5">
        <v>53</v>
      </c>
    </row>
    <row r="23" spans="1:7" x14ac:dyDescent="0.25">
      <c r="A23" s="5">
        <v>15</v>
      </c>
      <c r="B23" s="5">
        <v>24</v>
      </c>
      <c r="C23" s="5">
        <v>34</v>
      </c>
      <c r="D23" s="16"/>
      <c r="E23" s="16">
        <v>41997</v>
      </c>
      <c r="F23" s="5">
        <v>44</v>
      </c>
      <c r="G23" s="5">
        <v>54</v>
      </c>
    </row>
    <row r="24" spans="1:7" x14ac:dyDescent="0.25">
      <c r="A24" s="5">
        <v>16</v>
      </c>
      <c r="B24" s="5">
        <v>25</v>
      </c>
      <c r="C24" s="5">
        <v>35</v>
      </c>
      <c r="D24" s="16"/>
      <c r="E24" s="16">
        <v>41998</v>
      </c>
      <c r="F24" s="5">
        <v>45</v>
      </c>
      <c r="G24" s="5">
        <v>55</v>
      </c>
    </row>
    <row r="25" spans="1:7" x14ac:dyDescent="0.25">
      <c r="A25" s="5">
        <v>17</v>
      </c>
      <c r="B25" s="5">
        <v>26</v>
      </c>
      <c r="C25" s="5">
        <v>36</v>
      </c>
      <c r="D25" s="16"/>
      <c r="E25" s="16">
        <v>41999</v>
      </c>
      <c r="F25" s="5">
        <v>46</v>
      </c>
      <c r="G25" s="5">
        <v>56</v>
      </c>
    </row>
    <row r="26" spans="1:7" x14ac:dyDescent="0.25">
      <c r="A26" s="5">
        <v>18</v>
      </c>
      <c r="B26" s="5">
        <v>27</v>
      </c>
      <c r="C26" s="5">
        <v>37</v>
      </c>
      <c r="D26" s="16"/>
      <c r="E26" s="16">
        <v>42000</v>
      </c>
      <c r="F26" s="5">
        <v>47</v>
      </c>
      <c r="G26" s="5">
        <v>57</v>
      </c>
    </row>
    <row r="27" spans="1:7" x14ac:dyDescent="0.25">
      <c r="A27" s="5">
        <v>19</v>
      </c>
      <c r="B27" s="5">
        <v>28</v>
      </c>
      <c r="C27" s="5">
        <v>38</v>
      </c>
      <c r="D27" s="16"/>
      <c r="E27" s="16">
        <v>42001</v>
      </c>
      <c r="F27" s="5">
        <v>48</v>
      </c>
      <c r="G27" s="5">
        <v>58</v>
      </c>
    </row>
    <row r="28" spans="1:7" x14ac:dyDescent="0.25">
      <c r="A28" s="5">
        <v>20</v>
      </c>
      <c r="B28" s="5">
        <v>29</v>
      </c>
      <c r="C28" s="5">
        <v>39</v>
      </c>
      <c r="D28" s="16"/>
      <c r="E28" s="16">
        <v>42002</v>
      </c>
      <c r="F28" s="5">
        <v>49</v>
      </c>
      <c r="G28" s="5">
        <v>59</v>
      </c>
    </row>
    <row r="29" spans="1:7" x14ac:dyDescent="0.25">
      <c r="A29" s="5">
        <v>21</v>
      </c>
      <c r="B29" s="5">
        <v>30</v>
      </c>
      <c r="C29" s="5">
        <v>40</v>
      </c>
      <c r="D29" s="16"/>
      <c r="E29" s="16">
        <v>42003</v>
      </c>
      <c r="F29" s="5">
        <v>50</v>
      </c>
      <c r="G29" s="5">
        <v>60</v>
      </c>
    </row>
    <row r="30" spans="1:7" x14ac:dyDescent="0.25">
      <c r="A30" s="5">
        <v>22</v>
      </c>
      <c r="B30" s="5">
        <v>31</v>
      </c>
      <c r="C30" s="5">
        <v>41</v>
      </c>
      <c r="D30" s="16"/>
      <c r="E30" s="16">
        <v>42004</v>
      </c>
      <c r="F30" s="5">
        <v>51</v>
      </c>
      <c r="G30" s="5">
        <v>61</v>
      </c>
    </row>
    <row r="31" spans="1:7" x14ac:dyDescent="0.25">
      <c r="A31" s="5">
        <v>23</v>
      </c>
      <c r="B31" s="5">
        <v>32</v>
      </c>
      <c r="C31" s="5">
        <v>42</v>
      </c>
      <c r="D31" s="16"/>
      <c r="E31" s="16">
        <v>42005</v>
      </c>
      <c r="F31" s="5">
        <v>52</v>
      </c>
      <c r="G31" s="5">
        <v>62</v>
      </c>
    </row>
    <row r="32" spans="1:7" x14ac:dyDescent="0.25">
      <c r="A32" s="5">
        <v>24</v>
      </c>
      <c r="B32" s="5">
        <v>33</v>
      </c>
      <c r="C32" s="5">
        <v>43</v>
      </c>
      <c r="D32" s="16"/>
      <c r="E32" s="16">
        <v>42006</v>
      </c>
      <c r="F32" s="5">
        <v>53</v>
      </c>
      <c r="G32" s="5">
        <v>63</v>
      </c>
    </row>
    <row r="33" spans="1:7" x14ac:dyDescent="0.25">
      <c r="A33" s="5">
        <v>25</v>
      </c>
      <c r="B33" s="5">
        <v>34</v>
      </c>
      <c r="C33" s="5">
        <v>44</v>
      </c>
      <c r="D33" s="16"/>
      <c r="E33" s="16">
        <v>42007</v>
      </c>
      <c r="F33" s="5">
        <v>54</v>
      </c>
      <c r="G33" s="5">
        <v>64</v>
      </c>
    </row>
    <row r="34" spans="1:7" x14ac:dyDescent="0.25">
      <c r="A34" s="5">
        <v>26</v>
      </c>
      <c r="B34" s="5">
        <v>35</v>
      </c>
      <c r="C34" s="5">
        <v>45</v>
      </c>
      <c r="D34" s="16"/>
      <c r="E34" s="16">
        <v>42008</v>
      </c>
      <c r="F34" s="5">
        <v>55</v>
      </c>
      <c r="G34" s="5">
        <v>65</v>
      </c>
    </row>
    <row r="35" spans="1:7" x14ac:dyDescent="0.25">
      <c r="A35" s="5">
        <v>27</v>
      </c>
      <c r="B35" s="5">
        <v>36</v>
      </c>
      <c r="C35" s="5">
        <v>46</v>
      </c>
      <c r="D35" s="16"/>
      <c r="E35" s="16">
        <v>42009</v>
      </c>
      <c r="F35" s="5">
        <v>56</v>
      </c>
      <c r="G35" s="5">
        <v>66</v>
      </c>
    </row>
    <row r="36" spans="1:7" x14ac:dyDescent="0.25">
      <c r="A36" s="5">
        <v>28</v>
      </c>
      <c r="B36" s="5">
        <v>37</v>
      </c>
      <c r="C36" s="5">
        <v>47</v>
      </c>
      <c r="D36" s="16"/>
      <c r="E36" s="16">
        <v>42010</v>
      </c>
      <c r="F36" s="5">
        <v>57</v>
      </c>
      <c r="G36" s="5">
        <v>67</v>
      </c>
    </row>
    <row r="37" spans="1:7" x14ac:dyDescent="0.25">
      <c r="A37" s="5">
        <v>29</v>
      </c>
      <c r="B37" s="5">
        <v>38</v>
      </c>
      <c r="C37" s="5">
        <v>48</v>
      </c>
      <c r="D37" s="16"/>
      <c r="E37" s="16">
        <v>42011</v>
      </c>
      <c r="F37" s="5">
        <v>58</v>
      </c>
      <c r="G37" s="5">
        <v>68</v>
      </c>
    </row>
    <row r="38" spans="1:7" x14ac:dyDescent="0.25">
      <c r="A38" s="5">
        <v>30</v>
      </c>
      <c r="B38" s="5">
        <v>39</v>
      </c>
      <c r="C38" s="5">
        <v>49</v>
      </c>
      <c r="D38" s="16"/>
      <c r="E38" s="16">
        <v>42012</v>
      </c>
      <c r="F38" s="5">
        <v>59</v>
      </c>
      <c r="G38" s="5">
        <v>69</v>
      </c>
    </row>
    <row r="39" spans="1:7" x14ac:dyDescent="0.25">
      <c r="A39" s="5">
        <v>31</v>
      </c>
      <c r="B39" s="5">
        <v>40</v>
      </c>
      <c r="C39" s="5">
        <v>50</v>
      </c>
      <c r="D39" s="16"/>
      <c r="E39" s="16">
        <v>42013</v>
      </c>
      <c r="F39" s="5">
        <v>60</v>
      </c>
      <c r="G39" s="5">
        <v>70</v>
      </c>
    </row>
    <row r="40" spans="1:7" x14ac:dyDescent="0.25">
      <c r="A40" s="5">
        <v>32</v>
      </c>
      <c r="B40" s="5">
        <v>41</v>
      </c>
      <c r="C40" s="5">
        <v>51</v>
      </c>
      <c r="D40" s="16"/>
      <c r="E40" s="16">
        <v>42014</v>
      </c>
      <c r="F40" s="5">
        <v>61</v>
      </c>
      <c r="G40" s="5">
        <v>71</v>
      </c>
    </row>
    <row r="41" spans="1:7" x14ac:dyDescent="0.25">
      <c r="A41" s="5">
        <v>33</v>
      </c>
      <c r="B41" s="5">
        <v>42</v>
      </c>
      <c r="C41" s="5">
        <v>52</v>
      </c>
      <c r="D41" s="16"/>
      <c r="E41" s="16">
        <v>42015</v>
      </c>
      <c r="F41" s="5">
        <v>62</v>
      </c>
      <c r="G41" s="5">
        <v>72</v>
      </c>
    </row>
    <row r="42" spans="1:7" x14ac:dyDescent="0.25">
      <c r="A42" s="5">
        <v>34</v>
      </c>
      <c r="B42" s="5">
        <v>43</v>
      </c>
      <c r="C42" s="5">
        <v>53</v>
      </c>
      <c r="D42" s="16"/>
      <c r="E42" s="16">
        <v>42016</v>
      </c>
      <c r="F42" s="5">
        <v>63</v>
      </c>
      <c r="G42" s="5">
        <v>73</v>
      </c>
    </row>
    <row r="43" spans="1:7" x14ac:dyDescent="0.25">
      <c r="A43" s="5">
        <v>35</v>
      </c>
      <c r="B43" s="5">
        <v>44</v>
      </c>
      <c r="C43" s="5">
        <v>54</v>
      </c>
      <c r="D43" s="16"/>
      <c r="E43" s="16">
        <v>42017</v>
      </c>
      <c r="F43" s="5">
        <v>64</v>
      </c>
      <c r="G43" s="5">
        <v>74</v>
      </c>
    </row>
    <row r="44" spans="1:7" x14ac:dyDescent="0.25">
      <c r="A44" s="5">
        <v>36</v>
      </c>
      <c r="B44" s="5">
        <v>45</v>
      </c>
      <c r="C44" s="5">
        <v>55</v>
      </c>
      <c r="D44" s="16"/>
      <c r="E44" s="16">
        <v>42018</v>
      </c>
      <c r="F44" s="5">
        <v>65</v>
      </c>
      <c r="G44" s="5">
        <v>75</v>
      </c>
    </row>
    <row r="45" spans="1:7" x14ac:dyDescent="0.25">
      <c r="A45" s="5">
        <v>37</v>
      </c>
      <c r="B45" s="5">
        <v>46</v>
      </c>
      <c r="C45" s="5">
        <v>56</v>
      </c>
      <c r="D45" s="16"/>
      <c r="E45" s="16">
        <v>42019</v>
      </c>
      <c r="F45" s="5">
        <v>66</v>
      </c>
      <c r="G45" s="5">
        <v>76</v>
      </c>
    </row>
    <row r="46" spans="1:7" x14ac:dyDescent="0.25">
      <c r="A46" s="5">
        <v>38</v>
      </c>
      <c r="B46" s="5">
        <v>47</v>
      </c>
      <c r="C46" s="5">
        <v>57</v>
      </c>
      <c r="D46" s="16"/>
      <c r="E46" s="16">
        <v>42020</v>
      </c>
      <c r="F46" s="5">
        <v>67</v>
      </c>
      <c r="G46" s="5">
        <v>77</v>
      </c>
    </row>
    <row r="47" spans="1:7" x14ac:dyDescent="0.25">
      <c r="A47" s="5">
        <v>39</v>
      </c>
      <c r="B47" s="5">
        <v>48</v>
      </c>
      <c r="C47" s="5">
        <v>58</v>
      </c>
      <c r="D47" s="16"/>
      <c r="E47" s="16">
        <v>42021</v>
      </c>
      <c r="F47" s="5">
        <v>68</v>
      </c>
      <c r="G47" s="5">
        <v>78</v>
      </c>
    </row>
    <row r="48" spans="1:7" x14ac:dyDescent="0.25">
      <c r="A48" s="5">
        <v>40</v>
      </c>
      <c r="B48" s="5">
        <v>49</v>
      </c>
      <c r="C48" s="5">
        <v>59</v>
      </c>
      <c r="D48" s="16"/>
      <c r="E48" s="16">
        <v>42022</v>
      </c>
      <c r="F48" s="5">
        <v>69</v>
      </c>
      <c r="G48" s="5">
        <v>79</v>
      </c>
    </row>
    <row r="49" spans="1:7" x14ac:dyDescent="0.25">
      <c r="A49" s="5">
        <v>41</v>
      </c>
      <c r="B49" s="5">
        <v>50</v>
      </c>
      <c r="C49" s="5">
        <v>60</v>
      </c>
      <c r="D49" s="16"/>
      <c r="E49" s="16">
        <v>42023</v>
      </c>
      <c r="F49" s="5">
        <v>70</v>
      </c>
      <c r="G49" s="5">
        <v>80</v>
      </c>
    </row>
    <row r="50" spans="1:7" x14ac:dyDescent="0.25">
      <c r="A50" s="5">
        <v>42</v>
      </c>
      <c r="B50" s="5">
        <v>51</v>
      </c>
      <c r="C50" s="5">
        <v>61</v>
      </c>
      <c r="D50" s="16"/>
      <c r="E50" s="16">
        <v>42024</v>
      </c>
      <c r="F50" s="5">
        <v>71</v>
      </c>
      <c r="G50" s="5">
        <v>81</v>
      </c>
    </row>
    <row r="51" spans="1:7" x14ac:dyDescent="0.25">
      <c r="A51" s="5">
        <v>43</v>
      </c>
      <c r="B51" s="5">
        <v>52</v>
      </c>
      <c r="C51" s="5">
        <v>62</v>
      </c>
      <c r="D51" s="16"/>
      <c r="E51" s="16">
        <v>42025</v>
      </c>
      <c r="F51" s="5">
        <v>72</v>
      </c>
      <c r="G51" s="5">
        <v>82</v>
      </c>
    </row>
    <row r="52" spans="1:7" x14ac:dyDescent="0.25">
      <c r="A52" s="5">
        <v>44</v>
      </c>
      <c r="B52" s="5">
        <v>53</v>
      </c>
      <c r="C52" s="5">
        <v>63</v>
      </c>
      <c r="D52" s="16"/>
      <c r="E52" s="16">
        <v>42026</v>
      </c>
      <c r="F52" s="5">
        <v>73</v>
      </c>
      <c r="G52" s="5">
        <v>83</v>
      </c>
    </row>
    <row r="53" spans="1:7" x14ac:dyDescent="0.25">
      <c r="A53" s="5">
        <v>45</v>
      </c>
      <c r="B53" s="5">
        <v>54</v>
      </c>
      <c r="C53" s="5">
        <v>64</v>
      </c>
      <c r="D53" s="16"/>
      <c r="E53" s="16">
        <v>42027</v>
      </c>
      <c r="F53" s="5">
        <v>74</v>
      </c>
      <c r="G53" s="5">
        <v>84</v>
      </c>
    </row>
    <row r="54" spans="1:7" x14ac:dyDescent="0.25">
      <c r="A54" s="5">
        <v>46</v>
      </c>
      <c r="B54" s="5">
        <v>55</v>
      </c>
      <c r="C54" s="5">
        <v>65</v>
      </c>
      <c r="D54" s="16"/>
      <c r="E54" s="16">
        <v>42028</v>
      </c>
      <c r="F54" s="5">
        <v>75</v>
      </c>
      <c r="G54" s="5">
        <v>85</v>
      </c>
    </row>
    <row r="55" spans="1:7" x14ac:dyDescent="0.25">
      <c r="A55" s="5">
        <v>47</v>
      </c>
      <c r="B55" s="5">
        <v>56</v>
      </c>
      <c r="C55" s="5">
        <v>66</v>
      </c>
      <c r="D55" s="16"/>
      <c r="E55" s="16">
        <v>42029</v>
      </c>
      <c r="F55" s="5">
        <v>76</v>
      </c>
      <c r="G55" s="5">
        <v>86</v>
      </c>
    </row>
    <row r="56" spans="1:7" x14ac:dyDescent="0.25">
      <c r="A56" s="5">
        <v>48</v>
      </c>
      <c r="B56" s="5">
        <v>57</v>
      </c>
      <c r="C56" s="5">
        <v>67</v>
      </c>
      <c r="D56" s="16"/>
      <c r="E56" s="16">
        <v>42030</v>
      </c>
      <c r="F56" s="5">
        <v>77</v>
      </c>
      <c r="G56" s="5">
        <v>87</v>
      </c>
    </row>
    <row r="57" spans="1:7" x14ac:dyDescent="0.25">
      <c r="A57" s="5">
        <v>49</v>
      </c>
      <c r="B57" s="5">
        <v>58</v>
      </c>
      <c r="C57" s="5">
        <v>68</v>
      </c>
      <c r="D57" s="16"/>
      <c r="E57" s="16">
        <v>42031</v>
      </c>
      <c r="F57" s="5">
        <v>78</v>
      </c>
      <c r="G57" s="5">
        <v>88</v>
      </c>
    </row>
    <row r="58" spans="1:7" x14ac:dyDescent="0.25">
      <c r="A58" s="5">
        <v>50</v>
      </c>
      <c r="B58" s="5">
        <v>59</v>
      </c>
      <c r="C58" s="5">
        <v>69</v>
      </c>
      <c r="D58" s="16"/>
      <c r="E58" s="16">
        <v>42032</v>
      </c>
      <c r="F58" s="5">
        <v>79</v>
      </c>
      <c r="G58" s="5">
        <v>89</v>
      </c>
    </row>
    <row r="59" spans="1:7" x14ac:dyDescent="0.25">
      <c r="A59" s="5">
        <v>51</v>
      </c>
      <c r="B59" s="5">
        <v>60</v>
      </c>
      <c r="C59" s="5">
        <v>70</v>
      </c>
      <c r="D59" s="16"/>
      <c r="E59" s="16">
        <v>42033</v>
      </c>
      <c r="F59" s="5">
        <v>80</v>
      </c>
      <c r="G59" s="5">
        <v>90</v>
      </c>
    </row>
    <row r="60" spans="1:7" x14ac:dyDescent="0.25">
      <c r="A60" s="5">
        <v>52</v>
      </c>
      <c r="B60" s="5">
        <v>61</v>
      </c>
      <c r="C60" s="5">
        <v>71</v>
      </c>
      <c r="D60" s="16"/>
      <c r="E60" s="16">
        <v>42034</v>
      </c>
      <c r="F60" s="5">
        <v>81</v>
      </c>
      <c r="G60" s="5">
        <v>91</v>
      </c>
    </row>
    <row r="61" spans="1:7" x14ac:dyDescent="0.25">
      <c r="A61" s="5">
        <v>53</v>
      </c>
      <c r="B61" s="5">
        <v>62</v>
      </c>
      <c r="C61" s="5">
        <v>72</v>
      </c>
      <c r="D61" s="16"/>
      <c r="E61" s="16">
        <v>42035</v>
      </c>
      <c r="F61" s="5">
        <v>82</v>
      </c>
      <c r="G61" s="5">
        <v>92</v>
      </c>
    </row>
    <row r="62" spans="1:7" x14ac:dyDescent="0.25">
      <c r="A62" s="5">
        <v>54</v>
      </c>
      <c r="B62" s="5">
        <v>63</v>
      </c>
      <c r="C62" s="5">
        <v>73</v>
      </c>
      <c r="D62" s="16"/>
      <c r="E62" s="16">
        <v>42036</v>
      </c>
      <c r="F62" s="5">
        <v>83</v>
      </c>
      <c r="G62" s="5">
        <v>93</v>
      </c>
    </row>
    <row r="63" spans="1:7" x14ac:dyDescent="0.25">
      <c r="A63" s="5">
        <v>55</v>
      </c>
      <c r="B63" s="5">
        <v>64</v>
      </c>
      <c r="C63" s="5">
        <v>74</v>
      </c>
      <c r="D63" s="16"/>
      <c r="E63" s="16">
        <v>42037</v>
      </c>
      <c r="F63" s="5">
        <v>84</v>
      </c>
      <c r="G63" s="5">
        <v>94</v>
      </c>
    </row>
    <row r="64" spans="1:7" x14ac:dyDescent="0.25">
      <c r="A64" s="5">
        <v>56</v>
      </c>
      <c r="B64" s="5">
        <v>65</v>
      </c>
      <c r="C64" s="5">
        <v>75</v>
      </c>
      <c r="D64" s="16"/>
      <c r="E64" s="16">
        <v>42038</v>
      </c>
      <c r="F64" s="5">
        <v>85</v>
      </c>
      <c r="G64" s="5">
        <v>95</v>
      </c>
    </row>
    <row r="65" spans="1:7" x14ac:dyDescent="0.25">
      <c r="A65" s="5">
        <v>57</v>
      </c>
      <c r="B65" s="5">
        <v>66</v>
      </c>
      <c r="C65" s="5">
        <v>76</v>
      </c>
      <c r="D65" s="16"/>
      <c r="E65" s="16">
        <v>42039</v>
      </c>
      <c r="F65" s="5">
        <v>86</v>
      </c>
      <c r="G65" s="5">
        <v>96</v>
      </c>
    </row>
    <row r="66" spans="1:7" x14ac:dyDescent="0.25">
      <c r="A66" s="5">
        <v>58</v>
      </c>
      <c r="B66" s="5">
        <v>67</v>
      </c>
      <c r="C66" s="5">
        <v>77</v>
      </c>
      <c r="D66" s="16"/>
      <c r="E66" s="16">
        <v>42040</v>
      </c>
      <c r="F66" s="5">
        <v>87</v>
      </c>
      <c r="G66" s="5">
        <v>97</v>
      </c>
    </row>
    <row r="67" spans="1:7" x14ac:dyDescent="0.25">
      <c r="A67" s="5">
        <v>59</v>
      </c>
      <c r="B67" s="5">
        <v>68</v>
      </c>
      <c r="C67" s="5">
        <v>78</v>
      </c>
      <c r="D67" s="16"/>
      <c r="E67" s="16">
        <v>42041</v>
      </c>
      <c r="F67" s="5">
        <v>88</v>
      </c>
      <c r="G67" s="5">
        <v>98</v>
      </c>
    </row>
    <row r="68" spans="1:7" x14ac:dyDescent="0.25">
      <c r="A68" s="5">
        <v>60</v>
      </c>
      <c r="B68" s="5">
        <v>69</v>
      </c>
      <c r="C68" s="5">
        <v>79</v>
      </c>
      <c r="D68" s="16"/>
      <c r="E68" s="16">
        <v>42042</v>
      </c>
      <c r="F68" s="5">
        <v>89</v>
      </c>
      <c r="G68" s="5">
        <v>99</v>
      </c>
    </row>
    <row r="69" spans="1:7" x14ac:dyDescent="0.25">
      <c r="A69" s="5">
        <v>61</v>
      </c>
      <c r="B69" s="5">
        <v>70</v>
      </c>
      <c r="C69" s="5">
        <v>80</v>
      </c>
      <c r="D69" s="16"/>
      <c r="E69" s="16">
        <v>42043</v>
      </c>
      <c r="F69" s="5">
        <v>90</v>
      </c>
      <c r="G69" s="5">
        <v>100</v>
      </c>
    </row>
    <row r="70" spans="1:7" x14ac:dyDescent="0.25">
      <c r="A70" s="5">
        <v>62</v>
      </c>
      <c r="B70" s="5">
        <v>71</v>
      </c>
      <c r="C70" s="5">
        <v>81</v>
      </c>
      <c r="D70" s="16"/>
      <c r="E70" s="16">
        <v>42044</v>
      </c>
      <c r="F70" s="5">
        <v>91</v>
      </c>
      <c r="G70" s="5">
        <v>101</v>
      </c>
    </row>
    <row r="71" spans="1:7" x14ac:dyDescent="0.25">
      <c r="A71" s="5">
        <v>63</v>
      </c>
      <c r="B71" s="5">
        <v>72</v>
      </c>
      <c r="C71" s="5">
        <v>82</v>
      </c>
      <c r="D71" s="16"/>
      <c r="E71" s="16">
        <v>42045</v>
      </c>
      <c r="F71" s="5">
        <v>92</v>
      </c>
      <c r="G71" s="5">
        <v>102</v>
      </c>
    </row>
    <row r="72" spans="1:7" x14ac:dyDescent="0.25">
      <c r="A72" s="5">
        <v>64</v>
      </c>
      <c r="B72" s="5">
        <v>73</v>
      </c>
      <c r="C72" s="5">
        <v>83</v>
      </c>
      <c r="D72" s="16"/>
      <c r="E72" s="16">
        <v>42046</v>
      </c>
      <c r="F72" s="5">
        <v>93</v>
      </c>
      <c r="G72" s="5">
        <v>103</v>
      </c>
    </row>
    <row r="73" spans="1:7" x14ac:dyDescent="0.25">
      <c r="A73" s="5">
        <v>65</v>
      </c>
      <c r="B73" s="5">
        <v>74</v>
      </c>
      <c r="C73" s="5">
        <v>84</v>
      </c>
      <c r="D73" s="16"/>
      <c r="E73" s="16">
        <v>42047</v>
      </c>
      <c r="F73" s="5">
        <v>94</v>
      </c>
      <c r="G73" s="5">
        <v>104</v>
      </c>
    </row>
    <row r="74" spans="1:7" x14ac:dyDescent="0.25">
      <c r="A74" s="5">
        <v>66</v>
      </c>
      <c r="B74" s="5">
        <v>75</v>
      </c>
      <c r="C74" s="5">
        <v>85</v>
      </c>
      <c r="D74" s="16"/>
      <c r="E74" s="16">
        <v>42048</v>
      </c>
      <c r="F74" s="5">
        <v>95</v>
      </c>
      <c r="G74" s="5">
        <v>105</v>
      </c>
    </row>
    <row r="75" spans="1:7" x14ac:dyDescent="0.25">
      <c r="A75" s="5">
        <v>67</v>
      </c>
      <c r="B75" s="5">
        <v>76</v>
      </c>
      <c r="C75" s="5">
        <v>86</v>
      </c>
      <c r="D75" s="16"/>
      <c r="E75" s="16">
        <v>42049</v>
      </c>
      <c r="F75" s="5">
        <v>96</v>
      </c>
      <c r="G75" s="5">
        <v>106</v>
      </c>
    </row>
    <row r="76" spans="1:7" x14ac:dyDescent="0.25">
      <c r="A76" s="5">
        <v>68</v>
      </c>
      <c r="B76" s="5">
        <v>77</v>
      </c>
      <c r="C76" s="5">
        <v>87</v>
      </c>
      <c r="D76" s="16"/>
      <c r="E76" s="16">
        <v>42050</v>
      </c>
      <c r="F76" s="5">
        <v>97</v>
      </c>
      <c r="G76" s="5">
        <v>107</v>
      </c>
    </row>
    <row r="77" spans="1:7" x14ac:dyDescent="0.25">
      <c r="A77" s="5">
        <v>69</v>
      </c>
      <c r="B77" s="5">
        <v>78</v>
      </c>
      <c r="C77" s="5">
        <v>88</v>
      </c>
      <c r="D77" s="16"/>
      <c r="E77" s="16">
        <v>42051</v>
      </c>
      <c r="F77" s="5">
        <v>98</v>
      </c>
      <c r="G77" s="5">
        <v>108</v>
      </c>
    </row>
    <row r="78" spans="1:7" x14ac:dyDescent="0.25">
      <c r="A78" s="5">
        <v>70</v>
      </c>
      <c r="B78" s="5">
        <v>79</v>
      </c>
      <c r="C78" s="5">
        <v>89</v>
      </c>
      <c r="D78" s="16"/>
      <c r="E78" s="16">
        <v>42052</v>
      </c>
      <c r="F78" s="5">
        <v>99</v>
      </c>
      <c r="G78" s="5">
        <v>109</v>
      </c>
    </row>
    <row r="79" spans="1:7" x14ac:dyDescent="0.25">
      <c r="A79" s="5">
        <v>71</v>
      </c>
      <c r="B79" s="5">
        <v>80</v>
      </c>
      <c r="C79" s="5">
        <v>90</v>
      </c>
      <c r="D79" s="16"/>
      <c r="E79" s="16">
        <v>42053</v>
      </c>
      <c r="F79" s="5">
        <v>100</v>
      </c>
      <c r="G79" s="5">
        <v>110</v>
      </c>
    </row>
    <row r="80" spans="1:7" x14ac:dyDescent="0.25">
      <c r="A80" s="5">
        <v>72</v>
      </c>
      <c r="B80" s="5">
        <v>81</v>
      </c>
      <c r="C80" s="5">
        <v>91</v>
      </c>
      <c r="D80" s="16"/>
      <c r="E80" s="16">
        <v>42054</v>
      </c>
      <c r="F80" s="5">
        <v>101</v>
      </c>
      <c r="G80" s="5">
        <v>111</v>
      </c>
    </row>
    <row r="81" spans="1:7" x14ac:dyDescent="0.25">
      <c r="A81" s="5">
        <v>73</v>
      </c>
      <c r="B81" s="5">
        <v>82</v>
      </c>
      <c r="C81" s="5">
        <v>92</v>
      </c>
      <c r="D81" s="16"/>
      <c r="E81" s="16">
        <v>42055</v>
      </c>
      <c r="F81" s="5">
        <v>102</v>
      </c>
      <c r="G81" s="5">
        <v>112</v>
      </c>
    </row>
    <row r="82" spans="1:7" x14ac:dyDescent="0.25">
      <c r="A82" s="5">
        <v>74</v>
      </c>
      <c r="B82" s="5">
        <v>83</v>
      </c>
      <c r="C82" s="5">
        <v>93</v>
      </c>
      <c r="D82" s="16"/>
      <c r="E82" s="16">
        <v>42056</v>
      </c>
      <c r="F82" s="5">
        <v>103</v>
      </c>
      <c r="G82" s="5">
        <v>113</v>
      </c>
    </row>
    <row r="83" spans="1:7" x14ac:dyDescent="0.25">
      <c r="A83" s="5">
        <v>75</v>
      </c>
      <c r="B83" s="5">
        <v>84</v>
      </c>
      <c r="C83" s="5">
        <v>94</v>
      </c>
      <c r="D83" s="16"/>
      <c r="E83" s="16">
        <v>42057</v>
      </c>
      <c r="F83" s="5">
        <v>104</v>
      </c>
      <c r="G83" s="5">
        <v>114</v>
      </c>
    </row>
    <row r="84" spans="1:7" x14ac:dyDescent="0.25">
      <c r="A84" s="5">
        <v>76</v>
      </c>
      <c r="B84" s="5">
        <v>85</v>
      </c>
      <c r="C84" s="5">
        <v>95</v>
      </c>
      <c r="D84" s="16"/>
      <c r="E84" s="16">
        <v>42058</v>
      </c>
      <c r="F84" s="5">
        <v>105</v>
      </c>
      <c r="G84" s="5">
        <v>115</v>
      </c>
    </row>
    <row r="85" spans="1:7" x14ac:dyDescent="0.25">
      <c r="A85" s="5">
        <v>77</v>
      </c>
      <c r="B85" s="5">
        <v>86</v>
      </c>
      <c r="C85" s="5">
        <v>96</v>
      </c>
      <c r="D85" s="16"/>
      <c r="E85" s="16">
        <v>42059</v>
      </c>
      <c r="F85" s="5">
        <v>106</v>
      </c>
      <c r="G85" s="5">
        <v>116</v>
      </c>
    </row>
    <row r="86" spans="1:7" x14ac:dyDescent="0.25">
      <c r="A86" s="5">
        <v>78</v>
      </c>
      <c r="B86" s="5">
        <v>87</v>
      </c>
      <c r="C86" s="5">
        <v>97</v>
      </c>
      <c r="D86" s="16"/>
      <c r="E86" s="16">
        <v>42060</v>
      </c>
      <c r="F86" s="5">
        <v>107</v>
      </c>
      <c r="G86" s="5">
        <v>117</v>
      </c>
    </row>
    <row r="87" spans="1:7" x14ac:dyDescent="0.25">
      <c r="A87" s="5">
        <v>79</v>
      </c>
      <c r="B87" s="5">
        <v>88</v>
      </c>
      <c r="C87" s="5">
        <v>98</v>
      </c>
      <c r="D87" s="16"/>
      <c r="E87" s="16">
        <v>42061</v>
      </c>
      <c r="F87" s="5">
        <v>108</v>
      </c>
      <c r="G87" s="5">
        <v>118</v>
      </c>
    </row>
    <row r="88" spans="1:7" x14ac:dyDescent="0.25">
      <c r="A88" s="5">
        <v>80</v>
      </c>
      <c r="B88" s="5">
        <v>89</v>
      </c>
      <c r="C88" s="5">
        <v>99</v>
      </c>
      <c r="D88" s="16"/>
      <c r="E88" s="16">
        <v>42062</v>
      </c>
      <c r="F88" s="5">
        <v>109</v>
      </c>
      <c r="G88" s="5">
        <v>119</v>
      </c>
    </row>
    <row r="89" spans="1:7" x14ac:dyDescent="0.25">
      <c r="A89" s="5">
        <v>81</v>
      </c>
      <c r="B89" s="5">
        <v>90</v>
      </c>
      <c r="C89" s="5">
        <v>100</v>
      </c>
      <c r="D89" s="16"/>
      <c r="E89" s="16">
        <v>42063</v>
      </c>
      <c r="F89" s="5">
        <v>110</v>
      </c>
      <c r="G89" s="5">
        <v>120</v>
      </c>
    </row>
    <row r="90" spans="1:7" x14ac:dyDescent="0.25">
      <c r="A90" s="5">
        <v>82</v>
      </c>
      <c r="B90" s="5">
        <v>91</v>
      </c>
      <c r="C90" s="5">
        <v>101</v>
      </c>
      <c r="D90" s="16"/>
      <c r="E90" s="16">
        <v>42064</v>
      </c>
      <c r="F90" s="5">
        <v>111</v>
      </c>
      <c r="G90" s="5">
        <v>121</v>
      </c>
    </row>
    <row r="91" spans="1:7" x14ac:dyDescent="0.25">
      <c r="A91" s="5">
        <v>83</v>
      </c>
      <c r="B91" s="5">
        <v>92</v>
      </c>
      <c r="C91" s="5">
        <v>102</v>
      </c>
      <c r="D91" s="16"/>
      <c r="E91" s="16">
        <v>42065</v>
      </c>
      <c r="F91" s="5">
        <v>112</v>
      </c>
      <c r="G91" s="5">
        <v>122</v>
      </c>
    </row>
    <row r="92" spans="1:7" x14ac:dyDescent="0.25">
      <c r="A92" s="5">
        <v>84</v>
      </c>
      <c r="B92" s="5">
        <v>93</v>
      </c>
      <c r="C92" s="5">
        <v>103</v>
      </c>
      <c r="D92" s="16"/>
      <c r="E92" s="16">
        <v>42066</v>
      </c>
      <c r="F92" s="5">
        <v>113</v>
      </c>
      <c r="G92" s="5">
        <v>123</v>
      </c>
    </row>
    <row r="93" spans="1:7" x14ac:dyDescent="0.25">
      <c r="A93" s="5">
        <v>85</v>
      </c>
      <c r="B93" s="5">
        <v>94</v>
      </c>
      <c r="C93" s="5">
        <v>104</v>
      </c>
      <c r="D93" s="16"/>
      <c r="E93" s="16">
        <v>42067</v>
      </c>
      <c r="F93" s="5">
        <v>114</v>
      </c>
      <c r="G93" s="5">
        <v>124</v>
      </c>
    </row>
    <row r="94" spans="1:7" x14ac:dyDescent="0.25">
      <c r="A94" s="5">
        <v>86</v>
      </c>
      <c r="B94" s="5">
        <v>95</v>
      </c>
      <c r="C94" s="5">
        <v>105</v>
      </c>
      <c r="D94" s="16"/>
      <c r="E94" s="16">
        <v>42068</v>
      </c>
      <c r="F94" s="5">
        <v>115</v>
      </c>
      <c r="G94" s="5">
        <v>125</v>
      </c>
    </row>
    <row r="95" spans="1:7" x14ac:dyDescent="0.25">
      <c r="A95" s="5">
        <v>87</v>
      </c>
      <c r="B95" s="5">
        <v>96</v>
      </c>
      <c r="C95" s="5">
        <v>106</v>
      </c>
      <c r="D95" s="16"/>
      <c r="E95" s="16">
        <v>42069</v>
      </c>
      <c r="F95" s="5">
        <v>116</v>
      </c>
      <c r="G95" s="5">
        <v>126</v>
      </c>
    </row>
    <row r="96" spans="1:7" x14ac:dyDescent="0.25">
      <c r="A96" s="5">
        <v>88</v>
      </c>
      <c r="B96" s="5">
        <v>97</v>
      </c>
      <c r="C96" s="5">
        <v>107</v>
      </c>
      <c r="D96" s="16"/>
      <c r="E96" s="16">
        <v>42070</v>
      </c>
      <c r="F96" s="5">
        <v>117</v>
      </c>
      <c r="G96" s="5">
        <v>127</v>
      </c>
    </row>
    <row r="97" spans="1:7" x14ac:dyDescent="0.25">
      <c r="A97" s="5">
        <v>89</v>
      </c>
      <c r="B97" s="5">
        <v>98</v>
      </c>
      <c r="C97" s="5">
        <v>108</v>
      </c>
      <c r="D97" s="16"/>
      <c r="E97" s="16">
        <v>42071</v>
      </c>
      <c r="F97" s="5">
        <v>118</v>
      </c>
      <c r="G97" s="5">
        <v>128</v>
      </c>
    </row>
    <row r="98" spans="1:7" x14ac:dyDescent="0.25">
      <c r="A98" s="5">
        <v>90</v>
      </c>
      <c r="B98" s="5">
        <v>99</v>
      </c>
      <c r="C98" s="5">
        <v>109</v>
      </c>
      <c r="D98" s="16"/>
      <c r="E98" s="16">
        <v>42072</v>
      </c>
      <c r="F98" s="5">
        <v>119</v>
      </c>
      <c r="G98" s="5">
        <v>129</v>
      </c>
    </row>
    <row r="99" spans="1:7" x14ac:dyDescent="0.25">
      <c r="A99" s="5">
        <v>91</v>
      </c>
      <c r="B99" s="5">
        <v>100</v>
      </c>
      <c r="C99" s="5">
        <v>110</v>
      </c>
      <c r="D99" s="16"/>
      <c r="E99" s="16">
        <v>42073</v>
      </c>
      <c r="F99" s="5">
        <v>120</v>
      </c>
      <c r="G99" s="5">
        <v>130</v>
      </c>
    </row>
    <row r="100" spans="1:7" x14ac:dyDescent="0.25">
      <c r="A100" s="5">
        <v>92</v>
      </c>
      <c r="B100" s="5">
        <v>101</v>
      </c>
      <c r="C100" s="5">
        <v>111</v>
      </c>
      <c r="D100" s="16"/>
      <c r="E100" s="16">
        <v>42074</v>
      </c>
      <c r="F100" s="5">
        <v>121</v>
      </c>
      <c r="G100" s="5">
        <v>131</v>
      </c>
    </row>
    <row r="101" spans="1:7" x14ac:dyDescent="0.25">
      <c r="A101" s="5">
        <v>93</v>
      </c>
      <c r="B101" s="5">
        <v>102</v>
      </c>
      <c r="C101" s="5">
        <v>112</v>
      </c>
      <c r="D101" s="16"/>
      <c r="E101" s="16">
        <v>42075</v>
      </c>
      <c r="F101" s="5">
        <v>122</v>
      </c>
      <c r="G101" s="5">
        <v>132</v>
      </c>
    </row>
    <row r="102" spans="1:7" x14ac:dyDescent="0.25">
      <c r="A102" s="5">
        <v>94</v>
      </c>
      <c r="B102" s="5">
        <v>103</v>
      </c>
      <c r="C102" s="5">
        <v>113</v>
      </c>
      <c r="D102" s="16"/>
      <c r="E102" s="16">
        <v>42076</v>
      </c>
      <c r="F102" s="5">
        <v>123</v>
      </c>
      <c r="G102" s="5">
        <v>133</v>
      </c>
    </row>
    <row r="103" spans="1:7" x14ac:dyDescent="0.25">
      <c r="A103" s="5">
        <v>95</v>
      </c>
      <c r="B103" s="5">
        <v>104</v>
      </c>
      <c r="C103" s="5">
        <v>114</v>
      </c>
      <c r="D103" s="16"/>
      <c r="E103" s="16">
        <v>42077</v>
      </c>
      <c r="F103" s="5">
        <v>124</v>
      </c>
      <c r="G103" s="5">
        <v>134</v>
      </c>
    </row>
    <row r="104" spans="1:7" x14ac:dyDescent="0.25">
      <c r="A104" s="5">
        <v>96</v>
      </c>
      <c r="B104" s="5">
        <v>105</v>
      </c>
      <c r="C104" s="5">
        <v>115</v>
      </c>
      <c r="D104" s="16"/>
      <c r="E104" s="16">
        <v>42078</v>
      </c>
      <c r="F104" s="5">
        <v>125</v>
      </c>
      <c r="G104" s="5">
        <v>135</v>
      </c>
    </row>
    <row r="105" spans="1:7" x14ac:dyDescent="0.25">
      <c r="A105" s="5">
        <v>97</v>
      </c>
      <c r="B105" s="5">
        <v>106</v>
      </c>
      <c r="C105" s="5">
        <v>116</v>
      </c>
      <c r="D105" s="16"/>
      <c r="E105" s="16">
        <v>42079</v>
      </c>
      <c r="F105" s="5">
        <v>126</v>
      </c>
      <c r="G105" s="5">
        <v>136</v>
      </c>
    </row>
    <row r="106" spans="1:7" x14ac:dyDescent="0.25">
      <c r="A106" s="5">
        <v>98</v>
      </c>
      <c r="B106" s="5">
        <v>107</v>
      </c>
      <c r="C106" s="5">
        <v>117</v>
      </c>
      <c r="D106" s="16"/>
      <c r="E106" s="16">
        <v>42080</v>
      </c>
      <c r="F106" s="5">
        <v>127</v>
      </c>
      <c r="G106" s="5">
        <v>137</v>
      </c>
    </row>
    <row r="107" spans="1:7" x14ac:dyDescent="0.25">
      <c r="A107" s="5">
        <v>99</v>
      </c>
      <c r="B107" s="5">
        <v>108</v>
      </c>
      <c r="C107" s="5">
        <v>118</v>
      </c>
      <c r="D107" s="16"/>
      <c r="E107" s="16">
        <v>42081</v>
      </c>
      <c r="F107" s="5">
        <v>128</v>
      </c>
      <c r="G107" s="5">
        <v>138</v>
      </c>
    </row>
    <row r="108" spans="1:7" x14ac:dyDescent="0.25">
      <c r="A108" s="5">
        <v>100</v>
      </c>
      <c r="B108" s="5">
        <v>109</v>
      </c>
      <c r="C108" s="5">
        <v>119</v>
      </c>
      <c r="D108" s="16"/>
      <c r="E108" s="16">
        <v>42082</v>
      </c>
      <c r="F108" s="5">
        <v>129</v>
      </c>
      <c r="G108" s="5">
        <v>139</v>
      </c>
    </row>
  </sheetData>
  <mergeCells count="5">
    <mergeCell ref="B2:F2"/>
    <mergeCell ref="B3:F3"/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АТС</vt:lpstr>
      <vt:lpstr>Данные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cp:lastPrinted>2014-11-25T05:40:26Z</cp:lastPrinted>
  <dcterms:created xsi:type="dcterms:W3CDTF">2014-11-25T05:05:40Z</dcterms:created>
  <dcterms:modified xsi:type="dcterms:W3CDTF">2014-12-05T12:47:56Z</dcterms:modified>
</cp:coreProperties>
</file>