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tmp" ContentType="image/p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omyx\Downloads\"/>
    </mc:Choice>
  </mc:AlternateContent>
  <xr:revisionPtr revIDLastSave="0" documentId="13_ncr:1_{2CFCB34A-0D2C-4A40-B50A-9098B9109D9A}" xr6:coauthVersionLast="46" xr6:coauthVersionMax="46" xr10:uidLastSave="{00000000-0000-0000-0000-000000000000}"/>
  <bookViews>
    <workbookView xWindow="-120" yWindow="-120" windowWidth="29040" windowHeight="15840" activeTab="2" xr2:uid="{00000000-000D-0000-FFFF-FFFF00000000}"/>
  </bookViews>
  <sheets>
    <sheet name="List1" sheetId="1" r:id="rId1"/>
    <sheet name="List2" sheetId="2" r:id="rId2"/>
    <sheet name="List3" sheetId="3" r:id="rId3"/>
  </sheets>
  <calcPr calcId="191028"/>
</workbook>
</file>

<file path=xl/calcChain.xml><?xml version="1.0" encoding="utf-8"?>
<calcChain xmlns="http://schemas.openxmlformats.org/spreadsheetml/2006/main">
  <c r="J38" i="3" l="1"/>
  <c r="J39" i="3"/>
  <c r="J40" i="3"/>
  <c r="J41" i="3"/>
  <c r="J42" i="3"/>
  <c r="J43" i="3"/>
  <c r="J44" i="3"/>
  <c r="J45" i="3"/>
  <c r="J46" i="3"/>
  <c r="J47" i="3"/>
  <c r="J48" i="3"/>
  <c r="J37" i="3"/>
  <c r="F42" i="3"/>
  <c r="E38" i="3"/>
  <c r="F38" i="3" s="1"/>
  <c r="E39" i="3"/>
  <c r="F39" i="3" s="1"/>
  <c r="E40" i="3"/>
  <c r="F40" i="3" s="1"/>
  <c r="E41" i="3"/>
  <c r="F41" i="3" s="1"/>
  <c r="E42" i="3"/>
  <c r="E43" i="3"/>
  <c r="F43" i="3" s="1"/>
  <c r="E44" i="3"/>
  <c r="F44" i="3" s="1"/>
  <c r="E45" i="3"/>
  <c r="F45" i="3" s="1"/>
  <c r="E46" i="3"/>
  <c r="F46" i="3" s="1"/>
  <c r="E47" i="3"/>
  <c r="F47" i="3" s="1"/>
  <c r="E48" i="3"/>
  <c r="F48" i="3" s="1"/>
  <c r="E37" i="3"/>
  <c r="F37" i="3" s="1"/>
  <c r="D7" i="3"/>
  <c r="D8" i="3"/>
  <c r="D9" i="3"/>
  <c r="D10" i="3"/>
  <c r="D11" i="3"/>
  <c r="D12" i="3"/>
  <c r="D13" i="3"/>
  <c r="D6" i="3"/>
</calcChain>
</file>

<file path=xl/sharedStrings.xml><?xml version="1.0" encoding="utf-8"?>
<sst xmlns="http://schemas.openxmlformats.org/spreadsheetml/2006/main" count="108" uniqueCount="106">
  <si>
    <t>Střední průmyslová škola elektrotechnická Havířov</t>
  </si>
  <si>
    <t>Zpráva o měření</t>
  </si>
  <si>
    <t>Třída: 4.C</t>
  </si>
  <si>
    <t>Skupina: 1.</t>
  </si>
  <si>
    <t>Název úlohy:</t>
  </si>
  <si>
    <t>Zpráva číslo: 3</t>
  </si>
  <si>
    <t xml:space="preserve">MĚŘENÍ NA NF. ZESILOVAČI S OZ
</t>
  </si>
  <si>
    <t>Schéma zapojení:</t>
  </si>
  <si>
    <t>Seznam měřících přístrojů:</t>
  </si>
  <si>
    <t>Jméno učitele:</t>
  </si>
  <si>
    <t>Ing. Eva Kamínková</t>
  </si>
  <si>
    <r>
      <t>Jméno:</t>
    </r>
    <r>
      <rPr>
        <sz val="10"/>
        <rFont val="Arial CE"/>
        <family val="2"/>
        <charset val="238"/>
      </rPr>
      <t xml:space="preserve"> </t>
    </r>
  </si>
  <si>
    <t>Tomáš Konvičný</t>
  </si>
  <si>
    <t>Známka:</t>
  </si>
  <si>
    <t>Zadání:</t>
  </si>
  <si>
    <t>Pro nf zesilovač s těmito parametry RS = 200 kΩ, RF = 800 kΩ, CS = 40 nF, CF = 10 pF</t>
  </si>
  <si>
    <t>vypočtěte zesílení, zisk, dolní a horní mezní frekvenci.</t>
  </si>
  <si>
    <t>Proměřte tyto charakteristiky nf zesilovače:</t>
  </si>
  <si>
    <t>1. převodní</t>
  </si>
  <si>
    <t xml:space="preserve">2. frekvenční ziskovou </t>
  </si>
  <si>
    <t xml:space="preserve">3. frekvenční fázovou </t>
  </si>
  <si>
    <t>Teoretický rozbor:</t>
  </si>
  <si>
    <t>Vlastnosti ideálního operačního zesilovače:</t>
  </si>
  <si>
    <t xml:space="preserve"> - nekonečně velké zesílení</t>
  </si>
  <si>
    <t xml:space="preserve"> - nekonečně velký vstupní odpor</t>
  </si>
  <si>
    <t xml:space="preserve"> - nulový výstupní odpor</t>
  </si>
  <si>
    <t xml:space="preserve"> - nulový vlastní šum a zkreslení</t>
  </si>
  <si>
    <t>Vlastnostni skutečného operačního zesilovače:</t>
  </si>
  <si>
    <t xml:space="preserve"> - napěťové zesílení dosahuje hodnot 10^4 - 10^7</t>
  </si>
  <si>
    <t xml:space="preserve"> - vstupní odpor dosahuje hodnot až 10^14Ω   </t>
  </si>
  <si>
    <t xml:space="preserve"> - výstupní odpor je malý o hodnotách desítky mΩ - až po zavedení záporné zpětné vazby</t>
  </si>
  <si>
    <t xml:space="preserve"> - vlastní šum a zkreslení OZ je malé</t>
  </si>
  <si>
    <t>Invertující zesilovač</t>
  </si>
  <si>
    <t xml:space="preserve"> - Vstupní napětí je přivedeno přes rezistor R1 na invertující vstup OZ. </t>
  </si>
  <si>
    <t xml:space="preserve"> - Ten toto napětí zesílí a na jeho výstupu se tedy objeví zesílené vstupní napětí, avšak s opačnou polaritou.</t>
  </si>
  <si>
    <t xml:space="preserve"> - Na výstupu se objeví vstupní napětí vynásobené zápornou konstantou</t>
  </si>
  <si>
    <t xml:space="preserve"> - Velikost zesílení je daná poměrem odporů R2 a R1.</t>
  </si>
  <si>
    <t>Nízkofrekvenční zesilovač</t>
  </si>
  <si>
    <t xml:space="preserve"> - slouží k zesilování slyšitelného pásma kmitočtů, tj. zhruba 20 Hz až 20 kHz.</t>
  </si>
  <si>
    <t xml:space="preserve"> - požadované hodnoty napětí a proudů se nastaví ve</t>
  </si>
  <si>
    <t>vstupním obvodu rezistorem RB, ve výstupním obvodu rezistory RC a RE</t>
  </si>
  <si>
    <t>Návrh zesilovače</t>
  </si>
  <si>
    <t xml:space="preserve">Au = RF / RS </t>
  </si>
  <si>
    <t>Au = 800 / 200</t>
  </si>
  <si>
    <t>Au = 4</t>
  </si>
  <si>
    <t xml:space="preserve">au = 20.log(Au) </t>
  </si>
  <si>
    <t xml:space="preserve">au = 20.log(4) </t>
  </si>
  <si>
    <t>au = 12 dB</t>
  </si>
  <si>
    <t xml:space="preserve">fD = 1/2πRSCS </t>
  </si>
  <si>
    <t>fD = 19,89 Hz</t>
  </si>
  <si>
    <t xml:space="preserve">fH= 1/2πRFCF </t>
  </si>
  <si>
    <t>fH = 19,89 Hz</t>
  </si>
  <si>
    <t>Supply Voltage</t>
  </si>
  <si>
    <t>±18V</t>
  </si>
  <si>
    <t>Power Dissipation</t>
  </si>
  <si>
    <t>500 mW</t>
  </si>
  <si>
    <t>Differential Input Voltage</t>
  </si>
  <si>
    <t>±30V</t>
  </si>
  <si>
    <t>Input Voltage</t>
  </si>
  <si>
    <t>±15V</t>
  </si>
  <si>
    <t>Postup měření:</t>
  </si>
  <si>
    <t xml:space="preserve">1. Převodní charakteristika: U2 = f(U1) </t>
  </si>
  <si>
    <t>Na generátoru nastavte referenční kmitočet 1 kHz. Budící signál z generátoru zvyšujte</t>
  </si>
  <si>
    <t>od 0 V až do přebuzení zesilovače, (pozorujte na osciloskopu). Odečítejte hodnoty</t>
  </si>
  <si>
    <t xml:space="preserve">výstupního napětí. Z naměřených hodnot sestrojte graf.  </t>
  </si>
  <si>
    <t xml:space="preserve">2. Frekvenční zisková charakteristika: au = f(f) </t>
  </si>
  <si>
    <t>Při referenčním kmitočtu 1 kHz zvyšujte na generátoru velikost budícího signálu a na</t>
  </si>
  <si>
    <t>osciloskopu pozorujte, zda dojde k přebuzení zesilovače. V případě, že dojde,</t>
  </si>
  <si>
    <t>poznamenejte si maximální možnou hodnotu budícího signálu, při níž ještě není</t>
  </si>
  <si>
    <t>zesilovač přebuzen. Na generátoru nastavte hodnotu napětí o něco nižší. Nastavujte</t>
  </si>
  <si>
    <t>hodnoty kmitočtu budícího signálu v akustickém pásmu a při udržování konstantní</t>
  </si>
  <si>
    <t>hodnoty vstupního napětí měřte hodnotu napětí na výstupu. </t>
  </si>
  <si>
    <t>Z naměřených hodnot vypočtěte zisk zesilovače. Vyneste frekvenční ziskovou</t>
  </si>
  <si>
    <t>charakteristiku a pokles o 3 dB.</t>
  </si>
  <si>
    <t xml:space="preserve">3. Frekvenční fázová charakteristika: φ= f(f) </t>
  </si>
  <si>
    <t>Na generátoru nastavte hodnotu napětí o něco nižší než je hodnota, při níž dojde</t>
  </si>
  <si>
    <t>k přebuzení zesilovače. Nastavujte hodnoty kmitočtu budícího signálu v akustickém</t>
  </si>
  <si>
    <t>pásmu a při udržování konstantní hodnoty vstupního napětí odečítejte na</t>
  </si>
  <si>
    <t xml:space="preserve">osciloskopu vzdálenosti: AB – odpovídá fázovému posunu mezi uvst a uvýst </t>
  </si>
  <si>
    <t xml:space="preserve">a AC – odpovídá periodě T uvst. </t>
  </si>
  <si>
    <t xml:space="preserve">Vypočtěte φ = 360 * (AB/AC). Sestrojte charakteristiku  φ= f(f) .  </t>
  </si>
  <si>
    <t>Tabulky:</t>
  </si>
  <si>
    <t xml:space="preserve">Převodní charakteristika: </t>
  </si>
  <si>
    <t xml:space="preserve"> f = 1 kHz </t>
  </si>
  <si>
    <r>
      <t>U</t>
    </r>
    <r>
      <rPr>
        <b/>
        <vertAlign val="subscript"/>
        <sz val="9.5"/>
        <rFont val="Times New Roman"/>
        <charset val="1"/>
      </rPr>
      <t>1</t>
    </r>
    <r>
      <rPr>
        <b/>
        <sz val="12"/>
        <rFont val="Times New Roman"/>
        <charset val="1"/>
      </rPr>
      <t> [V]</t>
    </r>
    <r>
      <rPr>
        <sz val="12"/>
        <rFont val="Times New Roman"/>
        <charset val="1"/>
      </rPr>
      <t> </t>
    </r>
  </si>
  <si>
    <r>
      <t>U</t>
    </r>
    <r>
      <rPr>
        <b/>
        <vertAlign val="subscript"/>
        <sz val="9.5"/>
        <rFont val="Times New Roman"/>
        <charset val="1"/>
      </rPr>
      <t>2 </t>
    </r>
    <r>
      <rPr>
        <b/>
        <sz val="12"/>
        <rFont val="Times New Roman"/>
        <charset val="1"/>
      </rPr>
      <t>[V]</t>
    </r>
    <r>
      <rPr>
        <sz val="12"/>
        <rFont val="Times New Roman"/>
        <charset val="1"/>
      </rPr>
      <t> </t>
    </r>
  </si>
  <si>
    <r>
      <t>A</t>
    </r>
    <r>
      <rPr>
        <b/>
        <vertAlign val="subscript"/>
        <sz val="9.5"/>
        <rFont val="Times New Roman"/>
        <charset val="1"/>
      </rPr>
      <t>u</t>
    </r>
    <r>
      <rPr>
        <b/>
        <sz val="12"/>
        <rFont val="Times New Roman"/>
        <charset val="1"/>
      </rPr>
      <t> [-]</t>
    </r>
    <r>
      <rPr>
        <sz val="12"/>
        <rFont val="Times New Roman"/>
        <charset val="1"/>
      </rPr>
      <t> </t>
    </r>
  </si>
  <si>
    <t xml:space="preserve">Frekvenční zisková a fázová charakteristika: </t>
  </si>
  <si>
    <t xml:space="preserve">U1= konst. </t>
  </si>
  <si>
    <r>
      <t>f [Hz]</t>
    </r>
    <r>
      <rPr>
        <sz val="12"/>
        <rFont val="Times New Roman"/>
        <charset val="1"/>
      </rPr>
      <t> </t>
    </r>
  </si>
  <si>
    <r>
      <t>U</t>
    </r>
    <r>
      <rPr>
        <b/>
        <vertAlign val="subscript"/>
        <sz val="9.5"/>
        <rFont val="Times New Roman"/>
        <charset val="1"/>
      </rPr>
      <t>1</t>
    </r>
    <r>
      <rPr>
        <b/>
        <sz val="12"/>
        <rFont val="Times New Roman"/>
        <charset val="1"/>
      </rPr>
      <t>[V]</t>
    </r>
    <r>
      <rPr>
        <sz val="12"/>
        <rFont val="Times New Roman"/>
        <charset val="1"/>
      </rPr>
      <t> </t>
    </r>
  </si>
  <si>
    <r>
      <t>a</t>
    </r>
    <r>
      <rPr>
        <b/>
        <vertAlign val="subscript"/>
        <sz val="9.5"/>
        <rFont val="Times New Roman"/>
        <charset val="1"/>
      </rPr>
      <t>u  </t>
    </r>
    <r>
      <rPr>
        <b/>
        <sz val="12"/>
        <rFont val="Times New Roman"/>
        <charset val="1"/>
      </rPr>
      <t>[dB]</t>
    </r>
    <r>
      <rPr>
        <sz val="12"/>
        <rFont val="Times New Roman"/>
        <charset val="1"/>
      </rPr>
      <t> </t>
    </r>
  </si>
  <si>
    <r>
      <t> -3</t>
    </r>
    <r>
      <rPr>
        <b/>
        <vertAlign val="subscript"/>
        <sz val="9.5"/>
        <rFont val="Times New Roman"/>
        <charset val="1"/>
      </rPr>
      <t> </t>
    </r>
    <r>
      <rPr>
        <b/>
        <sz val="12"/>
        <rFont val="Times New Roman"/>
        <charset val="1"/>
      </rPr>
      <t>[dB]</t>
    </r>
    <r>
      <rPr>
        <sz val="12"/>
        <rFont val="Times New Roman"/>
        <charset val="1"/>
      </rPr>
      <t> </t>
    </r>
  </si>
  <si>
    <r>
      <t>AB[d]</t>
    </r>
    <r>
      <rPr>
        <sz val="12"/>
        <rFont val="Times New Roman"/>
        <charset val="1"/>
      </rPr>
      <t> </t>
    </r>
  </si>
  <si>
    <r>
      <t>AC[d]</t>
    </r>
    <r>
      <rPr>
        <sz val="12"/>
        <rFont val="Times New Roman"/>
        <charset val="1"/>
      </rPr>
      <t> </t>
    </r>
  </si>
  <si>
    <r>
      <t>φ[°]</t>
    </r>
    <r>
      <rPr>
        <sz val="12"/>
        <rFont val="Times New Roman"/>
        <charset val="1"/>
      </rPr>
      <t> </t>
    </r>
  </si>
  <si>
    <t>Závěr:</t>
  </si>
  <si>
    <t>Den: 3.5.2021</t>
  </si>
  <si>
    <t>V dnešní hodině elektrotechnického měření jsme měřili převodní charakteristiku, frekvenční</t>
  </si>
  <si>
    <t xml:space="preserve">ziskovou charakteristiku a frekvenční fázovou charakteristiku. Naměřené hodnoty jsme </t>
  </si>
  <si>
    <t xml:space="preserve">zapsali do tabulek a vypočítali zesílení a fázový posun. Z daných hodnot jsme </t>
  </si>
  <si>
    <t>následně sestavili graf. Převodní charakteristika je zpočátku lineární, po přebuzení U2</t>
  </si>
  <si>
    <t>neroste. Zesilovač začíná být přebuzený okolo 3V vstupního napětí.</t>
  </si>
  <si>
    <t>Zesilovač pracuje správně v akustickém pásmu.</t>
  </si>
  <si>
    <t>Frekvenční zisková charakteristika odpovídá předpovídané křivce. Dolní mezní frekvence je o něco nižší než 20 Hz.</t>
  </si>
  <si>
    <t>U frekvenční fázové charakteristiky zesilovač invertuje správně v akustickém pásmu o 180°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</si>
</sst>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"/>
  </numFmts>
  <fonts count="16" x14ac:knownFonts="1">
    <font>
      <sz val="10"/>
      <name val="Arial"/>
      <charset val="238"/>
    </font>
    <font>
      <b/>
      <sz val="12"/>
      <name val="Arial CE"/>
      <family val="2"/>
      <charset val="238"/>
    </font>
    <font>
      <b/>
      <sz val="16"/>
      <name val="Arial CE"/>
      <family val="2"/>
      <charset val="238"/>
    </font>
    <font>
      <b/>
      <sz val="10"/>
      <name val="Arial CE"/>
      <family val="2"/>
      <charset val="238"/>
    </font>
    <font>
      <sz val="10"/>
      <name val="Arial CE"/>
      <family val="2"/>
      <charset val="238"/>
    </font>
    <font>
      <b/>
      <sz val="14"/>
      <name val="Arial"/>
      <family val="2"/>
      <charset val="238"/>
    </font>
    <font>
      <sz val="12"/>
      <name val="Times New Roman"/>
      <charset val="1"/>
    </font>
    <font>
      <b/>
      <sz val="10"/>
      <name val="Arial"/>
      <charset val="238"/>
    </font>
    <font>
      <b/>
      <sz val="12"/>
      <name val="Times New Roman"/>
      <charset val="1"/>
    </font>
    <font>
      <b/>
      <vertAlign val="subscript"/>
      <sz val="9.5"/>
      <name val="Times New Roman"/>
      <charset val="1"/>
    </font>
    <font>
      <b/>
      <sz val="10"/>
      <name val="Arial"/>
      <family val="2"/>
      <charset val="238"/>
    </font>
    <font>
      <sz val="12"/>
      <name val="Times New Roman"/>
      <family val="1"/>
      <charset val="238"/>
    </font>
    <font>
      <sz val="10"/>
      <name val="Arial"/>
      <family val="2"/>
      <charset val="238"/>
    </font>
    <font>
      <b/>
      <sz val="11"/>
      <name val="Arial"/>
      <family val="2"/>
      <charset val="238"/>
    </font>
    <font>
      <sz val="12"/>
      <name val="Arial"/>
      <family val="2"/>
      <charset val="238"/>
    </font>
    <font>
      <b/>
      <sz val="12"/>
      <name val="Times New Roman"/>
      <family val="1"/>
      <charset val="238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3" fillId="0" borderId="1" xfId="0" applyFont="1" applyBorder="1"/>
    <xf numFmtId="0" fontId="0" fillId="0" borderId="0" xfId="0" applyBorder="1"/>
    <xf numFmtId="0" fontId="0" fillId="0" borderId="2" xfId="0" applyBorder="1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3" fillId="0" borderId="1" xfId="0" applyFon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7" xfId="0" applyBorder="1"/>
    <xf numFmtId="0" fontId="0" fillId="0" borderId="8" xfId="0" applyBorder="1"/>
    <xf numFmtId="0" fontId="0" fillId="0" borderId="6" xfId="0" applyBorder="1"/>
    <xf numFmtId="0" fontId="0" fillId="0" borderId="0" xfId="0" applyBorder="1" applyAlignment="1">
      <alignment horizontal="left"/>
    </xf>
    <xf numFmtId="0" fontId="3" fillId="0" borderId="5" xfId="0" applyFont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5" fillId="0" borderId="0" xfId="0" applyFont="1"/>
    <xf numFmtId="0" fontId="0" fillId="0" borderId="0" xfId="0" applyAlignment="1">
      <alignment wrapText="1"/>
    </xf>
    <xf numFmtId="0" fontId="7" fillId="0" borderId="0" xfId="0" applyFont="1"/>
    <xf numFmtId="0" fontId="1" fillId="0" borderId="5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3" fillId="0" borderId="7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0" fillId="0" borderId="0" xfId="0" applyFont="1"/>
    <xf numFmtId="0" fontId="8" fillId="0" borderId="10" xfId="0" applyFont="1" applyBorder="1" applyAlignment="1">
      <alignment wrapText="1"/>
    </xf>
    <xf numFmtId="0" fontId="8" fillId="0" borderId="9" xfId="0" applyFont="1" applyBorder="1" applyAlignment="1">
      <alignment wrapText="1"/>
    </xf>
    <xf numFmtId="0" fontId="11" fillId="0" borderId="9" xfId="0" applyFont="1" applyBorder="1" applyAlignment="1">
      <alignment wrapText="1"/>
    </xf>
    <xf numFmtId="0" fontId="12" fillId="0" borderId="0" xfId="0" applyFont="1" applyBorder="1"/>
    <xf numFmtId="2" fontId="11" fillId="0" borderId="9" xfId="0" applyNumberFormat="1" applyFont="1" applyBorder="1" applyAlignment="1">
      <alignment wrapText="1"/>
    </xf>
    <xf numFmtId="168" fontId="11" fillId="0" borderId="9" xfId="0" applyNumberFormat="1" applyFont="1" applyBorder="1" applyAlignment="1">
      <alignment wrapText="1"/>
    </xf>
    <xf numFmtId="168" fontId="12" fillId="0" borderId="9" xfId="0" applyNumberFormat="1" applyFont="1" applyBorder="1"/>
    <xf numFmtId="0" fontId="13" fillId="0" borderId="0" xfId="0" applyFont="1"/>
    <xf numFmtId="0" fontId="14" fillId="0" borderId="9" xfId="0" applyFont="1" applyBorder="1"/>
    <xf numFmtId="0" fontId="15" fillId="0" borderId="11" xfId="0" applyFont="1" applyBorder="1" applyAlignment="1">
      <alignment wrapText="1"/>
    </xf>
    <xf numFmtId="0" fontId="12" fillId="0" borderId="0" xfId="0" applyFont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 b="1"/>
              <a:t>Převodní</a:t>
            </a:r>
            <a:r>
              <a:rPr lang="cs-CZ" b="1" baseline="0"/>
              <a:t> charakteristika</a:t>
            </a:r>
            <a:endParaRPr lang="cs-CZ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U2 = f(U1) 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List3!$B$5:$B$13</c:f>
              <c:numCache>
                <c:formatCode>0.0</c:formatCode>
                <c:ptCount val="9"/>
                <c:pt idx="0">
                  <c:v>0</c:v>
                </c:pt>
                <c:pt idx="1">
                  <c:v>0.5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5</c:v>
                </c:pt>
              </c:numCache>
            </c:numRef>
          </c:xVal>
          <c:yVal>
            <c:numRef>
              <c:f>List3!$C$5:$C$13</c:f>
              <c:numCache>
                <c:formatCode>0.0</c:formatCode>
                <c:ptCount val="9"/>
                <c:pt idx="0">
                  <c:v>0</c:v>
                </c:pt>
                <c:pt idx="1">
                  <c:v>2.2000000000000002</c:v>
                </c:pt>
                <c:pt idx="2">
                  <c:v>6.1</c:v>
                </c:pt>
                <c:pt idx="3">
                  <c:v>8.3000000000000007</c:v>
                </c:pt>
                <c:pt idx="4">
                  <c:v>10.1</c:v>
                </c:pt>
                <c:pt idx="5">
                  <c:v>11</c:v>
                </c:pt>
                <c:pt idx="6">
                  <c:v>11.5</c:v>
                </c:pt>
                <c:pt idx="7">
                  <c:v>11.8</c:v>
                </c:pt>
                <c:pt idx="8">
                  <c:v>12.3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A77-44D3-B7F3-9A6668DB9FBE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1965310271"/>
        <c:axId val="1965311103"/>
      </c:scatterChart>
      <c:valAx>
        <c:axId val="1965310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U1</a:t>
                </a:r>
                <a:r>
                  <a:rPr lang="cs-CZ" baseline="0"/>
                  <a:t> </a:t>
                </a:r>
                <a:r>
                  <a:rPr lang="cs-CZ"/>
                  <a:t>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965311103"/>
        <c:crosses val="autoZero"/>
        <c:crossBetween val="midCat"/>
      </c:valAx>
      <c:valAx>
        <c:axId val="196531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U2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9653102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 b="1"/>
              <a:t>Frekvenční zisková charakteristika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au = f(f)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List3!$B$37:$B$48</c:f>
              <c:numCache>
                <c:formatCode>General</c:formatCode>
                <c:ptCount val="12"/>
                <c:pt idx="0">
                  <c:v>10</c:v>
                </c:pt>
                <c:pt idx="1">
                  <c:v>20</c:v>
                </c:pt>
                <c:pt idx="2">
                  <c:v>60</c:v>
                </c:pt>
                <c:pt idx="3">
                  <c:v>100</c:v>
                </c:pt>
                <c:pt idx="4">
                  <c:v>200</c:v>
                </c:pt>
                <c:pt idx="5">
                  <c:v>600</c:v>
                </c:pt>
                <c:pt idx="6">
                  <c:v>1000</c:v>
                </c:pt>
                <c:pt idx="7">
                  <c:v>2000</c:v>
                </c:pt>
                <c:pt idx="8">
                  <c:v>6000</c:v>
                </c:pt>
                <c:pt idx="9">
                  <c:v>10000</c:v>
                </c:pt>
                <c:pt idx="10">
                  <c:v>20000</c:v>
                </c:pt>
                <c:pt idx="11">
                  <c:v>22000</c:v>
                </c:pt>
              </c:numCache>
            </c:numRef>
          </c:xVal>
          <c:yVal>
            <c:numRef>
              <c:f>List3!$F$37:$F$48</c:f>
              <c:numCache>
                <c:formatCode>0.00</c:formatCode>
                <c:ptCount val="12"/>
                <c:pt idx="0">
                  <c:v>6.0205999132796242</c:v>
                </c:pt>
                <c:pt idx="1">
                  <c:v>10.102999566398122</c:v>
                </c:pt>
                <c:pt idx="2">
                  <c:v>12.041199826559248</c:v>
                </c:pt>
                <c:pt idx="3">
                  <c:v>12.464985807958008</c:v>
                </c:pt>
                <c:pt idx="4">
                  <c:v>12.709674936298242</c:v>
                </c:pt>
                <c:pt idx="5">
                  <c:v>12.789729785371723</c:v>
                </c:pt>
                <c:pt idx="6">
                  <c:v>12.829482210081991</c:v>
                </c:pt>
                <c:pt idx="7">
                  <c:v>12.789729785371723</c:v>
                </c:pt>
                <c:pt idx="8">
                  <c:v>12.547317131854655</c:v>
                </c:pt>
                <c:pt idx="9">
                  <c:v>11.595671932336202</c:v>
                </c:pt>
                <c:pt idx="10">
                  <c:v>8.8808959183615244</c:v>
                </c:pt>
                <c:pt idx="11">
                  <c:v>8.5626958805757774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FDB-4B72-8E78-A634427D4489}"/>
            </c:ext>
          </c:extLst>
        </c:ser>
        <c:ser>
          <c:idx val="1"/>
          <c:order val="1"/>
          <c:tx>
            <c:v>-3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List3!$B$37:$B$48</c:f>
              <c:numCache>
                <c:formatCode>General</c:formatCode>
                <c:ptCount val="12"/>
                <c:pt idx="0">
                  <c:v>10</c:v>
                </c:pt>
                <c:pt idx="1">
                  <c:v>20</c:v>
                </c:pt>
                <c:pt idx="2">
                  <c:v>60</c:v>
                </c:pt>
                <c:pt idx="3">
                  <c:v>100</c:v>
                </c:pt>
                <c:pt idx="4">
                  <c:v>200</c:v>
                </c:pt>
                <c:pt idx="5">
                  <c:v>600</c:v>
                </c:pt>
                <c:pt idx="6">
                  <c:v>1000</c:v>
                </c:pt>
                <c:pt idx="7">
                  <c:v>2000</c:v>
                </c:pt>
                <c:pt idx="8">
                  <c:v>6000</c:v>
                </c:pt>
                <c:pt idx="9">
                  <c:v>10000</c:v>
                </c:pt>
                <c:pt idx="10">
                  <c:v>20000</c:v>
                </c:pt>
                <c:pt idx="11">
                  <c:v>22000</c:v>
                </c:pt>
              </c:numCache>
            </c:numRef>
          </c:xVal>
          <c:yVal>
            <c:numRef>
              <c:f>List3!$G$37:$G$48</c:f>
              <c:numCache>
                <c:formatCode>0.00</c:formatCode>
                <c:ptCount val="12"/>
                <c:pt idx="0">
                  <c:v>9.7899999999999991</c:v>
                </c:pt>
                <c:pt idx="1">
                  <c:v>9.7899999999999991</c:v>
                </c:pt>
                <c:pt idx="2">
                  <c:v>9.7899999999999991</c:v>
                </c:pt>
                <c:pt idx="3">
                  <c:v>9.7899999999999991</c:v>
                </c:pt>
                <c:pt idx="4">
                  <c:v>9.7899999999999991</c:v>
                </c:pt>
                <c:pt idx="5">
                  <c:v>9.7899999999999991</c:v>
                </c:pt>
                <c:pt idx="6">
                  <c:v>9.7899999999999991</c:v>
                </c:pt>
                <c:pt idx="7">
                  <c:v>9.7899999999999991</c:v>
                </c:pt>
                <c:pt idx="8">
                  <c:v>9.7899999999999991</c:v>
                </c:pt>
                <c:pt idx="9">
                  <c:v>9.7899999999999991</c:v>
                </c:pt>
                <c:pt idx="10">
                  <c:v>9.7899999999999991</c:v>
                </c:pt>
                <c:pt idx="11">
                  <c:v>9.7899999999999991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FDB-4B72-8E78-A634427D44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8271167"/>
        <c:axId val="2098276575"/>
      </c:scatterChart>
      <c:valAx>
        <c:axId val="2098271167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 </a:t>
                </a:r>
                <a:r>
                  <a:rPr lang="cs-CZ"/>
                  <a:t>(</a:t>
                </a:r>
                <a:r>
                  <a:rPr lang="en-US"/>
                  <a:t>Hz</a:t>
                </a:r>
                <a:r>
                  <a:rPr lang="cs-CZ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098276575"/>
        <c:crosses val="autoZero"/>
        <c:crossBetween val="midCat"/>
      </c:valAx>
      <c:valAx>
        <c:axId val="2098276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au</a:t>
                </a:r>
                <a:r>
                  <a:rPr lang="cs-CZ" baseline="0"/>
                  <a:t> (dB)</a:t>
                </a:r>
                <a:endParaRPr lang="cs-C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0982711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 b="1"/>
              <a:t>Frekvenční fázová charakteristika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φ= f(f) 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List3!$B$37:$B$48</c:f>
              <c:numCache>
                <c:formatCode>General</c:formatCode>
                <c:ptCount val="12"/>
                <c:pt idx="0">
                  <c:v>10</c:v>
                </c:pt>
                <c:pt idx="1">
                  <c:v>20</c:v>
                </c:pt>
                <c:pt idx="2">
                  <c:v>60</c:v>
                </c:pt>
                <c:pt idx="3">
                  <c:v>100</c:v>
                </c:pt>
                <c:pt idx="4">
                  <c:v>200</c:v>
                </c:pt>
                <c:pt idx="5">
                  <c:v>600</c:v>
                </c:pt>
                <c:pt idx="6">
                  <c:v>1000</c:v>
                </c:pt>
                <c:pt idx="7">
                  <c:v>2000</c:v>
                </c:pt>
                <c:pt idx="8">
                  <c:v>6000</c:v>
                </c:pt>
                <c:pt idx="9">
                  <c:v>10000</c:v>
                </c:pt>
                <c:pt idx="10">
                  <c:v>20000</c:v>
                </c:pt>
                <c:pt idx="11">
                  <c:v>22000</c:v>
                </c:pt>
              </c:numCache>
            </c:numRef>
          </c:xVal>
          <c:yVal>
            <c:numRef>
              <c:f>List3!$J$37:$J$48</c:f>
              <c:numCache>
                <c:formatCode>0.00</c:formatCode>
                <c:ptCount val="12"/>
                <c:pt idx="0">
                  <c:v>152.30769230769229</c:v>
                </c:pt>
                <c:pt idx="1">
                  <c:v>145.38461538461539</c:v>
                </c:pt>
                <c:pt idx="2">
                  <c:v>173.64705882352939</c:v>
                </c:pt>
                <c:pt idx="3">
                  <c:v>172.79999999999998</c:v>
                </c:pt>
                <c:pt idx="4">
                  <c:v>151.20000000000002</c:v>
                </c:pt>
                <c:pt idx="5">
                  <c:v>180</c:v>
                </c:pt>
                <c:pt idx="6">
                  <c:v>180</c:v>
                </c:pt>
                <c:pt idx="7">
                  <c:v>180</c:v>
                </c:pt>
                <c:pt idx="8">
                  <c:v>197.14285714285711</c:v>
                </c:pt>
                <c:pt idx="9">
                  <c:v>180</c:v>
                </c:pt>
                <c:pt idx="10">
                  <c:v>129.6</c:v>
                </c:pt>
                <c:pt idx="11">
                  <c:v>240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A7D-42F1-9C3F-168BE30CD3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7106287"/>
        <c:axId val="2107105039"/>
      </c:scatterChart>
      <c:valAx>
        <c:axId val="2107106287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f</a:t>
                </a:r>
                <a:r>
                  <a:rPr lang="cs-CZ" baseline="0"/>
                  <a:t> (Hz)</a:t>
                </a:r>
                <a:endParaRPr lang="cs-C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107105039"/>
        <c:crosses val="autoZero"/>
        <c:crossBetween val="midCat"/>
      </c:valAx>
      <c:valAx>
        <c:axId val="2107105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ϕ</a:t>
                </a:r>
                <a:r>
                  <a:rPr lang="cs-CZ" baseline="0"/>
                  <a:t> (°)</a:t>
                </a:r>
                <a:endParaRPr lang="cs-C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107106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tmp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9</xdr:row>
      <xdr:rowOff>0</xdr:rowOff>
    </xdr:from>
    <xdr:to>
      <xdr:col>5</xdr:col>
      <xdr:colOff>485775</xdr:colOff>
      <xdr:row>17</xdr:row>
      <xdr:rowOff>85725</xdr:rowOff>
    </xdr:to>
    <xdr:pic>
      <xdr:nvPicPr>
        <xdr:cNvPr id="2" name="Obrázek 1">
          <a:extLst>
            <a:ext uri="{FF2B5EF4-FFF2-40B4-BE49-F238E27FC236}">
              <a16:creationId xmlns:a16="http://schemas.microsoft.com/office/drawing/2014/main" id="{D621D23C-BF60-484C-A1C3-9906FDDE3B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1495425"/>
          <a:ext cx="3438525" cy="1381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200025</xdr:colOff>
      <xdr:row>17</xdr:row>
      <xdr:rowOff>152400</xdr:rowOff>
    </xdr:from>
    <xdr:to>
      <xdr:col>5</xdr:col>
      <xdr:colOff>219075</xdr:colOff>
      <xdr:row>27</xdr:row>
      <xdr:rowOff>114300</xdr:rowOff>
    </xdr:to>
    <xdr:pic>
      <xdr:nvPicPr>
        <xdr:cNvPr id="3" name="Obrázek 2">
          <a:extLst>
            <a:ext uri="{FF2B5EF4-FFF2-40B4-BE49-F238E27FC236}">
              <a16:creationId xmlns:a16="http://schemas.microsoft.com/office/drawing/2014/main" id="{69446BAE-1216-4489-A09C-3BADB880B189}"/>
            </a:ext>
            <a:ext uri="{147F2762-F138-4A5C-976F-8EAC2B608ADB}">
              <a16:predDERef xmlns:a16="http://schemas.microsoft.com/office/drawing/2014/main" pred="{D621D23C-BF60-484C-A1C3-9906FDDE3B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2943225"/>
          <a:ext cx="3067050" cy="1581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33</xdr:row>
      <xdr:rowOff>0</xdr:rowOff>
    </xdr:from>
    <xdr:to>
      <xdr:col>7</xdr:col>
      <xdr:colOff>409575</xdr:colOff>
      <xdr:row>45</xdr:row>
      <xdr:rowOff>114300</xdr:rowOff>
    </xdr:to>
    <xdr:pic>
      <xdr:nvPicPr>
        <xdr:cNvPr id="2" name="Obrázek 1">
          <a:extLst>
            <a:ext uri="{FF2B5EF4-FFF2-40B4-BE49-F238E27FC236}">
              <a16:creationId xmlns:a16="http://schemas.microsoft.com/office/drawing/2014/main" id="{720BBB5D-72AE-4B3C-B1FC-B78533BFD9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5476875"/>
          <a:ext cx="3457575" cy="20574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78</xdr:row>
      <xdr:rowOff>0</xdr:rowOff>
    </xdr:from>
    <xdr:to>
      <xdr:col>3</xdr:col>
      <xdr:colOff>590550</xdr:colOff>
      <xdr:row>87</xdr:row>
      <xdr:rowOff>142875</xdr:rowOff>
    </xdr:to>
    <xdr:pic>
      <xdr:nvPicPr>
        <xdr:cNvPr id="3" name="Obrázek 2">
          <a:extLst>
            <a:ext uri="{FF2B5EF4-FFF2-40B4-BE49-F238E27FC236}">
              <a16:creationId xmlns:a16="http://schemas.microsoft.com/office/drawing/2014/main" id="{531CAB47-358F-4C78-90DD-215E967D1613}"/>
            </a:ext>
            <a:ext uri="{147F2762-F138-4A5C-976F-8EAC2B608ADB}">
              <a16:predDERef xmlns:a16="http://schemas.microsoft.com/office/drawing/2014/main" pred="{720BBB5D-72AE-4B3C-B1FC-B78533BFD9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2915900"/>
          <a:ext cx="2419350" cy="16002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13</xdr:row>
      <xdr:rowOff>152400</xdr:rowOff>
    </xdr:from>
    <xdr:to>
      <xdr:col>8</xdr:col>
      <xdr:colOff>219075</xdr:colOff>
      <xdr:row>30</xdr:row>
      <xdr:rowOff>142875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D9B7FE26-33FB-40F6-AA54-492E3D83DF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609599</xdr:colOff>
      <xdr:row>48</xdr:row>
      <xdr:rowOff>123825</xdr:rowOff>
    </xdr:from>
    <xdr:to>
      <xdr:col>10</xdr:col>
      <xdr:colOff>9525</xdr:colOff>
      <xdr:row>64</xdr:row>
      <xdr:rowOff>142875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C6AF8A14-C4F1-4930-ACFA-545EA567E8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66</xdr:row>
      <xdr:rowOff>0</xdr:rowOff>
    </xdr:from>
    <xdr:to>
      <xdr:col>9</xdr:col>
      <xdr:colOff>866775</xdr:colOff>
      <xdr:row>83</xdr:row>
      <xdr:rowOff>0</xdr:rowOff>
    </xdr:to>
    <xdr:graphicFrame macro="">
      <xdr:nvGraphicFramePr>
        <xdr:cNvPr id="4" name="Graf 3">
          <a:extLst>
            <a:ext uri="{FF2B5EF4-FFF2-40B4-BE49-F238E27FC236}">
              <a16:creationId xmlns:a16="http://schemas.microsoft.com/office/drawing/2014/main" id="{3CFA92F9-2F46-4DB9-BC5B-D01312402E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8"/>
  <sheetViews>
    <sheetView workbookViewId="0">
      <selection activeCell="M15" sqref="M15"/>
    </sheetView>
  </sheetViews>
  <sheetFormatPr defaultRowHeight="12.75" x14ac:dyDescent="0.2"/>
  <sheetData>
    <row r="1" spans="1:9" x14ac:dyDescent="0.2">
      <c r="A1" s="21" t="s">
        <v>0</v>
      </c>
      <c r="B1" s="22"/>
      <c r="C1" s="23"/>
      <c r="D1" s="30" t="s">
        <v>1</v>
      </c>
      <c r="E1" s="31"/>
      <c r="F1" s="32"/>
      <c r="G1" s="39" t="s">
        <v>2</v>
      </c>
      <c r="H1" s="40"/>
      <c r="I1" s="41"/>
    </row>
    <row r="2" spans="1:9" ht="13.5" thickBot="1" x14ac:dyDescent="0.25">
      <c r="A2" s="24"/>
      <c r="B2" s="25"/>
      <c r="C2" s="26"/>
      <c r="D2" s="33"/>
      <c r="E2" s="34"/>
      <c r="F2" s="35"/>
      <c r="G2" s="42"/>
      <c r="H2" s="43"/>
      <c r="I2" s="44"/>
    </row>
    <row r="3" spans="1:9" x14ac:dyDescent="0.2">
      <c r="A3" s="24"/>
      <c r="B3" s="25"/>
      <c r="C3" s="26"/>
      <c r="D3" s="33"/>
      <c r="E3" s="34"/>
      <c r="F3" s="35"/>
      <c r="G3" s="39" t="s">
        <v>3</v>
      </c>
      <c r="H3" s="40"/>
      <c r="I3" s="41"/>
    </row>
    <row r="4" spans="1:9" ht="13.5" thickBot="1" x14ac:dyDescent="0.25">
      <c r="A4" s="27"/>
      <c r="B4" s="28"/>
      <c r="C4" s="29"/>
      <c r="D4" s="36"/>
      <c r="E4" s="37"/>
      <c r="F4" s="38"/>
      <c r="G4" s="42"/>
      <c r="H4" s="43"/>
      <c r="I4" s="44"/>
    </row>
    <row r="5" spans="1:9" ht="12.75" customHeight="1" x14ac:dyDescent="0.2">
      <c r="A5" s="39" t="s">
        <v>4</v>
      </c>
      <c r="B5" s="45"/>
      <c r="C5" s="45"/>
      <c r="D5" s="45"/>
      <c r="E5" s="45"/>
      <c r="F5" s="46"/>
      <c r="G5" s="39" t="s">
        <v>5</v>
      </c>
      <c r="H5" s="40"/>
      <c r="I5" s="41"/>
    </row>
    <row r="6" spans="1:9" ht="13.5" customHeight="1" x14ac:dyDescent="0.2">
      <c r="A6" s="24" t="s">
        <v>6</v>
      </c>
      <c r="B6" s="47"/>
      <c r="C6" s="47"/>
      <c r="D6" s="47"/>
      <c r="E6" s="47"/>
      <c r="F6" s="48"/>
      <c r="G6" s="42"/>
      <c r="H6" s="43"/>
      <c r="I6" s="44"/>
    </row>
    <row r="7" spans="1:9" ht="12.75" customHeight="1" x14ac:dyDescent="0.2">
      <c r="A7" s="49"/>
      <c r="B7" s="47"/>
      <c r="C7" s="47"/>
      <c r="D7" s="47"/>
      <c r="E7" s="47"/>
      <c r="F7" s="48"/>
      <c r="G7" s="39" t="s">
        <v>97</v>
      </c>
      <c r="H7" s="40"/>
      <c r="I7" s="41"/>
    </row>
    <row r="8" spans="1:9" ht="13.5" customHeight="1" x14ac:dyDescent="0.2">
      <c r="A8" s="50"/>
      <c r="B8" s="51"/>
      <c r="C8" s="51"/>
      <c r="D8" s="51"/>
      <c r="E8" s="51"/>
      <c r="F8" s="52"/>
      <c r="G8" s="42"/>
      <c r="H8" s="43"/>
      <c r="I8" s="44"/>
    </row>
    <row r="9" spans="1:9" ht="13.15" customHeight="1" x14ac:dyDescent="0.2">
      <c r="A9" s="1" t="s">
        <v>7</v>
      </c>
      <c r="B9" s="2"/>
      <c r="C9" s="2"/>
      <c r="D9" s="2"/>
      <c r="E9" s="2"/>
      <c r="F9" s="2"/>
      <c r="G9" s="1" t="s">
        <v>8</v>
      </c>
      <c r="H9" s="2"/>
      <c r="I9" s="3"/>
    </row>
    <row r="10" spans="1:9" x14ac:dyDescent="0.2">
      <c r="A10" s="4"/>
      <c r="B10" s="2"/>
      <c r="C10" s="2"/>
      <c r="D10" s="2"/>
      <c r="E10" s="2"/>
      <c r="F10" s="2"/>
      <c r="G10" s="4"/>
      <c r="H10" s="2"/>
      <c r="I10" s="3"/>
    </row>
    <row r="11" spans="1:9" x14ac:dyDescent="0.2">
      <c r="A11" s="4"/>
      <c r="B11" s="2"/>
      <c r="C11" s="2"/>
      <c r="D11" s="2"/>
      <c r="E11" s="2"/>
      <c r="F11" s="2"/>
      <c r="G11" s="4"/>
      <c r="H11" s="2"/>
      <c r="I11" s="3"/>
    </row>
    <row r="12" spans="1:9" x14ac:dyDescent="0.2">
      <c r="A12" s="4"/>
      <c r="B12" s="2"/>
      <c r="C12" s="2"/>
      <c r="D12" s="2"/>
      <c r="E12" s="2"/>
      <c r="F12" s="2"/>
      <c r="G12" s="4"/>
      <c r="H12" s="2"/>
      <c r="I12" s="3"/>
    </row>
    <row r="13" spans="1:9" x14ac:dyDescent="0.2">
      <c r="A13" s="4"/>
      <c r="B13" s="2"/>
      <c r="C13" s="2"/>
      <c r="D13" s="2"/>
      <c r="E13" s="2"/>
      <c r="F13" s="2"/>
      <c r="G13" s="4"/>
      <c r="H13" s="2"/>
      <c r="I13" s="3"/>
    </row>
    <row r="14" spans="1:9" x14ac:dyDescent="0.2">
      <c r="A14" s="4"/>
      <c r="B14" s="2"/>
      <c r="C14" s="2"/>
      <c r="D14" s="2"/>
      <c r="E14" s="2"/>
      <c r="F14" s="2"/>
      <c r="G14" s="4"/>
      <c r="H14" s="2"/>
      <c r="I14" s="3"/>
    </row>
    <row r="15" spans="1:9" x14ac:dyDescent="0.2">
      <c r="A15" s="4"/>
      <c r="B15" s="2"/>
      <c r="C15" s="13"/>
      <c r="D15" s="2"/>
      <c r="E15" s="2"/>
      <c r="F15" s="2"/>
      <c r="G15" s="4"/>
      <c r="H15" s="2"/>
      <c r="I15" s="3"/>
    </row>
    <row r="16" spans="1:9" x14ac:dyDescent="0.2">
      <c r="A16" s="4"/>
      <c r="B16" s="2"/>
      <c r="C16" s="2"/>
      <c r="D16" s="2"/>
      <c r="E16" s="2"/>
      <c r="F16" s="2"/>
      <c r="G16" s="4"/>
      <c r="H16" s="2"/>
      <c r="I16" s="3"/>
    </row>
    <row r="17" spans="1:9" x14ac:dyDescent="0.2">
      <c r="A17" s="4"/>
      <c r="B17" s="2"/>
      <c r="C17" s="2"/>
      <c r="D17" s="2"/>
      <c r="E17" s="2"/>
      <c r="F17" s="2"/>
      <c r="G17" s="4"/>
      <c r="H17" s="2"/>
      <c r="I17" s="3"/>
    </row>
    <row r="18" spans="1:9" x14ac:dyDescent="0.2">
      <c r="A18" s="4"/>
      <c r="B18" s="2"/>
      <c r="C18" s="2"/>
      <c r="D18" s="2"/>
      <c r="E18" s="2"/>
      <c r="F18" s="2"/>
      <c r="G18" s="4"/>
      <c r="H18" s="2"/>
      <c r="I18" s="3"/>
    </row>
    <row r="19" spans="1:9" x14ac:dyDescent="0.2">
      <c r="A19" s="4"/>
      <c r="B19" s="2"/>
      <c r="C19" s="2"/>
      <c r="D19" s="2"/>
      <c r="E19" s="2"/>
      <c r="F19" s="2"/>
      <c r="G19" s="4"/>
      <c r="H19" s="2"/>
      <c r="I19" s="3"/>
    </row>
    <row r="20" spans="1:9" x14ac:dyDescent="0.2">
      <c r="A20" s="4"/>
      <c r="B20" s="2"/>
      <c r="C20" s="2"/>
      <c r="D20" s="2"/>
      <c r="E20" s="2"/>
      <c r="F20" s="2"/>
      <c r="G20" s="4"/>
      <c r="H20" s="2"/>
      <c r="I20" s="3"/>
    </row>
    <row r="21" spans="1:9" x14ac:dyDescent="0.2">
      <c r="A21" s="4"/>
      <c r="B21" s="2"/>
      <c r="C21" s="2"/>
      <c r="D21" s="2"/>
      <c r="E21" s="2"/>
      <c r="F21" s="2"/>
      <c r="G21" s="4"/>
      <c r="H21" s="2"/>
      <c r="I21" s="3"/>
    </row>
    <row r="22" spans="1:9" x14ac:dyDescent="0.2">
      <c r="A22" s="4"/>
      <c r="B22" s="2"/>
      <c r="C22" s="2"/>
      <c r="D22" s="2"/>
      <c r="E22" s="2"/>
      <c r="F22" s="2"/>
      <c r="G22" s="4"/>
      <c r="H22" s="2"/>
      <c r="I22" s="3"/>
    </row>
    <row r="23" spans="1:9" x14ac:dyDescent="0.2">
      <c r="A23" s="4"/>
      <c r="B23" s="2"/>
      <c r="C23" s="2"/>
      <c r="D23" s="2"/>
      <c r="E23" s="2"/>
      <c r="F23" s="2"/>
      <c r="G23" s="4"/>
      <c r="H23" s="2"/>
      <c r="I23" s="3"/>
    </row>
    <row r="24" spans="1:9" x14ac:dyDescent="0.2">
      <c r="A24" s="4"/>
      <c r="B24" s="2"/>
      <c r="C24" s="2"/>
      <c r="D24" s="2"/>
      <c r="E24" s="2"/>
      <c r="F24" s="2"/>
      <c r="G24" s="4"/>
      <c r="H24" s="2"/>
      <c r="I24" s="3"/>
    </row>
    <row r="25" spans="1:9" x14ac:dyDescent="0.2">
      <c r="A25" s="4"/>
      <c r="B25" s="2"/>
      <c r="C25" s="2"/>
      <c r="D25" s="2"/>
      <c r="E25" s="2"/>
      <c r="F25" s="2"/>
      <c r="G25" s="4"/>
      <c r="H25" s="2"/>
      <c r="I25" s="3"/>
    </row>
    <row r="26" spans="1:9" x14ac:dyDescent="0.2">
      <c r="A26" s="4"/>
      <c r="B26" s="2"/>
      <c r="C26" s="2"/>
      <c r="D26" s="2"/>
      <c r="E26" s="2"/>
      <c r="F26" s="2"/>
      <c r="G26" s="4"/>
      <c r="H26" s="2"/>
      <c r="I26" s="3"/>
    </row>
    <row r="27" spans="1:9" x14ac:dyDescent="0.2">
      <c r="A27" s="4"/>
      <c r="B27" s="2"/>
      <c r="C27" s="2"/>
      <c r="D27" s="2"/>
      <c r="E27" s="2"/>
      <c r="F27" s="2"/>
      <c r="G27" s="4"/>
      <c r="H27" s="2"/>
      <c r="I27" s="3"/>
    </row>
    <row r="28" spans="1:9" x14ac:dyDescent="0.2">
      <c r="A28" s="4"/>
      <c r="B28" s="2"/>
      <c r="C28" s="2"/>
      <c r="D28" s="2"/>
      <c r="E28" s="2"/>
      <c r="F28" s="2"/>
      <c r="G28" s="4"/>
      <c r="H28" s="2"/>
      <c r="I28" s="3"/>
    </row>
    <row r="29" spans="1:9" x14ac:dyDescent="0.2">
      <c r="A29" s="4"/>
      <c r="B29" s="2"/>
      <c r="C29" s="2"/>
      <c r="D29" s="2"/>
      <c r="E29" s="2"/>
      <c r="F29" s="2"/>
      <c r="G29" s="4"/>
      <c r="H29" s="2"/>
      <c r="I29" s="3"/>
    </row>
    <row r="30" spans="1:9" x14ac:dyDescent="0.2">
      <c r="A30" s="4"/>
      <c r="B30" s="2"/>
      <c r="C30" s="2"/>
      <c r="D30" s="2"/>
      <c r="E30" s="2"/>
      <c r="F30" s="2"/>
      <c r="G30" s="4"/>
      <c r="H30" s="2"/>
      <c r="I30" s="3"/>
    </row>
    <row r="31" spans="1:9" x14ac:dyDescent="0.2">
      <c r="A31" s="4"/>
      <c r="B31" s="2"/>
      <c r="C31" s="2"/>
      <c r="D31" s="2"/>
      <c r="E31" s="2"/>
      <c r="F31" s="2"/>
      <c r="G31" s="4"/>
      <c r="H31" s="2"/>
      <c r="I31" s="3"/>
    </row>
    <row r="32" spans="1:9" x14ac:dyDescent="0.2">
      <c r="A32" s="4"/>
      <c r="B32" s="2"/>
      <c r="C32" s="2"/>
      <c r="D32" s="2"/>
      <c r="E32" s="2"/>
      <c r="F32" s="2"/>
      <c r="G32" s="4"/>
      <c r="H32" s="2"/>
      <c r="I32" s="3"/>
    </row>
    <row r="33" spans="1:9" x14ac:dyDescent="0.2">
      <c r="A33" s="4"/>
      <c r="B33" s="2"/>
      <c r="C33" s="2"/>
      <c r="D33" s="2"/>
      <c r="E33" s="2"/>
      <c r="F33" s="2"/>
      <c r="G33" s="4"/>
      <c r="H33" s="2"/>
      <c r="I33" s="3"/>
    </row>
    <row r="34" spans="1:9" x14ac:dyDescent="0.2">
      <c r="A34" s="4"/>
      <c r="B34" s="2"/>
      <c r="C34" s="2"/>
      <c r="D34" s="2"/>
      <c r="E34" s="2"/>
      <c r="F34" s="2"/>
      <c r="G34" s="4"/>
      <c r="H34" s="2"/>
      <c r="I34" s="3"/>
    </row>
    <row r="35" spans="1:9" x14ac:dyDescent="0.2">
      <c r="A35" s="4"/>
      <c r="B35" s="2"/>
      <c r="C35" s="2"/>
      <c r="D35" s="2"/>
      <c r="E35" s="2"/>
      <c r="F35" s="2"/>
      <c r="G35" s="4"/>
      <c r="H35" s="2"/>
      <c r="I35" s="3"/>
    </row>
    <row r="36" spans="1:9" x14ac:dyDescent="0.2">
      <c r="A36" s="4"/>
      <c r="B36" s="2"/>
      <c r="C36" s="2"/>
      <c r="D36" s="2"/>
      <c r="E36" s="2"/>
      <c r="F36" s="2"/>
      <c r="G36" s="4"/>
      <c r="H36" s="2"/>
      <c r="I36" s="3"/>
    </row>
    <row r="37" spans="1:9" x14ac:dyDescent="0.2">
      <c r="A37" s="4"/>
      <c r="B37" s="2"/>
      <c r="C37" s="2"/>
      <c r="D37" s="2"/>
      <c r="E37" s="2"/>
      <c r="F37" s="2"/>
      <c r="G37" s="4"/>
      <c r="H37" s="2"/>
      <c r="I37" s="3"/>
    </row>
    <row r="38" spans="1:9" x14ac:dyDescent="0.2">
      <c r="A38" s="4"/>
      <c r="B38" s="2"/>
      <c r="C38" s="2"/>
      <c r="D38" s="2"/>
      <c r="E38" s="2"/>
      <c r="F38" s="2"/>
      <c r="G38" s="4"/>
      <c r="H38" s="2"/>
      <c r="I38" s="3"/>
    </row>
    <row r="39" spans="1:9" x14ac:dyDescent="0.2">
      <c r="A39" s="4"/>
      <c r="B39" s="2"/>
      <c r="C39" s="2"/>
      <c r="D39" s="2"/>
      <c r="E39" s="2"/>
      <c r="F39" s="2"/>
      <c r="G39" s="4"/>
      <c r="H39" s="2"/>
      <c r="I39" s="3"/>
    </row>
    <row r="40" spans="1:9" x14ac:dyDescent="0.2">
      <c r="A40" s="4"/>
      <c r="B40" s="2"/>
      <c r="C40" s="2"/>
      <c r="D40" s="2"/>
      <c r="E40" s="2"/>
      <c r="F40" s="2"/>
      <c r="G40" s="4"/>
      <c r="H40" s="2"/>
      <c r="I40" s="3"/>
    </row>
    <row r="41" spans="1:9" x14ac:dyDescent="0.2">
      <c r="A41" s="4"/>
      <c r="B41" s="2"/>
      <c r="C41" s="2"/>
      <c r="D41" s="2"/>
      <c r="E41" s="2"/>
      <c r="F41" s="2"/>
      <c r="G41" s="4"/>
      <c r="H41" s="2"/>
      <c r="I41" s="3"/>
    </row>
    <row r="42" spans="1:9" ht="13.5" thickBot="1" x14ac:dyDescent="0.25">
      <c r="A42" s="4"/>
      <c r="B42" s="2"/>
      <c r="C42" s="2"/>
      <c r="D42" s="2"/>
      <c r="E42" s="2"/>
      <c r="F42" s="2"/>
      <c r="G42" s="4"/>
      <c r="H42" s="2"/>
      <c r="I42" s="3"/>
    </row>
    <row r="43" spans="1:9" x14ac:dyDescent="0.2">
      <c r="A43" s="4"/>
      <c r="B43" s="2"/>
      <c r="C43" s="2"/>
      <c r="D43" s="2"/>
      <c r="E43" s="2"/>
      <c r="F43" s="2"/>
      <c r="G43" s="14" t="s">
        <v>9</v>
      </c>
      <c r="H43" s="10"/>
      <c r="I43" s="11"/>
    </row>
    <row r="44" spans="1:9" ht="13.5" thickBot="1" x14ac:dyDescent="0.25">
      <c r="A44" s="4"/>
      <c r="B44" s="2"/>
      <c r="C44" s="2"/>
      <c r="D44" s="2"/>
      <c r="E44" s="2"/>
      <c r="F44" s="2"/>
      <c r="G44" s="5"/>
      <c r="H44" s="6" t="s">
        <v>10</v>
      </c>
      <c r="I44" s="12"/>
    </row>
    <row r="45" spans="1:9" x14ac:dyDescent="0.2">
      <c r="A45" s="4"/>
      <c r="B45" s="2"/>
      <c r="C45" s="2"/>
      <c r="D45" s="2"/>
      <c r="E45" s="2"/>
      <c r="F45" s="2"/>
      <c r="G45" s="7" t="s">
        <v>11</v>
      </c>
      <c r="H45" s="8"/>
      <c r="I45" s="9"/>
    </row>
    <row r="46" spans="1:9" ht="13.5" thickBot="1" x14ac:dyDescent="0.25">
      <c r="A46" s="4"/>
      <c r="B46" s="2"/>
      <c r="C46" s="2"/>
      <c r="D46" s="2"/>
      <c r="E46" s="2"/>
      <c r="F46" s="2"/>
      <c r="G46" s="15"/>
      <c r="H46" s="16" t="s">
        <v>12</v>
      </c>
      <c r="I46" s="17"/>
    </row>
    <row r="47" spans="1:9" x14ac:dyDescent="0.2">
      <c r="A47" s="4"/>
      <c r="B47" s="2"/>
      <c r="C47" s="2"/>
      <c r="D47" s="2"/>
      <c r="E47" s="2"/>
      <c r="F47" s="2"/>
      <c r="G47" s="39" t="s">
        <v>13</v>
      </c>
      <c r="H47" s="40"/>
      <c r="I47" s="41"/>
    </row>
    <row r="48" spans="1:9" ht="13.5" thickBot="1" x14ac:dyDescent="0.25">
      <c r="A48" s="5"/>
      <c r="B48" s="6"/>
      <c r="C48" s="6"/>
      <c r="D48" s="6"/>
      <c r="E48" s="6"/>
      <c r="F48" s="6"/>
      <c r="G48" s="42"/>
      <c r="H48" s="43"/>
      <c r="I48" s="44"/>
    </row>
  </sheetData>
  <mergeCells count="9">
    <mergeCell ref="A1:C4"/>
    <mergeCell ref="D1:F4"/>
    <mergeCell ref="G1:I2"/>
    <mergeCell ref="G3:I4"/>
    <mergeCell ref="G47:I48"/>
    <mergeCell ref="G5:I6"/>
    <mergeCell ref="G7:I8"/>
    <mergeCell ref="A5:F5"/>
    <mergeCell ref="A6:F8"/>
  </mergeCells>
  <phoneticPr fontId="0" type="noConversion"/>
  <pageMargins left="0.78740157499999996" right="0.78740157499999996" top="0.984251969" bottom="0.984251969" header="0.4921259845" footer="0.4921259845"/>
  <pageSetup paperSize="9" orientation="portrait" horizontalDpi="4294967294" verticalDpi="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D79"/>
  <sheetViews>
    <sheetView topLeftCell="A25" workbookViewId="0">
      <selection activeCell="A71" sqref="A71"/>
    </sheetView>
  </sheetViews>
  <sheetFormatPr defaultRowHeight="12.75" x14ac:dyDescent="0.2"/>
  <sheetData>
    <row r="2" spans="1:1" ht="18" x14ac:dyDescent="0.25">
      <c r="A2" s="18" t="s">
        <v>14</v>
      </c>
    </row>
    <row r="3" spans="1:1" x14ac:dyDescent="0.2">
      <c r="A3" t="s">
        <v>15</v>
      </c>
    </row>
    <row r="4" spans="1:1" x14ac:dyDescent="0.2">
      <c r="A4" t="s">
        <v>16</v>
      </c>
    </row>
    <row r="5" spans="1:1" x14ac:dyDescent="0.2">
      <c r="A5" t="s">
        <v>17</v>
      </c>
    </row>
    <row r="6" spans="1:1" x14ac:dyDescent="0.2">
      <c r="A6" t="s">
        <v>18</v>
      </c>
    </row>
    <row r="7" spans="1:1" x14ac:dyDescent="0.2">
      <c r="A7" t="s">
        <v>19</v>
      </c>
    </row>
    <row r="8" spans="1:1" x14ac:dyDescent="0.2">
      <c r="A8" t="s">
        <v>20</v>
      </c>
    </row>
    <row r="10" spans="1:1" ht="18" x14ac:dyDescent="0.25">
      <c r="A10" s="18" t="s">
        <v>21</v>
      </c>
    </row>
    <row r="11" spans="1:1" x14ac:dyDescent="0.2">
      <c r="A11" s="20" t="s">
        <v>22</v>
      </c>
    </row>
    <row r="12" spans="1:1" x14ac:dyDescent="0.2">
      <c r="A12" t="s">
        <v>23</v>
      </c>
    </row>
    <row r="13" spans="1:1" x14ac:dyDescent="0.2">
      <c r="A13" t="s">
        <v>24</v>
      </c>
    </row>
    <row r="14" spans="1:1" x14ac:dyDescent="0.2">
      <c r="A14" t="s">
        <v>25</v>
      </c>
    </row>
    <row r="15" spans="1:1" x14ac:dyDescent="0.2">
      <c r="A15" t="s">
        <v>26</v>
      </c>
    </row>
    <row r="17" spans="1:1" x14ac:dyDescent="0.2">
      <c r="A17" s="20" t="s">
        <v>27</v>
      </c>
    </row>
    <row r="18" spans="1:1" x14ac:dyDescent="0.2">
      <c r="A18" t="s">
        <v>28</v>
      </c>
    </row>
    <row r="19" spans="1:1" x14ac:dyDescent="0.2">
      <c r="A19" t="s">
        <v>29</v>
      </c>
    </row>
    <row r="20" spans="1:1" x14ac:dyDescent="0.2">
      <c r="A20" t="s">
        <v>30</v>
      </c>
    </row>
    <row r="21" spans="1:1" x14ac:dyDescent="0.2">
      <c r="A21" t="s">
        <v>31</v>
      </c>
    </row>
    <row r="23" spans="1:1" x14ac:dyDescent="0.2">
      <c r="A23" s="20" t="s">
        <v>32</v>
      </c>
    </row>
    <row r="24" spans="1:1" x14ac:dyDescent="0.2">
      <c r="A24" t="s">
        <v>33</v>
      </c>
    </row>
    <row r="25" spans="1:1" x14ac:dyDescent="0.2">
      <c r="A25" t="s">
        <v>34</v>
      </c>
    </row>
    <row r="26" spans="1:1" x14ac:dyDescent="0.2">
      <c r="A26" t="s">
        <v>35</v>
      </c>
    </row>
    <row r="27" spans="1:1" x14ac:dyDescent="0.2">
      <c r="A27" t="s">
        <v>36</v>
      </c>
    </row>
    <row r="29" spans="1:1" x14ac:dyDescent="0.2">
      <c r="A29" s="20" t="s">
        <v>37</v>
      </c>
    </row>
    <row r="30" spans="1:1" x14ac:dyDescent="0.2">
      <c r="A30" t="s">
        <v>38</v>
      </c>
    </row>
    <row r="31" spans="1:1" x14ac:dyDescent="0.2">
      <c r="A31" t="s">
        <v>39</v>
      </c>
    </row>
    <row r="32" spans="1:1" x14ac:dyDescent="0.2">
      <c r="A32" t="s">
        <v>40</v>
      </c>
    </row>
    <row r="34" spans="1:1" x14ac:dyDescent="0.2">
      <c r="A34" s="20" t="s">
        <v>41</v>
      </c>
    </row>
    <row r="35" spans="1:1" x14ac:dyDescent="0.2">
      <c r="A35" t="s">
        <v>42</v>
      </c>
    </row>
    <row r="36" spans="1:1" x14ac:dyDescent="0.2">
      <c r="A36" t="s">
        <v>43</v>
      </c>
    </row>
    <row r="37" spans="1:1" x14ac:dyDescent="0.2">
      <c r="A37" t="s">
        <v>44</v>
      </c>
    </row>
    <row r="39" spans="1:1" x14ac:dyDescent="0.2">
      <c r="A39" t="s">
        <v>45</v>
      </c>
    </row>
    <row r="40" spans="1:1" x14ac:dyDescent="0.2">
      <c r="A40" t="s">
        <v>46</v>
      </c>
    </row>
    <row r="41" spans="1:1" x14ac:dyDescent="0.2">
      <c r="A41" t="s">
        <v>47</v>
      </c>
    </row>
    <row r="43" spans="1:1" x14ac:dyDescent="0.2">
      <c r="A43" t="s">
        <v>48</v>
      </c>
    </row>
    <row r="44" spans="1:1" x14ac:dyDescent="0.2">
      <c r="A44" t="s">
        <v>49</v>
      </c>
    </row>
    <row r="46" spans="1:1" x14ac:dyDescent="0.2">
      <c r="A46" t="s">
        <v>50</v>
      </c>
    </row>
    <row r="47" spans="1:1" x14ac:dyDescent="0.2">
      <c r="A47" t="s">
        <v>51</v>
      </c>
    </row>
    <row r="50" spans="1:4" x14ac:dyDescent="0.2">
      <c r="A50" t="s">
        <v>52</v>
      </c>
      <c r="D50" t="s">
        <v>53</v>
      </c>
    </row>
    <row r="51" spans="1:4" x14ac:dyDescent="0.2">
      <c r="A51" t="s">
        <v>54</v>
      </c>
      <c r="D51" t="s">
        <v>55</v>
      </c>
    </row>
    <row r="52" spans="1:4" x14ac:dyDescent="0.2">
      <c r="A52" t="s">
        <v>56</v>
      </c>
      <c r="D52" t="s">
        <v>57</v>
      </c>
    </row>
    <row r="53" spans="1:4" x14ac:dyDescent="0.2">
      <c r="A53" t="s">
        <v>58</v>
      </c>
      <c r="D53" t="s">
        <v>59</v>
      </c>
    </row>
    <row r="55" spans="1:4" ht="18" x14ac:dyDescent="0.25">
      <c r="A55" s="18" t="s">
        <v>60</v>
      </c>
    </row>
    <row r="56" spans="1:4" ht="15" x14ac:dyDescent="0.25">
      <c r="A56" s="61" t="s">
        <v>61</v>
      </c>
    </row>
    <row r="57" spans="1:4" x14ac:dyDescent="0.2">
      <c r="A57" t="s">
        <v>62</v>
      </c>
    </row>
    <row r="58" spans="1:4" x14ac:dyDescent="0.2">
      <c r="A58" t="s">
        <v>63</v>
      </c>
    </row>
    <row r="59" spans="1:4" x14ac:dyDescent="0.2">
      <c r="A59" t="s">
        <v>64</v>
      </c>
    </row>
    <row r="61" spans="1:4" ht="15" x14ac:dyDescent="0.25">
      <c r="A61" s="61" t="s">
        <v>65</v>
      </c>
    </row>
    <row r="62" spans="1:4" x14ac:dyDescent="0.2">
      <c r="A62" t="s">
        <v>66</v>
      </c>
    </row>
    <row r="63" spans="1:4" x14ac:dyDescent="0.2">
      <c r="A63" t="s">
        <v>67</v>
      </c>
    </row>
    <row r="64" spans="1:4" x14ac:dyDescent="0.2">
      <c r="A64" t="s">
        <v>68</v>
      </c>
    </row>
    <row r="65" spans="1:1" x14ac:dyDescent="0.2">
      <c r="A65" t="s">
        <v>69</v>
      </c>
    </row>
    <row r="66" spans="1:1" x14ac:dyDescent="0.2">
      <c r="A66" t="s">
        <v>70</v>
      </c>
    </row>
    <row r="67" spans="1:1" x14ac:dyDescent="0.2">
      <c r="A67" t="s">
        <v>71</v>
      </c>
    </row>
    <row r="68" spans="1:1" x14ac:dyDescent="0.2">
      <c r="A68" t="s">
        <v>72</v>
      </c>
    </row>
    <row r="69" spans="1:1" x14ac:dyDescent="0.2">
      <c r="A69" t="s">
        <v>73</v>
      </c>
    </row>
    <row r="71" spans="1:1" ht="15" x14ac:dyDescent="0.25">
      <c r="A71" s="61" t="s">
        <v>74</v>
      </c>
    </row>
    <row r="72" spans="1:1" x14ac:dyDescent="0.2">
      <c r="A72" t="s">
        <v>75</v>
      </c>
    </row>
    <row r="73" spans="1:1" x14ac:dyDescent="0.2">
      <c r="A73" t="s">
        <v>76</v>
      </c>
    </row>
    <row r="74" spans="1:1" x14ac:dyDescent="0.2">
      <c r="A74" t="s">
        <v>77</v>
      </c>
    </row>
    <row r="75" spans="1:1" x14ac:dyDescent="0.2">
      <c r="A75" t="s">
        <v>78</v>
      </c>
    </row>
    <row r="76" spans="1:1" x14ac:dyDescent="0.2">
      <c r="A76" t="s">
        <v>79</v>
      </c>
    </row>
    <row r="77" spans="1:1" x14ac:dyDescent="0.2">
      <c r="A77" t="s">
        <v>80</v>
      </c>
    </row>
    <row r="79" spans="1:1" x14ac:dyDescent="0.2">
      <c r="A79" s="19"/>
    </row>
  </sheetData>
  <phoneticPr fontId="0" type="noConversion"/>
  <pageMargins left="0.78740157499999996" right="0.78740157499999996" top="0.984251969" bottom="0.984251969" header="0.4921259845" footer="0.492125984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97"/>
  <sheetViews>
    <sheetView tabSelected="1" topLeftCell="A69" workbookViewId="0">
      <selection activeCell="A94" sqref="A94"/>
    </sheetView>
  </sheetViews>
  <sheetFormatPr defaultRowHeight="12.75" x14ac:dyDescent="0.2"/>
  <cols>
    <col min="2" max="4" width="9.5703125" bestFit="1" customWidth="1"/>
    <col min="6" max="6" width="13.140625" bestFit="1" customWidth="1"/>
    <col min="10" max="10" width="13.140625" bestFit="1" customWidth="1"/>
  </cols>
  <sheetData>
    <row r="1" spans="1:4" ht="18" x14ac:dyDescent="0.25">
      <c r="A1" s="18" t="s">
        <v>81</v>
      </c>
    </row>
    <row r="2" spans="1:4" x14ac:dyDescent="0.2">
      <c r="A2" s="53" t="s">
        <v>82</v>
      </c>
    </row>
    <row r="3" spans="1:4" x14ac:dyDescent="0.2">
      <c r="A3" t="s">
        <v>83</v>
      </c>
    </row>
    <row r="4" spans="1:4" ht="15.75" x14ac:dyDescent="0.25">
      <c r="B4" s="55" t="s">
        <v>84</v>
      </c>
      <c r="C4" s="55" t="s">
        <v>85</v>
      </c>
      <c r="D4" s="55" t="s">
        <v>86</v>
      </c>
    </row>
    <row r="5" spans="1:4" ht="15.75" x14ac:dyDescent="0.25">
      <c r="B5" s="59">
        <v>0</v>
      </c>
      <c r="C5" s="59">
        <v>0</v>
      </c>
      <c r="D5" s="58">
        <v>0</v>
      </c>
    </row>
    <row r="6" spans="1:4" ht="15.75" x14ac:dyDescent="0.25">
      <c r="B6" s="59">
        <v>0.5</v>
      </c>
      <c r="C6" s="59">
        <v>2.2000000000000002</v>
      </c>
      <c r="D6" s="58">
        <f>C6/B6</f>
        <v>4.4000000000000004</v>
      </c>
    </row>
    <row r="7" spans="1:4" ht="15.75" x14ac:dyDescent="0.25">
      <c r="B7" s="59">
        <v>1.5</v>
      </c>
      <c r="C7" s="59">
        <v>6.1</v>
      </c>
      <c r="D7" s="58">
        <f t="shared" ref="D7:D13" si="0">C7/B7</f>
        <v>4.0666666666666664</v>
      </c>
    </row>
    <row r="8" spans="1:4" ht="15.75" x14ac:dyDescent="0.25">
      <c r="B8" s="60">
        <v>2</v>
      </c>
      <c r="C8" s="60">
        <v>8.3000000000000007</v>
      </c>
      <c r="D8" s="58">
        <f t="shared" si="0"/>
        <v>4.1500000000000004</v>
      </c>
    </row>
    <row r="9" spans="1:4" ht="15.75" x14ac:dyDescent="0.25">
      <c r="B9" s="60">
        <v>2.5</v>
      </c>
      <c r="C9" s="60">
        <v>10.1</v>
      </c>
      <c r="D9" s="58">
        <f t="shared" si="0"/>
        <v>4.04</v>
      </c>
    </row>
    <row r="10" spans="1:4" ht="15.75" x14ac:dyDescent="0.25">
      <c r="B10" s="60">
        <v>3</v>
      </c>
      <c r="C10" s="60">
        <v>11</v>
      </c>
      <c r="D10" s="58">
        <f t="shared" si="0"/>
        <v>3.6666666666666665</v>
      </c>
    </row>
    <row r="11" spans="1:4" ht="15.75" x14ac:dyDescent="0.25">
      <c r="B11" s="60">
        <v>3.5</v>
      </c>
      <c r="C11" s="60">
        <v>11.5</v>
      </c>
      <c r="D11" s="58">
        <f t="shared" si="0"/>
        <v>3.2857142857142856</v>
      </c>
    </row>
    <row r="12" spans="1:4" ht="15.75" x14ac:dyDescent="0.25">
      <c r="B12" s="60">
        <v>4</v>
      </c>
      <c r="C12" s="60">
        <v>11.8</v>
      </c>
      <c r="D12" s="58">
        <f t="shared" si="0"/>
        <v>2.95</v>
      </c>
    </row>
    <row r="13" spans="1:4" ht="15.75" x14ac:dyDescent="0.25">
      <c r="B13" s="60">
        <v>5</v>
      </c>
      <c r="C13" s="60">
        <v>12.3</v>
      </c>
      <c r="D13" s="58">
        <f t="shared" si="0"/>
        <v>2.46</v>
      </c>
    </row>
    <row r="14" spans="1:4" x14ac:dyDescent="0.2">
      <c r="B14" s="2"/>
      <c r="C14" s="2"/>
      <c r="D14" s="2"/>
    </row>
    <row r="15" spans="1:4" x14ac:dyDescent="0.2">
      <c r="B15" s="57"/>
      <c r="C15" s="57"/>
      <c r="D15" s="57"/>
    </row>
    <row r="33" spans="1:10" x14ac:dyDescent="0.2">
      <c r="A33" t="s">
        <v>87</v>
      </c>
    </row>
    <row r="34" spans="1:10" x14ac:dyDescent="0.2">
      <c r="A34" t="s">
        <v>88</v>
      </c>
    </row>
    <row r="36" spans="1:10" ht="15.75" x14ac:dyDescent="0.25">
      <c r="B36" s="54" t="s">
        <v>89</v>
      </c>
      <c r="C36" s="54" t="s">
        <v>90</v>
      </c>
      <c r="D36" s="54" t="s">
        <v>85</v>
      </c>
      <c r="E36" s="54" t="s">
        <v>86</v>
      </c>
      <c r="F36" s="54" t="s">
        <v>91</v>
      </c>
      <c r="G36" s="54" t="s">
        <v>92</v>
      </c>
      <c r="H36" s="54" t="s">
        <v>93</v>
      </c>
      <c r="I36" s="54" t="s">
        <v>94</v>
      </c>
      <c r="J36" s="63" t="s">
        <v>95</v>
      </c>
    </row>
    <row r="37" spans="1:10" ht="15.75" x14ac:dyDescent="0.25">
      <c r="B37" s="56">
        <v>10</v>
      </c>
      <c r="C37" s="56">
        <v>0.5</v>
      </c>
      <c r="D37" s="56">
        <v>1</v>
      </c>
      <c r="E37" s="56">
        <f>D37/C37</f>
        <v>2</v>
      </c>
      <c r="F37" s="58">
        <f>20*LOG10(E37)</f>
        <v>6.0205999132796242</v>
      </c>
      <c r="G37" s="58">
        <v>9.7899999999999991</v>
      </c>
      <c r="H37" s="56">
        <v>2.2000000000000002</v>
      </c>
      <c r="I37" s="56">
        <v>5.2</v>
      </c>
      <c r="J37" s="58">
        <f>360*(H37/I37)</f>
        <v>152.30769230769229</v>
      </c>
    </row>
    <row r="38" spans="1:10" ht="15.75" x14ac:dyDescent="0.25">
      <c r="B38" s="56">
        <v>20</v>
      </c>
      <c r="C38" s="56">
        <v>0.5</v>
      </c>
      <c r="D38" s="56">
        <v>1.6</v>
      </c>
      <c r="E38" s="56">
        <f t="shared" ref="E38:E48" si="1">D38/C38</f>
        <v>3.2</v>
      </c>
      <c r="F38" s="58">
        <f t="shared" ref="F38:F48" si="2">20*LOG10(E38)</f>
        <v>10.102999566398122</v>
      </c>
      <c r="G38" s="58">
        <v>9.7899999999999991</v>
      </c>
      <c r="H38" s="56">
        <v>2.1</v>
      </c>
      <c r="I38" s="56">
        <v>5.2</v>
      </c>
      <c r="J38" s="58">
        <f t="shared" ref="J38:J48" si="3">360*(H38/I38)</f>
        <v>145.38461538461539</v>
      </c>
    </row>
    <row r="39" spans="1:10" ht="15.75" x14ac:dyDescent="0.25">
      <c r="B39" s="56">
        <v>60</v>
      </c>
      <c r="C39" s="56">
        <v>0.5</v>
      </c>
      <c r="D39" s="56">
        <v>2</v>
      </c>
      <c r="E39" s="56">
        <f t="shared" si="1"/>
        <v>4</v>
      </c>
      <c r="F39" s="58">
        <f t="shared" si="2"/>
        <v>12.041199826559248</v>
      </c>
      <c r="G39" s="58">
        <v>9.7899999999999991</v>
      </c>
      <c r="H39" s="56">
        <v>4.0999999999999996</v>
      </c>
      <c r="I39" s="56">
        <v>8.5</v>
      </c>
      <c r="J39" s="58">
        <f t="shared" si="3"/>
        <v>173.64705882352939</v>
      </c>
    </row>
    <row r="40" spans="1:10" ht="15.75" x14ac:dyDescent="0.25">
      <c r="B40" s="62">
        <v>100</v>
      </c>
      <c r="C40" s="56">
        <v>0.5</v>
      </c>
      <c r="D40" s="62">
        <v>2.1</v>
      </c>
      <c r="E40" s="56">
        <f t="shared" si="1"/>
        <v>4.2</v>
      </c>
      <c r="F40" s="58">
        <f t="shared" si="2"/>
        <v>12.464985807958008</v>
      </c>
      <c r="G40" s="58">
        <v>9.7899999999999991</v>
      </c>
      <c r="H40" s="62">
        <v>2.4</v>
      </c>
      <c r="I40" s="62">
        <v>5</v>
      </c>
      <c r="J40" s="58">
        <f t="shared" si="3"/>
        <v>172.79999999999998</v>
      </c>
    </row>
    <row r="41" spans="1:10" ht="15.75" x14ac:dyDescent="0.25">
      <c r="B41" s="62">
        <v>200</v>
      </c>
      <c r="C41" s="56">
        <v>0.5</v>
      </c>
      <c r="D41" s="62">
        <v>2.16</v>
      </c>
      <c r="E41" s="56">
        <f t="shared" si="1"/>
        <v>4.32</v>
      </c>
      <c r="F41" s="58">
        <f t="shared" si="2"/>
        <v>12.709674936298242</v>
      </c>
      <c r="G41" s="58">
        <v>9.7899999999999991</v>
      </c>
      <c r="H41" s="62">
        <v>2.1</v>
      </c>
      <c r="I41" s="62">
        <v>5</v>
      </c>
      <c r="J41" s="58">
        <f t="shared" si="3"/>
        <v>151.20000000000002</v>
      </c>
    </row>
    <row r="42" spans="1:10" ht="15.75" x14ac:dyDescent="0.25">
      <c r="B42" s="62">
        <v>600</v>
      </c>
      <c r="C42" s="56">
        <v>0.5</v>
      </c>
      <c r="D42" s="62">
        <v>2.1800000000000002</v>
      </c>
      <c r="E42" s="56">
        <f t="shared" si="1"/>
        <v>4.3600000000000003</v>
      </c>
      <c r="F42" s="58">
        <f t="shared" si="2"/>
        <v>12.789729785371723</v>
      </c>
      <c r="G42" s="58">
        <v>9.7899999999999991</v>
      </c>
      <c r="H42" s="62">
        <v>4.2</v>
      </c>
      <c r="I42" s="62">
        <v>8.4</v>
      </c>
      <c r="J42" s="58">
        <f t="shared" si="3"/>
        <v>180</v>
      </c>
    </row>
    <row r="43" spans="1:10" ht="15.75" x14ac:dyDescent="0.25">
      <c r="B43" s="62">
        <v>1000</v>
      </c>
      <c r="C43" s="56">
        <v>0.5</v>
      </c>
      <c r="D43" s="62">
        <v>2.19</v>
      </c>
      <c r="E43" s="56">
        <f t="shared" si="1"/>
        <v>4.38</v>
      </c>
      <c r="F43" s="58">
        <f t="shared" si="2"/>
        <v>12.829482210081991</v>
      </c>
      <c r="G43" s="58">
        <v>9.7899999999999991</v>
      </c>
      <c r="H43" s="62">
        <v>2.4</v>
      </c>
      <c r="I43" s="62">
        <v>4.8</v>
      </c>
      <c r="J43" s="58">
        <f t="shared" si="3"/>
        <v>180</v>
      </c>
    </row>
    <row r="44" spans="1:10" ht="15.75" x14ac:dyDescent="0.25">
      <c r="B44" s="62">
        <v>2000</v>
      </c>
      <c r="C44" s="56">
        <v>0.5</v>
      </c>
      <c r="D44" s="62">
        <v>2.1800000000000002</v>
      </c>
      <c r="E44" s="56">
        <f t="shared" si="1"/>
        <v>4.3600000000000003</v>
      </c>
      <c r="F44" s="58">
        <f t="shared" si="2"/>
        <v>12.789729785371723</v>
      </c>
      <c r="G44" s="58">
        <v>9.7899999999999991</v>
      </c>
      <c r="H44" s="62">
        <v>2.4</v>
      </c>
      <c r="I44" s="62">
        <v>4.8</v>
      </c>
      <c r="J44" s="58">
        <f t="shared" si="3"/>
        <v>180</v>
      </c>
    </row>
    <row r="45" spans="1:10" ht="15.75" x14ac:dyDescent="0.25">
      <c r="B45" s="62">
        <v>6000</v>
      </c>
      <c r="C45" s="56">
        <v>0.5</v>
      </c>
      <c r="D45" s="62">
        <v>2.12</v>
      </c>
      <c r="E45" s="56">
        <f t="shared" si="1"/>
        <v>4.24</v>
      </c>
      <c r="F45" s="58">
        <f t="shared" si="2"/>
        <v>12.547317131854655</v>
      </c>
      <c r="G45" s="58">
        <v>9.7899999999999991</v>
      </c>
      <c r="H45" s="62">
        <v>4.5999999999999996</v>
      </c>
      <c r="I45" s="62">
        <v>8.4</v>
      </c>
      <c r="J45" s="58">
        <f t="shared" si="3"/>
        <v>197.14285714285711</v>
      </c>
    </row>
    <row r="46" spans="1:10" ht="15.75" x14ac:dyDescent="0.25">
      <c r="B46" s="62">
        <v>10000</v>
      </c>
      <c r="C46" s="56">
        <v>0.5</v>
      </c>
      <c r="D46" s="62">
        <v>1.9</v>
      </c>
      <c r="E46" s="56">
        <f t="shared" si="1"/>
        <v>3.8</v>
      </c>
      <c r="F46" s="58">
        <f t="shared" si="2"/>
        <v>11.595671932336202</v>
      </c>
      <c r="G46" s="58">
        <v>9.7899999999999991</v>
      </c>
      <c r="H46" s="62">
        <v>3</v>
      </c>
      <c r="I46" s="62">
        <v>6</v>
      </c>
      <c r="J46" s="58">
        <f t="shared" si="3"/>
        <v>180</v>
      </c>
    </row>
    <row r="47" spans="1:10" ht="15.75" x14ac:dyDescent="0.25">
      <c r="B47" s="62">
        <v>20000</v>
      </c>
      <c r="C47" s="56">
        <v>0.5</v>
      </c>
      <c r="D47" s="62">
        <v>1.39</v>
      </c>
      <c r="E47" s="56">
        <f t="shared" si="1"/>
        <v>2.78</v>
      </c>
      <c r="F47" s="58">
        <f t="shared" si="2"/>
        <v>8.8808959183615244</v>
      </c>
      <c r="G47" s="58">
        <v>9.7899999999999991</v>
      </c>
      <c r="H47" s="62">
        <v>1.8</v>
      </c>
      <c r="I47" s="62">
        <v>5</v>
      </c>
      <c r="J47" s="58">
        <f t="shared" si="3"/>
        <v>129.6</v>
      </c>
    </row>
    <row r="48" spans="1:10" ht="15.75" x14ac:dyDescent="0.25">
      <c r="B48" s="62">
        <v>22000</v>
      </c>
      <c r="C48" s="56">
        <v>0.5</v>
      </c>
      <c r="D48" s="62">
        <v>1.34</v>
      </c>
      <c r="E48" s="56">
        <f t="shared" si="1"/>
        <v>2.68</v>
      </c>
      <c r="F48" s="58">
        <f t="shared" si="2"/>
        <v>8.5626958805757774</v>
      </c>
      <c r="G48" s="58">
        <v>9.7899999999999991</v>
      </c>
      <c r="H48" s="62">
        <v>3</v>
      </c>
      <c r="I48" s="62">
        <v>4.5</v>
      </c>
      <c r="J48" s="58">
        <f t="shared" si="3"/>
        <v>240</v>
      </c>
    </row>
    <row r="85" spans="1:9" ht="18" x14ac:dyDescent="0.25">
      <c r="A85" s="18" t="s">
        <v>96</v>
      </c>
    </row>
    <row r="86" spans="1:9" x14ac:dyDescent="0.2">
      <c r="A86" s="64" t="s">
        <v>98</v>
      </c>
      <c r="B86" s="64"/>
      <c r="C86" s="64"/>
      <c r="D86" s="64"/>
      <c r="E86" s="64"/>
      <c r="F86" s="64"/>
      <c r="G86" s="64"/>
      <c r="H86" s="64"/>
      <c r="I86" s="64"/>
    </row>
    <row r="87" spans="1:9" x14ac:dyDescent="0.2">
      <c r="A87" s="64" t="s">
        <v>99</v>
      </c>
      <c r="B87" s="64"/>
      <c r="C87" s="64"/>
      <c r="D87" s="64"/>
      <c r="E87" s="64"/>
      <c r="F87" s="64"/>
      <c r="G87" s="64"/>
      <c r="H87" s="64"/>
      <c r="I87" s="64"/>
    </row>
    <row r="88" spans="1:9" x14ac:dyDescent="0.2">
      <c r="A88" s="64" t="s">
        <v>100</v>
      </c>
      <c r="B88" s="64"/>
      <c r="C88" s="64"/>
      <c r="D88" s="64"/>
      <c r="E88" s="64"/>
      <c r="F88" s="64"/>
      <c r="G88" s="64"/>
      <c r="H88" s="64"/>
      <c r="I88" s="64"/>
    </row>
    <row r="89" spans="1:9" x14ac:dyDescent="0.2">
      <c r="A89" s="64" t="s">
        <v>101</v>
      </c>
      <c r="B89" s="64"/>
      <c r="C89" s="64"/>
      <c r="D89" s="64"/>
      <c r="E89" s="64"/>
      <c r="F89" s="64"/>
      <c r="G89" s="64"/>
      <c r="H89" s="64"/>
      <c r="I89" s="64"/>
    </row>
    <row r="90" spans="1:9" x14ac:dyDescent="0.2">
      <c r="A90" s="64" t="s">
        <v>102</v>
      </c>
      <c r="B90" s="64"/>
      <c r="C90" s="64"/>
      <c r="D90" s="64"/>
      <c r="E90" s="64"/>
      <c r="F90" s="64"/>
      <c r="G90" s="64"/>
      <c r="H90" s="64"/>
      <c r="I90" s="64"/>
    </row>
    <row r="91" spans="1:9" x14ac:dyDescent="0.2">
      <c r="A91" s="64" t="s">
        <v>104</v>
      </c>
      <c r="B91" s="64"/>
      <c r="C91" s="64"/>
      <c r="D91" s="64"/>
      <c r="E91" s="64"/>
      <c r="F91" s="64"/>
      <c r="G91" s="64"/>
      <c r="H91" s="64"/>
      <c r="I91" s="64"/>
    </row>
    <row r="92" spans="1:9" x14ac:dyDescent="0.2">
      <c r="A92" s="64" t="s">
        <v>103</v>
      </c>
    </row>
    <row r="93" spans="1:9" x14ac:dyDescent="0.2">
      <c r="A93" s="64" t="s">
        <v>105</v>
      </c>
    </row>
    <row r="94" spans="1:9" x14ac:dyDescent="0.2">
      <c r="A94" s="64"/>
    </row>
    <row r="97" spans="1:1" x14ac:dyDescent="0.2">
      <c r="A97" s="64"/>
    </row>
  </sheetData>
  <phoneticPr fontId="0" type="noConversion"/>
  <pageMargins left="0.78740157499999996" right="0.78740157499999996" top="0.984251969" bottom="0.984251969" header="0.4921259845" footer="0.4921259845"/>
  <pageSetup paperSize="9" orientation="portrait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ferenceId xmlns="38045aa8-854b-4437-831f-d0cc20e8d2c8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41B8CB00F438C644930F5D2E2BC42C66" ma:contentTypeVersion="11" ma:contentTypeDescription="Vytvoří nový dokument" ma:contentTypeScope="" ma:versionID="8baeee50ae20347e0cda3f38644b90cb">
  <xsd:schema xmlns:xsd="http://www.w3.org/2001/XMLSchema" xmlns:xs="http://www.w3.org/2001/XMLSchema" xmlns:p="http://schemas.microsoft.com/office/2006/metadata/properties" xmlns:ns2="38045aa8-854b-4437-831f-d0cc20e8d2c8" targetNamespace="http://schemas.microsoft.com/office/2006/metadata/properties" ma:root="true" ma:fieldsID="9284b9167d1f53e3b437a70e8ca56ae9" ns2:_="">
    <xsd:import namespace="38045aa8-854b-4437-831f-d0cc20e8d2c8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045aa8-854b-4437-831f-d0cc20e8d2c8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obsahu"/>
        <xsd:element ref="dc:title" minOccurs="0" maxOccurs="1" ma:index="4" ma:displayName="Nadpis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9BAEA57-8C7F-4CAD-B079-2E2DA856C4C0}">
  <ds:schemaRefs>
    <ds:schemaRef ds:uri="http://schemas.microsoft.com/office/2006/metadata/properties"/>
    <ds:schemaRef ds:uri="http://schemas.microsoft.com/office/infopath/2007/PartnerControls"/>
    <ds:schemaRef ds:uri="38045aa8-854b-4437-831f-d0cc20e8d2c8"/>
  </ds:schemaRefs>
</ds:datastoreItem>
</file>

<file path=customXml/itemProps2.xml><?xml version="1.0" encoding="utf-8"?>
<ds:datastoreItem xmlns:ds="http://schemas.openxmlformats.org/officeDocument/2006/customXml" ds:itemID="{5F720058-0A9A-4CEC-8080-E180F9BDF1E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CDAA0CE-72D8-41F0-A8C4-93BB44A9BF7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8045aa8-854b-4437-831f-d0cc20e8d2c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List1</vt:lpstr>
      <vt:lpstr>List2</vt:lpstr>
      <vt:lpstr>List3</vt:lpstr>
    </vt:vector>
  </TitlesOfParts>
  <Manager/>
  <Company>Home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PC</dc:creator>
  <cp:keywords/>
  <dc:description/>
  <cp:lastModifiedBy>Tomas Konvicny</cp:lastModifiedBy>
  <cp:revision/>
  <dcterms:created xsi:type="dcterms:W3CDTF">2005-10-06T04:51:37Z</dcterms:created>
  <dcterms:modified xsi:type="dcterms:W3CDTF">2021-05-03T18:16:12Z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0x01010041B8CB00F438C644930F5D2E2BC42C66</vt:lpwstr>
  </property>
</Properties>
</file>