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rtin/Dropbox/projects/current/bottleneck/data/processed/"/>
    </mc:Choice>
  </mc:AlternateContent>
  <bookViews>
    <workbookView xWindow="28800" yWindow="880" windowWidth="38400" windowHeight="24000"/>
  </bookViews>
  <sheets>
    <sheet name="Beste Daten" sheetId="2" r:id="rId1"/>
    <sheet name="Tabelle3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7" i="2" l="1"/>
  <c r="U3" i="2"/>
  <c r="U4" i="2"/>
  <c r="U5" i="2"/>
  <c r="U6" i="2"/>
  <c r="U8" i="2"/>
  <c r="U9" i="2"/>
  <c r="U10" i="2"/>
  <c r="U11" i="2"/>
  <c r="U12" i="2"/>
  <c r="U14" i="2"/>
  <c r="U15" i="2"/>
  <c r="U16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2" i="2"/>
  <c r="N38" i="2"/>
  <c r="O9" i="2"/>
  <c r="O8" i="2"/>
  <c r="O10" i="2"/>
  <c r="O11" i="2"/>
  <c r="O13" i="2"/>
  <c r="O6" i="2"/>
  <c r="O14" i="2"/>
  <c r="O12" i="2"/>
  <c r="O3" i="2"/>
  <c r="O15" i="2"/>
  <c r="O4" i="2"/>
  <c r="O5" i="2"/>
  <c r="O7" i="2"/>
  <c r="O16" i="2"/>
  <c r="O17" i="2"/>
  <c r="O19" i="2"/>
  <c r="O18" i="2"/>
  <c r="O22" i="2"/>
  <c r="O30" i="2"/>
  <c r="O31" i="2"/>
  <c r="O28" i="2"/>
  <c r="O32" i="2"/>
  <c r="O33" i="2"/>
  <c r="O34" i="2"/>
  <c r="O35" i="2"/>
  <c r="O29" i="2"/>
  <c r="O23" i="2"/>
  <c r="O26" i="2"/>
  <c r="O27" i="2"/>
  <c r="O20" i="2"/>
  <c r="O24" i="2"/>
  <c r="O21" i="2"/>
  <c r="O25" i="2"/>
  <c r="O2" i="2"/>
</calcChain>
</file>

<file path=xl/sharedStrings.xml><?xml version="1.0" encoding="utf-8"?>
<sst xmlns="http://schemas.openxmlformats.org/spreadsheetml/2006/main" count="161" uniqueCount="126">
  <si>
    <t>latin</t>
  </si>
  <si>
    <t>Zalophus californianus</t>
  </si>
  <si>
    <t>Zalophus wollebaeki</t>
  </si>
  <si>
    <t>Eumetopias jubatus</t>
  </si>
  <si>
    <t>Phocarctos hookeri</t>
  </si>
  <si>
    <t>Callorhinus ursinus</t>
  </si>
  <si>
    <t>Northern FS</t>
  </si>
  <si>
    <t>South American SL</t>
  </si>
  <si>
    <t xml:space="preserve">Hookers's SL </t>
  </si>
  <si>
    <t>Californian SL</t>
  </si>
  <si>
    <t>Arctocephalus australis</t>
  </si>
  <si>
    <t>Arctocephalus galapagoensis</t>
  </si>
  <si>
    <t>Galapagos FS</t>
  </si>
  <si>
    <t>Neophoca cinerea</t>
  </si>
  <si>
    <t>Australian SL</t>
  </si>
  <si>
    <t>Arctocephalus forsteri</t>
  </si>
  <si>
    <t>New Zealand FS</t>
  </si>
  <si>
    <t>Arctocephalus gazella</t>
  </si>
  <si>
    <t>Antarctic FS</t>
  </si>
  <si>
    <t>Arctocephalus tropicalis</t>
  </si>
  <si>
    <t>SubAntarctic FS</t>
  </si>
  <si>
    <t>Arctocephalus philippii</t>
  </si>
  <si>
    <t>Juan Fernandez FS</t>
  </si>
  <si>
    <t>Steller's SL</t>
  </si>
  <si>
    <t>Guadalupe FS</t>
  </si>
  <si>
    <t>Arctocephalus townsendi</t>
  </si>
  <si>
    <t>South American FS</t>
  </si>
  <si>
    <t>otariidae</t>
  </si>
  <si>
    <t>Walrus</t>
  </si>
  <si>
    <t>odobenidae</t>
  </si>
  <si>
    <t>phocidae</t>
  </si>
  <si>
    <t>Monachus monachus</t>
  </si>
  <si>
    <t>Mediterranean Monk seal</t>
  </si>
  <si>
    <t>Mirounga leonina</t>
  </si>
  <si>
    <t>Mirounga angustirostris</t>
  </si>
  <si>
    <t>Southern Elephant seal</t>
  </si>
  <si>
    <t>Northern Elephant seal</t>
  </si>
  <si>
    <t>Ommatophoca rossi</t>
  </si>
  <si>
    <t>Ross seal</t>
  </si>
  <si>
    <t>Crabeater seal</t>
  </si>
  <si>
    <t>Hydrurga leptonyx</t>
  </si>
  <si>
    <t>Leopard seal</t>
  </si>
  <si>
    <t>Erignathus barbatus</t>
  </si>
  <si>
    <t>Bearded seal</t>
  </si>
  <si>
    <t>Cystophora cristata</t>
  </si>
  <si>
    <t>Hooded seal</t>
  </si>
  <si>
    <t>Harbour seal</t>
  </si>
  <si>
    <t>Phoca largha</t>
  </si>
  <si>
    <t>Phoca hispida</t>
  </si>
  <si>
    <t>Ringed seal</t>
  </si>
  <si>
    <t>Phoca sibirica</t>
  </si>
  <si>
    <t>Baikal seal</t>
  </si>
  <si>
    <t>Phoca caspica</t>
  </si>
  <si>
    <t>Caspian seal</t>
  </si>
  <si>
    <t>Phoca groenlandica</t>
  </si>
  <si>
    <t>Harp seal</t>
  </si>
  <si>
    <t>Ribbon seal</t>
  </si>
  <si>
    <t>Halichoerus grypus</t>
  </si>
  <si>
    <t>Grey seal</t>
  </si>
  <si>
    <t>english</t>
  </si>
  <si>
    <t>family</t>
  </si>
  <si>
    <t>South African  FS</t>
  </si>
  <si>
    <t>Monachus schauinslandi</t>
  </si>
  <si>
    <t>Lobodon carcinophagus</t>
  </si>
  <si>
    <t>Leptonychotes weddelli</t>
  </si>
  <si>
    <t>Arctocephalus pusillus doriferus</t>
  </si>
  <si>
    <t>Galapagos SL</t>
  </si>
  <si>
    <t>Otaria flavescens (byronia)</t>
  </si>
  <si>
    <t>Weddell seal</t>
  </si>
  <si>
    <t>Spotted seal/Largha s.</t>
  </si>
  <si>
    <t>Phoca fasciata/Histriophoca fasciata</t>
  </si>
  <si>
    <t>birth mass</t>
  </si>
  <si>
    <t>lactation length</t>
  </si>
  <si>
    <t>harem size</t>
  </si>
  <si>
    <t>latitude</t>
  </si>
  <si>
    <t>Odobenus rosmarus rosmarus</t>
  </si>
  <si>
    <t>Phoca vitulina vitulina</t>
  </si>
  <si>
    <t>Hawaiian Monk seal</t>
  </si>
  <si>
    <t>breeding season length</t>
  </si>
  <si>
    <t>mean SSD</t>
  </si>
  <si>
    <t>mean female weight Schulz &amp; Lindenfors</t>
  </si>
  <si>
    <t>Lindenfors male weight</t>
  </si>
  <si>
    <t>life span years</t>
  </si>
  <si>
    <t>Monachus tropicalis</t>
  </si>
  <si>
    <t>Rel birth weight</t>
  </si>
  <si>
    <t>Caribbean Monk seal</t>
  </si>
  <si>
    <t>Longevity</t>
  </si>
  <si>
    <t>Generation time</t>
  </si>
  <si>
    <t>Age primiparity</t>
  </si>
  <si>
    <t>Log male weight</t>
  </si>
  <si>
    <t>Log female weight</t>
  </si>
  <si>
    <t>dataset_name</t>
  </si>
  <si>
    <t>atlantic_walrus</t>
  </si>
  <si>
    <t>northern_fur_seal</t>
  </si>
  <si>
    <t>galapagos_fur_seal</t>
  </si>
  <si>
    <t>south_american_fur_seal</t>
  </si>
  <si>
    <t>antarctic_fur_seal</t>
  </si>
  <si>
    <t>new_zealand_fur_seal</t>
  </si>
  <si>
    <t>australian_fur_seal</t>
  </si>
  <si>
    <t>galapagos_sea_lion</t>
  </si>
  <si>
    <t>california_sea_lion</t>
  </si>
  <si>
    <t>new_zealand_sea_lion</t>
  </si>
  <si>
    <t>south_american_sea_lion</t>
  </si>
  <si>
    <t>stellers_sea_lion</t>
  </si>
  <si>
    <t>hawaiian_monk_seal</t>
  </si>
  <si>
    <t>mediterranean_monk_seal</t>
  </si>
  <si>
    <t>nes</t>
  </si>
  <si>
    <t>ses</t>
  </si>
  <si>
    <t>crabeater_seal</t>
  </si>
  <si>
    <t>weddell_seal</t>
  </si>
  <si>
    <t>leopard_seal</t>
  </si>
  <si>
    <t>ross_seal</t>
  </si>
  <si>
    <t>bearded_seal</t>
  </si>
  <si>
    <t>hooded_seal</t>
  </si>
  <si>
    <t>harbour_seal_waddensee</t>
  </si>
  <si>
    <t>arctic_ringed_seal</t>
  </si>
  <si>
    <t>grey_seal_orkneys</t>
  </si>
  <si>
    <t>saimaa_ringed_seal</t>
  </si>
  <si>
    <t>lagoda_ringed_seal</t>
  </si>
  <si>
    <t>baltic_ringed_seal</t>
  </si>
  <si>
    <t>Pusa hispida saimensis</t>
  </si>
  <si>
    <t>Saimaa ringed seal</t>
  </si>
  <si>
    <t>Ladoga ringed seal</t>
  </si>
  <si>
    <t>Baltic ringed seal</t>
  </si>
  <si>
    <t>Pusa hispida ladogensis</t>
  </si>
  <si>
    <r>
      <t>Pusa hispida</t>
    </r>
    <r>
      <rPr>
        <sz val="12"/>
        <color rgb="FF000000"/>
        <rFont val="Arial"/>
        <charset val="161"/>
      </rPr>
      <t> </t>
    </r>
    <r>
      <rPr>
        <i/>
        <sz val="12"/>
        <color rgb="FF000000"/>
        <rFont val="Arial"/>
        <charset val="161"/>
      </rPr>
      <t>botnica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</si>
</sst>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0000"/>
  </numFmts>
  <fonts count="12" x14ac:knownFonts="1">
    <font>
      <sz val="10"/>
      <name val="Arial"/>
    </font>
    <font>
      <i/>
      <sz val="1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Helvetica"/>
    </font>
    <font>
      <i/>
      <sz val="14"/>
      <color rgb="FF252525"/>
      <name val="Arial"/>
      <charset val="161"/>
    </font>
    <font>
      <i/>
      <sz val="12"/>
      <color rgb="FF000000"/>
      <name val="Arial"/>
      <charset val="161"/>
    </font>
    <font>
      <sz val="12"/>
      <color rgb="FF000000"/>
      <name val="Arial"/>
      <charset val="16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166" fontId="0" fillId="0" borderId="0" xfId="0" applyNumberFormat="1"/>
    <xf numFmtId="0" fontId="6" fillId="0" borderId="0" xfId="1" applyFont="1" applyFill="1"/>
    <xf numFmtId="0" fontId="7" fillId="0" borderId="0" xfId="1" applyFont="1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5" fillId="0" borderId="1" xfId="0" applyFont="1" applyFill="1" applyBorder="1" applyAlignment="1">
      <alignment wrapText="1"/>
    </xf>
    <xf numFmtId="0" fontId="1" fillId="0" borderId="1" xfId="0" applyFont="1" applyFill="1" applyBorder="1"/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1" xfId="0" applyNumberFormat="1" applyFill="1" applyBorder="1"/>
    <xf numFmtId="165" fontId="4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/>
    <xf numFmtId="0" fontId="3" fillId="0" borderId="0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165" fontId="0" fillId="0" borderId="0" xfId="0" applyNumberFormat="1"/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/>
    <xf numFmtId="0" fontId="10" fillId="0" borderId="0" xfId="0" applyFont="1"/>
  </cellXfs>
  <cellStyles count="2"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B1" workbookViewId="0">
      <pane xSplit="6140" ySplit="1540" topLeftCell="B1" activePane="bottomRight"/>
      <selection activeCell="B1" sqref="B1"/>
      <selection pane="topRight" activeCell="S1" sqref="S1"/>
      <selection pane="bottomLeft" activeCell="B39" sqref="B39"/>
      <selection pane="bottomRight" activeCell="B47" sqref="B47"/>
    </sheetView>
  </sheetViews>
  <sheetFormatPr baseColWidth="10" defaultRowHeight="13" x14ac:dyDescent="0.15"/>
  <cols>
    <col min="1" max="1" width="11.33203125" style="8" customWidth="1"/>
    <col min="2" max="2" width="32.6640625" style="8" bestFit="1" customWidth="1"/>
    <col min="3" max="3" width="22.1640625" style="8" bestFit="1" customWidth="1"/>
    <col min="4" max="4" width="22.1640625" style="8" customWidth="1"/>
    <col min="5" max="5" width="10.33203125" style="8" bestFit="1" customWidth="1"/>
    <col min="6" max="7" width="10.6640625" style="8" customWidth="1"/>
    <col min="8" max="8" width="6.1640625" style="8" customWidth="1"/>
    <col min="9" max="9" width="7.6640625" style="8" customWidth="1"/>
    <col min="10" max="10" width="6.83203125" style="7" customWidth="1"/>
    <col min="11" max="11" width="8.83203125" style="7" customWidth="1"/>
    <col min="12" max="12" width="9.1640625" style="7" customWidth="1"/>
    <col min="13" max="13" width="6.1640625" style="7" customWidth="1"/>
    <col min="14" max="15" width="11.33203125" style="8" customWidth="1"/>
    <col min="16" max="16" width="12.6640625" bestFit="1" customWidth="1"/>
    <col min="18" max="18" width="9.83203125" bestFit="1" customWidth="1"/>
    <col min="19" max="19" width="15.6640625" bestFit="1" customWidth="1"/>
  </cols>
  <sheetData>
    <row r="1" spans="1:21" ht="65" x14ac:dyDescent="0.15">
      <c r="B1" s="3" t="s">
        <v>0</v>
      </c>
      <c r="C1" s="3" t="s">
        <v>59</v>
      </c>
      <c r="D1" s="3" t="s">
        <v>91</v>
      </c>
      <c r="E1" s="3" t="s">
        <v>60</v>
      </c>
      <c r="F1" s="2" t="s">
        <v>81</v>
      </c>
      <c r="G1" s="1" t="s">
        <v>80</v>
      </c>
      <c r="H1" s="9" t="s">
        <v>79</v>
      </c>
      <c r="I1" s="2" t="s">
        <v>73</v>
      </c>
      <c r="J1" s="2" t="s">
        <v>71</v>
      </c>
      <c r="K1" s="2" t="s">
        <v>78</v>
      </c>
      <c r="L1" s="2" t="s">
        <v>72</v>
      </c>
      <c r="M1" s="2" t="s">
        <v>82</v>
      </c>
      <c r="N1" s="2" t="s">
        <v>74</v>
      </c>
      <c r="O1" s="2" t="s">
        <v>84</v>
      </c>
      <c r="P1" s="19" t="s">
        <v>89</v>
      </c>
      <c r="Q1" s="19" t="s">
        <v>90</v>
      </c>
      <c r="R1" s="18" t="s">
        <v>86</v>
      </c>
      <c r="S1" s="18" t="s">
        <v>87</v>
      </c>
      <c r="T1" s="18" t="s">
        <v>88</v>
      </c>
    </row>
    <row r="2" spans="1:21" ht="16" x14ac:dyDescent="0.2">
      <c r="A2" s="8">
        <v>1</v>
      </c>
      <c r="B2" s="10" t="s">
        <v>75</v>
      </c>
      <c r="C2" s="8" t="s">
        <v>28</v>
      </c>
      <c r="D2" s="21" t="s">
        <v>92</v>
      </c>
      <c r="E2" s="8" t="s">
        <v>29</v>
      </c>
      <c r="F2" s="11">
        <v>1050</v>
      </c>
      <c r="G2" s="12">
        <v>743.5</v>
      </c>
      <c r="H2" s="12">
        <v>1.4122394082044385</v>
      </c>
      <c r="I2" s="15">
        <v>5</v>
      </c>
      <c r="J2" s="7">
        <v>63.4</v>
      </c>
      <c r="K2" s="7">
        <v>50</v>
      </c>
      <c r="L2" s="7">
        <v>730</v>
      </c>
      <c r="M2" s="7">
        <v>40</v>
      </c>
      <c r="N2" s="7">
        <v>75</v>
      </c>
      <c r="O2" s="16">
        <f t="shared" ref="O2:O35" si="0">J2/G2</f>
        <v>8.5272360457296567E-2</v>
      </c>
      <c r="P2" s="17">
        <f>LOG(F2)</f>
        <v>3.0211892990699383</v>
      </c>
      <c r="Q2" s="17">
        <f>LOG(G2)</f>
        <v>2.8712809728579729</v>
      </c>
      <c r="R2" s="6">
        <v>14600</v>
      </c>
      <c r="S2" s="5">
        <v>5530</v>
      </c>
      <c r="T2">
        <v>1825</v>
      </c>
      <c r="U2" s="20">
        <f>R2/365</f>
        <v>40</v>
      </c>
    </row>
    <row r="3" spans="1:21" ht="16" x14ac:dyDescent="0.2">
      <c r="A3" s="8">
        <v>2</v>
      </c>
      <c r="B3" s="10" t="s">
        <v>5</v>
      </c>
      <c r="C3" s="8" t="s">
        <v>6</v>
      </c>
      <c r="D3" s="21" t="s">
        <v>93</v>
      </c>
      <c r="E3" s="8" t="s">
        <v>27</v>
      </c>
      <c r="F3" s="11">
        <v>227</v>
      </c>
      <c r="G3" s="12">
        <v>43.075000000000003</v>
      </c>
      <c r="H3" s="12">
        <v>5.2698781195589088</v>
      </c>
      <c r="I3" s="15">
        <v>36.4</v>
      </c>
      <c r="J3" s="7">
        <v>5.8</v>
      </c>
      <c r="K3" s="7">
        <v>45</v>
      </c>
      <c r="L3" s="7">
        <v>118</v>
      </c>
      <c r="M3" s="7">
        <v>26</v>
      </c>
      <c r="N3" s="7">
        <v>54.5</v>
      </c>
      <c r="O3" s="16">
        <f t="shared" si="0"/>
        <v>0.134648868253047</v>
      </c>
      <c r="P3" s="17">
        <f t="shared" ref="P3:Q37" si="1">LOG(F3)</f>
        <v>2.3560258571931225</v>
      </c>
      <c r="Q3" s="17">
        <f t="shared" si="1"/>
        <v>1.6342252861200661</v>
      </c>
      <c r="R3" s="6">
        <v>12775</v>
      </c>
      <c r="S3" s="5">
        <v>4745</v>
      </c>
      <c r="T3">
        <v>2007</v>
      </c>
      <c r="U3" s="20">
        <f t="shared" ref="U3:U35" si="2">R3/365</f>
        <v>35</v>
      </c>
    </row>
    <row r="4" spans="1:21" ht="14" x14ac:dyDescent="0.15">
      <c r="A4" s="8">
        <v>3</v>
      </c>
      <c r="B4" s="10" t="s">
        <v>13</v>
      </c>
      <c r="C4" s="8" t="s">
        <v>14</v>
      </c>
      <c r="E4" s="8" t="s">
        <v>27</v>
      </c>
      <c r="F4" s="11">
        <v>300</v>
      </c>
      <c r="G4" s="12">
        <v>79.275000000000006</v>
      </c>
      <c r="H4" s="12">
        <v>3.7842951750236518</v>
      </c>
      <c r="I4" s="15">
        <v>3.8</v>
      </c>
      <c r="J4" s="7">
        <v>7.7</v>
      </c>
      <c r="K4" s="7">
        <v>300</v>
      </c>
      <c r="L4" s="7">
        <v>520</v>
      </c>
      <c r="M4" s="7">
        <v>25</v>
      </c>
      <c r="N4" s="7">
        <v>36</v>
      </c>
      <c r="O4" s="16">
        <f t="shared" si="0"/>
        <v>9.713024282560706E-2</v>
      </c>
      <c r="P4" s="17">
        <f t="shared" si="1"/>
        <v>2.4771212547196626</v>
      </c>
      <c r="Q4" s="17">
        <f t="shared" si="1"/>
        <v>1.8991362506991263</v>
      </c>
      <c r="R4" s="6">
        <v>7278</v>
      </c>
      <c r="S4" s="5">
        <v>4599</v>
      </c>
      <c r="T4">
        <v>1357</v>
      </c>
      <c r="U4" s="20">
        <f t="shared" si="2"/>
        <v>19.93972602739726</v>
      </c>
    </row>
    <row r="5" spans="1:21" ht="16" x14ac:dyDescent="0.2">
      <c r="A5" s="8">
        <v>4</v>
      </c>
      <c r="B5" s="10" t="s">
        <v>67</v>
      </c>
      <c r="C5" s="8" t="s">
        <v>7</v>
      </c>
      <c r="D5" s="21" t="s">
        <v>102</v>
      </c>
      <c r="E5" s="8" t="s">
        <v>27</v>
      </c>
      <c r="F5" s="11">
        <v>300</v>
      </c>
      <c r="G5" s="12">
        <v>141.5</v>
      </c>
      <c r="H5" s="12">
        <v>2.1201413427561837</v>
      </c>
      <c r="I5" s="15">
        <v>6</v>
      </c>
      <c r="J5" s="7">
        <v>13</v>
      </c>
      <c r="K5" s="7">
        <v>180</v>
      </c>
      <c r="L5" s="7">
        <v>548</v>
      </c>
      <c r="M5" s="7">
        <v>20</v>
      </c>
      <c r="N5" s="7">
        <v>42</v>
      </c>
      <c r="O5" s="16">
        <f t="shared" si="0"/>
        <v>9.187279151943463E-2</v>
      </c>
      <c r="P5" s="17">
        <f t="shared" si="1"/>
        <v>2.4771212547196626</v>
      </c>
      <c r="Q5" s="17">
        <f t="shared" si="1"/>
        <v>2.150756439860309</v>
      </c>
      <c r="R5" s="6">
        <v>9819</v>
      </c>
      <c r="S5" s="5">
        <v>2555</v>
      </c>
      <c r="T5">
        <v>1460</v>
      </c>
      <c r="U5" s="20">
        <f t="shared" si="2"/>
        <v>26.901369863013699</v>
      </c>
    </row>
    <row r="6" spans="1:21" ht="16" x14ac:dyDescent="0.2">
      <c r="A6" s="8">
        <v>5</v>
      </c>
      <c r="B6" s="10" t="s">
        <v>65</v>
      </c>
      <c r="C6" s="8" t="s">
        <v>61</v>
      </c>
      <c r="D6" s="22" t="s">
        <v>98</v>
      </c>
      <c r="E6" s="8" t="s">
        <v>27</v>
      </c>
      <c r="F6" s="11">
        <v>307</v>
      </c>
      <c r="G6" s="12">
        <v>76.650000000000006</v>
      </c>
      <c r="H6" s="12">
        <v>4.0052185257664705</v>
      </c>
      <c r="I6" s="15">
        <v>10.5</v>
      </c>
      <c r="J6" s="7">
        <v>7.8</v>
      </c>
      <c r="K6" s="7">
        <v>60</v>
      </c>
      <c r="L6" s="7">
        <v>330</v>
      </c>
      <c r="M6" s="7">
        <v>18</v>
      </c>
      <c r="N6" s="7">
        <v>39</v>
      </c>
      <c r="O6" s="16">
        <f t="shared" si="0"/>
        <v>0.10176125244618395</v>
      </c>
      <c r="P6" s="17">
        <f t="shared" si="1"/>
        <v>2.4871383754771865</v>
      </c>
      <c r="Q6" s="17">
        <f t="shared" si="1"/>
        <v>1.8845121591903939</v>
      </c>
      <c r="R6" s="6">
        <v>9691</v>
      </c>
      <c r="S6" s="5">
        <v>3588</v>
      </c>
      <c r="T6">
        <v>1095</v>
      </c>
      <c r="U6" s="20">
        <f t="shared" si="2"/>
        <v>26.550684931506851</v>
      </c>
    </row>
    <row r="7" spans="1:21" ht="16" x14ac:dyDescent="0.2">
      <c r="A7" s="8">
        <v>6</v>
      </c>
      <c r="B7" s="10" t="s">
        <v>4</v>
      </c>
      <c r="C7" s="8" t="s">
        <v>8</v>
      </c>
      <c r="D7" s="21" t="s">
        <v>101</v>
      </c>
      <c r="E7" s="8" t="s">
        <v>27</v>
      </c>
      <c r="F7" s="11">
        <v>364</v>
      </c>
      <c r="G7" s="12">
        <v>148.85</v>
      </c>
      <c r="H7" s="12">
        <v>2.445414847161572</v>
      </c>
      <c r="I7" s="15">
        <v>12.9</v>
      </c>
      <c r="J7" s="7">
        <v>7.6</v>
      </c>
      <c r="K7" s="7">
        <v>30</v>
      </c>
      <c r="L7" s="7">
        <v>365</v>
      </c>
      <c r="M7" s="7">
        <v>23</v>
      </c>
      <c r="N7" s="7">
        <v>50</v>
      </c>
      <c r="O7" s="16">
        <f t="shared" si="0"/>
        <v>5.1058112193483371E-2</v>
      </c>
      <c r="P7" s="17">
        <f t="shared" si="1"/>
        <v>2.5611013836490559</v>
      </c>
      <c r="Q7" s="17">
        <f t="shared" si="1"/>
        <v>2.1727488389827436</v>
      </c>
      <c r="R7" s="6"/>
      <c r="S7" s="5">
        <v>3650</v>
      </c>
      <c r="U7" s="20"/>
    </row>
    <row r="8" spans="1:21" ht="16" x14ac:dyDescent="0.2">
      <c r="A8" s="8">
        <v>7</v>
      </c>
      <c r="B8" s="10" t="s">
        <v>15</v>
      </c>
      <c r="C8" s="8" t="s">
        <v>16</v>
      </c>
      <c r="D8" s="21" t="s">
        <v>97</v>
      </c>
      <c r="E8" s="8" t="s">
        <v>27</v>
      </c>
      <c r="F8" s="11">
        <v>164.38</v>
      </c>
      <c r="G8" s="12">
        <v>46.55</v>
      </c>
      <c r="H8" s="12">
        <v>3.5312567132116004</v>
      </c>
      <c r="I8" s="15">
        <v>6.2</v>
      </c>
      <c r="J8" s="7">
        <v>3.9</v>
      </c>
      <c r="K8" s="7">
        <v>45</v>
      </c>
      <c r="L8" s="7">
        <v>285</v>
      </c>
      <c r="M8" s="7">
        <v>15</v>
      </c>
      <c r="N8" s="7">
        <v>42</v>
      </c>
      <c r="O8" s="16">
        <f t="shared" si="0"/>
        <v>8.3780880773361974E-2</v>
      </c>
      <c r="P8" s="17">
        <f t="shared" si="1"/>
        <v>2.2158489761114541</v>
      </c>
      <c r="Q8" s="17">
        <f t="shared" si="1"/>
        <v>1.6679196853173615</v>
      </c>
      <c r="R8" s="6">
        <v>5475</v>
      </c>
      <c r="S8" s="5">
        <v>3285</v>
      </c>
      <c r="T8">
        <v>1825</v>
      </c>
      <c r="U8" s="20">
        <f t="shared" si="2"/>
        <v>15</v>
      </c>
    </row>
    <row r="9" spans="1:21" ht="16" x14ac:dyDescent="0.2">
      <c r="A9" s="8">
        <v>8</v>
      </c>
      <c r="B9" s="10" t="s">
        <v>10</v>
      </c>
      <c r="C9" s="8" t="s">
        <v>26</v>
      </c>
      <c r="D9" s="21" t="s">
        <v>95</v>
      </c>
      <c r="E9" s="8" t="s">
        <v>27</v>
      </c>
      <c r="F9" s="11">
        <v>159</v>
      </c>
      <c r="G9" s="12">
        <v>45.1</v>
      </c>
      <c r="H9" s="12">
        <v>3.5254988913525498</v>
      </c>
      <c r="I9" s="15">
        <v>6</v>
      </c>
      <c r="J9" s="7">
        <v>4</v>
      </c>
      <c r="K9" s="7">
        <v>45</v>
      </c>
      <c r="L9" s="7">
        <v>365</v>
      </c>
      <c r="M9" s="7">
        <v>22</v>
      </c>
      <c r="N9" s="7">
        <v>35</v>
      </c>
      <c r="O9" s="16">
        <f t="shared" si="0"/>
        <v>8.8691796008869173E-2</v>
      </c>
      <c r="P9" s="17">
        <f t="shared" si="1"/>
        <v>2.2013971243204513</v>
      </c>
      <c r="Q9" s="17">
        <f t="shared" si="1"/>
        <v>1.6541765418779606</v>
      </c>
      <c r="R9" s="6">
        <v>9417</v>
      </c>
      <c r="S9" s="5">
        <v>4270</v>
      </c>
      <c r="T9">
        <v>1971</v>
      </c>
      <c r="U9" s="20">
        <f t="shared" si="2"/>
        <v>25.8</v>
      </c>
    </row>
    <row r="10" spans="1:21" ht="16" x14ac:dyDescent="0.2">
      <c r="A10" s="8">
        <v>9</v>
      </c>
      <c r="B10" s="10" t="s">
        <v>11</v>
      </c>
      <c r="C10" s="8" t="s">
        <v>12</v>
      </c>
      <c r="D10" s="21" t="s">
        <v>94</v>
      </c>
      <c r="E10" s="8" t="s">
        <v>27</v>
      </c>
      <c r="F10" s="11">
        <v>64.5</v>
      </c>
      <c r="G10" s="12">
        <v>28.15</v>
      </c>
      <c r="H10" s="12">
        <v>2.2912966252220248</v>
      </c>
      <c r="I10" s="15">
        <v>5.9</v>
      </c>
      <c r="J10" s="7">
        <v>3.6</v>
      </c>
      <c r="K10" s="7">
        <v>90</v>
      </c>
      <c r="L10" s="7">
        <v>545</v>
      </c>
      <c r="M10" s="7">
        <v>22</v>
      </c>
      <c r="N10" s="7">
        <v>0</v>
      </c>
      <c r="O10" s="16">
        <f t="shared" si="0"/>
        <v>0.12788632326820604</v>
      </c>
      <c r="P10" s="17">
        <f t="shared" si="1"/>
        <v>1.8095597146352678</v>
      </c>
      <c r="Q10" s="17">
        <f t="shared" si="1"/>
        <v>1.449478399187365</v>
      </c>
      <c r="R10" s="6">
        <v>8030</v>
      </c>
      <c r="S10" s="5">
        <v>3650</v>
      </c>
      <c r="U10" s="20">
        <f t="shared" si="2"/>
        <v>22</v>
      </c>
    </row>
    <row r="11" spans="1:21" ht="16" x14ac:dyDescent="0.2">
      <c r="A11" s="8">
        <v>10</v>
      </c>
      <c r="B11" s="10" t="s">
        <v>17</v>
      </c>
      <c r="C11" s="8" t="s">
        <v>18</v>
      </c>
      <c r="D11" s="21" t="s">
        <v>96</v>
      </c>
      <c r="E11" s="8" t="s">
        <v>27</v>
      </c>
      <c r="F11" s="11">
        <v>155</v>
      </c>
      <c r="G11" s="12">
        <v>38.75</v>
      </c>
      <c r="H11" s="12">
        <v>4</v>
      </c>
      <c r="I11" s="15">
        <v>10.3</v>
      </c>
      <c r="J11" s="7">
        <v>5.3</v>
      </c>
      <c r="K11" s="7">
        <v>30</v>
      </c>
      <c r="L11" s="7">
        <v>116</v>
      </c>
      <c r="M11" s="7">
        <v>23</v>
      </c>
      <c r="N11" s="7">
        <v>54</v>
      </c>
      <c r="O11" s="16">
        <f t="shared" si="0"/>
        <v>0.1367741935483871</v>
      </c>
      <c r="P11" s="17">
        <f t="shared" si="1"/>
        <v>2.1903316981702914</v>
      </c>
      <c r="Q11" s="17">
        <f t="shared" si="1"/>
        <v>1.5882717068423291</v>
      </c>
      <c r="R11" s="6">
        <v>8395</v>
      </c>
      <c r="S11" s="5">
        <v>3342</v>
      </c>
      <c r="T11">
        <v>1278</v>
      </c>
      <c r="U11" s="20">
        <f t="shared" si="2"/>
        <v>23</v>
      </c>
    </row>
    <row r="12" spans="1:21" ht="14" x14ac:dyDescent="0.15">
      <c r="A12" s="8">
        <v>11</v>
      </c>
      <c r="B12" s="10" t="s">
        <v>19</v>
      </c>
      <c r="C12" s="8" t="s">
        <v>20</v>
      </c>
      <c r="E12" s="8" t="s">
        <v>27</v>
      </c>
      <c r="F12" s="11">
        <v>152.5</v>
      </c>
      <c r="G12" s="12">
        <v>49.8</v>
      </c>
      <c r="H12" s="12">
        <v>3.0622489959839361</v>
      </c>
      <c r="I12" s="15">
        <v>6.5</v>
      </c>
      <c r="J12" s="7">
        <v>4.7</v>
      </c>
      <c r="K12" s="7">
        <v>50</v>
      </c>
      <c r="L12" s="7">
        <v>300</v>
      </c>
      <c r="M12" s="7">
        <v>25</v>
      </c>
      <c r="N12" s="7">
        <v>38</v>
      </c>
      <c r="O12" s="16">
        <f t="shared" si="0"/>
        <v>9.437751004016065E-2</v>
      </c>
      <c r="P12" s="17">
        <f t="shared" si="1"/>
        <v>2.1832698436828046</v>
      </c>
      <c r="Q12" s="17">
        <f t="shared" si="1"/>
        <v>1.6972293427597176</v>
      </c>
      <c r="R12" s="6">
        <v>8395</v>
      </c>
      <c r="S12" s="5">
        <v>3913</v>
      </c>
      <c r="T12">
        <v>1838</v>
      </c>
      <c r="U12" s="20">
        <f t="shared" si="2"/>
        <v>23</v>
      </c>
    </row>
    <row r="13" spans="1:21" ht="14" x14ac:dyDescent="0.15">
      <c r="A13" s="8">
        <v>12</v>
      </c>
      <c r="B13" s="10" t="s">
        <v>21</v>
      </c>
      <c r="C13" s="8" t="s">
        <v>22</v>
      </c>
      <c r="E13" s="8" t="s">
        <v>27</v>
      </c>
      <c r="F13" s="11">
        <v>140</v>
      </c>
      <c r="G13" s="12">
        <v>49.05</v>
      </c>
      <c r="H13" s="12">
        <v>2.8542303771661572</v>
      </c>
      <c r="I13" s="15">
        <v>10</v>
      </c>
      <c r="J13" s="7">
        <v>5.8</v>
      </c>
      <c r="K13" s="7">
        <v>75</v>
      </c>
      <c r="L13" s="7">
        <v>210</v>
      </c>
      <c r="M13" s="7">
        <v>23</v>
      </c>
      <c r="N13" s="7">
        <v>33</v>
      </c>
      <c r="O13" s="16">
        <f t="shared" si="0"/>
        <v>0.11824668705402651</v>
      </c>
      <c r="P13" s="17">
        <f t="shared" si="1"/>
        <v>2.1461280356782382</v>
      </c>
      <c r="Q13" s="17">
        <f t="shared" si="1"/>
        <v>1.6906390117159673</v>
      </c>
      <c r="R13" s="6"/>
      <c r="S13" s="5">
        <v>3650</v>
      </c>
      <c r="U13" s="20"/>
    </row>
    <row r="14" spans="1:21" ht="14" x14ac:dyDescent="0.15">
      <c r="A14" s="8">
        <v>13</v>
      </c>
      <c r="B14" s="10" t="s">
        <v>25</v>
      </c>
      <c r="C14" s="8" t="s">
        <v>24</v>
      </c>
      <c r="E14" s="8" t="s">
        <v>27</v>
      </c>
      <c r="F14" s="11">
        <v>145</v>
      </c>
      <c r="G14" s="12">
        <v>49.25</v>
      </c>
      <c r="H14" s="12">
        <v>2.9441624365482233</v>
      </c>
      <c r="I14" s="15">
        <v>6.2</v>
      </c>
      <c r="J14" s="7">
        <v>5.2</v>
      </c>
      <c r="K14" s="7">
        <v>45</v>
      </c>
      <c r="L14" s="7">
        <v>285</v>
      </c>
      <c r="M14" s="7">
        <v>23</v>
      </c>
      <c r="N14" s="7">
        <v>29</v>
      </c>
      <c r="O14" s="16">
        <f t="shared" si="0"/>
        <v>0.10558375634517767</v>
      </c>
      <c r="P14" s="17">
        <f t="shared" si="1"/>
        <v>2.1613680022349748</v>
      </c>
      <c r="Q14" s="17">
        <f t="shared" si="1"/>
        <v>1.6924062348336306</v>
      </c>
      <c r="R14" s="6">
        <v>8760</v>
      </c>
      <c r="S14" s="5">
        <v>3650</v>
      </c>
      <c r="U14" s="20">
        <f t="shared" si="2"/>
        <v>24</v>
      </c>
    </row>
    <row r="15" spans="1:21" ht="16" x14ac:dyDescent="0.2">
      <c r="A15" s="8">
        <v>14</v>
      </c>
      <c r="B15" s="10" t="s">
        <v>3</v>
      </c>
      <c r="C15" s="8" t="s">
        <v>23</v>
      </c>
      <c r="D15" s="21" t="s">
        <v>103</v>
      </c>
      <c r="E15" s="8" t="s">
        <v>27</v>
      </c>
      <c r="F15" s="11">
        <v>1000</v>
      </c>
      <c r="G15" s="12">
        <v>281.27499999999998</v>
      </c>
      <c r="H15" s="12">
        <v>3.5552395342636212</v>
      </c>
      <c r="I15" s="15">
        <v>11.8</v>
      </c>
      <c r="J15" s="7">
        <v>21.1</v>
      </c>
      <c r="K15" s="7">
        <v>45</v>
      </c>
      <c r="L15" s="7">
        <v>320</v>
      </c>
      <c r="M15" s="7">
        <v>30</v>
      </c>
      <c r="N15" s="7">
        <v>57</v>
      </c>
      <c r="O15" s="16">
        <f t="shared" si="0"/>
        <v>7.501555417296242E-2</v>
      </c>
      <c r="P15" s="17">
        <f t="shared" si="1"/>
        <v>3</v>
      </c>
      <c r="Q15" s="17">
        <f t="shared" si="1"/>
        <v>2.4491311333577364</v>
      </c>
      <c r="R15" s="6">
        <v>11461</v>
      </c>
      <c r="S15" s="5">
        <v>3650</v>
      </c>
      <c r="T15">
        <v>2420</v>
      </c>
      <c r="U15" s="20">
        <f t="shared" si="2"/>
        <v>31.4</v>
      </c>
    </row>
    <row r="16" spans="1:21" ht="16" x14ac:dyDescent="0.2">
      <c r="A16" s="8">
        <v>15</v>
      </c>
      <c r="B16" s="10" t="s">
        <v>1</v>
      </c>
      <c r="C16" s="8" t="s">
        <v>9</v>
      </c>
      <c r="D16" s="21" t="s">
        <v>100</v>
      </c>
      <c r="E16" s="8" t="s">
        <v>27</v>
      </c>
      <c r="F16" s="11">
        <v>289</v>
      </c>
      <c r="G16" s="12">
        <v>86.5</v>
      </c>
      <c r="H16" s="12">
        <v>3.3410404624277459</v>
      </c>
      <c r="I16" s="15">
        <v>16.2</v>
      </c>
      <c r="J16" s="7">
        <v>8.3000000000000007</v>
      </c>
      <c r="K16" s="7">
        <v>60</v>
      </c>
      <c r="L16" s="7">
        <v>330</v>
      </c>
      <c r="M16" s="7">
        <v>17</v>
      </c>
      <c r="N16" s="7">
        <v>33</v>
      </c>
      <c r="O16" s="16">
        <f t="shared" si="0"/>
        <v>9.5953757225433534E-2</v>
      </c>
      <c r="P16" s="17">
        <f t="shared" si="1"/>
        <v>2.4608978427565478</v>
      </c>
      <c r="Q16" s="17">
        <f t="shared" si="1"/>
        <v>1.9370161074648142</v>
      </c>
      <c r="R16" s="6">
        <v>11990</v>
      </c>
      <c r="S16" s="5">
        <v>5307</v>
      </c>
      <c r="T16">
        <v>2328</v>
      </c>
      <c r="U16" s="20">
        <f t="shared" si="2"/>
        <v>32.849315068493148</v>
      </c>
    </row>
    <row r="17" spans="1:21" ht="16" x14ac:dyDescent="0.2">
      <c r="A17" s="8">
        <v>16</v>
      </c>
      <c r="B17" s="10" t="s">
        <v>2</v>
      </c>
      <c r="C17" s="8" t="s">
        <v>66</v>
      </c>
      <c r="D17" s="23" t="s">
        <v>99</v>
      </c>
      <c r="E17" s="8" t="s">
        <v>27</v>
      </c>
      <c r="F17" s="11">
        <v>200</v>
      </c>
      <c r="G17" s="12">
        <v>76.5</v>
      </c>
      <c r="H17" s="12">
        <v>2.6143790849673203</v>
      </c>
      <c r="I17" s="15">
        <v>13.5</v>
      </c>
      <c r="J17" s="7">
        <v>4</v>
      </c>
      <c r="K17" s="7">
        <v>180</v>
      </c>
      <c r="L17" s="7">
        <v>545</v>
      </c>
      <c r="M17" s="7">
        <v>20</v>
      </c>
      <c r="N17" s="7">
        <v>0</v>
      </c>
      <c r="O17" s="16">
        <f t="shared" si="0"/>
        <v>5.2287581699346407E-2</v>
      </c>
      <c r="P17" s="17">
        <f t="shared" si="1"/>
        <v>2.3010299956639813</v>
      </c>
      <c r="Q17" s="17">
        <f t="shared" si="1"/>
        <v>1.8836614351536176</v>
      </c>
      <c r="R17" s="6"/>
      <c r="S17" s="5">
        <v>3650</v>
      </c>
      <c r="T17">
        <v>2285</v>
      </c>
      <c r="U17" s="20"/>
    </row>
    <row r="18" spans="1:21" ht="16" x14ac:dyDescent="0.2">
      <c r="A18" s="8">
        <v>17</v>
      </c>
      <c r="B18" s="10" t="s">
        <v>42</v>
      </c>
      <c r="C18" s="8" t="s">
        <v>43</v>
      </c>
      <c r="D18" s="21" t="s">
        <v>112</v>
      </c>
      <c r="E18" s="8" t="s">
        <v>30</v>
      </c>
      <c r="F18" s="11">
        <v>265</v>
      </c>
      <c r="G18" s="12">
        <v>301.18</v>
      </c>
      <c r="H18" s="12">
        <v>0.8798725014941231</v>
      </c>
      <c r="I18" s="15">
        <v>1</v>
      </c>
      <c r="J18" s="7">
        <v>36</v>
      </c>
      <c r="K18" s="7">
        <v>20</v>
      </c>
      <c r="L18" s="7">
        <v>24</v>
      </c>
      <c r="M18" s="7">
        <v>31</v>
      </c>
      <c r="N18" s="7">
        <v>79</v>
      </c>
      <c r="O18" s="16">
        <f t="shared" si="0"/>
        <v>0.11952984925957899</v>
      </c>
      <c r="P18" s="17">
        <f t="shared" si="1"/>
        <v>2.4232458739368079</v>
      </c>
      <c r="Q18" s="17">
        <f t="shared" si="1"/>
        <v>2.4788261289561961</v>
      </c>
      <c r="R18" s="6">
        <v>11480</v>
      </c>
      <c r="S18" s="5">
        <v>6935</v>
      </c>
      <c r="T18">
        <v>2190</v>
      </c>
      <c r="U18" s="20">
        <f t="shared" si="2"/>
        <v>31.452054794520549</v>
      </c>
    </row>
    <row r="19" spans="1:21" ht="16" x14ac:dyDescent="0.2">
      <c r="A19" s="8">
        <v>18</v>
      </c>
      <c r="B19" s="10" t="s">
        <v>44</v>
      </c>
      <c r="C19" s="8" t="s">
        <v>45</v>
      </c>
      <c r="D19" s="21" t="s">
        <v>113</v>
      </c>
      <c r="E19" s="8" t="s">
        <v>30</v>
      </c>
      <c r="F19" s="11">
        <v>343.18</v>
      </c>
      <c r="G19" s="12">
        <v>212.25</v>
      </c>
      <c r="H19" s="12">
        <v>1.616866902237927</v>
      </c>
      <c r="I19" s="15">
        <v>1</v>
      </c>
      <c r="J19" s="7">
        <v>23</v>
      </c>
      <c r="K19" s="7">
        <v>20</v>
      </c>
      <c r="L19" s="7">
        <v>4</v>
      </c>
      <c r="M19" s="7">
        <v>35</v>
      </c>
      <c r="N19" s="7">
        <v>49</v>
      </c>
      <c r="O19" s="16">
        <f t="shared" si="0"/>
        <v>0.10836277974087162</v>
      </c>
      <c r="P19" s="17">
        <f t="shared" si="1"/>
        <v>2.5355219699029696</v>
      </c>
      <c r="Q19" s="17">
        <f t="shared" si="1"/>
        <v>2.3268476989159903</v>
      </c>
      <c r="R19" s="6">
        <v>12775</v>
      </c>
      <c r="S19" s="5">
        <v>3650</v>
      </c>
      <c r="T19">
        <v>1387</v>
      </c>
      <c r="U19" s="20">
        <f t="shared" si="2"/>
        <v>35</v>
      </c>
    </row>
    <row r="20" spans="1:21" ht="16" x14ac:dyDescent="0.2">
      <c r="A20" s="8">
        <v>19</v>
      </c>
      <c r="B20" s="10" t="s">
        <v>48</v>
      </c>
      <c r="C20" s="8" t="s">
        <v>49</v>
      </c>
      <c r="D20" s="21" t="s">
        <v>115</v>
      </c>
      <c r="E20" s="8" t="s">
        <v>30</v>
      </c>
      <c r="F20" s="11">
        <v>71.67</v>
      </c>
      <c r="G20" s="12">
        <v>73.849999999999994</v>
      </c>
      <c r="H20" s="12">
        <v>0.97048070412999332</v>
      </c>
      <c r="I20" s="15">
        <v>1</v>
      </c>
      <c r="J20" s="7">
        <v>5.4</v>
      </c>
      <c r="K20" s="7">
        <v>60</v>
      </c>
      <c r="L20" s="7">
        <v>39</v>
      </c>
      <c r="M20" s="7">
        <v>46</v>
      </c>
      <c r="N20" s="7">
        <v>72</v>
      </c>
      <c r="O20" s="16">
        <f t="shared" si="0"/>
        <v>7.3121191604603938E-2</v>
      </c>
      <c r="P20" s="17">
        <f t="shared" si="1"/>
        <v>1.8553374044695403</v>
      </c>
      <c r="Q20" s="17">
        <f t="shared" si="1"/>
        <v>1.8683504996479683</v>
      </c>
      <c r="R20" s="6">
        <v>16790</v>
      </c>
      <c r="S20" s="5">
        <v>6804</v>
      </c>
      <c r="T20">
        <v>2512</v>
      </c>
      <c r="U20" s="20">
        <f t="shared" si="2"/>
        <v>46</v>
      </c>
    </row>
    <row r="21" spans="1:21" ht="14" x14ac:dyDescent="0.15">
      <c r="A21" s="8">
        <v>20</v>
      </c>
      <c r="B21" s="10" t="s">
        <v>50</v>
      </c>
      <c r="C21" s="8" t="s">
        <v>51</v>
      </c>
      <c r="E21" s="8" t="s">
        <v>30</v>
      </c>
      <c r="F21" s="11">
        <v>89.5</v>
      </c>
      <c r="G21" s="12">
        <v>87.25</v>
      </c>
      <c r="H21" s="12">
        <v>1.0257879656160458</v>
      </c>
      <c r="I21" s="15">
        <v>1</v>
      </c>
      <c r="J21" s="7">
        <v>3</v>
      </c>
      <c r="K21" s="7">
        <v>45</v>
      </c>
      <c r="L21" s="7">
        <v>60</v>
      </c>
      <c r="M21" s="7">
        <v>56</v>
      </c>
      <c r="N21" s="7">
        <v>54</v>
      </c>
      <c r="O21" s="16">
        <f t="shared" si="0"/>
        <v>3.4383954154727794E-2</v>
      </c>
      <c r="P21" s="17">
        <f t="shared" si="1"/>
        <v>1.9518230353159121</v>
      </c>
      <c r="Q21" s="17">
        <f t="shared" si="1"/>
        <v>1.9407654356312176</v>
      </c>
      <c r="R21" s="6">
        <v>20440</v>
      </c>
      <c r="S21" s="5">
        <v>7899</v>
      </c>
      <c r="T21">
        <v>2551</v>
      </c>
      <c r="U21" s="20">
        <f t="shared" si="2"/>
        <v>56</v>
      </c>
    </row>
    <row r="22" spans="1:21" ht="16" x14ac:dyDescent="0.2">
      <c r="A22" s="8">
        <v>21</v>
      </c>
      <c r="B22" s="10" t="s">
        <v>57</v>
      </c>
      <c r="C22" s="8" t="s">
        <v>58</v>
      </c>
      <c r="D22" s="21" t="s">
        <v>116</v>
      </c>
      <c r="E22" s="8" t="s">
        <v>30</v>
      </c>
      <c r="F22" s="11">
        <v>233</v>
      </c>
      <c r="G22" s="12">
        <v>172.5</v>
      </c>
      <c r="H22" s="12">
        <v>1.3507246376811595</v>
      </c>
      <c r="I22" s="15">
        <v>5</v>
      </c>
      <c r="J22" s="7">
        <v>16.100000000000001</v>
      </c>
      <c r="K22" s="7">
        <v>60</v>
      </c>
      <c r="L22" s="7">
        <v>16</v>
      </c>
      <c r="M22" s="7">
        <v>46</v>
      </c>
      <c r="N22" s="7">
        <v>59</v>
      </c>
      <c r="O22" s="16">
        <f t="shared" si="0"/>
        <v>9.3333333333333338E-2</v>
      </c>
      <c r="P22" s="17">
        <f t="shared" si="1"/>
        <v>2.3673559210260189</v>
      </c>
      <c r="Q22" s="17">
        <f t="shared" si="1"/>
        <v>2.2367890994092927</v>
      </c>
      <c r="R22" s="6">
        <v>16347</v>
      </c>
      <c r="S22" s="5">
        <v>5110</v>
      </c>
      <c r="T22">
        <v>1825</v>
      </c>
      <c r="U22" s="20">
        <f t="shared" si="2"/>
        <v>44.786301369863011</v>
      </c>
    </row>
    <row r="23" spans="1:21" ht="14" x14ac:dyDescent="0.15">
      <c r="A23" s="8">
        <v>22</v>
      </c>
      <c r="B23" s="10" t="s">
        <v>52</v>
      </c>
      <c r="C23" s="8" t="s">
        <v>53</v>
      </c>
      <c r="E23" s="8" t="s">
        <v>30</v>
      </c>
      <c r="F23" s="11">
        <v>70.5</v>
      </c>
      <c r="G23" s="12">
        <v>55</v>
      </c>
      <c r="H23" s="12">
        <v>1.2818181818181817</v>
      </c>
      <c r="I23" s="15">
        <v>1</v>
      </c>
      <c r="J23" s="7">
        <v>5</v>
      </c>
      <c r="K23" s="7">
        <v>30</v>
      </c>
      <c r="L23" s="7">
        <v>23</v>
      </c>
      <c r="M23" s="7">
        <v>50</v>
      </c>
      <c r="N23" s="7">
        <v>42</v>
      </c>
      <c r="O23" s="16">
        <f t="shared" si="0"/>
        <v>9.0909090909090912E-2</v>
      </c>
      <c r="P23" s="17">
        <f t="shared" si="1"/>
        <v>1.8481891169913987</v>
      </c>
      <c r="Q23" s="17">
        <f t="shared" si="1"/>
        <v>1.7403626894942439</v>
      </c>
      <c r="R23" s="6">
        <v>18250</v>
      </c>
      <c r="S23" s="5">
        <v>2190</v>
      </c>
      <c r="T23">
        <v>5840</v>
      </c>
      <c r="U23" s="20">
        <f t="shared" si="2"/>
        <v>50</v>
      </c>
    </row>
    <row r="24" spans="1:21" ht="14" x14ac:dyDescent="0.15">
      <c r="A24" s="8">
        <v>23</v>
      </c>
      <c r="B24" s="10" t="s">
        <v>47</v>
      </c>
      <c r="C24" s="8" t="s">
        <v>69</v>
      </c>
      <c r="E24" s="8" t="s">
        <v>30</v>
      </c>
      <c r="F24" s="11">
        <v>97</v>
      </c>
      <c r="G24" s="12">
        <v>78.650000000000006</v>
      </c>
      <c r="H24" s="12">
        <v>1.2333121424030513</v>
      </c>
      <c r="I24" s="15">
        <v>1</v>
      </c>
      <c r="J24" s="7">
        <v>11.3</v>
      </c>
      <c r="K24" s="7">
        <v>80</v>
      </c>
      <c r="L24" s="7">
        <v>18</v>
      </c>
      <c r="M24" s="7">
        <v>35</v>
      </c>
      <c r="N24" s="7">
        <v>46</v>
      </c>
      <c r="O24" s="16">
        <f t="shared" si="0"/>
        <v>0.14367450731087095</v>
      </c>
      <c r="P24" s="17">
        <f t="shared" si="1"/>
        <v>1.9867717342662448</v>
      </c>
      <c r="Q24" s="17">
        <f t="shared" si="1"/>
        <v>1.8956987269593057</v>
      </c>
      <c r="R24" s="6">
        <v>12961</v>
      </c>
      <c r="S24" s="5">
        <v>6935</v>
      </c>
      <c r="T24">
        <v>1643</v>
      </c>
      <c r="U24" s="20">
        <f t="shared" si="2"/>
        <v>35.509589041095893</v>
      </c>
    </row>
    <row r="25" spans="1:21" ht="16" x14ac:dyDescent="0.2">
      <c r="A25" s="8">
        <v>24</v>
      </c>
      <c r="B25" s="10" t="s">
        <v>76</v>
      </c>
      <c r="C25" s="8" t="s">
        <v>46</v>
      </c>
      <c r="D25" s="21" t="s">
        <v>114</v>
      </c>
      <c r="E25" s="8" t="s">
        <v>30</v>
      </c>
      <c r="F25" s="11">
        <v>80</v>
      </c>
      <c r="G25" s="12">
        <v>75.55</v>
      </c>
      <c r="H25" s="12">
        <v>1.0589013898080741</v>
      </c>
      <c r="I25" s="15">
        <v>1</v>
      </c>
      <c r="J25" s="7">
        <v>10.9</v>
      </c>
      <c r="K25" s="7">
        <v>90</v>
      </c>
      <c r="L25" s="7">
        <v>23.9</v>
      </c>
      <c r="M25" s="7">
        <v>40</v>
      </c>
      <c r="N25" s="7">
        <v>44</v>
      </c>
      <c r="O25" s="16">
        <f t="shared" si="0"/>
        <v>0.1442753143613501</v>
      </c>
      <c r="P25" s="17">
        <f t="shared" si="1"/>
        <v>1.9030899869919435</v>
      </c>
      <c r="Q25" s="17">
        <f t="shared" si="1"/>
        <v>1.8782344686750441</v>
      </c>
      <c r="R25" s="6">
        <v>15987</v>
      </c>
      <c r="S25" s="5">
        <v>5414</v>
      </c>
      <c r="T25">
        <v>1095</v>
      </c>
      <c r="U25" s="20">
        <f t="shared" si="2"/>
        <v>43.8</v>
      </c>
    </row>
    <row r="26" spans="1:21" ht="14" x14ac:dyDescent="0.15">
      <c r="A26" s="8">
        <v>25</v>
      </c>
      <c r="B26" s="10" t="s">
        <v>70</v>
      </c>
      <c r="C26" s="8" t="s">
        <v>56</v>
      </c>
      <c r="E26" s="8" t="s">
        <v>30</v>
      </c>
      <c r="F26" s="11">
        <v>94.8</v>
      </c>
      <c r="G26" s="12">
        <v>80.180000000000007</v>
      </c>
      <c r="H26" s="12">
        <v>1.1823397355949112</v>
      </c>
      <c r="I26" s="15">
        <v>1</v>
      </c>
      <c r="J26" s="7">
        <v>10.5</v>
      </c>
      <c r="K26" s="7">
        <v>30</v>
      </c>
      <c r="L26" s="7">
        <v>25</v>
      </c>
      <c r="M26" s="7">
        <v>31</v>
      </c>
      <c r="N26" s="7">
        <v>63</v>
      </c>
      <c r="O26" s="16">
        <f t="shared" si="0"/>
        <v>0.1309553504614617</v>
      </c>
      <c r="P26" s="17">
        <f t="shared" si="1"/>
        <v>1.9768083373380663</v>
      </c>
      <c r="Q26" s="17">
        <f t="shared" si="1"/>
        <v>1.904066051914503</v>
      </c>
      <c r="R26" s="6">
        <v>11315</v>
      </c>
      <c r="S26" s="5">
        <v>3650</v>
      </c>
      <c r="T26">
        <v>730</v>
      </c>
      <c r="U26" s="20">
        <f t="shared" si="2"/>
        <v>31</v>
      </c>
    </row>
    <row r="27" spans="1:21" ht="14" x14ac:dyDescent="0.15">
      <c r="A27" s="8">
        <v>26</v>
      </c>
      <c r="B27" s="10" t="s">
        <v>54</v>
      </c>
      <c r="C27" s="8" t="s">
        <v>55</v>
      </c>
      <c r="E27" s="8" t="s">
        <v>30</v>
      </c>
      <c r="F27" s="11">
        <v>135</v>
      </c>
      <c r="G27" s="12">
        <v>134.25</v>
      </c>
      <c r="H27" s="12">
        <v>1.005586592178771</v>
      </c>
      <c r="I27" s="15">
        <v>1</v>
      </c>
      <c r="J27" s="7">
        <v>10.5</v>
      </c>
      <c r="K27" s="7">
        <v>20</v>
      </c>
      <c r="L27" s="7">
        <v>12</v>
      </c>
      <c r="M27" s="7">
        <v>30</v>
      </c>
      <c r="N27" s="7">
        <v>47</v>
      </c>
      <c r="O27" s="16">
        <f t="shared" si="0"/>
        <v>7.8212290502793297E-2</v>
      </c>
      <c r="P27" s="17">
        <f t="shared" si="1"/>
        <v>2.1303337684950061</v>
      </c>
      <c r="Q27" s="17">
        <f t="shared" si="1"/>
        <v>2.1279142943715934</v>
      </c>
      <c r="R27" s="6">
        <v>15330</v>
      </c>
      <c r="S27" s="5">
        <v>6570</v>
      </c>
      <c r="T27">
        <v>1826</v>
      </c>
      <c r="U27" s="20">
        <f t="shared" si="2"/>
        <v>42</v>
      </c>
    </row>
    <row r="28" spans="1:21" ht="16" x14ac:dyDescent="0.2">
      <c r="A28" s="8">
        <v>27</v>
      </c>
      <c r="B28" s="10" t="s">
        <v>63</v>
      </c>
      <c r="C28" s="8" t="s">
        <v>39</v>
      </c>
      <c r="D28" s="21" t="s">
        <v>108</v>
      </c>
      <c r="E28" s="8" t="s">
        <v>30</v>
      </c>
      <c r="F28" s="11">
        <v>220.5</v>
      </c>
      <c r="G28" s="12">
        <v>224</v>
      </c>
      <c r="H28" s="12">
        <v>0.984375</v>
      </c>
      <c r="I28" s="15">
        <v>2.5</v>
      </c>
      <c r="J28" s="7">
        <v>30.7</v>
      </c>
      <c r="K28" s="7">
        <v>45</v>
      </c>
      <c r="L28" s="7">
        <v>17</v>
      </c>
      <c r="M28" s="7">
        <v>39</v>
      </c>
      <c r="N28" s="7">
        <v>65</v>
      </c>
      <c r="O28" s="16">
        <f t="shared" si="0"/>
        <v>0.13705357142857141</v>
      </c>
      <c r="P28" s="17">
        <f t="shared" si="1"/>
        <v>2.3434085938038574</v>
      </c>
      <c r="Q28" s="17">
        <f t="shared" si="1"/>
        <v>2.3502480183341627</v>
      </c>
      <c r="R28" s="6">
        <v>14235</v>
      </c>
      <c r="S28" s="5">
        <v>5475</v>
      </c>
      <c r="T28">
        <v>1825</v>
      </c>
      <c r="U28" s="20">
        <f t="shared" si="2"/>
        <v>39</v>
      </c>
    </row>
    <row r="29" spans="1:21" ht="16" x14ac:dyDescent="0.2">
      <c r="A29" s="8">
        <v>28</v>
      </c>
      <c r="B29" s="10" t="s">
        <v>37</v>
      </c>
      <c r="C29" s="8" t="s">
        <v>38</v>
      </c>
      <c r="D29" s="21" t="s">
        <v>111</v>
      </c>
      <c r="E29" s="8" t="s">
        <v>30</v>
      </c>
      <c r="F29" s="11">
        <v>173.8</v>
      </c>
      <c r="G29" s="12">
        <v>174.5</v>
      </c>
      <c r="H29" s="12">
        <v>0.99598853868194848</v>
      </c>
      <c r="I29" s="15">
        <v>1</v>
      </c>
      <c r="J29" s="7">
        <v>27</v>
      </c>
      <c r="K29" s="7">
        <v>60</v>
      </c>
      <c r="L29" s="7">
        <v>30</v>
      </c>
      <c r="M29" s="7">
        <v>21</v>
      </c>
      <c r="N29" s="7">
        <v>70</v>
      </c>
      <c r="O29" s="16">
        <f t="shared" si="0"/>
        <v>0.15472779369627507</v>
      </c>
      <c r="P29" s="17">
        <f t="shared" si="1"/>
        <v>2.2400497721126476</v>
      </c>
      <c r="Q29" s="17">
        <f t="shared" si="1"/>
        <v>2.2417954312951989</v>
      </c>
      <c r="R29" s="6">
        <v>7665</v>
      </c>
      <c r="S29" s="5">
        <v>4015</v>
      </c>
      <c r="T29">
        <v>1278</v>
      </c>
      <c r="U29" s="20">
        <f t="shared" si="2"/>
        <v>21</v>
      </c>
    </row>
    <row r="30" spans="1:21" ht="16" x14ac:dyDescent="0.2">
      <c r="A30" s="8">
        <v>29</v>
      </c>
      <c r="B30" s="10" t="s">
        <v>40</v>
      </c>
      <c r="C30" s="8" t="s">
        <v>41</v>
      </c>
      <c r="D30" s="21" t="s">
        <v>110</v>
      </c>
      <c r="E30" s="8" t="s">
        <v>30</v>
      </c>
      <c r="F30" s="11">
        <v>324</v>
      </c>
      <c r="G30" s="12">
        <v>367</v>
      </c>
      <c r="H30" s="12">
        <v>0.8828337874659401</v>
      </c>
      <c r="I30" s="15">
        <v>1</v>
      </c>
      <c r="J30" s="7">
        <v>35</v>
      </c>
      <c r="K30" s="7">
        <v>100</v>
      </c>
      <c r="L30" s="7">
        <v>29</v>
      </c>
      <c r="M30" s="7">
        <v>26</v>
      </c>
      <c r="N30" s="7">
        <v>54</v>
      </c>
      <c r="O30" s="16">
        <f t="shared" si="0"/>
        <v>9.5367847411444148E-2</v>
      </c>
      <c r="P30" s="17">
        <f t="shared" si="1"/>
        <v>2.510545010206612</v>
      </c>
      <c r="Q30" s="17">
        <f t="shared" si="1"/>
        <v>2.5646660642520893</v>
      </c>
      <c r="R30" s="6">
        <v>9490</v>
      </c>
      <c r="S30" s="5">
        <v>5110</v>
      </c>
      <c r="T30">
        <v>1461</v>
      </c>
      <c r="U30" s="20">
        <f t="shared" si="2"/>
        <v>26</v>
      </c>
    </row>
    <row r="31" spans="1:21" ht="16" x14ac:dyDescent="0.2">
      <c r="A31" s="8">
        <v>30</v>
      </c>
      <c r="B31" s="10" t="s">
        <v>64</v>
      </c>
      <c r="C31" s="8" t="s">
        <v>68</v>
      </c>
      <c r="D31" s="21" t="s">
        <v>109</v>
      </c>
      <c r="E31" s="8" t="s">
        <v>30</v>
      </c>
      <c r="F31" s="11">
        <v>360</v>
      </c>
      <c r="G31" s="12">
        <v>411.5</v>
      </c>
      <c r="H31" s="12">
        <v>0.8748481166464156</v>
      </c>
      <c r="I31" s="15">
        <v>3</v>
      </c>
      <c r="J31" s="7">
        <v>28.5</v>
      </c>
      <c r="K31" s="7">
        <v>45</v>
      </c>
      <c r="L31" s="7">
        <v>50</v>
      </c>
      <c r="M31" s="7">
        <v>25</v>
      </c>
      <c r="N31" s="7">
        <v>77</v>
      </c>
      <c r="O31" s="16">
        <f t="shared" si="0"/>
        <v>6.9258809234507904E-2</v>
      </c>
      <c r="P31" s="17">
        <f t="shared" si="1"/>
        <v>2.5563025007672873</v>
      </c>
      <c r="Q31" s="17">
        <f t="shared" si="1"/>
        <v>2.6143698395482886</v>
      </c>
      <c r="R31" s="6">
        <v>9125</v>
      </c>
      <c r="S31" s="5">
        <v>4015</v>
      </c>
      <c r="T31">
        <v>1825</v>
      </c>
      <c r="U31" s="20">
        <f t="shared" si="2"/>
        <v>25</v>
      </c>
    </row>
    <row r="32" spans="1:21" ht="16" x14ac:dyDescent="0.2">
      <c r="A32" s="8">
        <v>31</v>
      </c>
      <c r="B32" s="10" t="s">
        <v>34</v>
      </c>
      <c r="C32" s="8" t="s">
        <v>36</v>
      </c>
      <c r="D32" s="21" t="s">
        <v>106</v>
      </c>
      <c r="E32" s="8" t="s">
        <v>30</v>
      </c>
      <c r="F32" s="11">
        <v>2275</v>
      </c>
      <c r="G32" s="12">
        <v>500.5</v>
      </c>
      <c r="H32" s="12">
        <v>4.5454545454545459</v>
      </c>
      <c r="I32" s="15">
        <v>13</v>
      </c>
      <c r="J32" s="7">
        <v>40</v>
      </c>
      <c r="K32" s="7">
        <v>70</v>
      </c>
      <c r="L32" s="7">
        <v>26</v>
      </c>
      <c r="M32" s="7">
        <v>20</v>
      </c>
      <c r="N32" s="7">
        <v>37</v>
      </c>
      <c r="O32" s="16">
        <f t="shared" si="0"/>
        <v>7.992007992007992E-2</v>
      </c>
      <c r="P32" s="17">
        <f t="shared" si="1"/>
        <v>3.3569814009931314</v>
      </c>
      <c r="Q32" s="17">
        <f t="shared" si="1"/>
        <v>2.6994040818153375</v>
      </c>
      <c r="R32" s="6">
        <v>7406</v>
      </c>
      <c r="S32" s="5">
        <v>3184</v>
      </c>
      <c r="T32">
        <v>1460</v>
      </c>
      <c r="U32" s="20">
        <f t="shared" si="2"/>
        <v>20.290410958904111</v>
      </c>
    </row>
    <row r="33" spans="1:21" ht="16" x14ac:dyDescent="0.2">
      <c r="A33" s="8">
        <v>32</v>
      </c>
      <c r="B33" s="10" t="s">
        <v>33</v>
      </c>
      <c r="C33" s="8" t="s">
        <v>35</v>
      </c>
      <c r="D33" s="21" t="s">
        <v>107</v>
      </c>
      <c r="E33" s="8" t="s">
        <v>30</v>
      </c>
      <c r="F33" s="11">
        <v>3510</v>
      </c>
      <c r="G33" s="12">
        <v>516.5</v>
      </c>
      <c r="H33" s="12">
        <v>6.7957405614714421</v>
      </c>
      <c r="I33" s="15">
        <v>48</v>
      </c>
      <c r="J33" s="7">
        <v>40</v>
      </c>
      <c r="K33" s="7">
        <v>60</v>
      </c>
      <c r="L33" s="7">
        <v>25</v>
      </c>
      <c r="M33" s="7">
        <v>23</v>
      </c>
      <c r="N33" s="7">
        <v>54</v>
      </c>
      <c r="O33" s="16">
        <f t="shared" si="0"/>
        <v>7.7444336882865436E-2</v>
      </c>
      <c r="P33" s="17">
        <f t="shared" si="1"/>
        <v>3.5453071164658239</v>
      </c>
      <c r="Q33" s="17">
        <f t="shared" si="1"/>
        <v>2.7130703258556395</v>
      </c>
      <c r="R33" s="6">
        <v>8280</v>
      </c>
      <c r="S33" s="5">
        <v>3468</v>
      </c>
      <c r="T33">
        <v>1460</v>
      </c>
      <c r="U33" s="20">
        <f t="shared" si="2"/>
        <v>22.684931506849313</v>
      </c>
    </row>
    <row r="34" spans="1:21" ht="16" x14ac:dyDescent="0.2">
      <c r="A34" s="8">
        <v>33</v>
      </c>
      <c r="B34" s="10" t="s">
        <v>31</v>
      </c>
      <c r="C34" s="8" t="s">
        <v>32</v>
      </c>
      <c r="D34" s="21" t="s">
        <v>105</v>
      </c>
      <c r="E34" s="8" t="s">
        <v>30</v>
      </c>
      <c r="F34" s="11">
        <v>260</v>
      </c>
      <c r="G34" s="12">
        <v>288</v>
      </c>
      <c r="H34" s="12">
        <v>0.90277777777777779</v>
      </c>
      <c r="I34" s="15">
        <v>1</v>
      </c>
      <c r="J34" s="7">
        <v>22</v>
      </c>
      <c r="K34" s="7">
        <v>365</v>
      </c>
      <c r="L34" s="7">
        <v>42</v>
      </c>
      <c r="M34" s="7">
        <v>30</v>
      </c>
      <c r="N34" s="7">
        <v>37</v>
      </c>
      <c r="O34" s="16">
        <f t="shared" si="0"/>
        <v>7.6388888888888895E-2</v>
      </c>
      <c r="P34" s="17">
        <f t="shared" si="1"/>
        <v>2.4149733479708178</v>
      </c>
      <c r="Q34" s="17">
        <f t="shared" si="1"/>
        <v>2.459392487759231</v>
      </c>
      <c r="R34" s="6">
        <v>8651</v>
      </c>
      <c r="S34" s="5">
        <v>4015</v>
      </c>
      <c r="T34">
        <v>1461</v>
      </c>
      <c r="U34" s="20">
        <f t="shared" si="2"/>
        <v>23.701369863013699</v>
      </c>
    </row>
    <row r="35" spans="1:21" ht="16" x14ac:dyDescent="0.2">
      <c r="A35" s="8">
        <v>34</v>
      </c>
      <c r="B35" s="10" t="s">
        <v>62</v>
      </c>
      <c r="C35" s="8" t="s">
        <v>77</v>
      </c>
      <c r="D35" s="21" t="s">
        <v>104</v>
      </c>
      <c r="E35" s="8" t="s">
        <v>30</v>
      </c>
      <c r="F35" s="11">
        <v>173</v>
      </c>
      <c r="G35" s="12">
        <v>268.5</v>
      </c>
      <c r="H35" s="12">
        <v>0.64432029795158285</v>
      </c>
      <c r="I35" s="15">
        <v>1</v>
      </c>
      <c r="J35" s="7">
        <v>10.7</v>
      </c>
      <c r="K35" s="7">
        <v>120</v>
      </c>
      <c r="L35" s="7">
        <v>38</v>
      </c>
      <c r="M35" s="7">
        <v>30</v>
      </c>
      <c r="N35" s="7">
        <v>28</v>
      </c>
      <c r="O35" s="16">
        <f t="shared" si="0"/>
        <v>3.9851024208566108E-2</v>
      </c>
      <c r="P35" s="17">
        <f t="shared" si="1"/>
        <v>2.2380461031287955</v>
      </c>
      <c r="Q35" s="17">
        <f t="shared" si="1"/>
        <v>2.4289442900355742</v>
      </c>
      <c r="R35" s="6">
        <v>10950</v>
      </c>
      <c r="S35" s="5">
        <v>5475</v>
      </c>
      <c r="U35" s="20">
        <f t="shared" si="2"/>
        <v>30</v>
      </c>
    </row>
    <row r="36" spans="1:21" x14ac:dyDescent="0.15">
      <c r="A36" s="8">
        <v>35</v>
      </c>
      <c r="B36" s="10" t="s">
        <v>83</v>
      </c>
      <c r="C36" s="8" t="s">
        <v>85</v>
      </c>
      <c r="E36" s="8" t="s">
        <v>30</v>
      </c>
      <c r="F36" s="7">
        <v>250</v>
      </c>
      <c r="G36" s="7">
        <v>230</v>
      </c>
      <c r="H36" s="12">
        <v>0.9</v>
      </c>
      <c r="I36" s="11">
        <v>1</v>
      </c>
      <c r="J36" s="7">
        <v>17</v>
      </c>
      <c r="K36" s="7">
        <v>120</v>
      </c>
      <c r="L36" s="7">
        <v>38</v>
      </c>
      <c r="M36" s="7">
        <v>20</v>
      </c>
      <c r="N36" s="7">
        <v>20</v>
      </c>
      <c r="O36" s="13">
        <v>7.3999999999999996E-2</v>
      </c>
      <c r="P36" s="17">
        <f t="shared" si="1"/>
        <v>2.3979400086720375</v>
      </c>
      <c r="Q36" s="17">
        <f t="shared" si="1"/>
        <v>2.3617278360175931</v>
      </c>
      <c r="U36" s="20"/>
    </row>
    <row r="37" spans="1:21" ht="18" x14ac:dyDescent="0.2">
      <c r="B37" s="24" t="s">
        <v>120</v>
      </c>
      <c r="C37" s="8" t="s">
        <v>121</v>
      </c>
      <c r="D37" s="21" t="s">
        <v>117</v>
      </c>
      <c r="E37" s="8" t="s">
        <v>30</v>
      </c>
      <c r="F37" s="8">
        <v>59</v>
      </c>
      <c r="G37" s="8">
        <v>59</v>
      </c>
      <c r="J37" s="7">
        <v>5.0999999999999996</v>
      </c>
      <c r="L37" s="7">
        <v>56</v>
      </c>
      <c r="P37" s="17">
        <f t="shared" si="1"/>
        <v>1.7708520116421442</v>
      </c>
      <c r="R37">
        <v>7665</v>
      </c>
      <c r="S37">
        <v>6621</v>
      </c>
    </row>
    <row r="38" spans="1:21" ht="16" x14ac:dyDescent="0.2">
      <c r="B38" s="8" t="s">
        <v>124</v>
      </c>
      <c r="C38" s="8" t="s">
        <v>122</v>
      </c>
      <c r="D38" s="21" t="s">
        <v>118</v>
      </c>
      <c r="E38" s="8" t="s">
        <v>30</v>
      </c>
      <c r="F38" s="8">
        <v>47</v>
      </c>
      <c r="G38" s="8">
        <v>47</v>
      </c>
      <c r="H38" s="14"/>
      <c r="L38" s="7">
        <v>56</v>
      </c>
      <c r="N38" s="8">
        <f>MEDIAN(N2:N36)</f>
        <v>46</v>
      </c>
      <c r="S38">
        <v>6621</v>
      </c>
    </row>
    <row r="39" spans="1:21" ht="16" x14ac:dyDescent="0.2">
      <c r="B39" s="25" t="s">
        <v>125</v>
      </c>
      <c r="C39" s="8" t="s">
        <v>123</v>
      </c>
      <c r="D39" s="21" t="s">
        <v>119</v>
      </c>
      <c r="E39" s="8" t="s">
        <v>30</v>
      </c>
      <c r="F39" s="8">
        <v>95</v>
      </c>
      <c r="G39" s="8">
        <v>95</v>
      </c>
      <c r="S39">
        <v>6621</v>
      </c>
    </row>
    <row r="40" spans="1:21" x14ac:dyDescent="0.15">
      <c r="P40" s="4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honeticPr fontId="2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Beste Daten</vt:lpstr>
      <vt:lpstr>Tabelle3</vt:lpstr>
    </vt:vector>
  </TitlesOfParts>
  <Company>kl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</dc:creator>
  <cp:lastModifiedBy>Microsoft Office User</cp:lastModifiedBy>
  <dcterms:created xsi:type="dcterms:W3CDTF">2007-05-03T10:53:33Z</dcterms:created>
  <dcterms:modified xsi:type="dcterms:W3CDTF">2016-07-22T09:12:32Z</dcterms:modified>
</cp:coreProperties>
</file>