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test_fv_implementation_20210621" sheetId="1" r:id="rId1"/>
  </sheets>
  <definedNames>
    <definedName name="_AMO_UniqueIdentifier" hidden="1">"'eef9d618-75dd-4ee6-8b02-8c95cfd54342'"</definedName>
  </definedNames>
  <calcPr calcId="145621"/>
</workbook>
</file>

<file path=xl/calcChain.xml><?xml version="1.0" encoding="utf-8"?>
<calcChain xmlns="http://schemas.openxmlformats.org/spreadsheetml/2006/main">
  <c r="Q30" i="1" l="1"/>
  <c r="Q50" i="1"/>
  <c r="R49" i="1"/>
  <c r="Q48" i="1"/>
  <c r="Q49" i="1" s="1"/>
  <c r="Q47" i="1"/>
  <c r="Q46" i="1"/>
  <c r="Q45" i="1"/>
  <c r="Q44" i="1"/>
  <c r="Q43" i="1"/>
  <c r="Q42" i="1"/>
  <c r="Q41" i="1"/>
  <c r="Q29" i="1"/>
  <c r="Q28" i="1"/>
  <c r="Q27" i="1"/>
  <c r="Q26" i="1"/>
  <c r="Q25" i="1"/>
  <c r="Q24" i="1"/>
  <c r="Q23" i="1"/>
  <c r="Q22" i="1"/>
  <c r="Q21" i="1"/>
  <c r="R29" i="1"/>
  <c r="F36" i="1" l="1"/>
  <c r="F37" i="1" s="1"/>
  <c r="E36" i="1"/>
  <c r="E37" i="1" s="1"/>
</calcChain>
</file>

<file path=xl/sharedStrings.xml><?xml version="1.0" encoding="utf-8"?>
<sst xmlns="http://schemas.openxmlformats.org/spreadsheetml/2006/main" count="37" uniqueCount="28">
  <si>
    <t>K</t>
  </si>
  <si>
    <t>BSA</t>
  </si>
  <si>
    <t>N</t>
  </si>
  <si>
    <t>burnin_cycles</t>
  </si>
  <si>
    <t>replication</t>
  </si>
  <si>
    <t>Pr(MC)</t>
  </si>
  <si>
    <t>EMC(T)</t>
  </si>
  <si>
    <t>Time(MC)</t>
  </si>
  <si>
    <t>#Events(MC)</t>
  </si>
  <si>
    <t>#Cycles(MC)</t>
  </si>
  <si>
    <t>E(T)</t>
  </si>
  <si>
    <t>#Cycles(E(T))</t>
  </si>
  <si>
    <t>Pr(FV)</t>
  </si>
  <si>
    <t>Time(FV)</t>
  </si>
  <si>
    <t>#Events(FV)</t>
  </si>
  <si>
    <t>#Samples(S(t))</t>
  </si>
  <si>
    <t>Pr(K)</t>
  </si>
  <si>
    <t>seed</t>
  </si>
  <si>
    <t>exec_time</t>
  </si>
  <si>
    <t>#Events(MC)_mean</t>
  </si>
  <si>
    <t>#Cycles(MC)_mean</t>
  </si>
  <si>
    <t>#Events(FV)_mean</t>
  </si>
  <si>
    <t>E(T) by MC: Return time to start state at boundary of A</t>
  </si>
  <si>
    <t>E0(T) by FV: Expected time to absorption</t>
  </si>
  <si>
    <t>J</t>
  </si>
  <si>
    <t>True value</t>
  </si>
  <si>
    <t>nservers=3, N=3200, all-in-one, equivalent rates</t>
  </si>
  <si>
    <t>nservers=1, N=3200, all-in-one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</si>
</sst>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00%"/>
    <numFmt numFmtId="168" formatCode="0.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E(T) and E0(T) estimations vs. N (#servers=3, K=40, J=20) BIC=2)</a:t>
            </a:r>
          </a:p>
        </c:rich>
      </c:tx>
      <c:layout>
        <c:manualLayout>
          <c:xMode val="edge"/>
          <c:yMode val="edge"/>
          <c:x val="0.14896522309711285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5161854768154"/>
          <c:y val="5.1400554097404488E-2"/>
          <c:w val="0.51591469816272961"/>
          <c:h val="0.814101049868766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test_fv_implementation_20210621!$E$20</c:f>
              <c:strCache>
                <c:ptCount val="1"/>
                <c:pt idx="0">
                  <c:v>E0(T) by FV: Expected time to absorption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test_fv_implementation_20210621!$D$21:$D$35</c:f>
              <c:numCache>
                <c:formatCode>General</c:formatCode>
                <c:ptCount val="15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</c:numCache>
            </c:numRef>
          </c:xVal>
          <c:yVal>
            <c:numRef>
              <c:f>test_fv_implementation_20210621!$E$21:$E$35</c:f>
              <c:numCache>
                <c:formatCode>General</c:formatCode>
                <c:ptCount val="15"/>
                <c:pt idx="0">
                  <c:v>385.71828010636102</c:v>
                </c:pt>
                <c:pt idx="1">
                  <c:v>358.23741836891901</c:v>
                </c:pt>
                <c:pt idx="2">
                  <c:v>433.09790230941297</c:v>
                </c:pt>
                <c:pt idx="3">
                  <c:v>323.58340864869899</c:v>
                </c:pt>
                <c:pt idx="4">
                  <c:v>525.62158120829599</c:v>
                </c:pt>
                <c:pt idx="5">
                  <c:v>468.34262520029898</c:v>
                </c:pt>
                <c:pt idx="6">
                  <c:v>428.75576537398098</c:v>
                </c:pt>
                <c:pt idx="7">
                  <c:v>333.72508949476099</c:v>
                </c:pt>
                <c:pt idx="8">
                  <c:v>362.69321120995698</c:v>
                </c:pt>
                <c:pt idx="9">
                  <c:v>375.90524513173602</c:v>
                </c:pt>
                <c:pt idx="10">
                  <c:v>394.883775330194</c:v>
                </c:pt>
                <c:pt idx="11">
                  <c:v>341.88688654103203</c:v>
                </c:pt>
                <c:pt idx="12">
                  <c:v>411.856077372313</c:v>
                </c:pt>
                <c:pt idx="13">
                  <c:v>397.77642169692399</c:v>
                </c:pt>
                <c:pt idx="14">
                  <c:v>332.75168987380698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test_fv_implementation_20210621!$F$20</c:f>
              <c:strCache>
                <c:ptCount val="1"/>
                <c:pt idx="0">
                  <c:v>E(T) by MC: Return time to start state at boundary of 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test_fv_implementation_20210621!$D$21:$D$35</c:f>
              <c:numCache>
                <c:formatCode>General</c:formatCode>
                <c:ptCount val="15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</c:numCache>
            </c:numRef>
          </c:xVal>
          <c:yVal>
            <c:numRef>
              <c:f>test_fv_implementation_20210621!$F$21:$F$35</c:f>
              <c:numCache>
                <c:formatCode>General</c:formatCode>
                <c:ptCount val="15"/>
                <c:pt idx="0">
                  <c:v>213.967995427738</c:v>
                </c:pt>
                <c:pt idx="1">
                  <c:v>233.150217527329</c:v>
                </c:pt>
                <c:pt idx="2">
                  <c:v>200.89159332473901</c:v>
                </c:pt>
                <c:pt idx="3">
                  <c:v>223.45289710866899</c:v>
                </c:pt>
                <c:pt idx="4">
                  <c:v>238.44355001105299</c:v>
                </c:pt>
                <c:pt idx="5">
                  <c:v>222.29418789997601</c:v>
                </c:pt>
                <c:pt idx="6">
                  <c:v>231.76261639812</c:v>
                </c:pt>
                <c:pt idx="7">
                  <c:v>218.68748995012001</c:v>
                </c:pt>
                <c:pt idx="8">
                  <c:v>233.821750509856</c:v>
                </c:pt>
                <c:pt idx="9">
                  <c:v>244.912290254011</c:v>
                </c:pt>
                <c:pt idx="10">
                  <c:v>233.36691450075199</c:v>
                </c:pt>
                <c:pt idx="11">
                  <c:v>222.541839757106</c:v>
                </c:pt>
                <c:pt idx="12">
                  <c:v>223.59987595243101</c:v>
                </c:pt>
                <c:pt idx="13">
                  <c:v>234.75816048971799</c:v>
                </c:pt>
                <c:pt idx="14">
                  <c:v>230.560303473793</c:v>
                </c:pt>
              </c:numCache>
            </c:numRef>
          </c:yVal>
          <c:smooth val="0"/>
        </c:ser>
        <c:ser>
          <c:idx val="2"/>
          <c:order val="2"/>
          <c:tx>
            <c:v>Average E(T) by FV</c:v>
          </c:tx>
          <c:spPr>
            <a:ln w="15875">
              <a:solidFill>
                <a:srgbClr val="00B050"/>
              </a:solidFill>
              <a:prstDash val="dash"/>
            </a:ln>
          </c:spPr>
          <c:marker>
            <c:symbol val="none"/>
          </c:marker>
          <c:xVal>
            <c:numRef>
              <c:f>test_fv_implementation_20210621!$D$36:$D$37</c:f>
              <c:numCache>
                <c:formatCode>General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xVal>
          <c:yVal>
            <c:numRef>
              <c:f>test_fv_implementation_20210621!$E$36:$E$37</c:f>
              <c:numCache>
                <c:formatCode>General</c:formatCode>
                <c:ptCount val="2"/>
                <c:pt idx="0">
                  <c:v>391.65569185777946</c:v>
                </c:pt>
                <c:pt idx="1">
                  <c:v>391.65569185777946</c:v>
                </c:pt>
              </c:numCache>
            </c:numRef>
          </c:yVal>
          <c:smooth val="0"/>
        </c:ser>
        <c:ser>
          <c:idx val="3"/>
          <c:order val="3"/>
          <c:tx>
            <c:v>Average E(T) by MC</c:v>
          </c:tx>
          <c:spPr>
            <a:ln w="15875">
              <a:solidFill>
                <a:srgbClr val="C00000"/>
              </a:solidFill>
              <a:prstDash val="dash"/>
            </a:ln>
          </c:spPr>
          <c:marker>
            <c:symbol val="none"/>
          </c:marker>
          <c:xVal>
            <c:numRef>
              <c:f>test_fv_implementation_20210621!$D$36:$D$37</c:f>
              <c:numCache>
                <c:formatCode>General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xVal>
          <c:yVal>
            <c:numRef>
              <c:f>test_fv_implementation_20210621!$F$36:$F$37</c:f>
              <c:numCache>
                <c:formatCode>General</c:formatCode>
                <c:ptCount val="2"/>
                <c:pt idx="0">
                  <c:v>227.08077883902743</c:v>
                </c:pt>
                <c:pt idx="1">
                  <c:v>227.08077883902743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97408"/>
        <c:axId val="258900352"/>
      </c:scatterChart>
      <c:valAx>
        <c:axId val="25889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900352"/>
        <c:crosses val="autoZero"/>
        <c:crossBetween val="midCat"/>
      </c:valAx>
      <c:valAx>
        <c:axId val="258900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897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Pr(FV)</a:t>
            </a:r>
            <a:r>
              <a:rPr lang="en-US" sz="1050" baseline="0"/>
              <a:t> </a:t>
            </a:r>
            <a:r>
              <a:rPr lang="en-US" sz="1050"/>
              <a:t>vs. J (#servers=3, K=40,</a:t>
            </a:r>
            <a:r>
              <a:rPr lang="en-US" sz="1050" baseline="0"/>
              <a:t> N=3200,</a:t>
            </a:r>
            <a:r>
              <a:rPr lang="en-US" sz="1050"/>
              <a:t> BIC=3)</a:t>
            </a:r>
          </a:p>
        </c:rich>
      </c:tx>
      <c:layout>
        <c:manualLayout>
          <c:xMode val="edge"/>
          <c:yMode val="edge"/>
          <c:x val="0.28229855643044621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5161854768154"/>
          <c:y val="5.1400554097404488E-2"/>
          <c:w val="0.51591469816272961"/>
          <c:h val="0.814101049868766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test_fv_implementation_20210621!$R$20</c:f>
              <c:strCache>
                <c:ptCount val="1"/>
                <c:pt idx="0">
                  <c:v>Pr(FV)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test_fv_implementation_20210621!$Q$21:$Q$28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test_fv_implementation_20210621!$R$21:$R$28</c:f>
              <c:numCache>
                <c:formatCode>0.0000000%</c:formatCode>
                <c:ptCount val="8"/>
                <c:pt idx="0">
                  <c:v>2.9399999999999998E-6</c:v>
                </c:pt>
                <c:pt idx="1">
                  <c:v>4.8300000000000003E-6</c:v>
                </c:pt>
                <c:pt idx="2">
                  <c:v>1.46E-6</c:v>
                </c:pt>
                <c:pt idx="3">
                  <c:v>5.2299999999999999E-6</c:v>
                </c:pt>
                <c:pt idx="4">
                  <c:v>7.7500000000000003E-6</c:v>
                </c:pt>
                <c:pt idx="5">
                  <c:v>3.36E-6</c:v>
                </c:pt>
                <c:pt idx="6">
                  <c:v>2.6699999999999998E-6</c:v>
                </c:pt>
                <c:pt idx="7">
                  <c:v>3.2600000000000001E-6</c:v>
                </c:pt>
              </c:numCache>
            </c:numRef>
          </c:yVal>
          <c:smooth val="0"/>
        </c:ser>
        <c:ser>
          <c:idx val="2"/>
          <c:order val="1"/>
          <c:tx>
            <c:v>Average</c:v>
          </c:tx>
          <c:spPr>
            <a:ln w="15875">
              <a:noFill/>
              <a:prstDash val="dash"/>
            </a:ln>
          </c:spPr>
          <c:marker>
            <c:symbol val="x"/>
            <c:size val="10"/>
          </c:marker>
          <c:xVal>
            <c:numRef>
              <c:f>test_fv_implementation_20210621!$Q$29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test_fv_implementation_20210621!$R$29</c:f>
              <c:numCache>
                <c:formatCode>0.0000000%</c:formatCode>
                <c:ptCount val="1"/>
                <c:pt idx="0">
                  <c:v>3.9375E-6</c:v>
                </c:pt>
              </c:numCache>
            </c:numRef>
          </c:yVal>
          <c:smooth val="0"/>
        </c:ser>
        <c:ser>
          <c:idx val="1"/>
          <c:order val="2"/>
          <c:tx>
            <c:v>TRUE</c:v>
          </c:tx>
          <c:spPr>
            <a:ln w="28575">
              <a:noFill/>
            </a:ln>
          </c:spPr>
          <c:xVal>
            <c:numRef>
              <c:f>test_fv_implementation_20210621!$Q$30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test_fv_implementation_20210621!$R$30</c:f>
              <c:numCache>
                <c:formatCode>0.000000%</c:formatCode>
                <c:ptCount val="1"/>
                <c:pt idx="0">
                  <c:v>3.9400000000000004E-6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5536"/>
        <c:axId val="17427456"/>
      </c:scatterChart>
      <c:valAx>
        <c:axId val="1742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27456"/>
        <c:crosses val="autoZero"/>
        <c:crossBetween val="midCat"/>
      </c:valAx>
      <c:valAx>
        <c:axId val="17427456"/>
        <c:scaling>
          <c:orientation val="minMax"/>
        </c:scaling>
        <c:delete val="0"/>
        <c:axPos val="l"/>
        <c:numFmt formatCode="0.0000000%" sourceLinked="1"/>
        <c:majorTickMark val="out"/>
        <c:minorTickMark val="none"/>
        <c:tickLblPos val="nextTo"/>
        <c:crossAx val="17425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Pr(FV)</a:t>
            </a:r>
            <a:r>
              <a:rPr lang="en-US" sz="1050" baseline="0"/>
              <a:t> </a:t>
            </a:r>
            <a:r>
              <a:rPr lang="en-US" sz="1050"/>
              <a:t>vs. J (#servers=1, K=40,</a:t>
            </a:r>
            <a:r>
              <a:rPr lang="en-US" sz="1050" baseline="0"/>
              <a:t> N=3200,</a:t>
            </a:r>
            <a:r>
              <a:rPr lang="en-US" sz="1050"/>
              <a:t> BIC=3)</a:t>
            </a:r>
          </a:p>
        </c:rich>
      </c:tx>
      <c:layout>
        <c:manualLayout>
          <c:xMode val="edge"/>
          <c:yMode val="edge"/>
          <c:x val="0.243409667541557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5161854768154"/>
          <c:y val="5.1400554097404488E-2"/>
          <c:w val="0.51591469816272961"/>
          <c:h val="0.814101049868766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test_fv_implementation_20210621!$R$20</c:f>
              <c:strCache>
                <c:ptCount val="1"/>
                <c:pt idx="0">
                  <c:v>Pr(FV)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test_fv_implementation_20210621!$Q$41:$Q$48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test_fv_implementation_20210621!$R$41:$R$48</c:f>
              <c:numCache>
                <c:formatCode>0.0000000%</c:formatCode>
                <c:ptCount val="8"/>
                <c:pt idx="0">
                  <c:v>2.8999999999999998E-7</c:v>
                </c:pt>
                <c:pt idx="1">
                  <c:v>2.9999999999999999E-7</c:v>
                </c:pt>
                <c:pt idx="2">
                  <c:v>3.2000000000000001E-7</c:v>
                </c:pt>
                <c:pt idx="3">
                  <c:v>3.2000000000000001E-7</c:v>
                </c:pt>
                <c:pt idx="4">
                  <c:v>1.4999999999999999E-7</c:v>
                </c:pt>
                <c:pt idx="5">
                  <c:v>7.0000000000000005E-8</c:v>
                </c:pt>
                <c:pt idx="6">
                  <c:v>2.2000000000000001E-7</c:v>
                </c:pt>
                <c:pt idx="7">
                  <c:v>3.1E-7</c:v>
                </c:pt>
              </c:numCache>
            </c:numRef>
          </c:yVal>
          <c:smooth val="0"/>
        </c:ser>
        <c:ser>
          <c:idx val="2"/>
          <c:order val="1"/>
          <c:tx>
            <c:v>Average</c:v>
          </c:tx>
          <c:spPr>
            <a:ln w="15875">
              <a:noFill/>
              <a:prstDash val="dash"/>
            </a:ln>
          </c:spPr>
          <c:marker>
            <c:symbol val="x"/>
            <c:size val="10"/>
          </c:marker>
          <c:xVal>
            <c:numRef>
              <c:f>test_fv_implementation_20210621!$Q$49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test_fv_implementation_20210621!$R$49</c:f>
              <c:numCache>
                <c:formatCode>0.0000000%</c:formatCode>
                <c:ptCount val="1"/>
                <c:pt idx="0">
                  <c:v>2.4750000000000001E-7</c:v>
                </c:pt>
              </c:numCache>
            </c:numRef>
          </c:yVal>
          <c:smooth val="0"/>
        </c:ser>
        <c:ser>
          <c:idx val="1"/>
          <c:order val="2"/>
          <c:tx>
            <c:v>TRUE</c:v>
          </c:tx>
          <c:spPr>
            <a:ln w="28575">
              <a:noFill/>
            </a:ln>
          </c:spPr>
          <c:xVal>
            <c:numRef>
              <c:f>test_fv_implementation_20210621!$Q$50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Ref>
              <c:f>test_fv_implementation_20210621!$R$50</c:f>
              <c:numCache>
                <c:formatCode>0.000000%</c:formatCode>
                <c:ptCount val="1"/>
                <c:pt idx="0">
                  <c:v>1.9000000000000001E-7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64160"/>
        <c:axId val="265566464"/>
      </c:scatterChart>
      <c:valAx>
        <c:axId val="26556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566464"/>
        <c:crosses val="autoZero"/>
        <c:crossBetween val="midCat"/>
      </c:valAx>
      <c:valAx>
        <c:axId val="265566464"/>
        <c:scaling>
          <c:orientation val="minMax"/>
        </c:scaling>
        <c:delete val="0"/>
        <c:axPos val="l"/>
        <c:numFmt formatCode="0.0000000%" sourceLinked="1"/>
        <c:majorTickMark val="out"/>
        <c:minorTickMark val="none"/>
        <c:tickLblPos val="nextTo"/>
        <c:crossAx val="26556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78442</xdr:colOff>
      <xdr:row>20</xdr:row>
      <xdr:rowOff>51547</xdr:rowOff>
    </xdr:from>
    <xdr:to>
      <xdr:col>14</xdr:col>
      <xdr:colOff>22412</xdr:colOff>
      <xdr:row>34</xdr:row>
      <xdr:rowOff>127747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257735</xdr:colOff>
      <xdr:row>20</xdr:row>
      <xdr:rowOff>44824</xdr:rowOff>
    </xdr:from>
    <xdr:to>
      <xdr:col>22</xdr:col>
      <xdr:colOff>1165411</xdr:colOff>
      <xdr:row>34</xdr:row>
      <xdr:rowOff>121024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41</xdr:row>
      <xdr:rowOff>0</xdr:rowOff>
    </xdr:from>
    <xdr:to>
      <xdr:col>23</xdr:col>
      <xdr:colOff>78441</xdr:colOff>
      <xdr:row>55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topLeftCell="I12" zoomScale="85" zoomScaleNormal="85" workbookViewId="0">
      <selection activeCell="O21" sqref="O21"/>
    </sheetView>
  </sheetViews>
  <sheetFormatPr defaultRowHeight="15" x14ac:dyDescent="0.25"/>
  <cols>
    <col min="1" max="1" width="2.140625" bestFit="1" customWidth="1"/>
    <col min="2" max="2" width="3.140625" bestFit="1" customWidth="1"/>
    <col min="3" max="3" width="4.5703125" bestFit="1" customWidth="1"/>
    <col min="4" max="4" width="5.140625" bestFit="1" customWidth="1"/>
    <col min="5" max="5" width="13.7109375" bestFit="1" customWidth="1"/>
    <col min="6" max="6" width="11.28515625" bestFit="1" customWidth="1"/>
    <col min="7" max="7" width="8.42578125" bestFit="1" customWidth="1"/>
    <col min="8" max="9" width="12.28515625" bestFit="1" customWidth="1"/>
    <col min="10" max="10" width="12.140625" bestFit="1" customWidth="1"/>
    <col min="11" max="11" width="11.85546875" bestFit="1" customWidth="1"/>
    <col min="12" max="12" width="12.28515625" bestFit="1" customWidth="1"/>
    <col min="13" max="13" width="12.42578125" bestFit="1" customWidth="1"/>
    <col min="14" max="14" width="8.42578125" bestFit="1" customWidth="1"/>
    <col min="15" max="15" width="12.28515625" bestFit="1" customWidth="1"/>
    <col min="16" max="16" width="11.5703125" bestFit="1" customWidth="1"/>
    <col min="17" max="17" width="14.5703125" bestFit="1" customWidth="1"/>
    <col min="18" max="18" width="11.28515625" bestFit="1" customWidth="1"/>
    <col min="19" max="19" width="5.7109375" bestFit="1" customWidth="1"/>
    <col min="20" max="20" width="12.28515625" bestFit="1" customWidth="1"/>
    <col min="21" max="21" width="18.5703125" bestFit="1" customWidth="1"/>
    <col min="22" max="22" width="18.28515625" bestFit="1" customWidth="1"/>
    <col min="23" max="23" width="18.14062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1</v>
      </c>
      <c r="B2">
        <v>40</v>
      </c>
      <c r="C2">
        <v>20</v>
      </c>
      <c r="D2">
        <v>400</v>
      </c>
      <c r="E2">
        <v>2</v>
      </c>
      <c r="F2">
        <v>1</v>
      </c>
      <c r="G2">
        <v>0</v>
      </c>
      <c r="H2">
        <v>213.967995427738</v>
      </c>
      <c r="I2">
        <v>487847.029575244</v>
      </c>
      <c r="J2">
        <v>1480005</v>
      </c>
      <c r="K2">
        <v>2280</v>
      </c>
      <c r="L2">
        <v>385.71828010636102</v>
      </c>
      <c r="M2">
        <v>400</v>
      </c>
      <c r="N2" s="1">
        <v>2.0204451165314602E-6</v>
      </c>
      <c r="O2">
        <v>490491.841772696</v>
      </c>
      <c r="P2">
        <v>1480005</v>
      </c>
      <c r="Q2">
        <v>400</v>
      </c>
      <c r="R2" s="1">
        <v>3.9396240073867797E-6</v>
      </c>
      <c r="S2">
        <v>1719</v>
      </c>
      <c r="T2">
        <v>2160.2821319</v>
      </c>
      <c r="U2">
        <v>1538830</v>
      </c>
      <c r="V2">
        <v>2309</v>
      </c>
      <c r="W2">
        <v>1538830</v>
      </c>
    </row>
    <row r="3" spans="1:23" x14ac:dyDescent="0.25">
      <c r="A3">
        <v>1</v>
      </c>
      <c r="B3">
        <v>40</v>
      </c>
      <c r="C3">
        <v>20</v>
      </c>
      <c r="D3">
        <v>400</v>
      </c>
      <c r="E3">
        <v>2</v>
      </c>
      <c r="F3">
        <v>2</v>
      </c>
      <c r="G3">
        <v>0</v>
      </c>
      <c r="H3">
        <v>233.150217527329</v>
      </c>
      <c r="I3">
        <v>475859.59397327801</v>
      </c>
      <c r="J3">
        <v>1436340</v>
      </c>
      <c r="K3">
        <v>2041</v>
      </c>
      <c r="L3">
        <v>358.23741836891901</v>
      </c>
      <c r="M3">
        <v>400</v>
      </c>
      <c r="N3" s="1">
        <v>2.2977680665868302E-6</v>
      </c>
      <c r="O3">
        <v>475477.390779507</v>
      </c>
      <c r="P3">
        <v>1436340</v>
      </c>
      <c r="Q3">
        <v>400</v>
      </c>
      <c r="R3" s="1">
        <v>3.9396240073867797E-6</v>
      </c>
      <c r="S3">
        <v>1729</v>
      </c>
      <c r="T3">
        <v>2180.922024</v>
      </c>
      <c r="U3">
        <v>1538830</v>
      </c>
      <c r="V3">
        <v>2309</v>
      </c>
      <c r="W3">
        <v>1538830</v>
      </c>
    </row>
    <row r="4" spans="1:23" x14ac:dyDescent="0.25">
      <c r="A4">
        <v>1</v>
      </c>
      <c r="B4">
        <v>40</v>
      </c>
      <c r="C4">
        <v>20</v>
      </c>
      <c r="D4">
        <v>400</v>
      </c>
      <c r="E4">
        <v>2</v>
      </c>
      <c r="F4">
        <v>3</v>
      </c>
      <c r="G4" s="1">
        <v>1.39847792210533E-5</v>
      </c>
      <c r="H4">
        <v>200.89159332473901</v>
      </c>
      <c r="I4">
        <v>548032.26658988895</v>
      </c>
      <c r="J4">
        <v>1649353</v>
      </c>
      <c r="K4">
        <v>2728</v>
      </c>
      <c r="L4">
        <v>433.09790230941297</v>
      </c>
      <c r="M4">
        <v>400</v>
      </c>
      <c r="N4" s="1">
        <v>9.4579304515366607E-6</v>
      </c>
      <c r="O4">
        <v>544716.24063021305</v>
      </c>
      <c r="P4">
        <v>1649353</v>
      </c>
      <c r="Q4">
        <v>400</v>
      </c>
      <c r="R4" s="1">
        <v>3.9396240073867797E-6</v>
      </c>
      <c r="S4">
        <v>1739</v>
      </c>
      <c r="T4">
        <v>2396.3646245</v>
      </c>
      <c r="U4">
        <v>1538830</v>
      </c>
      <c r="V4">
        <v>2309</v>
      </c>
      <c r="W4">
        <v>1538830</v>
      </c>
    </row>
    <row r="5" spans="1:23" x14ac:dyDescent="0.25">
      <c r="A5">
        <v>1</v>
      </c>
      <c r="B5">
        <v>40</v>
      </c>
      <c r="C5">
        <v>20</v>
      </c>
      <c r="D5">
        <v>400</v>
      </c>
      <c r="E5">
        <v>2</v>
      </c>
      <c r="F5">
        <v>4</v>
      </c>
      <c r="G5">
        <v>0</v>
      </c>
      <c r="H5">
        <v>223.45289710866899</v>
      </c>
      <c r="I5">
        <v>541426.36969430605</v>
      </c>
      <c r="J5">
        <v>1634293</v>
      </c>
      <c r="K5">
        <v>2423</v>
      </c>
      <c r="L5">
        <v>323.58340864869899</v>
      </c>
      <c r="M5">
        <v>400</v>
      </c>
      <c r="N5" s="1">
        <v>1.7188234606910999E-7</v>
      </c>
      <c r="O5">
        <v>542923.58571069897</v>
      </c>
      <c r="P5">
        <v>1634293</v>
      </c>
      <c r="Q5">
        <v>400</v>
      </c>
      <c r="R5" s="1">
        <v>3.9396240073867797E-6</v>
      </c>
      <c r="S5">
        <v>1749</v>
      </c>
      <c r="T5">
        <v>2396.1852957000001</v>
      </c>
      <c r="U5">
        <v>1538830</v>
      </c>
      <c r="V5">
        <v>2309</v>
      </c>
      <c r="W5">
        <v>1538830</v>
      </c>
    </row>
    <row r="6" spans="1:23" x14ac:dyDescent="0.25">
      <c r="A6">
        <v>1</v>
      </c>
      <c r="B6">
        <v>40</v>
      </c>
      <c r="C6">
        <v>20</v>
      </c>
      <c r="D6">
        <v>400</v>
      </c>
      <c r="E6">
        <v>2</v>
      </c>
      <c r="F6">
        <v>5</v>
      </c>
      <c r="G6">
        <v>0</v>
      </c>
      <c r="H6">
        <v>238.44355001105299</v>
      </c>
      <c r="I6">
        <v>494770.366272935</v>
      </c>
      <c r="J6">
        <v>1494162</v>
      </c>
      <c r="K6">
        <v>2075</v>
      </c>
      <c r="L6">
        <v>525.62158120829599</v>
      </c>
      <c r="M6">
        <v>400</v>
      </c>
      <c r="N6" s="1">
        <v>1.1888979578447401E-6</v>
      </c>
      <c r="O6">
        <v>494995.60309559101</v>
      </c>
      <c r="P6">
        <v>1494162</v>
      </c>
      <c r="Q6">
        <v>400</v>
      </c>
      <c r="R6" s="1">
        <v>3.9396240073867797E-6</v>
      </c>
      <c r="S6">
        <v>1759</v>
      </c>
      <c r="T6">
        <v>2167.5592818</v>
      </c>
      <c r="U6">
        <v>1538830</v>
      </c>
      <c r="V6">
        <v>2309</v>
      </c>
      <c r="W6">
        <v>1538830</v>
      </c>
    </row>
    <row r="7" spans="1:23" x14ac:dyDescent="0.25">
      <c r="A7">
        <v>2</v>
      </c>
      <c r="B7">
        <v>40</v>
      </c>
      <c r="C7">
        <v>20</v>
      </c>
      <c r="D7">
        <v>800</v>
      </c>
      <c r="E7">
        <v>2</v>
      </c>
      <c r="F7">
        <v>1</v>
      </c>
      <c r="G7" s="1">
        <v>7.8680206996700798E-7</v>
      </c>
      <c r="H7">
        <v>222.29418789997601</v>
      </c>
      <c r="I7">
        <v>1111915.52787568</v>
      </c>
      <c r="J7">
        <v>3336591</v>
      </c>
      <c r="K7">
        <v>5002</v>
      </c>
      <c r="L7">
        <v>468.34262520029898</v>
      </c>
      <c r="M7">
        <v>800</v>
      </c>
      <c r="N7" s="1">
        <v>1.3994726903831599E-6</v>
      </c>
      <c r="O7">
        <v>1106525.3083029899</v>
      </c>
      <c r="P7">
        <v>3336591</v>
      </c>
      <c r="Q7">
        <v>800</v>
      </c>
      <c r="R7" s="1">
        <v>3.9396240073867797E-6</v>
      </c>
      <c r="S7">
        <v>1719</v>
      </c>
      <c r="T7">
        <v>4919.3268283999996</v>
      </c>
      <c r="U7">
        <v>2980301</v>
      </c>
      <c r="V7">
        <v>4310</v>
      </c>
      <c r="W7">
        <v>2980301</v>
      </c>
    </row>
    <row r="8" spans="1:23" x14ac:dyDescent="0.25">
      <c r="A8">
        <v>2</v>
      </c>
      <c r="B8">
        <v>40</v>
      </c>
      <c r="C8">
        <v>20</v>
      </c>
      <c r="D8">
        <v>800</v>
      </c>
      <c r="E8">
        <v>2</v>
      </c>
      <c r="F8">
        <v>2</v>
      </c>
      <c r="G8" s="1">
        <v>1.0166990966130901E-7</v>
      </c>
      <c r="H8">
        <v>231.76261639812</v>
      </c>
      <c r="I8">
        <v>1003532.1290038601</v>
      </c>
      <c r="J8">
        <v>3013966</v>
      </c>
      <c r="K8">
        <v>4330</v>
      </c>
      <c r="L8">
        <v>428.75576537398098</v>
      </c>
      <c r="M8">
        <v>800</v>
      </c>
      <c r="N8" s="1">
        <v>1.6372899983553201E-6</v>
      </c>
      <c r="O8">
        <v>997898.14309566596</v>
      </c>
      <c r="P8">
        <v>3013966</v>
      </c>
      <c r="Q8">
        <v>800</v>
      </c>
      <c r="R8" s="1">
        <v>3.9396240073867797E-6</v>
      </c>
      <c r="S8">
        <v>1729</v>
      </c>
      <c r="T8">
        <v>4381.3926597</v>
      </c>
      <c r="U8">
        <v>2980301</v>
      </c>
      <c r="V8">
        <v>4310</v>
      </c>
      <c r="W8">
        <v>2980301</v>
      </c>
    </row>
    <row r="9" spans="1:23" x14ac:dyDescent="0.25">
      <c r="A9">
        <v>2</v>
      </c>
      <c r="B9">
        <v>40</v>
      </c>
      <c r="C9">
        <v>20</v>
      </c>
      <c r="D9">
        <v>800</v>
      </c>
      <c r="E9">
        <v>2</v>
      </c>
      <c r="F9">
        <v>3</v>
      </c>
      <c r="G9" s="1">
        <v>8.2209587916637095E-6</v>
      </c>
      <c r="H9">
        <v>218.68748995012001</v>
      </c>
      <c r="I9">
        <v>932264.769657364</v>
      </c>
      <c r="J9">
        <v>2798632</v>
      </c>
      <c r="K9">
        <v>4263</v>
      </c>
      <c r="L9">
        <v>333.72508949476099</v>
      </c>
      <c r="M9">
        <v>800</v>
      </c>
      <c r="N9" s="1">
        <v>1.8722729383905899E-6</v>
      </c>
      <c r="O9">
        <v>926804.12179256999</v>
      </c>
      <c r="P9">
        <v>2798632</v>
      </c>
      <c r="Q9">
        <v>800</v>
      </c>
      <c r="R9" s="1">
        <v>3.9396240073867797E-6</v>
      </c>
      <c r="S9">
        <v>1739</v>
      </c>
      <c r="T9">
        <v>3973.0906572999902</v>
      </c>
      <c r="U9">
        <v>2980301</v>
      </c>
      <c r="V9">
        <v>4310</v>
      </c>
      <c r="W9">
        <v>2980301</v>
      </c>
    </row>
    <row r="10" spans="1:23" x14ac:dyDescent="0.25">
      <c r="A10">
        <v>2</v>
      </c>
      <c r="B10">
        <v>40</v>
      </c>
      <c r="C10">
        <v>20</v>
      </c>
      <c r="D10">
        <v>800</v>
      </c>
      <c r="E10">
        <v>2</v>
      </c>
      <c r="F10">
        <v>4</v>
      </c>
      <c r="G10">
        <v>0</v>
      </c>
      <c r="H10">
        <v>233.821750509856</v>
      </c>
      <c r="I10">
        <v>917516.54900067602</v>
      </c>
      <c r="J10">
        <v>2759942</v>
      </c>
      <c r="K10">
        <v>3924</v>
      </c>
      <c r="L10">
        <v>362.69321120995698</v>
      </c>
      <c r="M10">
        <v>800</v>
      </c>
      <c r="N10" s="1">
        <v>1.0549835139931699E-6</v>
      </c>
      <c r="O10">
        <v>914523.21375164995</v>
      </c>
      <c r="P10">
        <v>2759942</v>
      </c>
      <c r="Q10">
        <v>800</v>
      </c>
      <c r="R10" s="1">
        <v>3.9396240073867797E-6</v>
      </c>
      <c r="S10">
        <v>1749</v>
      </c>
      <c r="T10">
        <v>3920.1249871999999</v>
      </c>
      <c r="U10">
        <v>2980301</v>
      </c>
      <c r="V10">
        <v>4310</v>
      </c>
      <c r="W10">
        <v>2980301</v>
      </c>
    </row>
    <row r="11" spans="1:23" x14ac:dyDescent="0.25">
      <c r="A11">
        <v>2</v>
      </c>
      <c r="B11">
        <v>40</v>
      </c>
      <c r="C11">
        <v>20</v>
      </c>
      <c r="D11">
        <v>800</v>
      </c>
      <c r="E11">
        <v>2</v>
      </c>
      <c r="F11">
        <v>5</v>
      </c>
      <c r="G11" s="1">
        <v>3.1677455269674899E-6</v>
      </c>
      <c r="H11">
        <v>244.912290254011</v>
      </c>
      <c r="I11">
        <v>987241.44201392203</v>
      </c>
      <c r="J11">
        <v>2992376</v>
      </c>
      <c r="K11">
        <v>4031</v>
      </c>
      <c r="L11">
        <v>375.90524513173602</v>
      </c>
      <c r="M11">
        <v>800</v>
      </c>
      <c r="N11" s="1">
        <v>3.4710813131206302E-6</v>
      </c>
      <c r="O11">
        <v>990761.81073652895</v>
      </c>
      <c r="P11">
        <v>2992376</v>
      </c>
      <c r="Q11">
        <v>800</v>
      </c>
      <c r="R11" s="1">
        <v>3.9396240073867797E-6</v>
      </c>
      <c r="S11">
        <v>1759</v>
      </c>
      <c r="T11">
        <v>4501.5045789999904</v>
      </c>
      <c r="U11">
        <v>2980301</v>
      </c>
      <c r="V11">
        <v>4310</v>
      </c>
      <c r="W11">
        <v>2980301</v>
      </c>
    </row>
    <row r="12" spans="1:23" x14ac:dyDescent="0.25">
      <c r="A12">
        <v>3</v>
      </c>
      <c r="B12">
        <v>40</v>
      </c>
      <c r="C12">
        <v>20</v>
      </c>
      <c r="D12">
        <v>1600</v>
      </c>
      <c r="E12">
        <v>2</v>
      </c>
      <c r="F12">
        <v>1</v>
      </c>
      <c r="G12" s="1">
        <v>3.69745486967697E-7</v>
      </c>
      <c r="H12">
        <v>233.36691450075199</v>
      </c>
      <c r="I12">
        <v>2366107.1461231201</v>
      </c>
      <c r="J12">
        <v>7107750</v>
      </c>
      <c r="K12">
        <v>10139</v>
      </c>
      <c r="L12">
        <v>394.883775330194</v>
      </c>
      <c r="M12">
        <v>1600</v>
      </c>
      <c r="N12" s="1">
        <v>5.1235747406935597E-6</v>
      </c>
      <c r="O12">
        <v>2321947.0231537898</v>
      </c>
      <c r="P12">
        <v>7107750</v>
      </c>
      <c r="Q12">
        <v>1600</v>
      </c>
      <c r="R12" s="1">
        <v>3.9396240073867797E-6</v>
      </c>
      <c r="S12">
        <v>1719</v>
      </c>
      <c r="T12">
        <v>12524.8727057</v>
      </c>
      <c r="U12">
        <v>6247850</v>
      </c>
      <c r="V12">
        <v>9086</v>
      </c>
      <c r="W12">
        <v>6247850</v>
      </c>
    </row>
    <row r="13" spans="1:23" x14ac:dyDescent="0.25">
      <c r="A13">
        <v>3</v>
      </c>
      <c r="B13">
        <v>40</v>
      </c>
      <c r="C13">
        <v>20</v>
      </c>
      <c r="D13">
        <v>1600</v>
      </c>
      <c r="E13">
        <v>2</v>
      </c>
      <c r="F13">
        <v>2</v>
      </c>
      <c r="G13" s="1">
        <v>4.8903593024738098E-8</v>
      </c>
      <c r="H13">
        <v>222.541839757106</v>
      </c>
      <c r="I13">
        <v>2086329.74772287</v>
      </c>
      <c r="J13">
        <v>6260891</v>
      </c>
      <c r="K13">
        <v>9375</v>
      </c>
      <c r="L13">
        <v>341.88688654103203</v>
      </c>
      <c r="M13">
        <v>1600</v>
      </c>
      <c r="N13" s="1">
        <v>5.7709158554041403E-6</v>
      </c>
      <c r="O13">
        <v>2065075.3694468699</v>
      </c>
      <c r="P13">
        <v>6260891</v>
      </c>
      <c r="Q13">
        <v>1600</v>
      </c>
      <c r="R13" s="1">
        <v>3.9396240073867797E-6</v>
      </c>
      <c r="S13">
        <v>1729</v>
      </c>
      <c r="T13">
        <v>9703.9426012999993</v>
      </c>
      <c r="U13">
        <v>6247850</v>
      </c>
      <c r="V13">
        <v>9086</v>
      </c>
      <c r="W13">
        <v>6247850</v>
      </c>
    </row>
    <row r="14" spans="1:23" x14ac:dyDescent="0.25">
      <c r="A14">
        <v>3</v>
      </c>
      <c r="B14">
        <v>40</v>
      </c>
      <c r="C14">
        <v>20</v>
      </c>
      <c r="D14">
        <v>1600</v>
      </c>
      <c r="E14">
        <v>2</v>
      </c>
      <c r="F14">
        <v>3</v>
      </c>
      <c r="G14" s="1">
        <v>3.9944067186168198E-6</v>
      </c>
      <c r="H14">
        <v>223.59987595243101</v>
      </c>
      <c r="I14">
        <v>1918710.5355478099</v>
      </c>
      <c r="J14">
        <v>5756838</v>
      </c>
      <c r="K14">
        <v>8581</v>
      </c>
      <c r="L14">
        <v>411.856077372313</v>
      </c>
      <c r="M14">
        <v>1600</v>
      </c>
      <c r="N14" s="1">
        <v>6.7985192835965405E-7</v>
      </c>
      <c r="O14">
        <v>1907452.05781269</v>
      </c>
      <c r="P14">
        <v>5756838</v>
      </c>
      <c r="Q14">
        <v>1600</v>
      </c>
      <c r="R14" s="1">
        <v>3.9396240073867797E-6</v>
      </c>
      <c r="S14">
        <v>1739</v>
      </c>
      <c r="T14">
        <v>10002.350527799999</v>
      </c>
      <c r="U14">
        <v>6247850</v>
      </c>
      <c r="V14">
        <v>9086</v>
      </c>
      <c r="W14">
        <v>6247850</v>
      </c>
    </row>
    <row r="15" spans="1:23" x14ac:dyDescent="0.25">
      <c r="A15">
        <v>3</v>
      </c>
      <c r="B15">
        <v>40</v>
      </c>
      <c r="C15">
        <v>20</v>
      </c>
      <c r="D15">
        <v>1600</v>
      </c>
      <c r="E15">
        <v>2</v>
      </c>
      <c r="F15">
        <v>4</v>
      </c>
      <c r="G15" s="1">
        <v>2.8806108531159299E-6</v>
      </c>
      <c r="H15">
        <v>234.75816048971799</v>
      </c>
      <c r="I15">
        <v>2084182.94882772</v>
      </c>
      <c r="J15">
        <v>6252669</v>
      </c>
      <c r="K15">
        <v>8878</v>
      </c>
      <c r="L15">
        <v>397.77642169692399</v>
      </c>
      <c r="M15">
        <v>1600</v>
      </c>
      <c r="N15" s="1">
        <v>1.8261704804479401E-6</v>
      </c>
      <c r="O15">
        <v>2070665.80799471</v>
      </c>
      <c r="P15">
        <v>6252669</v>
      </c>
      <c r="Q15">
        <v>1600</v>
      </c>
      <c r="R15" s="1">
        <v>3.9396240073867797E-6</v>
      </c>
      <c r="S15">
        <v>1749</v>
      </c>
      <c r="T15">
        <v>11023.3322016</v>
      </c>
      <c r="U15">
        <v>6247850</v>
      </c>
      <c r="V15">
        <v>9086</v>
      </c>
      <c r="W15">
        <v>6247850</v>
      </c>
    </row>
    <row r="16" spans="1:23" x14ac:dyDescent="0.25">
      <c r="A16">
        <v>3</v>
      </c>
      <c r="B16">
        <v>40</v>
      </c>
      <c r="C16">
        <v>20</v>
      </c>
      <c r="D16">
        <v>1600</v>
      </c>
      <c r="E16">
        <v>2</v>
      </c>
      <c r="F16">
        <v>5</v>
      </c>
      <c r="G16" s="1">
        <v>2.2257186159040899E-6</v>
      </c>
      <c r="H16">
        <v>230.560303473793</v>
      </c>
      <c r="I16">
        <v>1950309.60708482</v>
      </c>
      <c r="J16">
        <v>5861102</v>
      </c>
      <c r="K16">
        <v>8459</v>
      </c>
      <c r="L16">
        <v>332.75168987380698</v>
      </c>
      <c r="M16">
        <v>1600</v>
      </c>
      <c r="N16" s="1">
        <v>4.70715218142046E-6</v>
      </c>
      <c r="O16">
        <v>1928463.64428309</v>
      </c>
      <c r="P16">
        <v>5861102</v>
      </c>
      <c r="Q16">
        <v>1600</v>
      </c>
      <c r="R16" s="1">
        <v>3.9396240073867797E-6</v>
      </c>
      <c r="S16">
        <v>1759</v>
      </c>
      <c r="T16">
        <v>8384.8025684999993</v>
      </c>
      <c r="U16">
        <v>6247850</v>
      </c>
      <c r="V16">
        <v>9086</v>
      </c>
      <c r="W16">
        <v>6247850</v>
      </c>
    </row>
    <row r="19" spans="4:18" x14ac:dyDescent="0.25">
      <c r="O19" s="4" t="s">
        <v>26</v>
      </c>
    </row>
    <row r="20" spans="4:18" x14ac:dyDescent="0.25">
      <c r="D20" t="s">
        <v>2</v>
      </c>
      <c r="E20" t="s">
        <v>23</v>
      </c>
      <c r="F20" t="s">
        <v>22</v>
      </c>
      <c r="O20" t="s">
        <v>0</v>
      </c>
      <c r="P20" t="s">
        <v>1</v>
      </c>
      <c r="Q20" t="s">
        <v>24</v>
      </c>
      <c r="R20" t="s">
        <v>12</v>
      </c>
    </row>
    <row r="21" spans="4:18" x14ac:dyDescent="0.25">
      <c r="D21">
        <v>400</v>
      </c>
      <c r="E21">
        <v>385.71828010636102</v>
      </c>
      <c r="F21">
        <v>213.967995427738</v>
      </c>
      <c r="O21">
        <v>40</v>
      </c>
      <c r="P21">
        <v>0.2</v>
      </c>
      <c r="Q21">
        <f>P21*O21</f>
        <v>8</v>
      </c>
      <c r="R21" s="3">
        <v>2.9399999999999998E-6</v>
      </c>
    </row>
    <row r="22" spans="4:18" x14ac:dyDescent="0.25">
      <c r="D22">
        <v>400</v>
      </c>
      <c r="E22">
        <v>358.23741836891901</v>
      </c>
      <c r="F22">
        <v>233.150217527329</v>
      </c>
      <c r="O22">
        <v>40</v>
      </c>
      <c r="P22">
        <v>0.2</v>
      </c>
      <c r="Q22">
        <f t="shared" ref="Q22:Q29" si="0">P22*O22</f>
        <v>8</v>
      </c>
      <c r="R22" s="3">
        <v>4.8300000000000003E-6</v>
      </c>
    </row>
    <row r="23" spans="4:18" x14ac:dyDescent="0.25">
      <c r="D23">
        <v>400</v>
      </c>
      <c r="E23">
        <v>433.09790230941297</v>
      </c>
      <c r="F23">
        <v>200.89159332473901</v>
      </c>
      <c r="O23">
        <v>40</v>
      </c>
      <c r="P23">
        <v>0.2</v>
      </c>
      <c r="Q23">
        <f t="shared" si="0"/>
        <v>8</v>
      </c>
      <c r="R23" s="3">
        <v>1.46E-6</v>
      </c>
    </row>
    <row r="24" spans="4:18" x14ac:dyDescent="0.25">
      <c r="D24">
        <v>400</v>
      </c>
      <c r="E24">
        <v>323.58340864869899</v>
      </c>
      <c r="F24">
        <v>223.45289710866899</v>
      </c>
      <c r="O24">
        <v>40</v>
      </c>
      <c r="P24">
        <v>0.2</v>
      </c>
      <c r="Q24">
        <f t="shared" si="0"/>
        <v>8</v>
      </c>
      <c r="R24" s="3">
        <v>5.2299999999999999E-6</v>
      </c>
    </row>
    <row r="25" spans="4:18" x14ac:dyDescent="0.25">
      <c r="D25">
        <v>400</v>
      </c>
      <c r="E25">
        <v>525.62158120829599</v>
      </c>
      <c r="F25">
        <v>238.44355001105299</v>
      </c>
      <c r="O25">
        <v>40</v>
      </c>
      <c r="P25">
        <v>0.2</v>
      </c>
      <c r="Q25">
        <f t="shared" si="0"/>
        <v>8</v>
      </c>
      <c r="R25" s="3">
        <v>7.7500000000000003E-6</v>
      </c>
    </row>
    <row r="26" spans="4:18" x14ac:dyDescent="0.25">
      <c r="D26">
        <v>800</v>
      </c>
      <c r="E26">
        <v>468.34262520029898</v>
      </c>
      <c r="F26">
        <v>222.29418789997601</v>
      </c>
      <c r="O26">
        <v>40</v>
      </c>
      <c r="P26">
        <v>0.2</v>
      </c>
      <c r="Q26">
        <f t="shared" si="0"/>
        <v>8</v>
      </c>
      <c r="R26" s="3">
        <v>3.36E-6</v>
      </c>
    </row>
    <row r="27" spans="4:18" x14ac:dyDescent="0.25">
      <c r="D27">
        <v>800</v>
      </c>
      <c r="E27">
        <v>428.75576537398098</v>
      </c>
      <c r="F27">
        <v>231.76261639812</v>
      </c>
      <c r="O27">
        <v>40</v>
      </c>
      <c r="P27">
        <v>0.2</v>
      </c>
      <c r="Q27">
        <f t="shared" si="0"/>
        <v>8</v>
      </c>
      <c r="R27" s="3">
        <v>2.6699999999999998E-6</v>
      </c>
    </row>
    <row r="28" spans="4:18" x14ac:dyDescent="0.25">
      <c r="D28">
        <v>800</v>
      </c>
      <c r="E28">
        <v>333.72508949476099</v>
      </c>
      <c r="F28">
        <v>218.68748995012001</v>
      </c>
      <c r="O28">
        <v>40</v>
      </c>
      <c r="P28">
        <v>0.2</v>
      </c>
      <c r="Q28">
        <f t="shared" si="0"/>
        <v>8</v>
      </c>
      <c r="R28" s="3">
        <v>3.2600000000000001E-6</v>
      </c>
    </row>
    <row r="29" spans="4:18" x14ac:dyDescent="0.25">
      <c r="D29">
        <v>800</v>
      </c>
      <c r="E29">
        <v>362.69321120995698</v>
      </c>
      <c r="F29">
        <v>233.821750509856</v>
      </c>
      <c r="Q29">
        <f>Q28</f>
        <v>8</v>
      </c>
      <c r="R29" s="3">
        <f>AVERAGE(R21:R28)</f>
        <v>3.9375E-6</v>
      </c>
    </row>
    <row r="30" spans="4:18" x14ac:dyDescent="0.25">
      <c r="D30">
        <v>800</v>
      </c>
      <c r="E30">
        <v>375.90524513173602</v>
      </c>
      <c r="F30">
        <v>244.912290254011</v>
      </c>
      <c r="P30" t="s">
        <v>25</v>
      </c>
      <c r="Q30">
        <f>Q29</f>
        <v>8</v>
      </c>
      <c r="R30" s="2">
        <v>3.9400000000000004E-6</v>
      </c>
    </row>
    <row r="31" spans="4:18" x14ac:dyDescent="0.25">
      <c r="D31">
        <v>1600</v>
      </c>
      <c r="E31">
        <v>394.883775330194</v>
      </c>
      <c r="F31">
        <v>233.36691450075199</v>
      </c>
    </row>
    <row r="32" spans="4:18" x14ac:dyDescent="0.25">
      <c r="D32">
        <v>1600</v>
      </c>
      <c r="E32">
        <v>341.88688654103203</v>
      </c>
      <c r="F32">
        <v>222.541839757106</v>
      </c>
    </row>
    <row r="33" spans="4:18" x14ac:dyDescent="0.25">
      <c r="D33">
        <v>1600</v>
      </c>
      <c r="E33">
        <v>411.856077372313</v>
      </c>
      <c r="F33">
        <v>223.59987595243101</v>
      </c>
    </row>
    <row r="34" spans="4:18" x14ac:dyDescent="0.25">
      <c r="D34">
        <v>1600</v>
      </c>
      <c r="E34">
        <v>397.77642169692399</v>
      </c>
      <c r="F34">
        <v>234.75816048971799</v>
      </c>
    </row>
    <row r="35" spans="4:18" x14ac:dyDescent="0.25">
      <c r="D35">
        <v>1600</v>
      </c>
      <c r="E35">
        <v>332.75168987380698</v>
      </c>
      <c r="F35">
        <v>230.560303473793</v>
      </c>
    </row>
    <row r="36" spans="4:18" x14ac:dyDescent="0.25">
      <c r="D36">
        <v>0</v>
      </c>
      <c r="E36">
        <f>AVERAGE(E21:E35)</f>
        <v>391.65569185777946</v>
      </c>
      <c r="F36">
        <f>AVERAGE(F21:F35)</f>
        <v>227.08077883902743</v>
      </c>
    </row>
    <row r="37" spans="4:18" x14ac:dyDescent="0.25">
      <c r="D37">
        <v>2000</v>
      </c>
      <c r="E37">
        <f>E36</f>
        <v>391.65569185777946</v>
      </c>
      <c r="F37">
        <f>F36</f>
        <v>227.08077883902743</v>
      </c>
    </row>
    <row r="39" spans="4:18" x14ac:dyDescent="0.25">
      <c r="O39" s="4" t="s">
        <v>27</v>
      </c>
    </row>
    <row r="40" spans="4:18" x14ac:dyDescent="0.25">
      <c r="O40" t="s">
        <v>0</v>
      </c>
      <c r="P40" t="s">
        <v>1</v>
      </c>
      <c r="Q40" t="s">
        <v>24</v>
      </c>
      <c r="R40" t="s">
        <v>12</v>
      </c>
    </row>
    <row r="41" spans="4:18" x14ac:dyDescent="0.25">
      <c r="O41">
        <v>40</v>
      </c>
      <c r="P41">
        <v>0.2</v>
      </c>
      <c r="Q41">
        <f>P41*O41</f>
        <v>8</v>
      </c>
      <c r="R41" s="3">
        <v>2.8999999999999998E-7</v>
      </c>
    </row>
    <row r="42" spans="4:18" x14ac:dyDescent="0.25">
      <c r="O42">
        <v>40</v>
      </c>
      <c r="P42">
        <v>0.2</v>
      </c>
      <c r="Q42">
        <f t="shared" ref="Q42:Q48" si="1">P42*O42</f>
        <v>8</v>
      </c>
      <c r="R42" s="3">
        <v>2.9999999999999999E-7</v>
      </c>
    </row>
    <row r="43" spans="4:18" x14ac:dyDescent="0.25">
      <c r="O43">
        <v>40</v>
      </c>
      <c r="P43">
        <v>0.2</v>
      </c>
      <c r="Q43">
        <f t="shared" si="1"/>
        <v>8</v>
      </c>
      <c r="R43" s="3">
        <v>3.2000000000000001E-7</v>
      </c>
    </row>
    <row r="44" spans="4:18" x14ac:dyDescent="0.25">
      <c r="O44">
        <v>40</v>
      </c>
      <c r="P44">
        <v>0.2</v>
      </c>
      <c r="Q44">
        <f t="shared" si="1"/>
        <v>8</v>
      </c>
      <c r="R44" s="3">
        <v>3.2000000000000001E-7</v>
      </c>
    </row>
    <row r="45" spans="4:18" x14ac:dyDescent="0.25">
      <c r="O45">
        <v>40</v>
      </c>
      <c r="P45">
        <v>0.2</v>
      </c>
      <c r="Q45">
        <f t="shared" si="1"/>
        <v>8</v>
      </c>
      <c r="R45" s="3">
        <v>1.4999999999999999E-7</v>
      </c>
    </row>
    <row r="46" spans="4:18" x14ac:dyDescent="0.25">
      <c r="O46">
        <v>40</v>
      </c>
      <c r="P46">
        <v>0.2</v>
      </c>
      <c r="Q46">
        <f t="shared" si="1"/>
        <v>8</v>
      </c>
      <c r="R46" s="3">
        <v>7.0000000000000005E-8</v>
      </c>
    </row>
    <row r="47" spans="4:18" x14ac:dyDescent="0.25">
      <c r="O47">
        <v>40</v>
      </c>
      <c r="P47">
        <v>0.2</v>
      </c>
      <c r="Q47">
        <f t="shared" si="1"/>
        <v>8</v>
      </c>
      <c r="R47" s="3">
        <v>2.2000000000000001E-7</v>
      </c>
    </row>
    <row r="48" spans="4:18" x14ac:dyDescent="0.25">
      <c r="O48">
        <v>40</v>
      </c>
      <c r="P48">
        <v>0.2</v>
      </c>
      <c r="Q48">
        <f t="shared" si="1"/>
        <v>8</v>
      </c>
      <c r="R48" s="3">
        <v>3.1E-7</v>
      </c>
    </row>
    <row r="49" spans="16:18" x14ac:dyDescent="0.25">
      <c r="Q49">
        <f>Q48</f>
        <v>8</v>
      </c>
      <c r="R49" s="3">
        <f>AVERAGE(R41:R48)</f>
        <v>2.4750000000000001E-7</v>
      </c>
    </row>
    <row r="50" spans="16:18" x14ac:dyDescent="0.25">
      <c r="P50" t="s">
        <v>25</v>
      </c>
      <c r="Q50">
        <f>Q49</f>
        <v>8</v>
      </c>
      <c r="R50" s="2">
        <v>1.9000000000000001E-7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test_fv_implementation_20210621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lundinmatlab</dc:creator>
  <cp:lastModifiedBy>Daniel Mastropietro</cp:lastModifiedBy>
  <dcterms:created xsi:type="dcterms:W3CDTF">2021-06-29T15:59:06Z</dcterms:created>
  <dcterms:modified xsi:type="dcterms:W3CDTF">2021-06-29T21:46:44Z</dcterms:modified>
</cp:coreProperties>
</file>