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fat\Downloads\"/>
    </mc:Choice>
  </mc:AlternateContent>
  <xr:revisionPtr revIDLastSave="0" documentId="13_ncr:1_{C8B76326-093C-4D76-8B66-FE734FCEC740}" xr6:coauthVersionLast="47" xr6:coauthVersionMax="47" xr10:uidLastSave="{00000000-0000-0000-0000-000000000000}"/>
  <bookViews>
    <workbookView xWindow="-120" yWindow="-120" windowWidth="19440" windowHeight="11160" xr2:uid="{00000000-000D-0000-FFFF-FFFF00000000}"/>
  </bookViews>
  <sheets>
    <sheet name="CGPA sorted corrected" sheetId="6" r:id="rId1"/>
    <sheet name="CGPA worst possible" sheetId="4" r:id="rId2"/>
    <sheet name="CGPA table sample" sheetId="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8" i="6" l="1"/>
  <c r="H56" i="6"/>
  <c r="C56" i="6"/>
  <c r="J51" i="6"/>
  <c r="E54" i="6"/>
  <c r="J49" i="6"/>
  <c r="E50" i="6"/>
  <c r="J47" i="6"/>
  <c r="E47" i="6"/>
  <c r="J52" i="6"/>
  <c r="E53" i="6"/>
  <c r="J54" i="6"/>
  <c r="E52" i="6"/>
  <c r="J53" i="6"/>
  <c r="E51" i="6"/>
  <c r="J50" i="6"/>
  <c r="E49" i="6"/>
  <c r="J48" i="6"/>
  <c r="J56" i="6" s="1"/>
  <c r="E48" i="6"/>
  <c r="E56" i="6" s="1"/>
  <c r="H44" i="6"/>
  <c r="C44" i="6"/>
  <c r="J39" i="6"/>
  <c r="E40" i="6"/>
  <c r="J37" i="6"/>
  <c r="E37" i="6"/>
  <c r="J35" i="6"/>
  <c r="E35" i="6"/>
  <c r="J41" i="6"/>
  <c r="E41" i="6"/>
  <c r="J40" i="6"/>
  <c r="E39" i="6"/>
  <c r="J38" i="6"/>
  <c r="E38" i="6"/>
  <c r="J36" i="6"/>
  <c r="E36" i="6"/>
  <c r="J34" i="6"/>
  <c r="J44" i="6" s="1"/>
  <c r="E34" i="6"/>
  <c r="E44" i="6" s="1"/>
  <c r="H31" i="6"/>
  <c r="C31" i="6"/>
  <c r="J30" i="6"/>
  <c r="E30" i="6"/>
  <c r="J28" i="6"/>
  <c r="E28" i="6"/>
  <c r="J25" i="6"/>
  <c r="E27" i="6"/>
  <c r="J23" i="6"/>
  <c r="E23" i="6"/>
  <c r="J29" i="6"/>
  <c r="E29" i="6"/>
  <c r="J27" i="6"/>
  <c r="E26" i="6"/>
  <c r="J24" i="6"/>
  <c r="E22" i="6"/>
  <c r="J22" i="6"/>
  <c r="E25" i="6"/>
  <c r="J26" i="6"/>
  <c r="J31" i="6" s="1"/>
  <c r="E24" i="6"/>
  <c r="E31" i="6" s="1"/>
  <c r="H19" i="6"/>
  <c r="C19" i="6"/>
  <c r="J11" i="6"/>
  <c r="E18" i="6"/>
  <c r="J16" i="6"/>
  <c r="E17" i="6"/>
  <c r="J14" i="6"/>
  <c r="E13" i="6"/>
  <c r="J18" i="6"/>
  <c r="E11" i="6"/>
  <c r="J10" i="6"/>
  <c r="E16" i="6"/>
  <c r="J15" i="6"/>
  <c r="E12" i="6"/>
  <c r="J13" i="6"/>
  <c r="E15" i="6"/>
  <c r="J12" i="6"/>
  <c r="E10" i="6"/>
  <c r="J17" i="6"/>
  <c r="J19" i="6" s="1"/>
  <c r="E14" i="6"/>
  <c r="E54" i="4"/>
  <c r="H52" i="4"/>
  <c r="C52" i="4"/>
  <c r="J50" i="4"/>
  <c r="E50" i="4"/>
  <c r="J49" i="4"/>
  <c r="E49" i="4"/>
  <c r="J48" i="4"/>
  <c r="E48" i="4"/>
  <c r="J47" i="4"/>
  <c r="E47" i="4"/>
  <c r="J46" i="4"/>
  <c r="E46" i="4"/>
  <c r="J45" i="4"/>
  <c r="E45" i="4"/>
  <c r="J44" i="4"/>
  <c r="E44" i="4"/>
  <c r="J43" i="4"/>
  <c r="J52" i="4" s="1"/>
  <c r="E43" i="4"/>
  <c r="H41" i="4"/>
  <c r="C41" i="4"/>
  <c r="J38" i="4"/>
  <c r="E38" i="4"/>
  <c r="J37" i="4"/>
  <c r="E37" i="4"/>
  <c r="J36" i="4"/>
  <c r="E36" i="4"/>
  <c r="J35" i="4"/>
  <c r="E35" i="4"/>
  <c r="J34" i="4"/>
  <c r="E34" i="4"/>
  <c r="J33" i="4"/>
  <c r="E33" i="4"/>
  <c r="J32" i="4"/>
  <c r="E32" i="4"/>
  <c r="J31" i="4"/>
  <c r="J41" i="4" s="1"/>
  <c r="E31" i="4"/>
  <c r="E41" i="4" s="1"/>
  <c r="H29" i="4"/>
  <c r="C29" i="4"/>
  <c r="J28" i="4"/>
  <c r="E28" i="4"/>
  <c r="J27" i="4"/>
  <c r="E27" i="4"/>
  <c r="J26" i="4"/>
  <c r="E26" i="4"/>
  <c r="J25" i="4"/>
  <c r="E25" i="4"/>
  <c r="J24" i="4"/>
  <c r="E24" i="4"/>
  <c r="J23" i="4"/>
  <c r="E23" i="4"/>
  <c r="J22" i="4"/>
  <c r="E22" i="4"/>
  <c r="J21" i="4"/>
  <c r="E21" i="4"/>
  <c r="J20" i="4"/>
  <c r="J29" i="4" s="1"/>
  <c r="E20" i="4"/>
  <c r="H18" i="4"/>
  <c r="C18" i="4"/>
  <c r="J17" i="4"/>
  <c r="E17" i="4"/>
  <c r="J16" i="4"/>
  <c r="E16" i="4"/>
  <c r="J15" i="4"/>
  <c r="E15" i="4"/>
  <c r="J14" i="4"/>
  <c r="E14" i="4"/>
  <c r="J13" i="4"/>
  <c r="E13" i="4"/>
  <c r="J12" i="4"/>
  <c r="E12" i="4"/>
  <c r="J11" i="4"/>
  <c r="E11" i="4"/>
  <c r="J10" i="4"/>
  <c r="E10" i="4"/>
  <c r="J9" i="4"/>
  <c r="E9" i="4"/>
  <c r="E18" i="4" s="1"/>
  <c r="E59" i="6" l="1"/>
  <c r="E19" i="6"/>
  <c r="E29" i="4"/>
  <c r="E52" i="4"/>
  <c r="J18" i="4"/>
  <c r="E55" i="4"/>
  <c r="E54" i="2" l="1"/>
  <c r="H52" i="2" l="1"/>
  <c r="C52" i="2"/>
  <c r="C41" i="2"/>
  <c r="H41" i="2"/>
  <c r="H29" i="2"/>
  <c r="C29" i="2"/>
  <c r="H18" i="2"/>
  <c r="C18" i="2"/>
  <c r="J50" i="2"/>
  <c r="J49" i="2"/>
  <c r="J48" i="2"/>
  <c r="J47" i="2"/>
  <c r="J46" i="2"/>
  <c r="J45" i="2"/>
  <c r="J44" i="2"/>
  <c r="J43" i="2"/>
  <c r="E50" i="2"/>
  <c r="E49" i="2"/>
  <c r="E48" i="2"/>
  <c r="E47" i="2"/>
  <c r="E46" i="2"/>
  <c r="E45" i="2"/>
  <c r="E44" i="2"/>
  <c r="E43" i="2"/>
  <c r="J38" i="2"/>
  <c r="J37" i="2"/>
  <c r="J36" i="2"/>
  <c r="J35" i="2"/>
  <c r="J34" i="2"/>
  <c r="J33" i="2"/>
  <c r="J32" i="2"/>
  <c r="J31" i="2"/>
  <c r="E38" i="2"/>
  <c r="E37" i="2"/>
  <c r="E36" i="2"/>
  <c r="E35" i="2"/>
  <c r="E34" i="2"/>
  <c r="E33" i="2"/>
  <c r="E32" i="2"/>
  <c r="E31" i="2"/>
  <c r="J28" i="2"/>
  <c r="J27" i="2"/>
  <c r="J26" i="2"/>
  <c r="J25" i="2"/>
  <c r="J24" i="2"/>
  <c r="J23" i="2"/>
  <c r="J22" i="2"/>
  <c r="J21" i="2"/>
  <c r="J20" i="2"/>
  <c r="E28" i="2"/>
  <c r="E27" i="2"/>
  <c r="E26" i="2"/>
  <c r="E25" i="2"/>
  <c r="E24" i="2"/>
  <c r="E23" i="2"/>
  <c r="E22" i="2"/>
  <c r="E21" i="2"/>
  <c r="E20" i="2"/>
  <c r="J17" i="2"/>
  <c r="J16" i="2"/>
  <c r="J15" i="2"/>
  <c r="J14" i="2"/>
  <c r="J13" i="2"/>
  <c r="J12" i="2"/>
  <c r="J11" i="2"/>
  <c r="J10" i="2"/>
  <c r="J9" i="2"/>
  <c r="E10" i="2"/>
  <c r="E11" i="2"/>
  <c r="E12" i="2"/>
  <c r="E13" i="2"/>
  <c r="E14" i="2"/>
  <c r="E15" i="2"/>
  <c r="E16" i="2"/>
  <c r="E17" i="2"/>
  <c r="E9" i="2"/>
  <c r="J29" i="2" l="1"/>
  <c r="J52" i="2"/>
  <c r="E52" i="2"/>
  <c r="J41" i="2"/>
  <c r="E41" i="2"/>
  <c r="E29" i="2"/>
  <c r="E18" i="2"/>
  <c r="J18" i="2"/>
  <c r="E55" i="2"/>
</calcChain>
</file>

<file path=xl/sharedStrings.xml><?xml version="1.0" encoding="utf-8"?>
<sst xmlns="http://schemas.openxmlformats.org/spreadsheetml/2006/main" count="577" uniqueCount="168">
  <si>
    <t>Chemistry</t>
  </si>
  <si>
    <t xml:space="preserve">Computer Programming </t>
  </si>
  <si>
    <t>Production Process</t>
  </si>
  <si>
    <t>Name :</t>
  </si>
  <si>
    <t>CGPA Calculation</t>
  </si>
  <si>
    <t>Level 1 / Term I</t>
  </si>
  <si>
    <t>Level 1 / Term II</t>
  </si>
  <si>
    <t>Credit</t>
  </si>
  <si>
    <t>Level 2 / Term I</t>
  </si>
  <si>
    <t>Level 2 / Term II</t>
  </si>
  <si>
    <t>Level 3 / Term I</t>
  </si>
  <si>
    <t>Level 3 / Term II</t>
  </si>
  <si>
    <t>Level 4 / Term I</t>
  </si>
  <si>
    <t>Level 4 / Term II</t>
  </si>
  <si>
    <t>Industrial Training</t>
  </si>
  <si>
    <t>GP</t>
  </si>
  <si>
    <t>Total Credit Earned =</t>
  </si>
  <si>
    <t>CGPA =</t>
  </si>
  <si>
    <t>Signature</t>
  </si>
  <si>
    <t>Cr. x GP</t>
  </si>
  <si>
    <t>GPA=</t>
  </si>
  <si>
    <t>Roll :</t>
  </si>
  <si>
    <t>Course No.</t>
  </si>
  <si>
    <t>Course Title</t>
  </si>
  <si>
    <t>Level 1 Term I         Credit =</t>
  </si>
  <si>
    <t>Level 1 Term II        Credit =</t>
  </si>
  <si>
    <t>Level 2 Term II        Credit =</t>
  </si>
  <si>
    <t>Level 2 Term I         Credit =</t>
  </si>
  <si>
    <t>Level 3 Term I         Credit =</t>
  </si>
  <si>
    <t>Level 3 Term II        Credit =</t>
  </si>
  <si>
    <t>Level 4 Term I         Credit =</t>
  </si>
  <si>
    <t>Level 4 Term II        Credit =</t>
  </si>
  <si>
    <t>Hum191</t>
  </si>
  <si>
    <t xml:space="preserve">Technical English </t>
  </si>
  <si>
    <t>Chem191</t>
  </si>
  <si>
    <t>Math191</t>
  </si>
  <si>
    <t>Calculus and Solid Geometry</t>
  </si>
  <si>
    <t>EEE191</t>
  </si>
  <si>
    <t>Electrical Circuits</t>
  </si>
  <si>
    <t>MIE131</t>
  </si>
  <si>
    <t>Statics and Mechanics of Materials</t>
  </si>
  <si>
    <t>Chem192</t>
  </si>
  <si>
    <t>Chemistry Sessional</t>
  </si>
  <si>
    <t>EEE192</t>
  </si>
  <si>
    <t>Electrical Circuits Sessional</t>
  </si>
  <si>
    <t>MIE132</t>
  </si>
  <si>
    <t>Statics and Mechanics of Materials Sessional</t>
  </si>
  <si>
    <t>MIE192</t>
  </si>
  <si>
    <t>Engineering Graphics</t>
  </si>
  <si>
    <t>Department of Mechatronics &amp; Industrial Engineering</t>
  </si>
  <si>
    <t>Phy191</t>
  </si>
  <si>
    <t>Physics</t>
  </si>
  <si>
    <t>Math193</t>
  </si>
  <si>
    <t>Vector, Matrix and Ordinary Differential Equation</t>
  </si>
  <si>
    <t>MIE111</t>
  </si>
  <si>
    <t xml:space="preserve">Electronics </t>
  </si>
  <si>
    <t>MIE121</t>
  </si>
  <si>
    <t>CSE191</t>
  </si>
  <si>
    <t>Phy192</t>
  </si>
  <si>
    <t>MIE112</t>
  </si>
  <si>
    <t>MIE122</t>
  </si>
  <si>
    <t>CSE192</t>
  </si>
  <si>
    <t>Physics Sessional</t>
  </si>
  <si>
    <t>Electronics Sessional</t>
  </si>
  <si>
    <t>Fabrication Labrotary</t>
  </si>
  <si>
    <t>Computer Programming Sessional</t>
  </si>
  <si>
    <t>Hum291</t>
  </si>
  <si>
    <t xml:space="preserve">Math291 </t>
  </si>
  <si>
    <t>EEE291</t>
  </si>
  <si>
    <t>MIE211</t>
  </si>
  <si>
    <t>MIE231</t>
  </si>
  <si>
    <t>EEE292</t>
  </si>
  <si>
    <t>MIE212</t>
  </si>
  <si>
    <t>MIE214</t>
  </si>
  <si>
    <t>MIE232</t>
  </si>
  <si>
    <t>Sociology and Engineering Economics</t>
  </si>
  <si>
    <t>Integral Transform and Partial Differtial Equation</t>
  </si>
  <si>
    <t>Electrical Machines</t>
  </si>
  <si>
    <t>Sensors and Instrumentation</t>
  </si>
  <si>
    <t>Engineering Dynamics</t>
  </si>
  <si>
    <t>Electrical Machines Sessional</t>
  </si>
  <si>
    <t>Sensors and Instrumentation Sessional</t>
  </si>
  <si>
    <t>Mechatronics Workshop</t>
  </si>
  <si>
    <t>Engineering Dynamics Sessional</t>
  </si>
  <si>
    <t>Hum293</t>
  </si>
  <si>
    <t>CSE291</t>
  </si>
  <si>
    <t>EEE295</t>
  </si>
  <si>
    <t>ME291</t>
  </si>
  <si>
    <t>MIE271</t>
  </si>
  <si>
    <t>CSE292</t>
  </si>
  <si>
    <t>EEE296</t>
  </si>
  <si>
    <t>ME292</t>
  </si>
  <si>
    <t>MIE292</t>
  </si>
  <si>
    <t>Accounting and Industrial Law</t>
  </si>
  <si>
    <t>Digital Logic Design and Microprocessor</t>
  </si>
  <si>
    <t>Signals and System Analysis</t>
  </si>
  <si>
    <t>Thermo-fluid Engineering</t>
  </si>
  <si>
    <t>Measurement and Statistical Analysis</t>
  </si>
  <si>
    <t>Digital Logic Design and Microprocessor Sessional</t>
  </si>
  <si>
    <t>Signals and System Analysis Sessional</t>
  </si>
  <si>
    <t>Thermo-fluid Engineering Sessional</t>
  </si>
  <si>
    <t>CAD Practice</t>
  </si>
  <si>
    <t>Math391</t>
  </si>
  <si>
    <t>MIE311</t>
  </si>
  <si>
    <t>MIE321</t>
  </si>
  <si>
    <t>MIE351</t>
  </si>
  <si>
    <t>MIE371</t>
  </si>
  <si>
    <t>MIE302</t>
  </si>
  <si>
    <t>MIE312</t>
  </si>
  <si>
    <t>MIE352</t>
  </si>
  <si>
    <t>Complex Variables and Numerical Methods</t>
  </si>
  <si>
    <t>Micro- controller and Interfacing for Mechatronic Systems</t>
  </si>
  <si>
    <t>Engineering Materials</t>
  </si>
  <si>
    <t>System Dynamics and Control</t>
  </si>
  <si>
    <t>Operation Management</t>
  </si>
  <si>
    <t>Micro- controller and Interfacing for Mechatronic Systems Sessional</t>
  </si>
  <si>
    <t>System Dynamics and Control Sessional</t>
  </si>
  <si>
    <t>EEE391</t>
  </si>
  <si>
    <t>MIE313</t>
  </si>
  <si>
    <t>MIE331</t>
  </si>
  <si>
    <t>MIE373</t>
  </si>
  <si>
    <t>MIE375</t>
  </si>
  <si>
    <t>EEE392</t>
  </si>
  <si>
    <t>MIE314</t>
  </si>
  <si>
    <t>MIE332</t>
  </si>
  <si>
    <t>Power Electronics and Drives</t>
  </si>
  <si>
    <t>Industrial Automation</t>
  </si>
  <si>
    <t>Mechanics of Machinery</t>
  </si>
  <si>
    <t>Operation Research</t>
  </si>
  <si>
    <t>Material Handling and Maintenance Management</t>
  </si>
  <si>
    <t>Power Electronics and Drives Sessional</t>
  </si>
  <si>
    <t>Industrial Automation Sessional</t>
  </si>
  <si>
    <t>Mechanics of Machinery Sessional</t>
  </si>
  <si>
    <t>MIE411</t>
  </si>
  <si>
    <t>MIE413</t>
  </si>
  <si>
    <t>MIE421</t>
  </si>
  <si>
    <t>MIE471</t>
  </si>
  <si>
    <t>MIE473</t>
  </si>
  <si>
    <t>MIE402</t>
  </si>
  <si>
    <t>MIE414</t>
  </si>
  <si>
    <t>MIE474</t>
  </si>
  <si>
    <t>Digital Control System</t>
  </si>
  <si>
    <t xml:space="preserve">Mechatronics and Industrial Saystem Design </t>
  </si>
  <si>
    <t>CAD/CAM</t>
  </si>
  <si>
    <t>Financial Management for Engineers</t>
  </si>
  <si>
    <t>System Reliability and Quality Control</t>
  </si>
  <si>
    <t>Project and Thesis -I</t>
  </si>
  <si>
    <t xml:space="preserve">Mechatronics and Industrial Saystem Design Sessional </t>
  </si>
  <si>
    <t>Measurement and Quality Control Sessional</t>
  </si>
  <si>
    <t>MIE423</t>
  </si>
  <si>
    <t>MIE451</t>
  </si>
  <si>
    <t>MIE475</t>
  </si>
  <si>
    <t>MIE477</t>
  </si>
  <si>
    <t>MIE467</t>
  </si>
  <si>
    <t>MIE404</t>
  </si>
  <si>
    <t>MIE424</t>
  </si>
  <si>
    <t>MIE452</t>
  </si>
  <si>
    <t>Computer Integrated Manufacturing</t>
  </si>
  <si>
    <t>Robotics</t>
  </si>
  <si>
    <t>Engineering Ethics, Safety and Environment</t>
  </si>
  <si>
    <t>Industrial and Business Management</t>
  </si>
  <si>
    <t>Machine Learning Algorithm</t>
  </si>
  <si>
    <t>Project and Thesis- II</t>
  </si>
  <si>
    <t>Computer Integrated Manufacturing Sessional</t>
  </si>
  <si>
    <t>Robotics Sessional</t>
  </si>
  <si>
    <t xml:space="preserve"> </t>
  </si>
  <si>
    <t>Masud Ahmed Rifat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</si>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</sst>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2"/>
      <color theme="1"/>
      <name val="Times New Roman"/>
      <family val="1"/>
    </font>
    <font>
      <sz val="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745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shrinkToFit="1"/>
    </xf>
    <xf numFmtId="0" fontId="1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shrinkToFi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shrinkToFit="1"/>
    </xf>
    <xf numFmtId="2" fontId="1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 shrinkToFit="1"/>
    </xf>
    <xf numFmtId="0" fontId="1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vertical="center" shrinkToFit="1"/>
    </xf>
    <xf numFmtId="2" fontId="2" fillId="0" borderId="7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2" fontId="1" fillId="0" borderId="11" xfId="0" applyNumberFormat="1" applyFont="1" applyBorder="1" applyAlignment="1">
      <alignment horizontal="right" vertical="center"/>
    </xf>
    <xf numFmtId="2" fontId="1" fillId="0" borderId="12" xfId="0" applyNumberFormat="1" applyFont="1" applyBorder="1" applyAlignment="1">
      <alignment vertical="center"/>
    </xf>
    <xf numFmtId="2" fontId="1" fillId="0" borderId="13" xfId="0" applyNumberFormat="1" applyFont="1" applyBorder="1" applyAlignment="1">
      <alignment vertical="center"/>
    </xf>
    <xf numFmtId="2" fontId="1" fillId="0" borderId="14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2" fontId="1" fillId="0" borderId="12" xfId="0" applyNumberFormat="1" applyFont="1" applyBorder="1" applyAlignment="1">
      <alignment horizontal="center" vertical="center" shrinkToFit="1"/>
    </xf>
    <xf numFmtId="2" fontId="1" fillId="0" borderId="18" xfId="0" applyNumberFormat="1" applyFont="1" applyBorder="1" applyAlignment="1">
      <alignment horizontal="center" vertical="center" shrinkToFit="1"/>
    </xf>
    <xf numFmtId="2" fontId="1" fillId="0" borderId="19" xfId="0" applyNumberFormat="1" applyFont="1" applyBorder="1" applyAlignment="1">
      <alignment horizontal="center" vertical="center" shrinkToFit="1"/>
    </xf>
    <xf numFmtId="0" fontId="1" fillId="0" borderId="20" xfId="0" applyFont="1" applyBorder="1" applyAlignment="1">
      <alignment horizontal="center" vertical="center" shrinkToFit="1"/>
    </xf>
    <xf numFmtId="0" fontId="1" fillId="0" borderId="12" xfId="0" applyFont="1" applyBorder="1" applyAlignment="1">
      <alignment horizontal="center" vertical="center" shrinkToFit="1"/>
    </xf>
    <xf numFmtId="0" fontId="1" fillId="0" borderId="21" xfId="0" applyFont="1" applyBorder="1" applyAlignment="1">
      <alignment horizontal="center" vertical="center" shrinkToFit="1"/>
    </xf>
    <xf numFmtId="0" fontId="6" fillId="0" borderId="1" xfId="0" applyFont="1" applyBorder="1" applyAlignment="1">
      <alignment vertical="center" shrinkToFit="1"/>
    </xf>
    <xf numFmtId="2" fontId="2" fillId="2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2" fontId="2" fillId="0" borderId="24" xfId="0" applyNumberFormat="1" applyFont="1" applyBorder="1" applyAlignment="1">
      <alignment horizontal="center" vertical="center"/>
    </xf>
    <xf numFmtId="2" fontId="2" fillId="0" borderId="25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left" vertical="center"/>
    </xf>
    <xf numFmtId="2" fontId="1" fillId="0" borderId="27" xfId="0" applyNumberFormat="1" applyFont="1" applyBorder="1" applyAlignment="1">
      <alignment horizontal="right" vertical="center"/>
    </xf>
    <xf numFmtId="2" fontId="1" fillId="0" borderId="28" xfId="0" applyNumberFormat="1" applyFont="1" applyBorder="1" applyAlignment="1">
      <alignment vertical="center"/>
    </xf>
    <xf numFmtId="2" fontId="1" fillId="0" borderId="29" xfId="0" applyNumberFormat="1" applyFont="1" applyBorder="1" applyAlignment="1">
      <alignment vertical="center"/>
    </xf>
    <xf numFmtId="2" fontId="1" fillId="0" borderId="30" xfId="0" applyNumberFormat="1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shrinkToFit="1"/>
    </xf>
    <xf numFmtId="0" fontId="1" fillId="0" borderId="28" xfId="0" applyFont="1" applyBorder="1" applyAlignment="1">
      <alignment horizontal="center" vertical="center" shrinkToFit="1"/>
    </xf>
    <xf numFmtId="2" fontId="1" fillId="0" borderId="28" xfId="0" applyNumberFormat="1" applyFont="1" applyBorder="1" applyAlignment="1">
      <alignment horizontal="center" vertical="center" shrinkToFit="1"/>
    </xf>
    <xf numFmtId="2" fontId="1" fillId="0" borderId="32" xfId="0" applyNumberFormat="1" applyFont="1" applyBorder="1" applyAlignment="1">
      <alignment horizontal="center" vertical="center" shrinkToFit="1"/>
    </xf>
    <xf numFmtId="0" fontId="1" fillId="0" borderId="27" xfId="0" applyFont="1" applyBorder="1" applyAlignment="1">
      <alignment horizontal="center" vertical="center" shrinkToFit="1"/>
    </xf>
    <xf numFmtId="2" fontId="1" fillId="0" borderId="33" xfId="0" applyNumberFormat="1" applyFont="1" applyBorder="1" applyAlignment="1">
      <alignment horizontal="center" vertical="center" shrinkToFit="1"/>
    </xf>
    <xf numFmtId="0" fontId="1" fillId="0" borderId="22" xfId="0" applyFont="1" applyBorder="1" applyAlignment="1">
      <alignment horizontal="left" vertical="center" shrinkToFit="1"/>
    </xf>
  </cellXfs>
  <cellStyles count="1">
    <cellStyle name="Normal" xfId="0" builtinId="0"/>
  </cellStyles>
  <dxfs count="7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general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double">
          <color indexed="64"/>
        </bottom>
      </border>
    </dxf>
    <dxf>
      <border outline="0">
        <left style="medium">
          <color indexed="64"/>
        </left>
        <top style="double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general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double">
          <color indexed="64"/>
        </bottom>
      </border>
    </dxf>
    <dxf>
      <border outline="0">
        <right style="medium">
          <color indexed="64"/>
        </right>
        <top style="double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general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double">
          <color indexed="64"/>
        </bottom>
      </border>
    </dxf>
    <dxf>
      <border outline="0">
        <left style="medium">
          <color indexed="64"/>
        </left>
        <top style="double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general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double">
          <color indexed="64"/>
        </bottom>
      </border>
    </dxf>
    <dxf>
      <border outline="0">
        <right style="medium">
          <color indexed="64"/>
        </right>
        <top style="double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general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double">
          <color indexed="64"/>
        </bottom>
      </border>
    </dxf>
    <dxf>
      <border outline="0">
        <left style="medium">
          <color indexed="64"/>
        </left>
        <top style="double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general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double">
          <color indexed="64"/>
        </bottom>
      </border>
    </dxf>
    <dxf>
      <border outline="0">
        <right style="medium">
          <color indexed="64"/>
        </right>
        <top style="double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general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double">
          <color indexed="64"/>
        </bottom>
      </border>
    </dxf>
    <dxf>
      <border outline="0">
        <left style="medium">
          <color indexed="64"/>
        </left>
        <top style="double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general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double">
          <color indexed="64"/>
        </bottom>
      </border>
    </dxf>
    <dxf>
      <border outline="0">
        <right style="medium">
          <color indexed="64"/>
        </right>
        <top style="double">
          <color indexed="64"/>
        </top>
        <bottom style="double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FEF25A-A45E-4F63-89F4-760950AD996F}" name="Table5" displayName="Table5" ref="A21:E30" totalsRowShown="0" headerRowDxfId="63" headerRowBorderDxfId="70" tableBorderDxfId="71" totalsRowBorderDxfId="69">
  <autoFilter ref="A21:E30" xr:uid="{02FEF25A-A45E-4F63-89F4-760950AD996F}"/>
  <sortState xmlns:xlrd2="http://schemas.microsoft.com/office/spreadsheetml/2017/richdata2" ref="A22:E30">
    <sortCondition ref="A21:A30"/>
  </sortState>
  <tableColumns count="5">
    <tableColumn id="1" xr3:uid="{8C1A6375-C095-4F0B-99B6-CD0AE7409E2C}" name="Course No." dataDxfId="68"/>
    <tableColumn id="2" xr3:uid="{EF743FDD-FFBE-46B0-88DE-EEE5F037CFC1}" name="Course Title" dataDxfId="67"/>
    <tableColumn id="3" xr3:uid="{60542D83-B994-471E-8CB5-43509DE7C056}" name="Credit" dataDxfId="66"/>
    <tableColumn id="4" xr3:uid="{B2FA4126-E18E-43E7-8E19-0D353C9BE4EA}" name="GP" dataDxfId="65"/>
    <tableColumn id="5" xr3:uid="{6DB2E26B-4CD3-46DB-8552-8D0D292C3DD3}" name="Cr. x GP" dataDxfId="64">
      <calculatedColumnFormula>C22*D22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ED0803-153F-4A54-816C-C1C45274305D}" name="Table6" displayName="Table6" ref="F21:J30" totalsRowShown="0" headerRowDxfId="54" headerRowBorderDxfId="61" tableBorderDxfId="62" totalsRowBorderDxfId="60">
  <autoFilter ref="F21:J30" xr:uid="{84ED0803-153F-4A54-816C-C1C45274305D}"/>
  <sortState xmlns:xlrd2="http://schemas.microsoft.com/office/spreadsheetml/2017/richdata2" ref="F22:J30">
    <sortCondition ref="F21:F30"/>
  </sortState>
  <tableColumns count="5">
    <tableColumn id="1" xr3:uid="{AB095190-760D-439D-87D7-954366BE9940}" name="Course No." dataDxfId="59"/>
    <tableColumn id="2" xr3:uid="{68DD8545-3F30-4783-AB27-082DF8A0471C}" name="Course Title" dataDxfId="58"/>
    <tableColumn id="3" xr3:uid="{408E8DED-D40A-4365-8E65-8856BAF841F2}" name="Credit" dataDxfId="57"/>
    <tableColumn id="4" xr3:uid="{7A1BA036-B7F6-47D9-BBCB-5EC607D54A7F}" name="GP" dataDxfId="56"/>
    <tableColumn id="5" xr3:uid="{52CA9841-480C-43A2-8E68-D86A93D99B8F}" name="Cr. x GP" dataDxfId="55">
      <calculatedColumnFormula>H22*I22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EFC6149-5BFC-437E-A539-E2FDDA12F8EE}" name="Table7" displayName="Table7" ref="A33:E41" totalsRowShown="0" headerRowDxfId="45" headerRowBorderDxfId="52" tableBorderDxfId="53" totalsRowBorderDxfId="51">
  <autoFilter ref="A33:E41" xr:uid="{9EFC6149-5BFC-437E-A539-E2FDDA12F8EE}"/>
  <sortState xmlns:xlrd2="http://schemas.microsoft.com/office/spreadsheetml/2017/richdata2" ref="A34:E41">
    <sortCondition ref="A33:A41"/>
  </sortState>
  <tableColumns count="5">
    <tableColumn id="1" xr3:uid="{BB55FF35-8BF7-4A53-A182-7A6A8671E6DF}" name="Course No." dataDxfId="50"/>
    <tableColumn id="2" xr3:uid="{54183041-2C50-4D39-9C42-E0B3FE25CD5F}" name="Course Title" dataDxfId="49"/>
    <tableColumn id="3" xr3:uid="{D51C17C7-1905-439F-9E63-FA0841987FBB}" name="Credit" dataDxfId="48"/>
    <tableColumn id="4" xr3:uid="{AD2850C1-785E-4D3F-9152-E4E0FD7DD500}" name="GP" dataDxfId="47"/>
    <tableColumn id="5" xr3:uid="{B41C44F8-EB62-48E6-8804-DB2EDDF9AA42}" name="Cr. x GP" dataDxfId="46">
      <calculatedColumnFormula>C34*D34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126E08F-63BB-416C-8F5B-24F92921038A}" name="Table8" displayName="Table8" ref="F33:J41" totalsRowShown="0" headerRowDxfId="36" headerRowBorderDxfId="43" tableBorderDxfId="44" totalsRowBorderDxfId="42">
  <autoFilter ref="F33:J41" xr:uid="{9126E08F-63BB-416C-8F5B-24F92921038A}"/>
  <sortState xmlns:xlrd2="http://schemas.microsoft.com/office/spreadsheetml/2017/richdata2" ref="F34:J41">
    <sortCondition ref="F33:F41"/>
  </sortState>
  <tableColumns count="5">
    <tableColumn id="1" xr3:uid="{AB79B693-4C3B-46F4-A037-4A2B4839703F}" name="Course No." dataDxfId="41"/>
    <tableColumn id="2" xr3:uid="{7ABA84C3-F582-4581-9BC7-505239153C04}" name="Course Title" dataDxfId="40"/>
    <tableColumn id="3" xr3:uid="{CC5DFDA8-1F4F-4F9E-97D4-2684F7431FF7}" name="Credit" dataDxfId="39"/>
    <tableColumn id="4" xr3:uid="{90ABA7C4-BEF3-4AC9-880E-2F281FC17AEE}" name="GP" dataDxfId="38"/>
    <tableColumn id="5" xr3:uid="{B7044CC8-9152-427D-9E70-62E738AB9D58}" name="Cr. x GP" dataDxfId="37">
      <calculatedColumnFormula>H34*I34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73441A7-0F7C-42F0-81B8-238F39C521CA}" name="Table9" displayName="Table9" ref="A46:E54" totalsRowShown="0" headerRowDxfId="27" headerRowBorderDxfId="34" tableBorderDxfId="35" totalsRowBorderDxfId="33">
  <autoFilter ref="A46:E54" xr:uid="{773441A7-0F7C-42F0-81B8-238F39C521CA}"/>
  <sortState xmlns:xlrd2="http://schemas.microsoft.com/office/spreadsheetml/2017/richdata2" ref="A47:E54">
    <sortCondition ref="A46:A54"/>
  </sortState>
  <tableColumns count="5">
    <tableColumn id="1" xr3:uid="{FF89FDD7-B34A-4A31-968E-F36F70A4207E}" name="Course No." dataDxfId="32"/>
    <tableColumn id="2" xr3:uid="{8CEFEDB1-A58A-47FA-A8B3-22EEE5C392D8}" name="Course Title" dataDxfId="31"/>
    <tableColumn id="3" xr3:uid="{58E53DC0-66D5-46B3-9531-B7AE25D8231B}" name="Credit" dataDxfId="30"/>
    <tableColumn id="4" xr3:uid="{AC91FEF4-4B60-4CAC-A98A-5E30CF08BC7A}" name="GP" dataDxfId="29"/>
    <tableColumn id="5" xr3:uid="{CDBB6598-FD01-4F00-8723-0E0F4C83E7A3}" name="Cr. x GP" dataDxfId="28">
      <calculatedColumnFormula>C47*D47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5F016D7-E255-4989-BFEA-9C46D10FA0CB}" name="Table10" displayName="Table10" ref="F46:J54" totalsRowShown="0" headerRowDxfId="18" headerRowBorderDxfId="25" tableBorderDxfId="26" totalsRowBorderDxfId="24">
  <autoFilter ref="F46:J54" xr:uid="{15F016D7-E255-4989-BFEA-9C46D10FA0CB}"/>
  <sortState xmlns:xlrd2="http://schemas.microsoft.com/office/spreadsheetml/2017/richdata2" ref="F47:J54">
    <sortCondition ref="F46:F54"/>
  </sortState>
  <tableColumns count="5">
    <tableColumn id="1" xr3:uid="{C2C8E60E-5AFE-4764-A1B0-538B0C72556F}" name="Course No." dataDxfId="23"/>
    <tableColumn id="2" xr3:uid="{86DE4EA3-48D8-4E8D-8ACC-FBA374C258DC}" name="Course Title" dataDxfId="22"/>
    <tableColumn id="3" xr3:uid="{822F6BFF-6B27-44A4-A817-2577B0D0651F}" name="Credit" dataDxfId="21"/>
    <tableColumn id="4" xr3:uid="{688E3A54-01FB-4338-B95E-559350E946E7}" name="GP" dataDxfId="20"/>
    <tableColumn id="5" xr3:uid="{44ED76DE-9399-4D3A-8F6D-C989BBA74B9C}" name="Cr. x GP" dataDxfId="19">
      <calculatedColumnFormula>H47*I47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2128ED7-5205-4B88-B0E3-04CBBAEE2AE8}" name="Table11" displayName="Table11" ref="A9:E18" totalsRowShown="0" headerRowDxfId="9" headerRowBorderDxfId="16" tableBorderDxfId="17" totalsRowBorderDxfId="15">
  <autoFilter ref="A9:E18" xr:uid="{92128ED7-5205-4B88-B0E3-04CBBAEE2AE8}"/>
  <sortState xmlns:xlrd2="http://schemas.microsoft.com/office/spreadsheetml/2017/richdata2" ref="A10:E18">
    <sortCondition ref="A9:A18"/>
  </sortState>
  <tableColumns count="5">
    <tableColumn id="1" xr3:uid="{A52D1DD0-DD5C-475C-9CCD-9571A3E6AF0E}" name="Course No." dataDxfId="14"/>
    <tableColumn id="2" xr3:uid="{B98C5171-682C-4E03-81DE-B9606BF751D7}" name="Course Title" dataDxfId="13"/>
    <tableColumn id="3" xr3:uid="{808344D9-3AB8-4688-8DE5-3CAC6906D5E6}" name="Credit" dataDxfId="12"/>
    <tableColumn id="4" xr3:uid="{A0795394-2147-459A-971D-8B45340D9A16}" name="GP" dataDxfId="11"/>
    <tableColumn id="5" xr3:uid="{20AFCC54-16D5-4D25-8F42-024437A11DEC}" name="Cr. x GP" dataDxfId="10">
      <calculatedColumnFormula>C10*D10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E429094-70A9-4F8E-9634-DF436B76A67B}" name="Table12" displayName="Table12" ref="F9:J18" totalsRowShown="0" headerRowDxfId="0" headerRowBorderDxfId="7" tableBorderDxfId="8" totalsRowBorderDxfId="6">
  <autoFilter ref="F9:J18" xr:uid="{0E429094-70A9-4F8E-9634-DF436B76A67B}"/>
  <sortState xmlns:xlrd2="http://schemas.microsoft.com/office/spreadsheetml/2017/richdata2" ref="F10:J18">
    <sortCondition ref="F9:F18"/>
  </sortState>
  <tableColumns count="5">
    <tableColumn id="1" xr3:uid="{1735C2AC-D5FB-4CA5-B31F-26A22FF76DE4}" name="Course No." dataDxfId="5"/>
    <tableColumn id="2" xr3:uid="{31A12A9D-3402-410A-BC63-CC385D10980A}" name="Course Title" dataDxfId="4"/>
    <tableColumn id="3" xr3:uid="{5FF7C715-9D18-483C-8C56-EFD392562520}" name="Credit" dataDxfId="3"/>
    <tableColumn id="4" xr3:uid="{C0431E5E-63A0-47F1-A546-08F42B90148E}" name="GP" dataDxfId="2"/>
    <tableColumn id="5" xr3:uid="{BBB0253A-E5F6-4979-8547-11C7FC7D883D}" name="Cr. x GP" dataDxfId="1">
      <calculatedColumnFormula>H10*I10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127F-A38E-4079-9EEC-AC2AA01E8861}">
  <dimension ref="A1:J61"/>
  <sheetViews>
    <sheetView tabSelected="1" zoomScale="130" zoomScaleNormal="130" workbookViewId="0">
      <pane ySplit="7" topLeftCell="A8" activePane="bottomLeft" state="frozen"/>
      <selection pane="bottomLeft" activeCell="I47" sqref="I47"/>
    </sheetView>
  </sheetViews>
  <sheetFormatPr defaultRowHeight="12.75" x14ac:dyDescent="0.2"/>
  <cols>
    <col min="1" max="1" width="11.42578125" style="2" customWidth="1"/>
    <col min="2" max="2" width="22.85546875" style="1" customWidth="1"/>
    <col min="3" max="3" width="7.85546875" style="15" customWidth="1"/>
    <col min="4" max="4" width="6.42578125" style="15" customWidth="1"/>
    <col min="5" max="5" width="9.5703125" style="15" customWidth="1"/>
    <col min="6" max="6" width="11.42578125" style="2" customWidth="1"/>
    <col min="7" max="7" width="22.85546875" style="1" customWidth="1"/>
    <col min="8" max="8" width="7.85546875" style="15" customWidth="1"/>
    <col min="9" max="9" width="5.7109375" style="15" customWidth="1"/>
    <col min="10" max="10" width="9.5703125" style="15" customWidth="1"/>
    <col min="11" max="16384" width="9.140625" style="1"/>
  </cols>
  <sheetData>
    <row r="1" spans="1:10" ht="14.1" customHeight="1" x14ac:dyDescent="0.2">
      <c r="A1" s="38" t="s">
        <v>49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ht="14.1" customHeight="1" x14ac:dyDescent="0.2">
      <c r="A2" s="44" t="s">
        <v>4</v>
      </c>
      <c r="B2" s="44"/>
      <c r="C2" s="44"/>
      <c r="D2" s="44"/>
      <c r="E2" s="44"/>
      <c r="F2" s="44"/>
      <c r="G2" s="44"/>
      <c r="H2" s="44"/>
      <c r="I2" s="44"/>
      <c r="J2" s="44"/>
    </row>
    <row r="3" spans="1:10" ht="8.25" customHeight="1" x14ac:dyDescent="0.2">
      <c r="A3" s="9"/>
      <c r="B3" s="9"/>
      <c r="C3" s="16"/>
      <c r="D3" s="16"/>
      <c r="E3" s="16"/>
      <c r="F3" s="9"/>
      <c r="G3" s="9"/>
      <c r="H3" s="16"/>
      <c r="I3" s="16"/>
      <c r="J3" s="16"/>
    </row>
    <row r="4" spans="1:10" s="3" customFormat="1" ht="14.1" customHeight="1" x14ac:dyDescent="0.25">
      <c r="A4" s="10" t="s">
        <v>3</v>
      </c>
      <c r="B4" s="48" t="s">
        <v>166</v>
      </c>
      <c r="C4" s="48"/>
      <c r="D4" s="48"/>
      <c r="E4" s="48"/>
      <c r="F4" s="48"/>
      <c r="G4" s="48"/>
      <c r="H4" s="48"/>
      <c r="I4" s="48"/>
      <c r="J4" s="48"/>
    </row>
    <row r="5" spans="1:10" s="3" customFormat="1" ht="14.1" customHeight="1" x14ac:dyDescent="0.25">
      <c r="A5" s="11" t="s">
        <v>21</v>
      </c>
      <c r="B5" s="48">
        <v>1509007</v>
      </c>
      <c r="C5" s="48"/>
      <c r="D5" s="48"/>
      <c r="E5" s="48"/>
      <c r="F5" s="48"/>
      <c r="G5" s="48"/>
      <c r="H5" s="48"/>
      <c r="I5" s="48"/>
      <c r="J5" s="48"/>
    </row>
    <row r="6" spans="1:10" s="3" customFormat="1" ht="9" customHeight="1" thickBot="1" x14ac:dyDescent="0.3">
      <c r="A6" s="11"/>
      <c r="C6" s="6"/>
      <c r="D6" s="6"/>
      <c r="E6" s="6"/>
      <c r="F6" s="5"/>
      <c r="H6" s="6"/>
      <c r="I6" s="6"/>
      <c r="J6" s="6"/>
    </row>
    <row r="7" spans="1:10" s="19" customFormat="1" ht="14.1" customHeight="1" thickTop="1" thickBot="1" x14ac:dyDescent="0.3">
      <c r="A7" s="34" t="s">
        <v>22</v>
      </c>
      <c r="B7" s="33" t="s">
        <v>23</v>
      </c>
      <c r="C7" s="29" t="s">
        <v>7</v>
      </c>
      <c r="D7" s="29" t="s">
        <v>15</v>
      </c>
      <c r="E7" s="30" t="s">
        <v>19</v>
      </c>
      <c r="F7" s="32" t="s">
        <v>22</v>
      </c>
      <c r="G7" s="33" t="s">
        <v>23</v>
      </c>
      <c r="H7" s="29" t="s">
        <v>7</v>
      </c>
      <c r="I7" s="29" t="s">
        <v>15</v>
      </c>
      <c r="J7" s="31" t="s">
        <v>19</v>
      </c>
    </row>
    <row r="8" spans="1:10" s="3" customFormat="1" ht="14.1" customHeight="1" thickTop="1" x14ac:dyDescent="0.25">
      <c r="A8" s="45" t="s">
        <v>5</v>
      </c>
      <c r="B8" s="46"/>
      <c r="C8" s="46"/>
      <c r="D8" s="46"/>
      <c r="E8" s="47"/>
      <c r="F8" s="45" t="s">
        <v>6</v>
      </c>
      <c r="G8" s="46"/>
      <c r="H8" s="46"/>
      <c r="I8" s="46"/>
      <c r="J8" s="47"/>
    </row>
    <row r="9" spans="1:10" s="19" customFormat="1" ht="14.1" customHeight="1" thickBot="1" x14ac:dyDescent="0.3">
      <c r="A9" s="58" t="s">
        <v>22</v>
      </c>
      <c r="B9" s="59" t="s">
        <v>23</v>
      </c>
      <c r="C9" s="60" t="s">
        <v>7</v>
      </c>
      <c r="D9" s="60" t="s">
        <v>15</v>
      </c>
      <c r="E9" s="61" t="s">
        <v>19</v>
      </c>
      <c r="F9" s="62" t="s">
        <v>22</v>
      </c>
      <c r="G9" s="59" t="s">
        <v>23</v>
      </c>
      <c r="H9" s="60" t="s">
        <v>7</v>
      </c>
      <c r="I9" s="60" t="s">
        <v>15</v>
      </c>
      <c r="J9" s="63" t="s">
        <v>19</v>
      </c>
    </row>
    <row r="10" spans="1:10" s="3" customFormat="1" ht="14.1" customHeight="1" thickTop="1" x14ac:dyDescent="0.25">
      <c r="A10" s="12" t="s">
        <v>34</v>
      </c>
      <c r="B10" s="4" t="s">
        <v>0</v>
      </c>
      <c r="C10" s="7">
        <v>3</v>
      </c>
      <c r="D10" s="7">
        <v>2.5</v>
      </c>
      <c r="E10" s="51">
        <f>C10*D10</f>
        <v>7.5</v>
      </c>
      <c r="F10" s="49" t="s">
        <v>57</v>
      </c>
      <c r="G10" s="4" t="s">
        <v>1</v>
      </c>
      <c r="H10" s="7">
        <v>3</v>
      </c>
      <c r="I10" s="7">
        <v>3.25</v>
      </c>
      <c r="J10" s="17">
        <f>H10*I10</f>
        <v>9.75</v>
      </c>
    </row>
    <row r="11" spans="1:10" s="3" customFormat="1" ht="14.1" customHeight="1" x14ac:dyDescent="0.25">
      <c r="A11" s="12" t="s">
        <v>41</v>
      </c>
      <c r="B11" s="4" t="s">
        <v>42</v>
      </c>
      <c r="C11" s="7">
        <v>0.75</v>
      </c>
      <c r="D11" s="7">
        <v>3.25</v>
      </c>
      <c r="E11" s="51">
        <f>C11*D11</f>
        <v>2.4375</v>
      </c>
      <c r="F11" s="49" t="s">
        <v>61</v>
      </c>
      <c r="G11" s="4" t="s">
        <v>65</v>
      </c>
      <c r="H11" s="7">
        <v>1.5</v>
      </c>
      <c r="I11" s="7">
        <v>3.75</v>
      </c>
      <c r="J11" s="17">
        <f>H11*I11</f>
        <v>5.625</v>
      </c>
    </row>
    <row r="12" spans="1:10" s="3" customFormat="1" ht="14.1" customHeight="1" x14ac:dyDescent="0.25">
      <c r="A12" s="12" t="s">
        <v>37</v>
      </c>
      <c r="B12" s="4" t="s">
        <v>38</v>
      </c>
      <c r="C12" s="7">
        <v>3</v>
      </c>
      <c r="D12" s="7">
        <v>2.25</v>
      </c>
      <c r="E12" s="51">
        <f>C12*D12</f>
        <v>6.75</v>
      </c>
      <c r="F12" s="49" t="s">
        <v>52</v>
      </c>
      <c r="G12" s="4" t="s">
        <v>53</v>
      </c>
      <c r="H12" s="7">
        <v>3</v>
      </c>
      <c r="I12" s="7">
        <v>2.75</v>
      </c>
      <c r="J12" s="17">
        <f>H12*I12</f>
        <v>8.25</v>
      </c>
    </row>
    <row r="13" spans="1:10" s="3" customFormat="1" ht="14.1" customHeight="1" x14ac:dyDescent="0.25">
      <c r="A13" s="12" t="s">
        <v>43</v>
      </c>
      <c r="B13" s="4" t="s">
        <v>44</v>
      </c>
      <c r="C13" s="7">
        <v>0.75</v>
      </c>
      <c r="D13" s="7">
        <v>3.5</v>
      </c>
      <c r="E13" s="51">
        <f>C13*D13</f>
        <v>2.625</v>
      </c>
      <c r="F13" s="49" t="s">
        <v>54</v>
      </c>
      <c r="G13" s="4" t="s">
        <v>55</v>
      </c>
      <c r="H13" s="7">
        <v>3</v>
      </c>
      <c r="I13" s="7">
        <v>2.25</v>
      </c>
      <c r="J13" s="17">
        <f>H13*I13</f>
        <v>6.75</v>
      </c>
    </row>
    <row r="14" spans="1:10" s="3" customFormat="1" ht="14.1" customHeight="1" x14ac:dyDescent="0.25">
      <c r="A14" s="12" t="s">
        <v>32</v>
      </c>
      <c r="B14" s="4" t="s">
        <v>33</v>
      </c>
      <c r="C14" s="7">
        <v>3</v>
      </c>
      <c r="D14" s="7">
        <v>2.75</v>
      </c>
      <c r="E14" s="51">
        <f>C14*D14</f>
        <v>8.25</v>
      </c>
      <c r="F14" s="49" t="s">
        <v>59</v>
      </c>
      <c r="G14" s="4" t="s">
        <v>63</v>
      </c>
      <c r="H14" s="7">
        <v>0.75</v>
      </c>
      <c r="I14" s="7">
        <v>2.5</v>
      </c>
      <c r="J14" s="17">
        <f>H14*I14</f>
        <v>1.875</v>
      </c>
    </row>
    <row r="15" spans="1:10" s="3" customFormat="1" ht="14.1" customHeight="1" x14ac:dyDescent="0.25">
      <c r="A15" s="12" t="s">
        <v>35</v>
      </c>
      <c r="B15" s="4" t="s">
        <v>36</v>
      </c>
      <c r="C15" s="7">
        <v>3</v>
      </c>
      <c r="D15" s="7">
        <v>2.5</v>
      </c>
      <c r="E15" s="51">
        <f>C15*D15</f>
        <v>7.5</v>
      </c>
      <c r="F15" s="49" t="s">
        <v>56</v>
      </c>
      <c r="G15" s="4" t="s">
        <v>2</v>
      </c>
      <c r="H15" s="7">
        <v>4</v>
      </c>
      <c r="I15" s="7">
        <v>3</v>
      </c>
      <c r="J15" s="17">
        <f>H15*I15</f>
        <v>12</v>
      </c>
    </row>
    <row r="16" spans="1:10" s="3" customFormat="1" ht="14.1" customHeight="1" x14ac:dyDescent="0.25">
      <c r="A16" s="12" t="s">
        <v>39</v>
      </c>
      <c r="B16" s="4" t="s">
        <v>40</v>
      </c>
      <c r="C16" s="7">
        <v>4</v>
      </c>
      <c r="D16" s="7">
        <v>3</v>
      </c>
      <c r="E16" s="51">
        <f>C16*D16</f>
        <v>12</v>
      </c>
      <c r="F16" s="49" t="s">
        <v>60</v>
      </c>
      <c r="G16" s="4" t="s">
        <v>64</v>
      </c>
      <c r="H16" s="7">
        <v>1.5</v>
      </c>
      <c r="I16" s="7">
        <v>4</v>
      </c>
      <c r="J16" s="17">
        <f>H16*I16</f>
        <v>6</v>
      </c>
    </row>
    <row r="17" spans="1:10" s="3" customFormat="1" ht="14.1" customHeight="1" x14ac:dyDescent="0.25">
      <c r="A17" s="12" t="s">
        <v>45</v>
      </c>
      <c r="B17" s="4" t="s">
        <v>46</v>
      </c>
      <c r="C17" s="7">
        <v>1.5</v>
      </c>
      <c r="D17" s="7">
        <v>2.75</v>
      </c>
      <c r="E17" s="51">
        <f>C17*D17</f>
        <v>4.125</v>
      </c>
      <c r="F17" s="49" t="s">
        <v>50</v>
      </c>
      <c r="G17" s="4" t="s">
        <v>51</v>
      </c>
      <c r="H17" s="7">
        <v>3</v>
      </c>
      <c r="I17" s="7">
        <v>2</v>
      </c>
      <c r="J17" s="17">
        <f>H17*I17</f>
        <v>6</v>
      </c>
    </row>
    <row r="18" spans="1:10" s="3" customFormat="1" ht="14.1" customHeight="1" x14ac:dyDescent="0.25">
      <c r="A18" s="20" t="s">
        <v>47</v>
      </c>
      <c r="B18" s="21" t="s">
        <v>48</v>
      </c>
      <c r="C18" s="22">
        <v>1.5</v>
      </c>
      <c r="D18" s="22">
        <v>3</v>
      </c>
      <c r="E18" s="52">
        <f>C18*D18</f>
        <v>4.5</v>
      </c>
      <c r="F18" s="50" t="s">
        <v>58</v>
      </c>
      <c r="G18" s="21" t="s">
        <v>62</v>
      </c>
      <c r="H18" s="22">
        <v>0.75</v>
      </c>
      <c r="I18" s="22">
        <v>3</v>
      </c>
      <c r="J18" s="18">
        <f>H18*I18</f>
        <v>2.25</v>
      </c>
    </row>
    <row r="19" spans="1:10" s="3" customFormat="1" ht="18" customHeight="1" thickBot="1" x14ac:dyDescent="0.3">
      <c r="A19" s="53"/>
      <c r="B19" s="54" t="s">
        <v>24</v>
      </c>
      <c r="C19" s="55">
        <f>SUM(C10:C18)</f>
        <v>20.5</v>
      </c>
      <c r="D19" s="56" t="s">
        <v>20</v>
      </c>
      <c r="E19" s="57">
        <f>SUM(E10:E18)/SUM(C10:C18)</f>
        <v>2.7164634146341462</v>
      </c>
      <c r="F19" s="53"/>
      <c r="G19" s="54" t="s">
        <v>25</v>
      </c>
      <c r="H19" s="55">
        <f>SUM(H10:H18)</f>
        <v>20.5</v>
      </c>
      <c r="I19" s="56" t="s">
        <v>20</v>
      </c>
      <c r="J19" s="57">
        <f>SUM(J10:J18)/SUM(H10:H18)</f>
        <v>2.8536585365853657</v>
      </c>
    </row>
    <row r="20" spans="1:10" s="3" customFormat="1" ht="14.1" customHeight="1" thickTop="1" x14ac:dyDescent="0.25">
      <c r="A20" s="39" t="s">
        <v>8</v>
      </c>
      <c r="B20" s="40"/>
      <c r="C20" s="40"/>
      <c r="D20" s="40"/>
      <c r="E20" s="41"/>
      <c r="F20" s="39" t="s">
        <v>9</v>
      </c>
      <c r="G20" s="40"/>
      <c r="H20" s="40"/>
      <c r="I20" s="40"/>
      <c r="J20" s="41"/>
    </row>
    <row r="21" spans="1:10" s="19" customFormat="1" ht="14.1" customHeight="1" thickBot="1" x14ac:dyDescent="0.3">
      <c r="A21" s="58" t="s">
        <v>22</v>
      </c>
      <c r="B21" s="59" t="s">
        <v>23</v>
      </c>
      <c r="C21" s="60" t="s">
        <v>7</v>
      </c>
      <c r="D21" s="60" t="s">
        <v>15</v>
      </c>
      <c r="E21" s="61" t="s">
        <v>19</v>
      </c>
      <c r="F21" s="62" t="s">
        <v>22</v>
      </c>
      <c r="G21" s="59" t="s">
        <v>23</v>
      </c>
      <c r="H21" s="60" t="s">
        <v>7</v>
      </c>
      <c r="I21" s="60" t="s">
        <v>15</v>
      </c>
      <c r="J21" s="63" t="s">
        <v>19</v>
      </c>
    </row>
    <row r="22" spans="1:10" s="3" customFormat="1" ht="14.1" customHeight="1" thickTop="1" x14ac:dyDescent="0.25">
      <c r="A22" s="12" t="s">
        <v>68</v>
      </c>
      <c r="B22" s="4" t="s">
        <v>77</v>
      </c>
      <c r="C22" s="7">
        <v>3</v>
      </c>
      <c r="D22" s="7">
        <v>3</v>
      </c>
      <c r="E22" s="51">
        <f>C22*D22</f>
        <v>9</v>
      </c>
      <c r="F22" s="49" t="s">
        <v>85</v>
      </c>
      <c r="G22" s="4" t="s">
        <v>94</v>
      </c>
      <c r="H22" s="7">
        <v>3</v>
      </c>
      <c r="I22" s="7">
        <v>3.5</v>
      </c>
      <c r="J22" s="17">
        <f>H22*I22</f>
        <v>10.5</v>
      </c>
    </row>
    <row r="23" spans="1:10" s="3" customFormat="1" ht="14.1" customHeight="1" x14ac:dyDescent="0.25">
      <c r="A23" s="12" t="s">
        <v>71</v>
      </c>
      <c r="B23" s="4" t="s">
        <v>80</v>
      </c>
      <c r="C23" s="7">
        <v>1.5</v>
      </c>
      <c r="D23" s="7">
        <v>3.75</v>
      </c>
      <c r="E23" s="51">
        <f>C23*D23</f>
        <v>5.625</v>
      </c>
      <c r="F23" s="49" t="s">
        <v>89</v>
      </c>
      <c r="G23" s="4" t="s">
        <v>98</v>
      </c>
      <c r="H23" s="7">
        <v>1.5</v>
      </c>
      <c r="I23" s="7">
        <v>3.5</v>
      </c>
      <c r="J23" s="17">
        <f>H23*I23</f>
        <v>5.25</v>
      </c>
    </row>
    <row r="24" spans="1:10" s="3" customFormat="1" ht="14.1" customHeight="1" x14ac:dyDescent="0.25">
      <c r="A24" s="12" t="s">
        <v>66</v>
      </c>
      <c r="B24" s="4" t="s">
        <v>75</v>
      </c>
      <c r="C24" s="7">
        <v>4</v>
      </c>
      <c r="D24" s="7">
        <v>2.75</v>
      </c>
      <c r="E24" s="51">
        <f>C24*D24</f>
        <v>11</v>
      </c>
      <c r="F24" s="49" t="s">
        <v>86</v>
      </c>
      <c r="G24" s="4" t="s">
        <v>95</v>
      </c>
      <c r="H24" s="7">
        <v>3</v>
      </c>
      <c r="I24" s="7">
        <v>2.5</v>
      </c>
      <c r="J24" s="17">
        <f>H24*I24</f>
        <v>7.5</v>
      </c>
    </row>
    <row r="25" spans="1:10" s="3" customFormat="1" ht="14.1" customHeight="1" x14ac:dyDescent="0.25">
      <c r="A25" s="12" t="s">
        <v>67</v>
      </c>
      <c r="B25" s="4" t="s">
        <v>76</v>
      </c>
      <c r="C25" s="7">
        <v>3</v>
      </c>
      <c r="D25" s="7">
        <v>2.25</v>
      </c>
      <c r="E25" s="51">
        <f>C25*D25</f>
        <v>6.75</v>
      </c>
      <c r="F25" s="49" t="s">
        <v>90</v>
      </c>
      <c r="G25" s="4" t="s">
        <v>99</v>
      </c>
      <c r="H25" s="7">
        <v>0.75</v>
      </c>
      <c r="I25" s="7">
        <v>4</v>
      </c>
      <c r="J25" s="17">
        <f>H25*I25</f>
        <v>3</v>
      </c>
    </row>
    <row r="26" spans="1:10" s="3" customFormat="1" ht="14.1" customHeight="1" x14ac:dyDescent="0.25">
      <c r="A26" s="12" t="s">
        <v>69</v>
      </c>
      <c r="B26" s="4" t="s">
        <v>78</v>
      </c>
      <c r="C26" s="7">
        <v>3</v>
      </c>
      <c r="D26" s="7">
        <v>3.25</v>
      </c>
      <c r="E26" s="51">
        <f>C26*D26</f>
        <v>9.75</v>
      </c>
      <c r="F26" s="49" t="s">
        <v>84</v>
      </c>
      <c r="G26" s="4" t="s">
        <v>93</v>
      </c>
      <c r="H26" s="7">
        <v>3</v>
      </c>
      <c r="I26" s="7">
        <v>3</v>
      </c>
      <c r="J26" s="17">
        <f>H26*I26</f>
        <v>9</v>
      </c>
    </row>
    <row r="27" spans="1:10" s="3" customFormat="1" ht="14.1" customHeight="1" x14ac:dyDescent="0.25">
      <c r="A27" s="12" t="s">
        <v>72</v>
      </c>
      <c r="B27" s="4" t="s">
        <v>81</v>
      </c>
      <c r="C27" s="7">
        <v>0.75</v>
      </c>
      <c r="D27" s="7">
        <v>3.75</v>
      </c>
      <c r="E27" s="51">
        <f>C27*D27</f>
        <v>2.8125</v>
      </c>
      <c r="F27" s="49" t="s">
        <v>87</v>
      </c>
      <c r="G27" s="4" t="s">
        <v>96</v>
      </c>
      <c r="H27" s="7">
        <v>4</v>
      </c>
      <c r="I27" s="7">
        <v>3</v>
      </c>
      <c r="J27" s="17">
        <f>H27*I27</f>
        <v>12</v>
      </c>
    </row>
    <row r="28" spans="1:10" s="3" customFormat="1" ht="14.1" customHeight="1" x14ac:dyDescent="0.25">
      <c r="A28" s="12" t="s">
        <v>73</v>
      </c>
      <c r="B28" s="4" t="s">
        <v>82</v>
      </c>
      <c r="C28" s="7">
        <v>0.75</v>
      </c>
      <c r="D28" s="7">
        <v>4</v>
      </c>
      <c r="E28" s="51">
        <f>C28*D28</f>
        <v>3</v>
      </c>
      <c r="F28" s="49" t="s">
        <v>91</v>
      </c>
      <c r="G28" s="4" t="s">
        <v>100</v>
      </c>
      <c r="H28" s="7">
        <v>0.75</v>
      </c>
      <c r="I28" s="7">
        <v>3.25</v>
      </c>
      <c r="J28" s="17">
        <f>H28*I28</f>
        <v>2.4375</v>
      </c>
    </row>
    <row r="29" spans="1:10" s="3" customFormat="1" ht="14.1" customHeight="1" x14ac:dyDescent="0.25">
      <c r="A29" s="12" t="s">
        <v>70</v>
      </c>
      <c r="B29" s="4" t="s">
        <v>79</v>
      </c>
      <c r="C29" s="7">
        <v>3</v>
      </c>
      <c r="D29" s="7">
        <v>3.25</v>
      </c>
      <c r="E29" s="51">
        <f>C29*D29</f>
        <v>9.75</v>
      </c>
      <c r="F29" s="49" t="s">
        <v>88</v>
      </c>
      <c r="G29" s="4" t="s">
        <v>97</v>
      </c>
      <c r="H29" s="7">
        <v>3</v>
      </c>
      <c r="I29" s="7">
        <v>2.75</v>
      </c>
      <c r="J29" s="17">
        <f>H29*I29</f>
        <v>8.25</v>
      </c>
    </row>
    <row r="30" spans="1:10" s="3" customFormat="1" ht="14.1" customHeight="1" x14ac:dyDescent="0.25">
      <c r="A30" s="20" t="s">
        <v>74</v>
      </c>
      <c r="B30" s="21" t="s">
        <v>83</v>
      </c>
      <c r="C30" s="22">
        <v>0.75</v>
      </c>
      <c r="D30" s="22">
        <v>4</v>
      </c>
      <c r="E30" s="52">
        <f>C30*D30</f>
        <v>3</v>
      </c>
      <c r="F30" s="50" t="s">
        <v>92</v>
      </c>
      <c r="G30" s="21" t="s">
        <v>101</v>
      </c>
      <c r="H30" s="22">
        <v>1.5</v>
      </c>
      <c r="I30" s="22">
        <v>4</v>
      </c>
      <c r="J30" s="18">
        <f>H30*I30</f>
        <v>6</v>
      </c>
    </row>
    <row r="31" spans="1:10" s="3" customFormat="1" ht="18" customHeight="1" thickBot="1" x14ac:dyDescent="0.3">
      <c r="A31" s="53"/>
      <c r="B31" s="54" t="s">
        <v>27</v>
      </c>
      <c r="C31" s="55">
        <f>SUM(C22:C30)</f>
        <v>19.75</v>
      </c>
      <c r="D31" s="56" t="s">
        <v>20</v>
      </c>
      <c r="E31" s="57">
        <f>SUM(E22:E30)/SUM(C22:C30)</f>
        <v>3.0727848101265822</v>
      </c>
      <c r="F31" s="53"/>
      <c r="G31" s="54" t="s">
        <v>26</v>
      </c>
      <c r="H31" s="55">
        <f>SUM(H22:H30)</f>
        <v>20.5</v>
      </c>
      <c r="I31" s="56" t="s">
        <v>20</v>
      </c>
      <c r="J31" s="57">
        <f>SUM(J22:J30)/SUM(H22:H30)</f>
        <v>3.1189024390243905</v>
      </c>
    </row>
    <row r="32" spans="1:10" s="3" customFormat="1" ht="14.1" customHeight="1" thickTop="1" x14ac:dyDescent="0.25">
      <c r="A32" s="39" t="s">
        <v>10</v>
      </c>
      <c r="B32" s="40"/>
      <c r="C32" s="40"/>
      <c r="D32" s="40"/>
      <c r="E32" s="41"/>
      <c r="F32" s="39" t="s">
        <v>11</v>
      </c>
      <c r="G32" s="40"/>
      <c r="H32" s="40"/>
      <c r="I32" s="40"/>
      <c r="J32" s="41"/>
    </row>
    <row r="33" spans="1:10" s="19" customFormat="1" ht="14.1" customHeight="1" thickBot="1" x14ac:dyDescent="0.3">
      <c r="A33" s="58" t="s">
        <v>22</v>
      </c>
      <c r="B33" s="59" t="s">
        <v>23</v>
      </c>
      <c r="C33" s="60" t="s">
        <v>7</v>
      </c>
      <c r="D33" s="60" t="s">
        <v>15</v>
      </c>
      <c r="E33" s="61" t="s">
        <v>19</v>
      </c>
      <c r="F33" s="62" t="s">
        <v>22</v>
      </c>
      <c r="G33" s="59" t="s">
        <v>23</v>
      </c>
      <c r="H33" s="60" t="s">
        <v>7</v>
      </c>
      <c r="I33" s="60" t="s">
        <v>15</v>
      </c>
      <c r="J33" s="63" t="s">
        <v>19</v>
      </c>
    </row>
    <row r="34" spans="1:10" s="3" customFormat="1" ht="14.1" customHeight="1" thickTop="1" x14ac:dyDescent="0.25">
      <c r="A34" s="12" t="s">
        <v>102</v>
      </c>
      <c r="B34" s="4" t="s">
        <v>110</v>
      </c>
      <c r="C34" s="7">
        <v>3</v>
      </c>
      <c r="D34" s="7">
        <v>3.25</v>
      </c>
      <c r="E34" s="51">
        <f>C34*D34</f>
        <v>9.75</v>
      </c>
      <c r="F34" s="49" t="s">
        <v>117</v>
      </c>
      <c r="G34" s="4" t="s">
        <v>125</v>
      </c>
      <c r="H34" s="7">
        <v>3</v>
      </c>
      <c r="I34" s="7">
        <v>2.25</v>
      </c>
      <c r="J34" s="17">
        <f>H34*I34</f>
        <v>6.75</v>
      </c>
    </row>
    <row r="35" spans="1:10" s="3" customFormat="1" ht="14.1" customHeight="1" x14ac:dyDescent="0.25">
      <c r="A35" s="12" t="s">
        <v>107</v>
      </c>
      <c r="B35" s="4" t="s">
        <v>14</v>
      </c>
      <c r="C35" s="7">
        <v>0.75</v>
      </c>
      <c r="D35" s="7">
        <v>3.5</v>
      </c>
      <c r="E35" s="51">
        <f>C35*D35</f>
        <v>2.625</v>
      </c>
      <c r="F35" s="49" t="s">
        <v>122</v>
      </c>
      <c r="G35" s="4" t="s">
        <v>130</v>
      </c>
      <c r="H35" s="7">
        <v>0.75</v>
      </c>
      <c r="I35" s="7">
        <v>3.75</v>
      </c>
      <c r="J35" s="17">
        <f>H35*I35</f>
        <v>2.8125</v>
      </c>
    </row>
    <row r="36" spans="1:10" s="3" customFormat="1" ht="14.1" customHeight="1" x14ac:dyDescent="0.25">
      <c r="A36" s="12" t="s">
        <v>103</v>
      </c>
      <c r="B36" s="4" t="s">
        <v>111</v>
      </c>
      <c r="C36" s="7">
        <v>3</v>
      </c>
      <c r="D36" s="7">
        <v>3</v>
      </c>
      <c r="E36" s="51">
        <f>C36*D36</f>
        <v>9</v>
      </c>
      <c r="F36" s="49" t="s">
        <v>118</v>
      </c>
      <c r="G36" s="4" t="s">
        <v>126</v>
      </c>
      <c r="H36" s="7">
        <v>4</v>
      </c>
      <c r="I36" s="7">
        <v>3</v>
      </c>
      <c r="J36" s="17">
        <f>H36*I36</f>
        <v>12</v>
      </c>
    </row>
    <row r="37" spans="1:10" s="3" customFormat="1" ht="14.1" customHeight="1" x14ac:dyDescent="0.25">
      <c r="A37" s="12" t="s">
        <v>108</v>
      </c>
      <c r="B37" s="35" t="s">
        <v>115</v>
      </c>
      <c r="C37" s="7">
        <v>1.5</v>
      </c>
      <c r="D37" s="7">
        <v>3.75</v>
      </c>
      <c r="E37" s="51">
        <f>C37*D37</f>
        <v>5.625</v>
      </c>
      <c r="F37" s="49" t="s">
        <v>123</v>
      </c>
      <c r="G37" s="4" t="s">
        <v>131</v>
      </c>
      <c r="H37" s="7">
        <v>1.5</v>
      </c>
      <c r="I37" s="7">
        <v>3.25</v>
      </c>
      <c r="J37" s="17">
        <f>H37*I37</f>
        <v>4.875</v>
      </c>
    </row>
    <row r="38" spans="1:10" s="3" customFormat="1" ht="14.1" customHeight="1" x14ac:dyDescent="0.25">
      <c r="A38" s="12" t="s">
        <v>104</v>
      </c>
      <c r="B38" s="4" t="s">
        <v>112</v>
      </c>
      <c r="C38" s="7">
        <v>3</v>
      </c>
      <c r="D38" s="7">
        <v>3</v>
      </c>
      <c r="E38" s="51">
        <f>C38*D38</f>
        <v>9</v>
      </c>
      <c r="F38" s="49" t="s">
        <v>119</v>
      </c>
      <c r="G38" s="4" t="s">
        <v>127</v>
      </c>
      <c r="H38" s="7">
        <v>3</v>
      </c>
      <c r="I38" s="7">
        <v>3.5</v>
      </c>
      <c r="J38" s="17">
        <f>H38*I38</f>
        <v>10.5</v>
      </c>
    </row>
    <row r="39" spans="1:10" s="3" customFormat="1" ht="14.1" customHeight="1" x14ac:dyDescent="0.25">
      <c r="A39" s="12" t="s">
        <v>105</v>
      </c>
      <c r="B39" s="4" t="s">
        <v>113</v>
      </c>
      <c r="C39" s="7">
        <v>3</v>
      </c>
      <c r="D39" s="7">
        <v>3</v>
      </c>
      <c r="E39" s="51">
        <f>C39*D39</f>
        <v>9</v>
      </c>
      <c r="F39" s="49" t="s">
        <v>124</v>
      </c>
      <c r="G39" s="4" t="s">
        <v>132</v>
      </c>
      <c r="H39" s="7">
        <v>0.75</v>
      </c>
      <c r="I39" s="7">
        <v>3.5</v>
      </c>
      <c r="J39" s="17">
        <f>H39*I39</f>
        <v>2.625</v>
      </c>
    </row>
    <row r="40" spans="1:10" s="3" customFormat="1" ht="14.1" customHeight="1" x14ac:dyDescent="0.25">
      <c r="A40" s="12" t="s">
        <v>109</v>
      </c>
      <c r="B40" s="4" t="s">
        <v>116</v>
      </c>
      <c r="C40" s="7">
        <v>1.5</v>
      </c>
      <c r="D40" s="7">
        <v>4</v>
      </c>
      <c r="E40" s="51">
        <f>C40*D40</f>
        <v>6</v>
      </c>
      <c r="F40" s="49" t="s">
        <v>120</v>
      </c>
      <c r="G40" s="4" t="s">
        <v>128</v>
      </c>
      <c r="H40" s="7">
        <v>3</v>
      </c>
      <c r="I40" s="7">
        <v>4</v>
      </c>
      <c r="J40" s="17">
        <f>H40*I40</f>
        <v>12</v>
      </c>
    </row>
    <row r="41" spans="1:10" s="3" customFormat="1" ht="14.1" customHeight="1" x14ac:dyDescent="0.25">
      <c r="A41" s="20" t="s">
        <v>106</v>
      </c>
      <c r="B41" s="21" t="s">
        <v>114</v>
      </c>
      <c r="C41" s="22">
        <v>4</v>
      </c>
      <c r="D41" s="22">
        <v>3.75</v>
      </c>
      <c r="E41" s="52">
        <f>C41*D41</f>
        <v>15</v>
      </c>
      <c r="F41" s="50" t="s">
        <v>121</v>
      </c>
      <c r="G41" s="21" t="s">
        <v>129</v>
      </c>
      <c r="H41" s="22">
        <v>3</v>
      </c>
      <c r="I41" s="22">
        <v>2.5</v>
      </c>
      <c r="J41" s="18">
        <f>H41*I41</f>
        <v>7.5</v>
      </c>
    </row>
    <row r="42" spans="1:10" s="3" customFormat="1" ht="14.1" customHeight="1" x14ac:dyDescent="0.25">
      <c r="A42" s="12"/>
      <c r="B42" s="4"/>
      <c r="C42" s="7"/>
      <c r="D42" s="7"/>
      <c r="E42" s="17"/>
      <c r="F42" s="12"/>
      <c r="G42" s="4"/>
      <c r="H42" s="7"/>
      <c r="I42" s="7"/>
      <c r="J42" s="17"/>
    </row>
    <row r="43" spans="1:10" s="3" customFormat="1" ht="14.1" customHeight="1" thickBot="1" x14ac:dyDescent="0.3">
      <c r="A43" s="20"/>
      <c r="B43" s="28"/>
      <c r="C43" s="22"/>
      <c r="D43" s="22"/>
      <c r="E43" s="18"/>
      <c r="F43" s="20"/>
      <c r="G43" s="28"/>
      <c r="H43" s="22"/>
      <c r="I43" s="22"/>
      <c r="J43" s="18"/>
    </row>
    <row r="44" spans="1:10" s="3" customFormat="1" ht="18" customHeight="1" thickTop="1" thickBot="1" x14ac:dyDescent="0.3">
      <c r="A44" s="23"/>
      <c r="B44" s="24" t="s">
        <v>28</v>
      </c>
      <c r="C44" s="25">
        <f>SUM(C34:C43)</f>
        <v>19.75</v>
      </c>
      <c r="D44" s="26" t="s">
        <v>20</v>
      </c>
      <c r="E44" s="27">
        <f>SUM(E34:E43)/SUM(C34:C43)</f>
        <v>3.3417721518987342</v>
      </c>
      <c r="F44" s="23"/>
      <c r="G44" s="24" t="s">
        <v>29</v>
      </c>
      <c r="H44" s="25">
        <f>SUM(H34:H43)</f>
        <v>19</v>
      </c>
      <c r="I44" s="26" t="s">
        <v>20</v>
      </c>
      <c r="J44" s="27">
        <f>SUM(J34:J42)/SUM(H34:H42)</f>
        <v>3.1085526315789473</v>
      </c>
    </row>
    <row r="45" spans="1:10" s="3" customFormat="1" ht="14.1" customHeight="1" thickTop="1" x14ac:dyDescent="0.25">
      <c r="A45" s="39" t="s">
        <v>12</v>
      </c>
      <c r="B45" s="40"/>
      <c r="C45" s="40"/>
      <c r="D45" s="40"/>
      <c r="E45" s="41"/>
      <c r="F45" s="39" t="s">
        <v>13</v>
      </c>
      <c r="G45" s="40"/>
      <c r="H45" s="40"/>
      <c r="I45" s="40"/>
      <c r="J45" s="41"/>
    </row>
    <row r="46" spans="1:10" s="19" customFormat="1" ht="14.1" customHeight="1" thickBot="1" x14ac:dyDescent="0.3">
      <c r="A46" s="58" t="s">
        <v>22</v>
      </c>
      <c r="B46" s="59" t="s">
        <v>23</v>
      </c>
      <c r="C46" s="60" t="s">
        <v>7</v>
      </c>
      <c r="D46" s="60" t="s">
        <v>15</v>
      </c>
      <c r="E46" s="61" t="s">
        <v>19</v>
      </c>
      <c r="F46" s="62" t="s">
        <v>22</v>
      </c>
      <c r="G46" s="59" t="s">
        <v>23</v>
      </c>
      <c r="H46" s="60" t="s">
        <v>7</v>
      </c>
      <c r="I46" s="60" t="s">
        <v>15</v>
      </c>
      <c r="J46" s="63" t="s">
        <v>19</v>
      </c>
    </row>
    <row r="47" spans="1:10" s="3" customFormat="1" ht="14.1" customHeight="1" thickTop="1" x14ac:dyDescent="0.25">
      <c r="A47" s="12" t="s">
        <v>138</v>
      </c>
      <c r="B47" s="4" t="s">
        <v>146</v>
      </c>
      <c r="C47" s="7">
        <v>1.5</v>
      </c>
      <c r="D47" s="7">
        <v>3.75</v>
      </c>
      <c r="E47" s="51">
        <f>C47*D47</f>
        <v>5.625</v>
      </c>
      <c r="F47" s="49" t="s">
        <v>154</v>
      </c>
      <c r="G47" s="4" t="s">
        <v>162</v>
      </c>
      <c r="H47" s="7">
        <v>3</v>
      </c>
      <c r="I47" s="7">
        <v>3.75</v>
      </c>
      <c r="J47" s="17">
        <f>H47*I47</f>
        <v>11.25</v>
      </c>
    </row>
    <row r="48" spans="1:10" s="3" customFormat="1" ht="14.1" customHeight="1" x14ac:dyDescent="0.25">
      <c r="A48" s="12" t="s">
        <v>133</v>
      </c>
      <c r="B48" s="4" t="s">
        <v>141</v>
      </c>
      <c r="C48" s="7">
        <v>3</v>
      </c>
      <c r="D48" s="7">
        <v>2.25</v>
      </c>
      <c r="E48" s="51">
        <f>C48*D48</f>
        <v>6.75</v>
      </c>
      <c r="F48" s="49" t="s">
        <v>149</v>
      </c>
      <c r="G48" s="4" t="s">
        <v>157</v>
      </c>
      <c r="H48" s="7">
        <v>3</v>
      </c>
      <c r="I48" s="7">
        <v>4</v>
      </c>
      <c r="J48" s="17">
        <f>H48*I48</f>
        <v>12</v>
      </c>
    </row>
    <row r="49" spans="1:10" s="3" customFormat="1" ht="14.1" customHeight="1" x14ac:dyDescent="0.25">
      <c r="A49" s="12" t="s">
        <v>134</v>
      </c>
      <c r="B49" s="4" t="s">
        <v>142</v>
      </c>
      <c r="C49" s="7">
        <v>4</v>
      </c>
      <c r="D49" s="7">
        <v>2.5</v>
      </c>
      <c r="E49" s="51">
        <f>C49*D49</f>
        <v>10</v>
      </c>
      <c r="F49" s="49" t="s">
        <v>155</v>
      </c>
      <c r="G49" s="4" t="s">
        <v>163</v>
      </c>
      <c r="H49" s="7">
        <v>0.75</v>
      </c>
      <c r="I49" s="7">
        <v>4</v>
      </c>
      <c r="J49" s="17">
        <f>H49*I49</f>
        <v>3</v>
      </c>
    </row>
    <row r="50" spans="1:10" s="3" customFormat="1" ht="14.1" customHeight="1" x14ac:dyDescent="0.25">
      <c r="A50" s="12" t="s">
        <v>139</v>
      </c>
      <c r="B50" s="4" t="s">
        <v>147</v>
      </c>
      <c r="C50" s="7">
        <v>1.5</v>
      </c>
      <c r="D50" s="7">
        <v>3.75</v>
      </c>
      <c r="E50" s="51">
        <f>C50*D50</f>
        <v>5.625</v>
      </c>
      <c r="F50" s="49" t="s">
        <v>150</v>
      </c>
      <c r="G50" s="4" t="s">
        <v>158</v>
      </c>
      <c r="H50" s="7">
        <v>3</v>
      </c>
      <c r="I50" s="7">
        <v>4</v>
      </c>
      <c r="J50" s="17">
        <f>H50*I50</f>
        <v>12</v>
      </c>
    </row>
    <row r="51" spans="1:10" s="3" customFormat="1" ht="14.1" customHeight="1" x14ac:dyDescent="0.25">
      <c r="A51" s="12" t="s">
        <v>135</v>
      </c>
      <c r="B51" s="4" t="s">
        <v>143</v>
      </c>
      <c r="C51" s="7">
        <v>3</v>
      </c>
      <c r="D51" s="7">
        <v>3.5</v>
      </c>
      <c r="E51" s="51">
        <f>C51*D51</f>
        <v>10.5</v>
      </c>
      <c r="F51" s="49" t="s">
        <v>156</v>
      </c>
      <c r="G51" s="4" t="s">
        <v>164</v>
      </c>
      <c r="H51" s="7">
        <v>0.75</v>
      </c>
      <c r="I51" s="7">
        <v>4</v>
      </c>
      <c r="J51" s="17">
        <f>H51*I51</f>
        <v>3</v>
      </c>
    </row>
    <row r="52" spans="1:10" s="3" customFormat="1" ht="14.1" customHeight="1" x14ac:dyDescent="0.25">
      <c r="A52" s="12" t="s">
        <v>136</v>
      </c>
      <c r="B52" s="4" t="s">
        <v>144</v>
      </c>
      <c r="C52" s="7">
        <v>3</v>
      </c>
      <c r="D52" s="7">
        <v>2.75</v>
      </c>
      <c r="E52" s="51">
        <f>C52*D52</f>
        <v>8.25</v>
      </c>
      <c r="F52" s="64" t="s">
        <v>153</v>
      </c>
      <c r="G52" s="4" t="s">
        <v>161</v>
      </c>
      <c r="H52" s="7">
        <v>3</v>
      </c>
      <c r="I52" s="7">
        <v>4</v>
      </c>
      <c r="J52" s="17">
        <f>H52*I52</f>
        <v>12</v>
      </c>
    </row>
    <row r="53" spans="1:10" s="3" customFormat="1" ht="14.1" customHeight="1" x14ac:dyDescent="0.25">
      <c r="A53" s="12" t="s">
        <v>137</v>
      </c>
      <c r="B53" s="4" t="s">
        <v>145</v>
      </c>
      <c r="C53" s="7">
        <v>3</v>
      </c>
      <c r="D53" s="7">
        <v>2.25</v>
      </c>
      <c r="E53" s="51">
        <f>C53*D53</f>
        <v>6.75</v>
      </c>
      <c r="F53" s="49" t="s">
        <v>151</v>
      </c>
      <c r="G53" s="4" t="s">
        <v>159</v>
      </c>
      <c r="H53" s="7">
        <v>3</v>
      </c>
      <c r="I53" s="7">
        <v>4</v>
      </c>
      <c r="J53" s="17">
        <f>H53*I53</f>
        <v>12</v>
      </c>
    </row>
    <row r="54" spans="1:10" s="3" customFormat="1" ht="14.1" customHeight="1" x14ac:dyDescent="0.25">
      <c r="A54" s="20" t="s">
        <v>140</v>
      </c>
      <c r="B54" s="21" t="s">
        <v>148</v>
      </c>
      <c r="C54" s="22">
        <v>0.75</v>
      </c>
      <c r="D54" s="22">
        <v>3.5</v>
      </c>
      <c r="E54" s="52">
        <f>C54*D54</f>
        <v>2.625</v>
      </c>
      <c r="F54" s="50" t="s">
        <v>152</v>
      </c>
      <c r="G54" s="21" t="s">
        <v>160</v>
      </c>
      <c r="H54" s="22">
        <v>4</v>
      </c>
      <c r="I54" s="22">
        <v>3.75</v>
      </c>
      <c r="J54" s="18">
        <f>H54*I54</f>
        <v>15</v>
      </c>
    </row>
    <row r="55" spans="1:10" s="3" customFormat="1" ht="14.1" customHeight="1" thickBot="1" x14ac:dyDescent="0.3">
      <c r="A55" s="20"/>
      <c r="B55" s="21"/>
      <c r="C55" s="22"/>
      <c r="D55" s="22"/>
      <c r="E55" s="18"/>
      <c r="F55" s="20"/>
      <c r="G55" s="21"/>
      <c r="H55" s="22"/>
      <c r="I55" s="22" t="s">
        <v>165</v>
      </c>
      <c r="J55" s="18"/>
    </row>
    <row r="56" spans="1:10" s="3" customFormat="1" ht="18" customHeight="1" thickTop="1" thickBot="1" x14ac:dyDescent="0.3">
      <c r="A56" s="23"/>
      <c r="B56" s="24" t="s">
        <v>30</v>
      </c>
      <c r="C56" s="25">
        <f>SUM(C47:C55)</f>
        <v>19.75</v>
      </c>
      <c r="D56" s="26" t="s">
        <v>20</v>
      </c>
      <c r="E56" s="27">
        <f>SUM(E47:E55)/SUM(C47:C55)</f>
        <v>2.8417721518987342</v>
      </c>
      <c r="F56" s="23"/>
      <c r="G56" s="24" t="s">
        <v>31</v>
      </c>
      <c r="H56" s="25">
        <f>SUM(H47:H55)</f>
        <v>20.5</v>
      </c>
      <c r="I56" s="26" t="s">
        <v>20</v>
      </c>
      <c r="J56" s="27">
        <f>SUM(J47:J55)/SUM(H47:H55)</f>
        <v>3.9146341463414633</v>
      </c>
    </row>
    <row r="57" spans="1:10" ht="7.5" customHeight="1" thickTop="1" x14ac:dyDescent="0.2"/>
    <row r="58" spans="1:10" ht="14.1" customHeight="1" x14ac:dyDescent="0.2">
      <c r="B58" s="42" t="s">
        <v>16</v>
      </c>
      <c r="C58" s="42"/>
      <c r="D58" s="42"/>
      <c r="E58" s="14">
        <f>SUM(C10:C18,H10:H18,C22:C30,H22:H30,C34:C43,H34:H42,C47:C55,H47:H55)</f>
        <v>160.25</v>
      </c>
    </row>
    <row r="59" spans="1:10" ht="14.1" customHeight="1" x14ac:dyDescent="0.2">
      <c r="B59" s="43" t="s">
        <v>17</v>
      </c>
      <c r="C59" s="43"/>
      <c r="D59" s="43"/>
      <c r="E59" s="16">
        <f>SUM(E10:E18,J10:J18,E22:E30,J22:J30,E34:E43,J34:J42,E47:E55,J47:J55)/E58</f>
        <v>3.1216848673946958</v>
      </c>
    </row>
    <row r="60" spans="1:10" ht="7.5" customHeight="1" x14ac:dyDescent="0.2">
      <c r="H60" s="8"/>
      <c r="I60" s="8"/>
      <c r="J60" s="8"/>
    </row>
    <row r="61" spans="1:10" ht="16.5" customHeight="1" x14ac:dyDescent="0.25">
      <c r="H61" s="37" t="s">
        <v>18</v>
      </c>
      <c r="I61" s="37"/>
      <c r="J61" s="37"/>
    </row>
  </sheetData>
  <mergeCells count="15">
    <mergeCell ref="B58:D58"/>
    <mergeCell ref="B59:D59"/>
    <mergeCell ref="H61:J61"/>
    <mergeCell ref="A20:E20"/>
    <mergeCell ref="F20:J20"/>
    <mergeCell ref="A32:E32"/>
    <mergeCell ref="F32:J32"/>
    <mergeCell ref="A45:E45"/>
    <mergeCell ref="F45:J45"/>
    <mergeCell ref="A1:J1"/>
    <mergeCell ref="A2:J2"/>
    <mergeCell ref="B4:J4"/>
    <mergeCell ref="B5:J5"/>
    <mergeCell ref="A8:E8"/>
    <mergeCell ref="F8:J8"/>
  </mergeCells>
  <printOptions horizontalCentered="1"/>
  <pageMargins left="0.25" right="0.25" top="0.38" bottom="0.4" header="0.27" footer="0.28999999999999998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7"/>
  <sheetViews>
    <sheetView zoomScale="130" zoomScaleNormal="130" workbookViewId="0">
      <pane ySplit="7" topLeftCell="A8" activePane="bottomLeft" state="frozen"/>
      <selection pane="bottomLeft" activeCell="D25" sqref="D25"/>
    </sheetView>
  </sheetViews>
  <sheetFormatPr defaultRowHeight="12.75" x14ac:dyDescent="0.2"/>
  <cols>
    <col min="1" max="1" width="7.7109375" style="2" customWidth="1"/>
    <col min="2" max="2" width="22.85546875" style="1" customWidth="1"/>
    <col min="3" max="4" width="5.7109375" style="15" customWidth="1"/>
    <col min="5" max="5" width="6.7109375" style="15" customWidth="1"/>
    <col min="6" max="6" width="7.7109375" style="2" customWidth="1"/>
    <col min="7" max="7" width="22.85546875" style="1" customWidth="1"/>
    <col min="8" max="9" width="5.7109375" style="15" customWidth="1"/>
    <col min="10" max="10" width="6.7109375" style="15" customWidth="1"/>
    <col min="11" max="16384" width="9.140625" style="1"/>
  </cols>
  <sheetData>
    <row r="1" spans="1:10" ht="14.1" customHeight="1" x14ac:dyDescent="0.2">
      <c r="A1" s="38" t="s">
        <v>49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ht="14.1" customHeight="1" x14ac:dyDescent="0.2">
      <c r="A2" s="44" t="s">
        <v>4</v>
      </c>
      <c r="B2" s="44"/>
      <c r="C2" s="44"/>
      <c r="D2" s="44"/>
      <c r="E2" s="44"/>
      <c r="F2" s="44"/>
      <c r="G2" s="44"/>
      <c r="H2" s="44"/>
      <c r="I2" s="44"/>
      <c r="J2" s="44"/>
    </row>
    <row r="3" spans="1:10" ht="8.25" customHeight="1" x14ac:dyDescent="0.2">
      <c r="A3" s="9"/>
      <c r="B3" s="9"/>
      <c r="C3" s="16"/>
      <c r="D3" s="16"/>
      <c r="E3" s="16"/>
      <c r="F3" s="9"/>
      <c r="G3" s="9"/>
      <c r="H3" s="16"/>
      <c r="I3" s="16"/>
      <c r="J3" s="16"/>
    </row>
    <row r="4" spans="1:10" s="3" customFormat="1" ht="14.1" customHeight="1" x14ac:dyDescent="0.25">
      <c r="A4" s="10" t="s">
        <v>3</v>
      </c>
      <c r="B4" s="48" t="s">
        <v>166</v>
      </c>
      <c r="C4" s="48"/>
      <c r="D4" s="48"/>
      <c r="E4" s="48"/>
      <c r="F4" s="48"/>
      <c r="G4" s="48"/>
      <c r="H4" s="48"/>
      <c r="I4" s="48"/>
      <c r="J4" s="48"/>
    </row>
    <row r="5" spans="1:10" s="3" customFormat="1" ht="14.1" customHeight="1" x14ac:dyDescent="0.25">
      <c r="A5" s="11" t="s">
        <v>21</v>
      </c>
      <c r="B5" s="48">
        <v>1509007</v>
      </c>
      <c r="C5" s="48"/>
      <c r="D5" s="48"/>
      <c r="E5" s="48"/>
      <c r="F5" s="48"/>
      <c r="G5" s="48"/>
      <c r="H5" s="48"/>
      <c r="I5" s="48"/>
      <c r="J5" s="48"/>
    </row>
    <row r="6" spans="1:10" s="3" customFormat="1" ht="9" customHeight="1" thickBot="1" x14ac:dyDescent="0.3">
      <c r="A6" s="11"/>
      <c r="C6" s="6"/>
      <c r="D6" s="6"/>
      <c r="E6" s="6"/>
      <c r="F6" s="5"/>
      <c r="H6" s="6"/>
      <c r="I6" s="6"/>
      <c r="J6" s="6"/>
    </row>
    <row r="7" spans="1:10" s="19" customFormat="1" ht="14.1" customHeight="1" thickTop="1" thickBot="1" x14ac:dyDescent="0.3">
      <c r="A7" s="34" t="s">
        <v>22</v>
      </c>
      <c r="B7" s="33" t="s">
        <v>23</v>
      </c>
      <c r="C7" s="29" t="s">
        <v>7</v>
      </c>
      <c r="D7" s="29" t="s">
        <v>15</v>
      </c>
      <c r="E7" s="30" t="s">
        <v>19</v>
      </c>
      <c r="F7" s="32" t="s">
        <v>22</v>
      </c>
      <c r="G7" s="33" t="s">
        <v>23</v>
      </c>
      <c r="H7" s="29" t="s">
        <v>7</v>
      </c>
      <c r="I7" s="29" t="s">
        <v>15</v>
      </c>
      <c r="J7" s="31" t="s">
        <v>19</v>
      </c>
    </row>
    <row r="8" spans="1:10" s="3" customFormat="1" ht="14.1" customHeight="1" thickTop="1" x14ac:dyDescent="0.25">
      <c r="A8" s="45" t="s">
        <v>5</v>
      </c>
      <c r="B8" s="46"/>
      <c r="C8" s="46"/>
      <c r="D8" s="46"/>
      <c r="E8" s="47"/>
      <c r="F8" s="45" t="s">
        <v>6</v>
      </c>
      <c r="G8" s="46"/>
      <c r="H8" s="46"/>
      <c r="I8" s="46"/>
      <c r="J8" s="47"/>
    </row>
    <row r="9" spans="1:10" s="3" customFormat="1" ht="14.1" customHeight="1" x14ac:dyDescent="0.25">
      <c r="A9" s="12" t="s">
        <v>32</v>
      </c>
      <c r="B9" s="4" t="s">
        <v>33</v>
      </c>
      <c r="C9" s="7">
        <v>3</v>
      </c>
      <c r="D9" s="7">
        <v>2.75</v>
      </c>
      <c r="E9" s="17">
        <f>C9*D9</f>
        <v>8.25</v>
      </c>
      <c r="F9" s="12" t="s">
        <v>50</v>
      </c>
      <c r="G9" s="4" t="s">
        <v>51</v>
      </c>
      <c r="H9" s="7">
        <v>3</v>
      </c>
      <c r="I9" s="7">
        <v>2</v>
      </c>
      <c r="J9" s="17">
        <f>H9*I9</f>
        <v>6</v>
      </c>
    </row>
    <row r="10" spans="1:10" s="3" customFormat="1" ht="14.1" customHeight="1" x14ac:dyDescent="0.25">
      <c r="A10" s="12" t="s">
        <v>34</v>
      </c>
      <c r="B10" s="4" t="s">
        <v>0</v>
      </c>
      <c r="C10" s="7">
        <v>3</v>
      </c>
      <c r="D10" s="7">
        <v>2.5</v>
      </c>
      <c r="E10" s="17">
        <f t="shared" ref="E10:E17" si="0">C10*D10</f>
        <v>7.5</v>
      </c>
      <c r="F10" s="12" t="s">
        <v>52</v>
      </c>
      <c r="G10" s="4" t="s">
        <v>53</v>
      </c>
      <c r="H10" s="7">
        <v>3</v>
      </c>
      <c r="I10" s="36">
        <v>2</v>
      </c>
      <c r="J10" s="17">
        <f t="shared" ref="J10:J17" si="1">H10*I10</f>
        <v>6</v>
      </c>
    </row>
    <row r="11" spans="1:10" s="3" customFormat="1" ht="14.1" customHeight="1" x14ac:dyDescent="0.25">
      <c r="A11" s="12" t="s">
        <v>35</v>
      </c>
      <c r="B11" s="4" t="s">
        <v>36</v>
      </c>
      <c r="C11" s="7">
        <v>3</v>
      </c>
      <c r="D11" s="36">
        <v>2</v>
      </c>
      <c r="E11" s="17">
        <f t="shared" si="0"/>
        <v>6</v>
      </c>
      <c r="F11" s="12" t="s">
        <v>54</v>
      </c>
      <c r="G11" s="4" t="s">
        <v>55</v>
      </c>
      <c r="H11" s="7">
        <v>3</v>
      </c>
      <c r="I11" s="7">
        <v>2.25</v>
      </c>
      <c r="J11" s="17">
        <f t="shared" si="1"/>
        <v>6.75</v>
      </c>
    </row>
    <row r="12" spans="1:10" s="3" customFormat="1" ht="14.1" customHeight="1" x14ac:dyDescent="0.25">
      <c r="A12" s="12" t="s">
        <v>37</v>
      </c>
      <c r="B12" s="4" t="s">
        <v>38</v>
      </c>
      <c r="C12" s="7">
        <v>3</v>
      </c>
      <c r="D12" s="7">
        <v>2.25</v>
      </c>
      <c r="E12" s="17">
        <f t="shared" si="0"/>
        <v>6.75</v>
      </c>
      <c r="F12" s="12" t="s">
        <v>56</v>
      </c>
      <c r="G12" s="4" t="s">
        <v>2</v>
      </c>
      <c r="H12" s="7">
        <v>4</v>
      </c>
      <c r="I12" s="7">
        <v>3</v>
      </c>
      <c r="J12" s="17">
        <f t="shared" si="1"/>
        <v>12</v>
      </c>
    </row>
    <row r="13" spans="1:10" s="3" customFormat="1" ht="14.1" customHeight="1" x14ac:dyDescent="0.25">
      <c r="A13" s="12" t="s">
        <v>39</v>
      </c>
      <c r="B13" s="4" t="s">
        <v>40</v>
      </c>
      <c r="C13" s="7">
        <v>4</v>
      </c>
      <c r="D13" s="36">
        <v>2</v>
      </c>
      <c r="E13" s="17">
        <f t="shared" si="0"/>
        <v>8</v>
      </c>
      <c r="F13" s="12" t="s">
        <v>57</v>
      </c>
      <c r="G13" s="4" t="s">
        <v>1</v>
      </c>
      <c r="H13" s="7">
        <v>3</v>
      </c>
      <c r="I13" s="7">
        <v>3.25</v>
      </c>
      <c r="J13" s="17">
        <f t="shared" si="1"/>
        <v>9.75</v>
      </c>
    </row>
    <row r="14" spans="1:10" s="3" customFormat="1" ht="14.1" customHeight="1" x14ac:dyDescent="0.25">
      <c r="A14" s="12" t="s">
        <v>41</v>
      </c>
      <c r="B14" s="4" t="s">
        <v>42</v>
      </c>
      <c r="C14" s="7">
        <v>0.75</v>
      </c>
      <c r="D14" s="7">
        <v>3.25</v>
      </c>
      <c r="E14" s="17">
        <f t="shared" si="0"/>
        <v>2.4375</v>
      </c>
      <c r="F14" s="12" t="s">
        <v>58</v>
      </c>
      <c r="G14" s="4" t="s">
        <v>62</v>
      </c>
      <c r="H14" s="7">
        <v>0.75</v>
      </c>
      <c r="I14" s="7">
        <v>3</v>
      </c>
      <c r="J14" s="17">
        <f t="shared" si="1"/>
        <v>2.25</v>
      </c>
    </row>
    <row r="15" spans="1:10" s="3" customFormat="1" ht="14.1" customHeight="1" x14ac:dyDescent="0.25">
      <c r="A15" s="12" t="s">
        <v>43</v>
      </c>
      <c r="B15" s="4" t="s">
        <v>44</v>
      </c>
      <c r="C15" s="7">
        <v>0.75</v>
      </c>
      <c r="D15" s="7">
        <v>3.5</v>
      </c>
      <c r="E15" s="17">
        <f t="shared" si="0"/>
        <v>2.625</v>
      </c>
      <c r="F15" s="12" t="s">
        <v>59</v>
      </c>
      <c r="G15" s="4" t="s">
        <v>63</v>
      </c>
      <c r="H15" s="7">
        <v>0.75</v>
      </c>
      <c r="I15" s="7">
        <v>2.5</v>
      </c>
      <c r="J15" s="17">
        <f t="shared" si="1"/>
        <v>1.875</v>
      </c>
    </row>
    <row r="16" spans="1:10" s="3" customFormat="1" ht="14.1" customHeight="1" x14ac:dyDescent="0.25">
      <c r="A16" s="12" t="s">
        <v>45</v>
      </c>
      <c r="B16" s="4" t="s">
        <v>46</v>
      </c>
      <c r="C16" s="7">
        <v>1.5</v>
      </c>
      <c r="D16" s="7">
        <v>2.75</v>
      </c>
      <c r="E16" s="17">
        <f t="shared" si="0"/>
        <v>4.125</v>
      </c>
      <c r="F16" s="12" t="s">
        <v>60</v>
      </c>
      <c r="G16" s="4" t="s">
        <v>64</v>
      </c>
      <c r="H16" s="7">
        <v>1.5</v>
      </c>
      <c r="I16" s="7">
        <v>4</v>
      </c>
      <c r="J16" s="17">
        <f t="shared" si="1"/>
        <v>6</v>
      </c>
    </row>
    <row r="17" spans="1:10" s="3" customFormat="1" ht="14.1" customHeight="1" thickBot="1" x14ac:dyDescent="0.3">
      <c r="A17" s="20" t="s">
        <v>47</v>
      </c>
      <c r="B17" s="21" t="s">
        <v>48</v>
      </c>
      <c r="C17" s="22">
        <v>1.5</v>
      </c>
      <c r="D17" s="22">
        <v>3</v>
      </c>
      <c r="E17" s="18">
        <f t="shared" si="0"/>
        <v>4.5</v>
      </c>
      <c r="F17" s="20" t="s">
        <v>61</v>
      </c>
      <c r="G17" s="21" t="s">
        <v>65</v>
      </c>
      <c r="H17" s="22">
        <v>1.5</v>
      </c>
      <c r="I17" s="22">
        <v>3.75</v>
      </c>
      <c r="J17" s="18">
        <f t="shared" si="1"/>
        <v>5.625</v>
      </c>
    </row>
    <row r="18" spans="1:10" s="3" customFormat="1" ht="18" customHeight="1" thickTop="1" thickBot="1" x14ac:dyDescent="0.3">
      <c r="A18" s="23"/>
      <c r="B18" s="24" t="s">
        <v>24</v>
      </c>
      <c r="C18" s="25">
        <f>SUM(C9:C17)</f>
        <v>20.5</v>
      </c>
      <c r="D18" s="26" t="s">
        <v>20</v>
      </c>
      <c r="E18" s="27">
        <f>SUM(E9:E17)/SUM(C9:C17)</f>
        <v>2.4481707317073171</v>
      </c>
      <c r="F18" s="23"/>
      <c r="G18" s="24" t="s">
        <v>25</v>
      </c>
      <c r="H18" s="25">
        <f>SUM(H9:H17)</f>
        <v>20.5</v>
      </c>
      <c r="I18" s="26" t="s">
        <v>20</v>
      </c>
      <c r="J18" s="27">
        <f>SUM(J9:J17)/SUM(H9:H17)</f>
        <v>2.7439024390243905</v>
      </c>
    </row>
    <row r="19" spans="1:10" s="3" customFormat="1" ht="14.1" customHeight="1" thickTop="1" x14ac:dyDescent="0.25">
      <c r="A19" s="39" t="s">
        <v>8</v>
      </c>
      <c r="B19" s="40"/>
      <c r="C19" s="40"/>
      <c r="D19" s="40"/>
      <c r="E19" s="41"/>
      <c r="F19" s="39" t="s">
        <v>9</v>
      </c>
      <c r="G19" s="40"/>
      <c r="H19" s="40"/>
      <c r="I19" s="40"/>
      <c r="J19" s="41"/>
    </row>
    <row r="20" spans="1:10" s="3" customFormat="1" ht="14.1" customHeight="1" x14ac:dyDescent="0.25">
      <c r="A20" s="12" t="s">
        <v>66</v>
      </c>
      <c r="B20" s="4" t="s">
        <v>75</v>
      </c>
      <c r="C20" s="7">
        <v>4</v>
      </c>
      <c r="D20" s="7">
        <v>2.75</v>
      </c>
      <c r="E20" s="17">
        <f>C20*D20</f>
        <v>11</v>
      </c>
      <c r="F20" s="12" t="s">
        <v>84</v>
      </c>
      <c r="G20" s="4" t="s">
        <v>93</v>
      </c>
      <c r="H20" s="7">
        <v>3</v>
      </c>
      <c r="I20" s="7">
        <v>3</v>
      </c>
      <c r="J20" s="17">
        <f>H20*I20</f>
        <v>9</v>
      </c>
    </row>
    <row r="21" spans="1:10" s="3" customFormat="1" ht="14.1" customHeight="1" x14ac:dyDescent="0.25">
      <c r="A21" s="12" t="s">
        <v>67</v>
      </c>
      <c r="B21" s="4" t="s">
        <v>76</v>
      </c>
      <c r="C21" s="7">
        <v>3</v>
      </c>
      <c r="D21" s="7">
        <v>2.25</v>
      </c>
      <c r="E21" s="17">
        <f t="shared" ref="E21:E28" si="2">C21*D21</f>
        <v>6.75</v>
      </c>
      <c r="F21" s="12" t="s">
        <v>85</v>
      </c>
      <c r="G21" s="4" t="s">
        <v>94</v>
      </c>
      <c r="H21" s="7">
        <v>3</v>
      </c>
      <c r="I21" s="7">
        <v>3.5</v>
      </c>
      <c r="J21" s="17">
        <f t="shared" ref="J21:J28" si="3">H21*I21</f>
        <v>10.5</v>
      </c>
    </row>
    <row r="22" spans="1:10" s="3" customFormat="1" ht="14.1" customHeight="1" x14ac:dyDescent="0.25">
      <c r="A22" s="12" t="s">
        <v>68</v>
      </c>
      <c r="B22" s="4" t="s">
        <v>77</v>
      </c>
      <c r="C22" s="7">
        <v>3</v>
      </c>
      <c r="D22" s="7">
        <v>3</v>
      </c>
      <c r="E22" s="17">
        <f t="shared" si="2"/>
        <v>9</v>
      </c>
      <c r="F22" s="12" t="s">
        <v>86</v>
      </c>
      <c r="G22" s="4" t="s">
        <v>95</v>
      </c>
      <c r="H22" s="7">
        <v>3</v>
      </c>
      <c r="I22" s="7">
        <v>2.5</v>
      </c>
      <c r="J22" s="17">
        <f t="shared" si="3"/>
        <v>7.5</v>
      </c>
    </row>
    <row r="23" spans="1:10" s="3" customFormat="1" ht="14.1" customHeight="1" x14ac:dyDescent="0.25">
      <c r="A23" s="12" t="s">
        <v>69</v>
      </c>
      <c r="B23" s="4" t="s">
        <v>78</v>
      </c>
      <c r="C23" s="7">
        <v>3</v>
      </c>
      <c r="D23" s="7">
        <v>3.25</v>
      </c>
      <c r="E23" s="17">
        <f t="shared" si="2"/>
        <v>9.75</v>
      </c>
      <c r="F23" s="12" t="s">
        <v>87</v>
      </c>
      <c r="G23" s="4" t="s">
        <v>96</v>
      </c>
      <c r="H23" s="7">
        <v>4</v>
      </c>
      <c r="I23" s="7">
        <v>3</v>
      </c>
      <c r="J23" s="17">
        <f t="shared" si="3"/>
        <v>12</v>
      </c>
    </row>
    <row r="24" spans="1:10" s="3" customFormat="1" ht="14.1" customHeight="1" x14ac:dyDescent="0.25">
      <c r="A24" s="12" t="s">
        <v>70</v>
      </c>
      <c r="B24" s="4" t="s">
        <v>79</v>
      </c>
      <c r="C24" s="7">
        <v>3</v>
      </c>
      <c r="D24" s="7">
        <v>3.25</v>
      </c>
      <c r="E24" s="17">
        <f t="shared" si="2"/>
        <v>9.75</v>
      </c>
      <c r="F24" s="12" t="s">
        <v>88</v>
      </c>
      <c r="G24" s="4" t="s">
        <v>97</v>
      </c>
      <c r="H24" s="7">
        <v>3</v>
      </c>
      <c r="I24" s="7">
        <v>2.75</v>
      </c>
      <c r="J24" s="17">
        <f t="shared" si="3"/>
        <v>8.25</v>
      </c>
    </row>
    <row r="25" spans="1:10" s="3" customFormat="1" ht="14.1" customHeight="1" x14ac:dyDescent="0.25">
      <c r="A25" s="12" t="s">
        <v>71</v>
      </c>
      <c r="B25" s="4" t="s">
        <v>80</v>
      </c>
      <c r="C25" s="7">
        <v>1.5</v>
      </c>
      <c r="D25" s="7">
        <v>3.5</v>
      </c>
      <c r="E25" s="17">
        <f t="shared" si="2"/>
        <v>5.25</v>
      </c>
      <c r="F25" s="12" t="s">
        <v>89</v>
      </c>
      <c r="G25" s="4" t="s">
        <v>98</v>
      </c>
      <c r="H25" s="7">
        <v>1.5</v>
      </c>
      <c r="I25" s="7">
        <v>3.75</v>
      </c>
      <c r="J25" s="17">
        <f t="shared" si="3"/>
        <v>5.625</v>
      </c>
    </row>
    <row r="26" spans="1:10" s="3" customFormat="1" ht="14.1" customHeight="1" x14ac:dyDescent="0.25">
      <c r="A26" s="12" t="s">
        <v>72</v>
      </c>
      <c r="B26" s="4" t="s">
        <v>81</v>
      </c>
      <c r="C26" s="7">
        <v>0.75</v>
      </c>
      <c r="D26" s="7">
        <v>3.75</v>
      </c>
      <c r="E26" s="17">
        <f t="shared" si="2"/>
        <v>2.8125</v>
      </c>
      <c r="F26" s="12" t="s">
        <v>90</v>
      </c>
      <c r="G26" s="4" t="s">
        <v>99</v>
      </c>
      <c r="H26" s="7">
        <v>0.75</v>
      </c>
      <c r="I26" s="7">
        <v>4</v>
      </c>
      <c r="J26" s="17">
        <f t="shared" si="3"/>
        <v>3</v>
      </c>
    </row>
    <row r="27" spans="1:10" s="3" customFormat="1" ht="14.1" customHeight="1" x14ac:dyDescent="0.25">
      <c r="A27" s="12" t="s">
        <v>73</v>
      </c>
      <c r="B27" s="4" t="s">
        <v>82</v>
      </c>
      <c r="C27" s="7">
        <v>0.75</v>
      </c>
      <c r="D27" s="7">
        <v>3.75</v>
      </c>
      <c r="E27" s="17">
        <f t="shared" si="2"/>
        <v>2.8125</v>
      </c>
      <c r="F27" s="12" t="s">
        <v>91</v>
      </c>
      <c r="G27" s="4" t="s">
        <v>100</v>
      </c>
      <c r="H27" s="7">
        <v>0.75</v>
      </c>
      <c r="I27" s="7">
        <v>3.25</v>
      </c>
      <c r="J27" s="17">
        <f t="shared" si="3"/>
        <v>2.4375</v>
      </c>
    </row>
    <row r="28" spans="1:10" s="3" customFormat="1" ht="14.1" customHeight="1" thickBot="1" x14ac:dyDescent="0.3">
      <c r="A28" s="20" t="s">
        <v>74</v>
      </c>
      <c r="B28" s="21" t="s">
        <v>83</v>
      </c>
      <c r="C28" s="22">
        <v>0.75</v>
      </c>
      <c r="D28" s="22">
        <v>3.5</v>
      </c>
      <c r="E28" s="18">
        <f t="shared" si="2"/>
        <v>2.625</v>
      </c>
      <c r="F28" s="20" t="s">
        <v>92</v>
      </c>
      <c r="G28" s="21" t="s">
        <v>101</v>
      </c>
      <c r="H28" s="22">
        <v>1.5</v>
      </c>
      <c r="I28" s="22">
        <v>4</v>
      </c>
      <c r="J28" s="18">
        <f t="shared" si="3"/>
        <v>6</v>
      </c>
    </row>
    <row r="29" spans="1:10" s="3" customFormat="1" ht="18" customHeight="1" thickTop="1" thickBot="1" x14ac:dyDescent="0.3">
      <c r="A29" s="23"/>
      <c r="B29" s="24" t="s">
        <v>27</v>
      </c>
      <c r="C29" s="25">
        <f>SUM(C20:C28)</f>
        <v>19.75</v>
      </c>
      <c r="D29" s="26" t="s">
        <v>20</v>
      </c>
      <c r="E29" s="27">
        <f>SUM(E20:E28)/SUM(C20:C28)</f>
        <v>3.0253164556962027</v>
      </c>
      <c r="F29" s="23"/>
      <c r="G29" s="24" t="s">
        <v>26</v>
      </c>
      <c r="H29" s="25">
        <f>SUM(H20:H28)</f>
        <v>20.5</v>
      </c>
      <c r="I29" s="26" t="s">
        <v>20</v>
      </c>
      <c r="J29" s="27">
        <f>SUM(J20:J28)/SUM(H20:H28)</f>
        <v>3.1371951219512195</v>
      </c>
    </row>
    <row r="30" spans="1:10" s="3" customFormat="1" ht="14.1" customHeight="1" thickTop="1" x14ac:dyDescent="0.25">
      <c r="A30" s="39" t="s">
        <v>10</v>
      </c>
      <c r="B30" s="40"/>
      <c r="C30" s="40"/>
      <c r="D30" s="40"/>
      <c r="E30" s="41"/>
      <c r="F30" s="39" t="s">
        <v>11</v>
      </c>
      <c r="G30" s="40"/>
      <c r="H30" s="40"/>
      <c r="I30" s="40"/>
      <c r="J30" s="41"/>
    </row>
    <row r="31" spans="1:10" s="3" customFormat="1" ht="14.1" customHeight="1" x14ac:dyDescent="0.25">
      <c r="A31" s="12" t="s">
        <v>102</v>
      </c>
      <c r="B31" s="4" t="s">
        <v>110</v>
      </c>
      <c r="C31" s="7">
        <v>3</v>
      </c>
      <c r="D31" s="7">
        <v>3.25</v>
      </c>
      <c r="E31" s="17">
        <f>C31*D31</f>
        <v>9.75</v>
      </c>
      <c r="F31" s="12" t="s">
        <v>117</v>
      </c>
      <c r="G31" s="4" t="s">
        <v>125</v>
      </c>
      <c r="H31" s="7">
        <v>3</v>
      </c>
      <c r="I31" s="7">
        <v>2.25</v>
      </c>
      <c r="J31" s="17">
        <f>H31*I31</f>
        <v>6.75</v>
      </c>
    </row>
    <row r="32" spans="1:10" s="3" customFormat="1" ht="14.1" customHeight="1" x14ac:dyDescent="0.25">
      <c r="A32" s="12" t="s">
        <v>103</v>
      </c>
      <c r="B32" s="4" t="s">
        <v>111</v>
      </c>
      <c r="C32" s="7">
        <v>3</v>
      </c>
      <c r="D32" s="7">
        <v>3</v>
      </c>
      <c r="E32" s="17">
        <f t="shared" ref="E32:E38" si="4">C32*D32</f>
        <v>9</v>
      </c>
      <c r="F32" s="12" t="s">
        <v>118</v>
      </c>
      <c r="G32" s="4" t="s">
        <v>126</v>
      </c>
      <c r="H32" s="7">
        <v>4</v>
      </c>
      <c r="I32" s="7">
        <v>3</v>
      </c>
      <c r="J32" s="17">
        <f t="shared" ref="J32:J38" si="5">H32*I32</f>
        <v>12</v>
      </c>
    </row>
    <row r="33" spans="1:10" s="3" customFormat="1" ht="14.1" customHeight="1" x14ac:dyDescent="0.25">
      <c r="A33" s="12" t="s">
        <v>104</v>
      </c>
      <c r="B33" s="4" t="s">
        <v>112</v>
      </c>
      <c r="C33" s="7">
        <v>3</v>
      </c>
      <c r="D33" s="7">
        <v>3</v>
      </c>
      <c r="E33" s="17">
        <f t="shared" si="4"/>
        <v>9</v>
      </c>
      <c r="F33" s="12" t="s">
        <v>119</v>
      </c>
      <c r="G33" s="4" t="s">
        <v>127</v>
      </c>
      <c r="H33" s="7">
        <v>3</v>
      </c>
      <c r="I33" s="7">
        <v>3.5</v>
      </c>
      <c r="J33" s="17">
        <f t="shared" si="5"/>
        <v>10.5</v>
      </c>
    </row>
    <row r="34" spans="1:10" s="3" customFormat="1" ht="14.1" customHeight="1" x14ac:dyDescent="0.25">
      <c r="A34" s="12" t="s">
        <v>105</v>
      </c>
      <c r="B34" s="4" t="s">
        <v>113</v>
      </c>
      <c r="C34" s="7">
        <v>3</v>
      </c>
      <c r="D34" s="7">
        <v>3</v>
      </c>
      <c r="E34" s="17">
        <f t="shared" si="4"/>
        <v>9</v>
      </c>
      <c r="F34" s="12" t="s">
        <v>120</v>
      </c>
      <c r="G34" s="4" t="s">
        <v>128</v>
      </c>
      <c r="H34" s="7">
        <v>3</v>
      </c>
      <c r="I34" s="7">
        <v>4</v>
      </c>
      <c r="J34" s="17">
        <f t="shared" si="5"/>
        <v>12</v>
      </c>
    </row>
    <row r="35" spans="1:10" s="3" customFormat="1" ht="14.1" customHeight="1" x14ac:dyDescent="0.25">
      <c r="A35" s="12" t="s">
        <v>106</v>
      </c>
      <c r="B35" s="4" t="s">
        <v>114</v>
      </c>
      <c r="C35" s="7">
        <v>4</v>
      </c>
      <c r="D35" s="7">
        <v>3.75</v>
      </c>
      <c r="E35" s="17">
        <f t="shared" si="4"/>
        <v>15</v>
      </c>
      <c r="F35" s="12" t="s">
        <v>121</v>
      </c>
      <c r="G35" s="4" t="s">
        <v>129</v>
      </c>
      <c r="H35" s="7">
        <v>3</v>
      </c>
      <c r="I35" s="7">
        <v>2.5</v>
      </c>
      <c r="J35" s="17">
        <f t="shared" si="5"/>
        <v>7.5</v>
      </c>
    </row>
    <row r="36" spans="1:10" s="3" customFormat="1" ht="14.1" customHeight="1" x14ac:dyDescent="0.25">
      <c r="A36" s="12" t="s">
        <v>107</v>
      </c>
      <c r="B36" s="4" t="s">
        <v>14</v>
      </c>
      <c r="C36" s="7">
        <v>0.75</v>
      </c>
      <c r="D36" s="7">
        <v>3.5</v>
      </c>
      <c r="E36" s="17">
        <f t="shared" si="4"/>
        <v>2.625</v>
      </c>
      <c r="F36" s="12" t="s">
        <v>122</v>
      </c>
      <c r="G36" s="4" t="s">
        <v>130</v>
      </c>
      <c r="H36" s="7">
        <v>0.75</v>
      </c>
      <c r="I36" s="7">
        <v>3.75</v>
      </c>
      <c r="J36" s="17">
        <f t="shared" si="5"/>
        <v>2.8125</v>
      </c>
    </row>
    <row r="37" spans="1:10" s="3" customFormat="1" ht="14.1" customHeight="1" x14ac:dyDescent="0.25">
      <c r="A37" s="12" t="s">
        <v>108</v>
      </c>
      <c r="B37" s="35" t="s">
        <v>115</v>
      </c>
      <c r="C37" s="7">
        <v>1.5</v>
      </c>
      <c r="D37" s="7">
        <v>3.75</v>
      </c>
      <c r="E37" s="17">
        <f t="shared" si="4"/>
        <v>5.625</v>
      </c>
      <c r="F37" s="12" t="s">
        <v>123</v>
      </c>
      <c r="G37" s="4" t="s">
        <v>131</v>
      </c>
      <c r="H37" s="7">
        <v>1.5</v>
      </c>
      <c r="I37" s="7">
        <v>3.25</v>
      </c>
      <c r="J37" s="17">
        <f t="shared" si="5"/>
        <v>4.875</v>
      </c>
    </row>
    <row r="38" spans="1:10" s="3" customFormat="1" ht="14.1" customHeight="1" x14ac:dyDescent="0.25">
      <c r="A38" s="12" t="s">
        <v>109</v>
      </c>
      <c r="B38" s="4" t="s">
        <v>116</v>
      </c>
      <c r="C38" s="7">
        <v>1.5</v>
      </c>
      <c r="D38" s="7">
        <v>4</v>
      </c>
      <c r="E38" s="17">
        <f t="shared" si="4"/>
        <v>6</v>
      </c>
      <c r="F38" s="12" t="s">
        <v>124</v>
      </c>
      <c r="G38" s="4" t="s">
        <v>132</v>
      </c>
      <c r="H38" s="7">
        <v>0.75</v>
      </c>
      <c r="I38" s="7">
        <v>3.5</v>
      </c>
      <c r="J38" s="17">
        <f t="shared" si="5"/>
        <v>2.625</v>
      </c>
    </row>
    <row r="39" spans="1:10" s="3" customFormat="1" ht="14.1" customHeight="1" x14ac:dyDescent="0.25">
      <c r="A39" s="12"/>
      <c r="B39" s="4"/>
      <c r="C39" s="7"/>
      <c r="D39" s="7"/>
      <c r="E39" s="17"/>
      <c r="F39" s="12"/>
      <c r="G39" s="4"/>
      <c r="H39" s="7"/>
      <c r="I39" s="7"/>
      <c r="J39" s="17"/>
    </row>
    <row r="40" spans="1:10" s="3" customFormat="1" ht="14.1" customHeight="1" thickBot="1" x14ac:dyDescent="0.3">
      <c r="A40" s="20"/>
      <c r="B40" s="28"/>
      <c r="C40" s="22"/>
      <c r="D40" s="22"/>
      <c r="E40" s="18"/>
      <c r="F40" s="20"/>
      <c r="G40" s="28"/>
      <c r="H40" s="22"/>
      <c r="I40" s="22"/>
      <c r="J40" s="18"/>
    </row>
    <row r="41" spans="1:10" s="3" customFormat="1" ht="18" customHeight="1" thickTop="1" thickBot="1" x14ac:dyDescent="0.3">
      <c r="A41" s="23"/>
      <c r="B41" s="24" t="s">
        <v>28</v>
      </c>
      <c r="C41" s="25">
        <f>SUM(C31:C40)</f>
        <v>19.75</v>
      </c>
      <c r="D41" s="26" t="s">
        <v>20</v>
      </c>
      <c r="E41" s="27">
        <f>SUM(E31:E40)/SUM(C31:C40)</f>
        <v>3.3417721518987342</v>
      </c>
      <c r="F41" s="23"/>
      <c r="G41" s="24" t="s">
        <v>29</v>
      </c>
      <c r="H41" s="25">
        <f>SUM(H31:H40)</f>
        <v>19</v>
      </c>
      <c r="I41" s="26" t="s">
        <v>20</v>
      </c>
      <c r="J41" s="27">
        <f>SUM(J31:J39)/SUM(H31:H39)</f>
        <v>3.1085526315789473</v>
      </c>
    </row>
    <row r="42" spans="1:10" s="3" customFormat="1" ht="14.1" customHeight="1" thickTop="1" x14ac:dyDescent="0.25">
      <c r="A42" s="39" t="s">
        <v>12</v>
      </c>
      <c r="B42" s="40"/>
      <c r="C42" s="40"/>
      <c r="D42" s="40"/>
      <c r="E42" s="41"/>
      <c r="F42" s="39" t="s">
        <v>13</v>
      </c>
      <c r="G42" s="40"/>
      <c r="H42" s="40"/>
      <c r="I42" s="40"/>
      <c r="J42" s="41"/>
    </row>
    <row r="43" spans="1:10" s="3" customFormat="1" ht="14.1" customHeight="1" x14ac:dyDescent="0.25">
      <c r="A43" s="12" t="s">
        <v>133</v>
      </c>
      <c r="B43" s="4" t="s">
        <v>141</v>
      </c>
      <c r="C43" s="7">
        <v>3</v>
      </c>
      <c r="D43" s="7">
        <v>2.25</v>
      </c>
      <c r="E43" s="17">
        <f>C43*D43</f>
        <v>6.75</v>
      </c>
      <c r="F43" s="12" t="s">
        <v>149</v>
      </c>
      <c r="G43" s="4" t="s">
        <v>157</v>
      </c>
      <c r="H43" s="7">
        <v>3</v>
      </c>
      <c r="I43" s="7">
        <v>4</v>
      </c>
      <c r="J43" s="17">
        <f>H43*I43</f>
        <v>12</v>
      </c>
    </row>
    <row r="44" spans="1:10" s="3" customFormat="1" ht="14.1" customHeight="1" x14ac:dyDescent="0.25">
      <c r="A44" s="12" t="s">
        <v>134</v>
      </c>
      <c r="B44" s="4" t="s">
        <v>142</v>
      </c>
      <c r="C44" s="7">
        <v>4</v>
      </c>
      <c r="D44" s="7">
        <v>2.5</v>
      </c>
      <c r="E44" s="17">
        <f t="shared" ref="E44:E50" si="6">C44*D44</f>
        <v>10</v>
      </c>
      <c r="F44" s="12" t="s">
        <v>150</v>
      </c>
      <c r="G44" s="4" t="s">
        <v>158</v>
      </c>
      <c r="H44" s="7">
        <v>3</v>
      </c>
      <c r="I44" s="7">
        <v>4</v>
      </c>
      <c r="J44" s="17">
        <f t="shared" ref="J44:J50" si="7">H44*I44</f>
        <v>12</v>
      </c>
    </row>
    <row r="45" spans="1:10" s="3" customFormat="1" ht="14.1" customHeight="1" x14ac:dyDescent="0.25">
      <c r="A45" s="12" t="s">
        <v>135</v>
      </c>
      <c r="B45" s="4" t="s">
        <v>143</v>
      </c>
      <c r="C45" s="7">
        <v>3</v>
      </c>
      <c r="D45" s="7">
        <v>3.5</v>
      </c>
      <c r="E45" s="17">
        <f t="shared" si="6"/>
        <v>10.5</v>
      </c>
      <c r="F45" s="12" t="s">
        <v>151</v>
      </c>
      <c r="G45" s="4" t="s">
        <v>159</v>
      </c>
      <c r="H45" s="7">
        <v>3</v>
      </c>
      <c r="I45" s="7">
        <v>4</v>
      </c>
      <c r="J45" s="17">
        <f t="shared" si="7"/>
        <v>12</v>
      </c>
    </row>
    <row r="46" spans="1:10" s="3" customFormat="1" ht="14.1" customHeight="1" x14ac:dyDescent="0.25">
      <c r="A46" s="12" t="s">
        <v>136</v>
      </c>
      <c r="B46" s="4" t="s">
        <v>144</v>
      </c>
      <c r="C46" s="7">
        <v>3</v>
      </c>
      <c r="D46" s="7">
        <v>2.75</v>
      </c>
      <c r="E46" s="17">
        <f t="shared" si="6"/>
        <v>8.25</v>
      </c>
      <c r="F46" s="12" t="s">
        <v>152</v>
      </c>
      <c r="G46" s="4" t="s">
        <v>160</v>
      </c>
      <c r="H46" s="7">
        <v>4</v>
      </c>
      <c r="I46" s="7">
        <v>3.75</v>
      </c>
      <c r="J46" s="17">
        <f t="shared" si="7"/>
        <v>15</v>
      </c>
    </row>
    <row r="47" spans="1:10" s="3" customFormat="1" ht="14.1" customHeight="1" x14ac:dyDescent="0.25">
      <c r="A47" s="12" t="s">
        <v>137</v>
      </c>
      <c r="B47" s="4" t="s">
        <v>145</v>
      </c>
      <c r="C47" s="7">
        <v>3</v>
      </c>
      <c r="D47" s="7">
        <v>2.25</v>
      </c>
      <c r="E47" s="17">
        <f t="shared" si="6"/>
        <v>6.75</v>
      </c>
      <c r="F47" s="13" t="s">
        <v>153</v>
      </c>
      <c r="G47" s="4" t="s">
        <v>161</v>
      </c>
      <c r="H47" s="7">
        <v>3</v>
      </c>
      <c r="I47" s="7">
        <v>4</v>
      </c>
      <c r="J47" s="17">
        <f t="shared" si="7"/>
        <v>12</v>
      </c>
    </row>
    <row r="48" spans="1:10" s="3" customFormat="1" ht="14.1" customHeight="1" x14ac:dyDescent="0.25">
      <c r="A48" s="12" t="s">
        <v>138</v>
      </c>
      <c r="B48" s="4" t="s">
        <v>146</v>
      </c>
      <c r="C48" s="7">
        <v>1.5</v>
      </c>
      <c r="D48" s="7">
        <v>3.75</v>
      </c>
      <c r="E48" s="17">
        <f t="shared" si="6"/>
        <v>5.625</v>
      </c>
      <c r="F48" s="12" t="s">
        <v>154</v>
      </c>
      <c r="G48" s="4" t="s">
        <v>162</v>
      </c>
      <c r="H48" s="7">
        <v>3</v>
      </c>
      <c r="I48" s="7">
        <v>3.75</v>
      </c>
      <c r="J48" s="17">
        <f t="shared" si="7"/>
        <v>11.25</v>
      </c>
    </row>
    <row r="49" spans="1:10" s="3" customFormat="1" ht="14.1" customHeight="1" x14ac:dyDescent="0.25">
      <c r="A49" s="12" t="s">
        <v>139</v>
      </c>
      <c r="B49" s="4" t="s">
        <v>147</v>
      </c>
      <c r="C49" s="7">
        <v>1.5</v>
      </c>
      <c r="D49" s="7">
        <v>3.75</v>
      </c>
      <c r="E49" s="17">
        <f t="shared" si="6"/>
        <v>5.625</v>
      </c>
      <c r="F49" s="12" t="s">
        <v>155</v>
      </c>
      <c r="G49" s="4" t="s">
        <v>163</v>
      </c>
      <c r="H49" s="7">
        <v>0.75</v>
      </c>
      <c r="I49" s="7">
        <v>4</v>
      </c>
      <c r="J49" s="17">
        <f t="shared" si="7"/>
        <v>3</v>
      </c>
    </row>
    <row r="50" spans="1:10" s="3" customFormat="1" ht="14.1" customHeight="1" x14ac:dyDescent="0.25">
      <c r="A50" s="12" t="s">
        <v>140</v>
      </c>
      <c r="B50" s="4" t="s">
        <v>148</v>
      </c>
      <c r="C50" s="7">
        <v>0.75</v>
      </c>
      <c r="D50" s="7">
        <v>3.5</v>
      </c>
      <c r="E50" s="17">
        <f t="shared" si="6"/>
        <v>2.625</v>
      </c>
      <c r="F50" s="12" t="s">
        <v>156</v>
      </c>
      <c r="G50" s="4" t="s">
        <v>164</v>
      </c>
      <c r="H50" s="7">
        <v>0.75</v>
      </c>
      <c r="I50" s="7">
        <v>4</v>
      </c>
      <c r="J50" s="17">
        <f t="shared" si="7"/>
        <v>3</v>
      </c>
    </row>
    <row r="51" spans="1:10" s="3" customFormat="1" ht="14.1" customHeight="1" thickBot="1" x14ac:dyDescent="0.3">
      <c r="A51" s="20"/>
      <c r="B51" s="21"/>
      <c r="C51" s="22"/>
      <c r="D51" s="22"/>
      <c r="E51" s="18"/>
      <c r="F51" s="20"/>
      <c r="G51" s="21"/>
      <c r="H51" s="22"/>
      <c r="I51" s="22" t="s">
        <v>165</v>
      </c>
      <c r="J51" s="18"/>
    </row>
    <row r="52" spans="1:10" s="3" customFormat="1" ht="18" customHeight="1" thickTop="1" thickBot="1" x14ac:dyDescent="0.3">
      <c r="A52" s="23"/>
      <c r="B52" s="24" t="s">
        <v>30</v>
      </c>
      <c r="C52" s="25">
        <f>SUM(C43:C51)</f>
        <v>19.75</v>
      </c>
      <c r="D52" s="26" t="s">
        <v>20</v>
      </c>
      <c r="E52" s="27">
        <f>SUM(E43:E51)/SUM(C43:C51)</f>
        <v>2.8417721518987342</v>
      </c>
      <c r="F52" s="23"/>
      <c r="G52" s="24" t="s">
        <v>31</v>
      </c>
      <c r="H52" s="25">
        <f>SUM(H43:H51)</f>
        <v>20.5</v>
      </c>
      <c r="I52" s="26" t="s">
        <v>20</v>
      </c>
      <c r="J52" s="27">
        <f>SUM(J43:J51)/SUM(H43:H51)</f>
        <v>3.9146341463414633</v>
      </c>
    </row>
    <row r="53" spans="1:10" ht="7.5" customHeight="1" thickTop="1" x14ac:dyDescent="0.2"/>
    <row r="54" spans="1:10" ht="14.1" customHeight="1" x14ac:dyDescent="0.2">
      <c r="B54" s="42" t="s">
        <v>16</v>
      </c>
      <c r="C54" s="42"/>
      <c r="D54" s="42"/>
      <c r="E54" s="14">
        <f>SUM(C9:C17,H9:H17,C20:C28,H20:H28,C31:C40,H31:H39,C43:C51,H43:H51)</f>
        <v>160.25</v>
      </c>
    </row>
    <row r="55" spans="1:10" ht="14.1" customHeight="1" x14ac:dyDescent="0.2">
      <c r="B55" s="43" t="s">
        <v>17</v>
      </c>
      <c r="C55" s="43"/>
      <c r="D55" s="43"/>
      <c r="E55" s="16">
        <f>SUM(E9:E17,J9:J17,E20:E28,J20:J28,E31:E40,J31:J39,E43:E51,J43:J51)/E54</f>
        <v>3.0698127925117005</v>
      </c>
    </row>
    <row r="56" spans="1:10" ht="7.5" customHeight="1" x14ac:dyDescent="0.2">
      <c r="H56" s="8"/>
      <c r="I56" s="8"/>
      <c r="J56" s="8"/>
    </row>
    <row r="57" spans="1:10" ht="16.5" customHeight="1" x14ac:dyDescent="0.25">
      <c r="H57" s="37" t="s">
        <v>18</v>
      </c>
      <c r="I57" s="37"/>
      <c r="J57" s="37"/>
    </row>
  </sheetData>
  <mergeCells count="15">
    <mergeCell ref="B54:D54"/>
    <mergeCell ref="B55:D55"/>
    <mergeCell ref="H57:J57"/>
    <mergeCell ref="A19:E19"/>
    <mergeCell ref="F19:J19"/>
    <mergeCell ref="A30:E30"/>
    <mergeCell ref="F30:J30"/>
    <mergeCell ref="A42:E42"/>
    <mergeCell ref="F42:J42"/>
    <mergeCell ref="A1:J1"/>
    <mergeCell ref="A2:J2"/>
    <mergeCell ref="B4:J4"/>
    <mergeCell ref="B5:J5"/>
    <mergeCell ref="A8:E8"/>
    <mergeCell ref="F8:J8"/>
  </mergeCells>
  <printOptions horizontalCentered="1"/>
  <pageMargins left="0.25" right="0.25" top="0.38" bottom="0.4" header="0.27" footer="0.28999999999999998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"/>
  <sheetViews>
    <sheetView zoomScale="130" zoomScaleNormal="130" workbookViewId="0">
      <pane ySplit="7" topLeftCell="A8" activePane="bottomLeft" state="frozen"/>
      <selection pane="bottomLeft" activeCell="B6" sqref="B6"/>
    </sheetView>
  </sheetViews>
  <sheetFormatPr defaultRowHeight="12.75" x14ac:dyDescent="0.2"/>
  <cols>
    <col min="1" max="1" width="7.7109375" style="2" customWidth="1"/>
    <col min="2" max="2" width="22.85546875" style="1" customWidth="1"/>
    <col min="3" max="4" width="5.7109375" style="15" customWidth="1"/>
    <col min="5" max="5" width="6.7109375" style="15" customWidth="1"/>
    <col min="6" max="6" width="7.7109375" style="2" customWidth="1"/>
    <col min="7" max="7" width="22.85546875" style="1" customWidth="1"/>
    <col min="8" max="9" width="5.7109375" style="15" customWidth="1"/>
    <col min="10" max="10" width="6.7109375" style="15" customWidth="1"/>
    <col min="11" max="16384" width="9.140625" style="1"/>
  </cols>
  <sheetData>
    <row r="1" spans="1:10" ht="14.1" customHeight="1" x14ac:dyDescent="0.2">
      <c r="A1" s="38" t="s">
        <v>49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ht="14.1" customHeight="1" x14ac:dyDescent="0.2">
      <c r="A2" s="44" t="s">
        <v>4</v>
      </c>
      <c r="B2" s="44"/>
      <c r="C2" s="44"/>
      <c r="D2" s="44"/>
      <c r="E2" s="44"/>
      <c r="F2" s="44"/>
      <c r="G2" s="44"/>
      <c r="H2" s="44"/>
      <c r="I2" s="44"/>
      <c r="J2" s="44"/>
    </row>
    <row r="3" spans="1:10" ht="8.25" customHeight="1" x14ac:dyDescent="0.2">
      <c r="A3" s="9"/>
      <c r="B3" s="9"/>
      <c r="C3" s="16"/>
      <c r="D3" s="16"/>
      <c r="E3" s="16"/>
      <c r="F3" s="9"/>
      <c r="G3" s="9"/>
      <c r="H3" s="16"/>
      <c r="I3" s="16"/>
      <c r="J3" s="16"/>
    </row>
    <row r="4" spans="1:10" s="3" customFormat="1" ht="14.1" customHeight="1" x14ac:dyDescent="0.25">
      <c r="A4" s="10" t="s">
        <v>3</v>
      </c>
      <c r="B4" s="48" t="s">
        <v>167</v>
      </c>
      <c r="C4" s="48"/>
      <c r="D4" s="48"/>
      <c r="E4" s="48"/>
      <c r="F4" s="48"/>
      <c r="G4" s="48"/>
      <c r="H4" s="48"/>
      <c r="I4" s="48"/>
      <c r="J4" s="48"/>
    </row>
    <row r="5" spans="1:10" s="3" customFormat="1" ht="14.1" customHeight="1" x14ac:dyDescent="0.25">
      <c r="A5" s="11" t="s">
        <v>21</v>
      </c>
      <c r="B5" s="48">
        <v>1509000</v>
      </c>
      <c r="C5" s="48"/>
      <c r="D5" s="48"/>
      <c r="E5" s="48"/>
      <c r="F5" s="48"/>
      <c r="G5" s="48"/>
      <c r="H5" s="48"/>
      <c r="I5" s="48"/>
      <c r="J5" s="48"/>
    </row>
    <row r="6" spans="1:10" s="3" customFormat="1" ht="9" customHeight="1" thickBot="1" x14ac:dyDescent="0.3">
      <c r="A6" s="11"/>
      <c r="C6" s="6"/>
      <c r="D6" s="6"/>
      <c r="E6" s="6"/>
      <c r="F6" s="5"/>
      <c r="H6" s="6"/>
      <c r="I6" s="6"/>
      <c r="J6" s="6"/>
    </row>
    <row r="7" spans="1:10" s="19" customFormat="1" ht="14.1" customHeight="1" thickTop="1" thickBot="1" x14ac:dyDescent="0.3">
      <c r="A7" s="34" t="s">
        <v>22</v>
      </c>
      <c r="B7" s="33" t="s">
        <v>23</v>
      </c>
      <c r="C7" s="29" t="s">
        <v>7</v>
      </c>
      <c r="D7" s="29" t="s">
        <v>15</v>
      </c>
      <c r="E7" s="30" t="s">
        <v>19</v>
      </c>
      <c r="F7" s="32" t="s">
        <v>22</v>
      </c>
      <c r="G7" s="33" t="s">
        <v>23</v>
      </c>
      <c r="H7" s="29" t="s">
        <v>7</v>
      </c>
      <c r="I7" s="29" t="s">
        <v>15</v>
      </c>
      <c r="J7" s="31" t="s">
        <v>19</v>
      </c>
    </row>
    <row r="8" spans="1:10" s="3" customFormat="1" ht="14.1" customHeight="1" thickTop="1" x14ac:dyDescent="0.25">
      <c r="A8" s="45" t="s">
        <v>5</v>
      </c>
      <c r="B8" s="46"/>
      <c r="C8" s="46"/>
      <c r="D8" s="46"/>
      <c r="E8" s="47"/>
      <c r="F8" s="45" t="s">
        <v>6</v>
      </c>
      <c r="G8" s="46"/>
      <c r="H8" s="46"/>
      <c r="I8" s="46"/>
      <c r="J8" s="47"/>
    </row>
    <row r="9" spans="1:10" s="3" customFormat="1" ht="14.1" customHeight="1" x14ac:dyDescent="0.25">
      <c r="A9" s="12" t="s">
        <v>32</v>
      </c>
      <c r="B9" s="4" t="s">
        <v>33</v>
      </c>
      <c r="C9" s="7">
        <v>3</v>
      </c>
      <c r="D9" s="7">
        <v>2.75</v>
      </c>
      <c r="E9" s="17">
        <f>C9*D9</f>
        <v>8.25</v>
      </c>
      <c r="F9" s="12" t="s">
        <v>50</v>
      </c>
      <c r="G9" s="4" t="s">
        <v>51</v>
      </c>
      <c r="H9" s="7">
        <v>3</v>
      </c>
      <c r="I9" s="7">
        <v>2</v>
      </c>
      <c r="J9" s="17">
        <f>H9*I9</f>
        <v>6</v>
      </c>
    </row>
    <row r="10" spans="1:10" s="3" customFormat="1" ht="14.1" customHeight="1" x14ac:dyDescent="0.25">
      <c r="A10" s="12" t="s">
        <v>34</v>
      </c>
      <c r="B10" s="4" t="s">
        <v>0</v>
      </c>
      <c r="C10" s="7">
        <v>3</v>
      </c>
      <c r="D10" s="7">
        <v>2.5</v>
      </c>
      <c r="E10" s="17">
        <f t="shared" ref="E10:E17" si="0">C10*D10</f>
        <v>7.5</v>
      </c>
      <c r="F10" s="12" t="s">
        <v>52</v>
      </c>
      <c r="G10" s="4" t="s">
        <v>53</v>
      </c>
      <c r="H10" s="7">
        <v>3</v>
      </c>
      <c r="I10" s="7">
        <v>3.25</v>
      </c>
      <c r="J10" s="17">
        <f t="shared" ref="J10:J17" si="1">H10*I10</f>
        <v>9.75</v>
      </c>
    </row>
    <row r="11" spans="1:10" s="3" customFormat="1" ht="14.1" customHeight="1" x14ac:dyDescent="0.25">
      <c r="A11" s="12" t="s">
        <v>35</v>
      </c>
      <c r="B11" s="4" t="s">
        <v>36</v>
      </c>
      <c r="C11" s="7">
        <v>3</v>
      </c>
      <c r="D11" s="7">
        <v>2.5</v>
      </c>
      <c r="E11" s="17">
        <f t="shared" si="0"/>
        <v>7.5</v>
      </c>
      <c r="F11" s="12" t="s">
        <v>54</v>
      </c>
      <c r="G11" s="4" t="s">
        <v>55</v>
      </c>
      <c r="H11" s="7">
        <v>3</v>
      </c>
      <c r="I11" s="7">
        <v>2.25</v>
      </c>
      <c r="J11" s="17">
        <f t="shared" si="1"/>
        <v>6.75</v>
      </c>
    </row>
    <row r="12" spans="1:10" s="3" customFormat="1" ht="14.1" customHeight="1" x14ac:dyDescent="0.25">
      <c r="A12" s="12" t="s">
        <v>37</v>
      </c>
      <c r="B12" s="4" t="s">
        <v>38</v>
      </c>
      <c r="C12" s="7">
        <v>3</v>
      </c>
      <c r="D12" s="7">
        <v>2.25</v>
      </c>
      <c r="E12" s="17">
        <f t="shared" si="0"/>
        <v>6.75</v>
      </c>
      <c r="F12" s="12" t="s">
        <v>56</v>
      </c>
      <c r="G12" s="4" t="s">
        <v>2</v>
      </c>
      <c r="H12" s="7">
        <v>4</v>
      </c>
      <c r="I12" s="7">
        <v>3</v>
      </c>
      <c r="J12" s="17">
        <f t="shared" si="1"/>
        <v>12</v>
      </c>
    </row>
    <row r="13" spans="1:10" s="3" customFormat="1" ht="14.1" customHeight="1" x14ac:dyDescent="0.25">
      <c r="A13" s="12" t="s">
        <v>39</v>
      </c>
      <c r="B13" s="4" t="s">
        <v>40</v>
      </c>
      <c r="C13" s="7">
        <v>4</v>
      </c>
      <c r="D13" s="7">
        <v>0</v>
      </c>
      <c r="E13" s="17">
        <f t="shared" si="0"/>
        <v>0</v>
      </c>
      <c r="F13" s="12" t="s">
        <v>57</v>
      </c>
      <c r="G13" s="4" t="s">
        <v>1</v>
      </c>
      <c r="H13" s="7">
        <v>3</v>
      </c>
      <c r="I13" s="7">
        <v>0</v>
      </c>
      <c r="J13" s="17">
        <f t="shared" si="1"/>
        <v>0</v>
      </c>
    </row>
    <row r="14" spans="1:10" s="3" customFormat="1" ht="14.1" customHeight="1" x14ac:dyDescent="0.25">
      <c r="A14" s="12" t="s">
        <v>41</v>
      </c>
      <c r="B14" s="4" t="s">
        <v>42</v>
      </c>
      <c r="C14" s="7">
        <v>0.75</v>
      </c>
      <c r="D14" s="7">
        <v>3.25</v>
      </c>
      <c r="E14" s="17">
        <f t="shared" si="0"/>
        <v>2.4375</v>
      </c>
      <c r="F14" s="12" t="s">
        <v>58</v>
      </c>
      <c r="G14" s="4" t="s">
        <v>62</v>
      </c>
      <c r="H14" s="7">
        <v>0.75</v>
      </c>
      <c r="I14" s="7">
        <v>3</v>
      </c>
      <c r="J14" s="17">
        <f t="shared" si="1"/>
        <v>2.25</v>
      </c>
    </row>
    <row r="15" spans="1:10" s="3" customFormat="1" ht="14.1" customHeight="1" x14ac:dyDescent="0.25">
      <c r="A15" s="12" t="s">
        <v>43</v>
      </c>
      <c r="B15" s="4" t="s">
        <v>44</v>
      </c>
      <c r="C15" s="7">
        <v>0.75</v>
      </c>
      <c r="D15" s="7">
        <v>3.5</v>
      </c>
      <c r="E15" s="17">
        <f t="shared" si="0"/>
        <v>2.625</v>
      </c>
      <c r="F15" s="12" t="s">
        <v>59</v>
      </c>
      <c r="G15" s="4" t="s">
        <v>63</v>
      </c>
      <c r="H15" s="7">
        <v>0.75</v>
      </c>
      <c r="I15" s="7">
        <v>4</v>
      </c>
      <c r="J15" s="17">
        <f t="shared" si="1"/>
        <v>3</v>
      </c>
    </row>
    <row r="16" spans="1:10" s="3" customFormat="1" ht="14.1" customHeight="1" x14ac:dyDescent="0.25">
      <c r="A16" s="12" t="s">
        <v>45</v>
      </c>
      <c r="B16" s="4" t="s">
        <v>46</v>
      </c>
      <c r="C16" s="7">
        <v>1.5</v>
      </c>
      <c r="D16" s="7">
        <v>2.75</v>
      </c>
      <c r="E16" s="17">
        <f t="shared" si="0"/>
        <v>4.125</v>
      </c>
      <c r="F16" s="12" t="s">
        <v>60</v>
      </c>
      <c r="G16" s="4" t="s">
        <v>64</v>
      </c>
      <c r="H16" s="7">
        <v>1.5</v>
      </c>
      <c r="I16" s="7">
        <v>3.75</v>
      </c>
      <c r="J16" s="17">
        <f t="shared" si="1"/>
        <v>5.625</v>
      </c>
    </row>
    <row r="17" spans="1:10" s="3" customFormat="1" ht="14.1" customHeight="1" thickBot="1" x14ac:dyDescent="0.3">
      <c r="A17" s="20" t="s">
        <v>47</v>
      </c>
      <c r="B17" s="21" t="s">
        <v>48</v>
      </c>
      <c r="C17" s="22">
        <v>1.5</v>
      </c>
      <c r="D17" s="22">
        <v>3</v>
      </c>
      <c r="E17" s="18">
        <f t="shared" si="0"/>
        <v>4.5</v>
      </c>
      <c r="F17" s="20" t="s">
        <v>61</v>
      </c>
      <c r="G17" s="21" t="s">
        <v>65</v>
      </c>
      <c r="H17" s="22">
        <v>1.5</v>
      </c>
      <c r="I17" s="22">
        <v>2.5</v>
      </c>
      <c r="J17" s="18">
        <f t="shared" si="1"/>
        <v>3.75</v>
      </c>
    </row>
    <row r="18" spans="1:10" s="3" customFormat="1" ht="18" customHeight="1" thickTop="1" thickBot="1" x14ac:dyDescent="0.3">
      <c r="A18" s="23"/>
      <c r="B18" s="24" t="s">
        <v>24</v>
      </c>
      <c r="C18" s="25">
        <f>SUM(C9:C17)</f>
        <v>20.5</v>
      </c>
      <c r="D18" s="26" t="s">
        <v>20</v>
      </c>
      <c r="E18" s="27">
        <f>SUM(E9:E17)/SUM(C9:C17)</f>
        <v>2.1310975609756095</v>
      </c>
      <c r="F18" s="23"/>
      <c r="G18" s="24" t="s">
        <v>25</v>
      </c>
      <c r="H18" s="25">
        <f>SUM(H9:H17)</f>
        <v>20.5</v>
      </c>
      <c r="I18" s="26" t="s">
        <v>20</v>
      </c>
      <c r="J18" s="27">
        <f>SUM(J9:J17)/SUM(H9:H17)</f>
        <v>2.3963414634146343</v>
      </c>
    </row>
    <row r="19" spans="1:10" s="3" customFormat="1" ht="14.1" customHeight="1" thickTop="1" x14ac:dyDescent="0.25">
      <c r="A19" s="39" t="s">
        <v>8</v>
      </c>
      <c r="B19" s="40"/>
      <c r="C19" s="40"/>
      <c r="D19" s="40"/>
      <c r="E19" s="41"/>
      <c r="F19" s="39" t="s">
        <v>9</v>
      </c>
      <c r="G19" s="40"/>
      <c r="H19" s="40"/>
      <c r="I19" s="40"/>
      <c r="J19" s="41"/>
    </row>
    <row r="20" spans="1:10" s="3" customFormat="1" ht="14.1" customHeight="1" x14ac:dyDescent="0.25">
      <c r="A20" s="12" t="s">
        <v>66</v>
      </c>
      <c r="B20" s="4" t="s">
        <v>75</v>
      </c>
      <c r="C20" s="7">
        <v>4</v>
      </c>
      <c r="D20" s="7">
        <v>2.75</v>
      </c>
      <c r="E20" s="17">
        <f>C20*D20</f>
        <v>11</v>
      </c>
      <c r="F20" s="12" t="s">
        <v>84</v>
      </c>
      <c r="G20" s="4" t="s">
        <v>93</v>
      </c>
      <c r="H20" s="7">
        <v>3</v>
      </c>
      <c r="I20" s="7">
        <v>3</v>
      </c>
      <c r="J20" s="17">
        <f>H20*I20</f>
        <v>9</v>
      </c>
    </row>
    <row r="21" spans="1:10" s="3" customFormat="1" ht="14.1" customHeight="1" x14ac:dyDescent="0.25">
      <c r="A21" s="12" t="s">
        <v>67</v>
      </c>
      <c r="B21" s="4" t="s">
        <v>76</v>
      </c>
      <c r="C21" s="7">
        <v>3</v>
      </c>
      <c r="D21" s="7">
        <v>2.25</v>
      </c>
      <c r="E21" s="17">
        <f t="shared" ref="E21:E28" si="2">C21*D21</f>
        <v>6.75</v>
      </c>
      <c r="F21" s="12" t="s">
        <v>85</v>
      </c>
      <c r="G21" s="4" t="s">
        <v>94</v>
      </c>
      <c r="H21" s="7">
        <v>3</v>
      </c>
      <c r="I21" s="7">
        <v>3.5</v>
      </c>
      <c r="J21" s="17">
        <f t="shared" ref="J21:J28" si="3">H21*I21</f>
        <v>10.5</v>
      </c>
    </row>
    <row r="22" spans="1:10" s="3" customFormat="1" ht="14.1" customHeight="1" x14ac:dyDescent="0.25">
      <c r="A22" s="12" t="s">
        <v>68</v>
      </c>
      <c r="B22" s="4" t="s">
        <v>77</v>
      </c>
      <c r="C22" s="7">
        <v>3</v>
      </c>
      <c r="D22" s="7">
        <v>3</v>
      </c>
      <c r="E22" s="17">
        <f t="shared" si="2"/>
        <v>9</v>
      </c>
      <c r="F22" s="12" t="s">
        <v>86</v>
      </c>
      <c r="G22" s="4" t="s">
        <v>95</v>
      </c>
      <c r="H22" s="7">
        <v>3</v>
      </c>
      <c r="I22" s="7">
        <v>2.5</v>
      </c>
      <c r="J22" s="17">
        <f t="shared" si="3"/>
        <v>7.5</v>
      </c>
    </row>
    <row r="23" spans="1:10" s="3" customFormat="1" ht="14.1" customHeight="1" x14ac:dyDescent="0.25">
      <c r="A23" s="12" t="s">
        <v>69</v>
      </c>
      <c r="B23" s="4" t="s">
        <v>78</v>
      </c>
      <c r="C23" s="7">
        <v>3</v>
      </c>
      <c r="D23" s="7">
        <v>3.25</v>
      </c>
      <c r="E23" s="17">
        <f t="shared" si="2"/>
        <v>9.75</v>
      </c>
      <c r="F23" s="12" t="s">
        <v>87</v>
      </c>
      <c r="G23" s="4" t="s">
        <v>96</v>
      </c>
      <c r="H23" s="7">
        <v>4</v>
      </c>
      <c r="I23" s="7">
        <v>3</v>
      </c>
      <c r="J23" s="17">
        <f t="shared" si="3"/>
        <v>12</v>
      </c>
    </row>
    <row r="24" spans="1:10" s="3" customFormat="1" ht="14.1" customHeight="1" x14ac:dyDescent="0.25">
      <c r="A24" s="12" t="s">
        <v>70</v>
      </c>
      <c r="B24" s="4" t="s">
        <v>79</v>
      </c>
      <c r="C24" s="7">
        <v>3</v>
      </c>
      <c r="D24" s="7">
        <v>3.25</v>
      </c>
      <c r="E24" s="17">
        <f t="shared" si="2"/>
        <v>9.75</v>
      </c>
      <c r="F24" s="12" t="s">
        <v>88</v>
      </c>
      <c r="G24" s="4" t="s">
        <v>97</v>
      </c>
      <c r="H24" s="7">
        <v>3</v>
      </c>
      <c r="I24" s="7">
        <v>2.75</v>
      </c>
      <c r="J24" s="17">
        <f t="shared" si="3"/>
        <v>8.25</v>
      </c>
    </row>
    <row r="25" spans="1:10" s="3" customFormat="1" ht="14.1" customHeight="1" x14ac:dyDescent="0.25">
      <c r="A25" s="12" t="s">
        <v>71</v>
      </c>
      <c r="B25" s="4" t="s">
        <v>80</v>
      </c>
      <c r="C25" s="7">
        <v>1.5</v>
      </c>
      <c r="D25" s="7">
        <v>3.5</v>
      </c>
      <c r="E25" s="17">
        <f t="shared" si="2"/>
        <v>5.25</v>
      </c>
      <c r="F25" s="12" t="s">
        <v>89</v>
      </c>
      <c r="G25" s="4" t="s">
        <v>98</v>
      </c>
      <c r="H25" s="7">
        <v>1.5</v>
      </c>
      <c r="I25" s="7">
        <v>3.75</v>
      </c>
      <c r="J25" s="17">
        <f t="shared" si="3"/>
        <v>5.625</v>
      </c>
    </row>
    <row r="26" spans="1:10" s="3" customFormat="1" ht="14.1" customHeight="1" x14ac:dyDescent="0.25">
      <c r="A26" s="12" t="s">
        <v>72</v>
      </c>
      <c r="B26" s="4" t="s">
        <v>81</v>
      </c>
      <c r="C26" s="7">
        <v>0.75</v>
      </c>
      <c r="D26" s="7">
        <v>3.75</v>
      </c>
      <c r="E26" s="17">
        <f t="shared" si="2"/>
        <v>2.8125</v>
      </c>
      <c r="F26" s="12" t="s">
        <v>90</v>
      </c>
      <c r="G26" s="4" t="s">
        <v>99</v>
      </c>
      <c r="H26" s="7">
        <v>0.75</v>
      </c>
      <c r="I26" s="7">
        <v>4</v>
      </c>
      <c r="J26" s="17">
        <f t="shared" si="3"/>
        <v>3</v>
      </c>
    </row>
    <row r="27" spans="1:10" s="3" customFormat="1" ht="14.1" customHeight="1" x14ac:dyDescent="0.25">
      <c r="A27" s="12" t="s">
        <v>73</v>
      </c>
      <c r="B27" s="4" t="s">
        <v>82</v>
      </c>
      <c r="C27" s="7">
        <v>0.75</v>
      </c>
      <c r="D27" s="7">
        <v>3.75</v>
      </c>
      <c r="E27" s="17">
        <f t="shared" si="2"/>
        <v>2.8125</v>
      </c>
      <c r="F27" s="12" t="s">
        <v>91</v>
      </c>
      <c r="G27" s="4" t="s">
        <v>100</v>
      </c>
      <c r="H27" s="7">
        <v>0.75</v>
      </c>
      <c r="I27" s="7">
        <v>3.25</v>
      </c>
      <c r="J27" s="17">
        <f t="shared" si="3"/>
        <v>2.4375</v>
      </c>
    </row>
    <row r="28" spans="1:10" s="3" customFormat="1" ht="14.1" customHeight="1" thickBot="1" x14ac:dyDescent="0.3">
      <c r="A28" s="20" t="s">
        <v>74</v>
      </c>
      <c r="B28" s="21" t="s">
        <v>83</v>
      </c>
      <c r="C28" s="22">
        <v>0.75</v>
      </c>
      <c r="D28" s="22">
        <v>3.5</v>
      </c>
      <c r="E28" s="18">
        <f t="shared" si="2"/>
        <v>2.625</v>
      </c>
      <c r="F28" s="20" t="s">
        <v>92</v>
      </c>
      <c r="G28" s="21" t="s">
        <v>101</v>
      </c>
      <c r="H28" s="22">
        <v>1.5</v>
      </c>
      <c r="I28" s="22">
        <v>4</v>
      </c>
      <c r="J28" s="18">
        <f t="shared" si="3"/>
        <v>6</v>
      </c>
    </row>
    <row r="29" spans="1:10" s="3" customFormat="1" ht="18" customHeight="1" thickTop="1" thickBot="1" x14ac:dyDescent="0.3">
      <c r="A29" s="23"/>
      <c r="B29" s="24" t="s">
        <v>27</v>
      </c>
      <c r="C29" s="25">
        <f>SUM(C20:C28)</f>
        <v>19.75</v>
      </c>
      <c r="D29" s="26" t="s">
        <v>20</v>
      </c>
      <c r="E29" s="27">
        <f>SUM(E20:E28)/SUM(C20:C28)</f>
        <v>3.0253164556962027</v>
      </c>
      <c r="F29" s="23"/>
      <c r="G29" s="24" t="s">
        <v>26</v>
      </c>
      <c r="H29" s="25">
        <f>SUM(H20:H28)</f>
        <v>20.5</v>
      </c>
      <c r="I29" s="26" t="s">
        <v>20</v>
      </c>
      <c r="J29" s="27">
        <f>SUM(J20:J28)/SUM(H20:H28)</f>
        <v>3.1371951219512195</v>
      </c>
    </row>
    <row r="30" spans="1:10" s="3" customFormat="1" ht="14.1" customHeight="1" thickTop="1" x14ac:dyDescent="0.25">
      <c r="A30" s="39" t="s">
        <v>10</v>
      </c>
      <c r="B30" s="40"/>
      <c r="C30" s="40"/>
      <c r="D30" s="40"/>
      <c r="E30" s="41"/>
      <c r="F30" s="39" t="s">
        <v>11</v>
      </c>
      <c r="G30" s="40"/>
      <c r="H30" s="40"/>
      <c r="I30" s="40"/>
      <c r="J30" s="41"/>
    </row>
    <row r="31" spans="1:10" s="3" customFormat="1" ht="14.1" customHeight="1" x14ac:dyDescent="0.25">
      <c r="A31" s="12" t="s">
        <v>102</v>
      </c>
      <c r="B31" s="4" t="s">
        <v>110</v>
      </c>
      <c r="C31" s="7">
        <v>3</v>
      </c>
      <c r="D31" s="7">
        <v>3.25</v>
      </c>
      <c r="E31" s="17">
        <f>C31*D31</f>
        <v>9.75</v>
      </c>
      <c r="F31" s="12" t="s">
        <v>117</v>
      </c>
      <c r="G31" s="4" t="s">
        <v>125</v>
      </c>
      <c r="H31" s="7">
        <v>3</v>
      </c>
      <c r="I31" s="7">
        <v>2.25</v>
      </c>
      <c r="J31" s="17">
        <f>H31*I31</f>
        <v>6.75</v>
      </c>
    </row>
    <row r="32" spans="1:10" s="3" customFormat="1" ht="14.1" customHeight="1" x14ac:dyDescent="0.25">
      <c r="A32" s="12" t="s">
        <v>103</v>
      </c>
      <c r="B32" s="4" t="s">
        <v>111</v>
      </c>
      <c r="C32" s="7">
        <v>3</v>
      </c>
      <c r="D32" s="7">
        <v>3</v>
      </c>
      <c r="E32" s="17">
        <f t="shared" ref="E32:E38" si="4">C32*D32</f>
        <v>9</v>
      </c>
      <c r="F32" s="12" t="s">
        <v>118</v>
      </c>
      <c r="G32" s="4" t="s">
        <v>126</v>
      </c>
      <c r="H32" s="7">
        <v>4</v>
      </c>
      <c r="I32" s="7">
        <v>3</v>
      </c>
      <c r="J32" s="17">
        <f t="shared" ref="J32:J38" si="5">H32*I32</f>
        <v>12</v>
      </c>
    </row>
    <row r="33" spans="1:10" s="3" customFormat="1" ht="14.1" customHeight="1" x14ac:dyDescent="0.25">
      <c r="A33" s="12" t="s">
        <v>104</v>
      </c>
      <c r="B33" s="4" t="s">
        <v>112</v>
      </c>
      <c r="C33" s="7">
        <v>3</v>
      </c>
      <c r="D33" s="7">
        <v>3</v>
      </c>
      <c r="E33" s="17">
        <f t="shared" si="4"/>
        <v>9</v>
      </c>
      <c r="F33" s="12" t="s">
        <v>119</v>
      </c>
      <c r="G33" s="4" t="s">
        <v>127</v>
      </c>
      <c r="H33" s="7">
        <v>3</v>
      </c>
      <c r="I33" s="7">
        <v>3.5</v>
      </c>
      <c r="J33" s="17">
        <f t="shared" si="5"/>
        <v>10.5</v>
      </c>
    </row>
    <row r="34" spans="1:10" s="3" customFormat="1" ht="14.1" customHeight="1" x14ac:dyDescent="0.25">
      <c r="A34" s="12" t="s">
        <v>105</v>
      </c>
      <c r="B34" s="4" t="s">
        <v>113</v>
      </c>
      <c r="C34" s="7">
        <v>3</v>
      </c>
      <c r="D34" s="7">
        <v>3</v>
      </c>
      <c r="E34" s="17">
        <f t="shared" si="4"/>
        <v>9</v>
      </c>
      <c r="F34" s="12" t="s">
        <v>120</v>
      </c>
      <c r="G34" s="4" t="s">
        <v>128</v>
      </c>
      <c r="H34" s="7">
        <v>3</v>
      </c>
      <c r="I34" s="7">
        <v>4</v>
      </c>
      <c r="J34" s="17">
        <f t="shared" si="5"/>
        <v>12</v>
      </c>
    </row>
    <row r="35" spans="1:10" s="3" customFormat="1" ht="14.1" customHeight="1" x14ac:dyDescent="0.25">
      <c r="A35" s="12" t="s">
        <v>106</v>
      </c>
      <c r="B35" s="4" t="s">
        <v>114</v>
      </c>
      <c r="C35" s="7">
        <v>4</v>
      </c>
      <c r="D35" s="7">
        <v>3.75</v>
      </c>
      <c r="E35" s="17">
        <f t="shared" si="4"/>
        <v>15</v>
      </c>
      <c r="F35" s="12" t="s">
        <v>121</v>
      </c>
      <c r="G35" s="4" t="s">
        <v>129</v>
      </c>
      <c r="H35" s="7">
        <v>3</v>
      </c>
      <c r="I35" s="7">
        <v>2.5</v>
      </c>
      <c r="J35" s="17">
        <f t="shared" si="5"/>
        <v>7.5</v>
      </c>
    </row>
    <row r="36" spans="1:10" s="3" customFormat="1" ht="14.1" customHeight="1" x14ac:dyDescent="0.25">
      <c r="A36" s="12" t="s">
        <v>107</v>
      </c>
      <c r="B36" s="4" t="s">
        <v>14</v>
      </c>
      <c r="C36" s="7">
        <v>0.75</v>
      </c>
      <c r="D36" s="7">
        <v>3.5</v>
      </c>
      <c r="E36" s="17">
        <f t="shared" si="4"/>
        <v>2.625</v>
      </c>
      <c r="F36" s="12" t="s">
        <v>122</v>
      </c>
      <c r="G36" s="4" t="s">
        <v>130</v>
      </c>
      <c r="H36" s="7">
        <v>0.75</v>
      </c>
      <c r="I36" s="7">
        <v>3.75</v>
      </c>
      <c r="J36" s="17">
        <f t="shared" si="5"/>
        <v>2.8125</v>
      </c>
    </row>
    <row r="37" spans="1:10" s="3" customFormat="1" ht="14.1" customHeight="1" x14ac:dyDescent="0.25">
      <c r="A37" s="12" t="s">
        <v>108</v>
      </c>
      <c r="B37" s="35" t="s">
        <v>115</v>
      </c>
      <c r="C37" s="7">
        <v>1.5</v>
      </c>
      <c r="D37" s="7">
        <v>3.75</v>
      </c>
      <c r="E37" s="17">
        <f t="shared" si="4"/>
        <v>5.625</v>
      </c>
      <c r="F37" s="12" t="s">
        <v>123</v>
      </c>
      <c r="G37" s="4" t="s">
        <v>131</v>
      </c>
      <c r="H37" s="7">
        <v>1.5</v>
      </c>
      <c r="I37" s="7">
        <v>3.25</v>
      </c>
      <c r="J37" s="17">
        <f t="shared" si="5"/>
        <v>4.875</v>
      </c>
    </row>
    <row r="38" spans="1:10" s="3" customFormat="1" ht="14.1" customHeight="1" x14ac:dyDescent="0.25">
      <c r="A38" s="12" t="s">
        <v>109</v>
      </c>
      <c r="B38" s="4" t="s">
        <v>116</v>
      </c>
      <c r="C38" s="7">
        <v>1.5</v>
      </c>
      <c r="D38" s="7">
        <v>4</v>
      </c>
      <c r="E38" s="17">
        <f t="shared" si="4"/>
        <v>6</v>
      </c>
      <c r="F38" s="12" t="s">
        <v>124</v>
      </c>
      <c r="G38" s="4" t="s">
        <v>132</v>
      </c>
      <c r="H38" s="7">
        <v>0.75</v>
      </c>
      <c r="I38" s="7">
        <v>3.5</v>
      </c>
      <c r="J38" s="17">
        <f t="shared" si="5"/>
        <v>2.625</v>
      </c>
    </row>
    <row r="39" spans="1:10" s="3" customFormat="1" ht="14.1" customHeight="1" x14ac:dyDescent="0.25">
      <c r="A39" s="12"/>
      <c r="B39" s="4"/>
      <c r="C39" s="7"/>
      <c r="D39" s="7"/>
      <c r="E39" s="17"/>
      <c r="F39" s="12"/>
      <c r="G39" s="4"/>
      <c r="H39" s="7"/>
      <c r="I39" s="7"/>
      <c r="J39" s="17"/>
    </row>
    <row r="40" spans="1:10" s="3" customFormat="1" ht="14.1" customHeight="1" thickBot="1" x14ac:dyDescent="0.3">
      <c r="A40" s="20"/>
      <c r="B40" s="28"/>
      <c r="C40" s="22"/>
      <c r="D40" s="22"/>
      <c r="E40" s="18"/>
      <c r="F40" s="20"/>
      <c r="G40" s="28"/>
      <c r="H40" s="22"/>
      <c r="I40" s="22"/>
      <c r="J40" s="18"/>
    </row>
    <row r="41" spans="1:10" s="3" customFormat="1" ht="18" customHeight="1" thickTop="1" thickBot="1" x14ac:dyDescent="0.3">
      <c r="A41" s="23"/>
      <c r="B41" s="24" t="s">
        <v>28</v>
      </c>
      <c r="C41" s="25">
        <f>SUM(C31:C40)</f>
        <v>19.75</v>
      </c>
      <c r="D41" s="26" t="s">
        <v>20</v>
      </c>
      <c r="E41" s="27">
        <f>SUM(E31:E40)/SUM(C31:C40)</f>
        <v>3.3417721518987342</v>
      </c>
      <c r="F41" s="23"/>
      <c r="G41" s="24" t="s">
        <v>29</v>
      </c>
      <c r="H41" s="25">
        <f>SUM(H31:H40)</f>
        <v>19</v>
      </c>
      <c r="I41" s="26" t="s">
        <v>20</v>
      </c>
      <c r="J41" s="27">
        <f>SUM(J31:J39)/SUM(H31:H39)</f>
        <v>3.1085526315789473</v>
      </c>
    </row>
    <row r="42" spans="1:10" s="3" customFormat="1" ht="14.1" customHeight="1" thickTop="1" x14ac:dyDescent="0.25">
      <c r="A42" s="39" t="s">
        <v>12</v>
      </c>
      <c r="B42" s="40"/>
      <c r="C42" s="40"/>
      <c r="D42" s="40"/>
      <c r="E42" s="41"/>
      <c r="F42" s="39" t="s">
        <v>13</v>
      </c>
      <c r="G42" s="40"/>
      <c r="H42" s="40"/>
      <c r="I42" s="40"/>
      <c r="J42" s="41"/>
    </row>
    <row r="43" spans="1:10" s="3" customFormat="1" ht="14.1" customHeight="1" x14ac:dyDescent="0.25">
      <c r="A43" s="12" t="s">
        <v>133</v>
      </c>
      <c r="B43" s="4" t="s">
        <v>141</v>
      </c>
      <c r="C43" s="7">
        <v>3</v>
      </c>
      <c r="D43" s="7">
        <v>2.25</v>
      </c>
      <c r="E43" s="17">
        <f>C43*D43</f>
        <v>6.75</v>
      </c>
      <c r="F43" s="12" t="s">
        <v>149</v>
      </c>
      <c r="G43" s="4" t="s">
        <v>157</v>
      </c>
      <c r="H43" s="7">
        <v>3</v>
      </c>
      <c r="I43" s="7">
        <v>4</v>
      </c>
      <c r="J43" s="17">
        <f>H43*I43</f>
        <v>12</v>
      </c>
    </row>
    <row r="44" spans="1:10" s="3" customFormat="1" ht="14.1" customHeight="1" x14ac:dyDescent="0.25">
      <c r="A44" s="12" t="s">
        <v>134</v>
      </c>
      <c r="B44" s="4" t="s">
        <v>142</v>
      </c>
      <c r="C44" s="7">
        <v>4</v>
      </c>
      <c r="D44" s="7">
        <v>0</v>
      </c>
      <c r="E44" s="17">
        <f t="shared" ref="E44:E50" si="6">C44*D44</f>
        <v>0</v>
      </c>
      <c r="F44" s="12" t="s">
        <v>150</v>
      </c>
      <c r="G44" s="4" t="s">
        <v>158</v>
      </c>
      <c r="H44" s="7">
        <v>3</v>
      </c>
      <c r="I44" s="7">
        <v>4</v>
      </c>
      <c r="J44" s="17">
        <f t="shared" ref="J44:J50" si="7">H44*I44</f>
        <v>12</v>
      </c>
    </row>
    <row r="45" spans="1:10" s="3" customFormat="1" ht="14.1" customHeight="1" x14ac:dyDescent="0.25">
      <c r="A45" s="12" t="s">
        <v>135</v>
      </c>
      <c r="B45" s="4" t="s">
        <v>143</v>
      </c>
      <c r="C45" s="7">
        <v>3</v>
      </c>
      <c r="D45" s="7">
        <v>3.5</v>
      </c>
      <c r="E45" s="17">
        <f t="shared" si="6"/>
        <v>10.5</v>
      </c>
      <c r="F45" s="12" t="s">
        <v>151</v>
      </c>
      <c r="G45" s="4" t="s">
        <v>159</v>
      </c>
      <c r="H45" s="7">
        <v>3</v>
      </c>
      <c r="I45" s="7">
        <v>4</v>
      </c>
      <c r="J45" s="17">
        <f t="shared" si="7"/>
        <v>12</v>
      </c>
    </row>
    <row r="46" spans="1:10" s="3" customFormat="1" ht="14.1" customHeight="1" x14ac:dyDescent="0.25">
      <c r="A46" s="12" t="s">
        <v>136</v>
      </c>
      <c r="B46" s="4" t="s">
        <v>144</v>
      </c>
      <c r="C46" s="7">
        <v>3</v>
      </c>
      <c r="D46" s="7">
        <v>2.75</v>
      </c>
      <c r="E46" s="17">
        <f t="shared" si="6"/>
        <v>8.25</v>
      </c>
      <c r="F46" s="12" t="s">
        <v>152</v>
      </c>
      <c r="G46" s="4" t="s">
        <v>160</v>
      </c>
      <c r="H46" s="7">
        <v>4</v>
      </c>
      <c r="I46" s="7">
        <v>3.75</v>
      </c>
      <c r="J46" s="17">
        <f t="shared" si="7"/>
        <v>15</v>
      </c>
    </row>
    <row r="47" spans="1:10" s="3" customFormat="1" ht="14.1" customHeight="1" x14ac:dyDescent="0.25">
      <c r="A47" s="12" t="s">
        <v>137</v>
      </c>
      <c r="B47" s="4" t="s">
        <v>145</v>
      </c>
      <c r="C47" s="7">
        <v>3</v>
      </c>
      <c r="D47" s="7">
        <v>2.25</v>
      </c>
      <c r="E47" s="17">
        <f t="shared" si="6"/>
        <v>6.75</v>
      </c>
      <c r="F47" s="13" t="s">
        <v>153</v>
      </c>
      <c r="G47" s="4" t="s">
        <v>161</v>
      </c>
      <c r="H47" s="7">
        <v>3</v>
      </c>
      <c r="I47" s="7">
        <v>4</v>
      </c>
      <c r="J47" s="17">
        <f t="shared" si="7"/>
        <v>12</v>
      </c>
    </row>
    <row r="48" spans="1:10" s="3" customFormat="1" ht="14.1" customHeight="1" x14ac:dyDescent="0.25">
      <c r="A48" s="12" t="s">
        <v>138</v>
      </c>
      <c r="B48" s="4" t="s">
        <v>146</v>
      </c>
      <c r="C48" s="7">
        <v>1.5</v>
      </c>
      <c r="D48" s="7">
        <v>3.75</v>
      </c>
      <c r="E48" s="17">
        <f t="shared" si="6"/>
        <v>5.625</v>
      </c>
      <c r="F48" s="12" t="s">
        <v>154</v>
      </c>
      <c r="G48" s="4" t="s">
        <v>162</v>
      </c>
      <c r="H48" s="7">
        <v>3</v>
      </c>
      <c r="I48" s="7">
        <v>3.75</v>
      </c>
      <c r="J48" s="17">
        <f t="shared" si="7"/>
        <v>11.25</v>
      </c>
    </row>
    <row r="49" spans="1:10" s="3" customFormat="1" ht="14.1" customHeight="1" x14ac:dyDescent="0.25">
      <c r="A49" s="12" t="s">
        <v>139</v>
      </c>
      <c r="B49" s="4" t="s">
        <v>147</v>
      </c>
      <c r="C49" s="7">
        <v>1.5</v>
      </c>
      <c r="D49" s="7">
        <v>3.75</v>
      </c>
      <c r="E49" s="17">
        <f t="shared" si="6"/>
        <v>5.625</v>
      </c>
      <c r="F49" s="12" t="s">
        <v>155</v>
      </c>
      <c r="G49" s="4" t="s">
        <v>163</v>
      </c>
      <c r="H49" s="7">
        <v>0.75</v>
      </c>
      <c r="I49" s="7">
        <v>4</v>
      </c>
      <c r="J49" s="17">
        <f t="shared" si="7"/>
        <v>3</v>
      </c>
    </row>
    <row r="50" spans="1:10" s="3" customFormat="1" ht="14.1" customHeight="1" x14ac:dyDescent="0.25">
      <c r="A50" s="12" t="s">
        <v>140</v>
      </c>
      <c r="B50" s="4" t="s">
        <v>148</v>
      </c>
      <c r="C50" s="7">
        <v>0.75</v>
      </c>
      <c r="D50" s="7">
        <v>3.5</v>
      </c>
      <c r="E50" s="17">
        <f t="shared" si="6"/>
        <v>2.625</v>
      </c>
      <c r="F50" s="12" t="s">
        <v>156</v>
      </c>
      <c r="G50" s="4" t="s">
        <v>164</v>
      </c>
      <c r="H50" s="7">
        <v>0.75</v>
      </c>
      <c r="I50" s="7">
        <v>4</v>
      </c>
      <c r="J50" s="17">
        <f t="shared" si="7"/>
        <v>3</v>
      </c>
    </row>
    <row r="51" spans="1:10" s="3" customFormat="1" ht="14.1" customHeight="1" thickBot="1" x14ac:dyDescent="0.3">
      <c r="A51" s="20"/>
      <c r="B51" s="21"/>
      <c r="C51" s="22"/>
      <c r="D51" s="22"/>
      <c r="E51" s="18"/>
      <c r="F51" s="20"/>
      <c r="G51" s="21"/>
      <c r="H51" s="22"/>
      <c r="I51" s="22" t="s">
        <v>165</v>
      </c>
      <c r="J51" s="18"/>
    </row>
    <row r="52" spans="1:10" s="3" customFormat="1" ht="18" customHeight="1" thickTop="1" thickBot="1" x14ac:dyDescent="0.3">
      <c r="A52" s="23"/>
      <c r="B52" s="24" t="s">
        <v>30</v>
      </c>
      <c r="C52" s="25">
        <f>SUM(C43:C51)</f>
        <v>19.75</v>
      </c>
      <c r="D52" s="26" t="s">
        <v>20</v>
      </c>
      <c r="E52" s="27">
        <f>SUM(E43:E51)/SUM(C43:C51)</f>
        <v>2.3354430379746836</v>
      </c>
      <c r="F52" s="23"/>
      <c r="G52" s="24" t="s">
        <v>31</v>
      </c>
      <c r="H52" s="25">
        <f>SUM(H43:H51)</f>
        <v>20.5</v>
      </c>
      <c r="I52" s="26" t="s">
        <v>20</v>
      </c>
      <c r="J52" s="27">
        <f>SUM(J43:J51)/SUM(H43:H51)</f>
        <v>3.9146341463414633</v>
      </c>
    </row>
    <row r="53" spans="1:10" ht="7.5" customHeight="1" thickTop="1" x14ac:dyDescent="0.2"/>
    <row r="54" spans="1:10" ht="14.1" customHeight="1" x14ac:dyDescent="0.2">
      <c r="B54" s="42" t="s">
        <v>16</v>
      </c>
      <c r="C54" s="42"/>
      <c r="D54" s="42"/>
      <c r="E54" s="14">
        <f>SUM(C9:C17,H9:H17,C20:C28,H20:H28,C31:C40,H31:H39,C43:C51,H43:H51)</f>
        <v>160.25</v>
      </c>
    </row>
    <row r="55" spans="1:10" ht="14.1" customHeight="1" x14ac:dyDescent="0.2">
      <c r="B55" s="43" t="s">
        <v>17</v>
      </c>
      <c r="C55" s="43"/>
      <c r="D55" s="43"/>
      <c r="E55" s="16">
        <f>SUM(E9:E17,J9:J17,E20:E28,J20:J28,E31:E40,J31:J39,E43:E51,J43:J51)/E54</f>
        <v>2.9223868954758192</v>
      </c>
    </row>
    <row r="56" spans="1:10" ht="7.5" customHeight="1" x14ac:dyDescent="0.2">
      <c r="H56" s="8"/>
      <c r="I56" s="8"/>
      <c r="J56" s="8"/>
    </row>
    <row r="57" spans="1:10" ht="16.5" customHeight="1" x14ac:dyDescent="0.25">
      <c r="H57" s="37" t="s">
        <v>18</v>
      </c>
      <c r="I57" s="37"/>
      <c r="J57" s="37"/>
    </row>
  </sheetData>
  <mergeCells count="15">
    <mergeCell ref="H57:J57"/>
    <mergeCell ref="A1:J1"/>
    <mergeCell ref="A30:E30"/>
    <mergeCell ref="F30:J30"/>
    <mergeCell ref="A42:E42"/>
    <mergeCell ref="F42:J42"/>
    <mergeCell ref="B54:D54"/>
    <mergeCell ref="B55:D55"/>
    <mergeCell ref="A2:J2"/>
    <mergeCell ref="A8:E8"/>
    <mergeCell ref="F8:J8"/>
    <mergeCell ref="A19:E19"/>
    <mergeCell ref="F19:J19"/>
    <mergeCell ref="B4:J4"/>
    <mergeCell ref="B5:J5"/>
  </mergeCells>
  <printOptions horizontalCentered="1"/>
  <pageMargins left="0.25" right="0.25" top="0.38" bottom="0.4" header="0.27" footer="0.28999999999999998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CGPA sorted corrected</vt:lpstr>
      <vt:lpstr>CGPA worst possible</vt:lpstr>
      <vt:lpstr>CGPA table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</dc:creator>
  <cp:lastModifiedBy>rifat</cp:lastModifiedBy>
  <cp:lastPrinted>2021-05-29T08:14:08Z</cp:lastPrinted>
  <dcterms:created xsi:type="dcterms:W3CDTF">2021-04-08T13:28:02Z</dcterms:created>
  <dcterms:modified xsi:type="dcterms:W3CDTF">2022-09-11T17:14:24Z</dcterms:modified>
</cp:coreProperties>
</file>