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t\Downloads\"/>
    </mc:Choice>
  </mc:AlternateContent>
  <xr:revisionPtr revIDLastSave="0" documentId="13_ncr:1_{63C46E82-7A9E-4C27-9161-1B78EE30454E}" xr6:coauthVersionLast="47" xr6:coauthVersionMax="47" xr10:uidLastSave="{00000000-0000-0000-0000-000000000000}"/>
  <bookViews>
    <workbookView xWindow="690" yWindow="975" windowWidth="17190" windowHeight="8865" xr2:uid="{00000000-000D-0000-FFFF-FFFF00000000}"/>
  </bookViews>
  <sheets>
    <sheet name="CGP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" i="1" l="1"/>
  <c r="H52" i="1"/>
  <c r="C52" i="1"/>
  <c r="J50" i="1"/>
  <c r="E50" i="1"/>
  <c r="J49" i="1"/>
  <c r="E49" i="1"/>
  <c r="J48" i="1"/>
  <c r="E48" i="1"/>
  <c r="J47" i="1"/>
  <c r="E47" i="1"/>
  <c r="J46" i="1"/>
  <c r="E46" i="1"/>
  <c r="J45" i="1"/>
  <c r="E45" i="1"/>
  <c r="J44" i="1"/>
  <c r="E44" i="1"/>
  <c r="J43" i="1"/>
  <c r="J52" i="1" s="1"/>
  <c r="E43" i="1"/>
  <c r="E52" i="1" s="1"/>
  <c r="H41" i="1"/>
  <c r="C41" i="1"/>
  <c r="J38" i="1"/>
  <c r="E38" i="1"/>
  <c r="J37" i="1"/>
  <c r="E37" i="1"/>
  <c r="J36" i="1"/>
  <c r="E36" i="1"/>
  <c r="J35" i="1"/>
  <c r="E35" i="1"/>
  <c r="J34" i="1"/>
  <c r="E34" i="1"/>
  <c r="J33" i="1"/>
  <c r="E33" i="1"/>
  <c r="J32" i="1"/>
  <c r="E32" i="1"/>
  <c r="J31" i="1"/>
  <c r="J41" i="1" s="1"/>
  <c r="E31" i="1"/>
  <c r="E41" i="1" s="1"/>
  <c r="H29" i="1"/>
  <c r="C29" i="1"/>
  <c r="J28" i="1"/>
  <c r="E28" i="1"/>
  <c r="J27" i="1"/>
  <c r="E27" i="1"/>
  <c r="J26" i="1"/>
  <c r="E26" i="1"/>
  <c r="J25" i="1"/>
  <c r="E25" i="1"/>
  <c r="J24" i="1"/>
  <c r="E24" i="1"/>
  <c r="J23" i="1"/>
  <c r="E23" i="1"/>
  <c r="J22" i="1"/>
  <c r="E22" i="1"/>
  <c r="J21" i="1"/>
  <c r="E21" i="1"/>
  <c r="J20" i="1"/>
  <c r="J29" i="1" s="1"/>
  <c r="E20" i="1"/>
  <c r="E29" i="1" s="1"/>
  <c r="H18" i="1"/>
  <c r="C18" i="1"/>
  <c r="J17" i="1"/>
  <c r="E17" i="1"/>
  <c r="J16" i="1"/>
  <c r="E16" i="1"/>
  <c r="J15" i="1"/>
  <c r="E15" i="1"/>
  <c r="J14" i="1"/>
  <c r="E14" i="1"/>
  <c r="J13" i="1"/>
  <c r="E13" i="1"/>
  <c r="J12" i="1"/>
  <c r="E12" i="1"/>
  <c r="J11" i="1"/>
  <c r="E11" i="1"/>
  <c r="J10" i="1"/>
  <c r="E10" i="1"/>
  <c r="J9" i="1"/>
  <c r="J18" i="1" s="1"/>
  <c r="E9" i="1"/>
  <c r="E55" i="1" l="1"/>
  <c r="E18" i="1"/>
</calcChain>
</file>

<file path=xl/sharedStrings.xml><?xml version="1.0" encoding="utf-8"?>
<sst xmlns="http://schemas.openxmlformats.org/spreadsheetml/2006/main" count="178" uniqueCount="166">
  <si>
    <t>Chemistry</t>
  </si>
  <si>
    <t xml:space="preserve">Computer Programming </t>
  </si>
  <si>
    <t>Production Process</t>
  </si>
  <si>
    <t>Name :</t>
  </si>
  <si>
    <t>CGPA Calculation</t>
  </si>
  <si>
    <t>Level 1 / Term I</t>
  </si>
  <si>
    <t>Level 1 / Term II</t>
  </si>
  <si>
    <t>Credit</t>
  </si>
  <si>
    <t>Level 2 / Term I</t>
  </si>
  <si>
    <t>Level 2 / Term II</t>
  </si>
  <si>
    <t>Level 3 / Term I</t>
  </si>
  <si>
    <t>Level 3 / Term II</t>
  </si>
  <si>
    <t>Level 4 / Term I</t>
  </si>
  <si>
    <t>Level 4 / Term II</t>
  </si>
  <si>
    <t>Industrial Training</t>
  </si>
  <si>
    <t>GP</t>
  </si>
  <si>
    <t>Total Credit Earned =</t>
  </si>
  <si>
    <t>CGPA =</t>
  </si>
  <si>
    <t>Signature</t>
  </si>
  <si>
    <t>Cr. x GP</t>
  </si>
  <si>
    <t>GPA=</t>
  </si>
  <si>
    <t>Roll :</t>
  </si>
  <si>
    <t>Course No.</t>
  </si>
  <si>
    <t>Course Title</t>
  </si>
  <si>
    <t>Level 1 Term I         Credit =</t>
  </si>
  <si>
    <t>Level 1 Term II        Credit =</t>
  </si>
  <si>
    <t>Level 2 Term II        Credit =</t>
  </si>
  <si>
    <t>Level 2 Term I         Credit =</t>
  </si>
  <si>
    <t>Level 3 Term I         Credit =</t>
  </si>
  <si>
    <t>Level 3 Term II        Credit =</t>
  </si>
  <si>
    <t>Level 4 Term I         Credit =</t>
  </si>
  <si>
    <t>Level 4 Term II        Credit =</t>
  </si>
  <si>
    <t>Hum191</t>
  </si>
  <si>
    <t xml:space="preserve">Technical English </t>
  </si>
  <si>
    <t>Chem191</t>
  </si>
  <si>
    <t>Math191</t>
  </si>
  <si>
    <t>Calculus and Solid Geometry</t>
  </si>
  <si>
    <t>EEE191</t>
  </si>
  <si>
    <t>Electrical Circuits</t>
  </si>
  <si>
    <t>MIE131</t>
  </si>
  <si>
    <t>Statics and Mechanics of Materials</t>
  </si>
  <si>
    <t>Chem192</t>
  </si>
  <si>
    <t>Chemistry Sessional</t>
  </si>
  <si>
    <t>EEE192</t>
  </si>
  <si>
    <t>Electrical Circuits Sessional</t>
  </si>
  <si>
    <t>MIE132</t>
  </si>
  <si>
    <t>Statics and Mechanics of Materials Sessional</t>
  </si>
  <si>
    <t>MIE192</t>
  </si>
  <si>
    <t>Engineering Graphics</t>
  </si>
  <si>
    <t>Department of Mechatronics &amp; Industrial Engineering</t>
  </si>
  <si>
    <t>Phy191</t>
  </si>
  <si>
    <t>Physics</t>
  </si>
  <si>
    <t>Math193</t>
  </si>
  <si>
    <t>Vector, Matrix and Ordinary Differential Equation</t>
  </si>
  <si>
    <t>MIE111</t>
  </si>
  <si>
    <t xml:space="preserve">Electronics </t>
  </si>
  <si>
    <t>MIE121</t>
  </si>
  <si>
    <t>CSE191</t>
  </si>
  <si>
    <t>Phy192</t>
  </si>
  <si>
    <t>MIE112</t>
  </si>
  <si>
    <t>MIE122</t>
  </si>
  <si>
    <t>CSE192</t>
  </si>
  <si>
    <t>Physics Sessional</t>
  </si>
  <si>
    <t>Electronics Sessional</t>
  </si>
  <si>
    <t>Fabrication Labrotary</t>
  </si>
  <si>
    <t>Computer Programming Sessional</t>
  </si>
  <si>
    <t>Hum291</t>
  </si>
  <si>
    <t xml:space="preserve">Math291 </t>
  </si>
  <si>
    <t>EEE291</t>
  </si>
  <si>
    <t>MIE211</t>
  </si>
  <si>
    <t>MIE231</t>
  </si>
  <si>
    <t>EEE292</t>
  </si>
  <si>
    <t>MIE212</t>
  </si>
  <si>
    <t>MIE214</t>
  </si>
  <si>
    <t>MIE232</t>
  </si>
  <si>
    <t>Sociology and Engineering Economics</t>
  </si>
  <si>
    <t>Integral Transform and Partial Differtial Equation</t>
  </si>
  <si>
    <t>Electrical Machines</t>
  </si>
  <si>
    <t>Sensors and Instrumentation</t>
  </si>
  <si>
    <t>Engineering Dynamics</t>
  </si>
  <si>
    <t>Electrical Machines Sessional</t>
  </si>
  <si>
    <t>Sensors and Instrumentation Sessional</t>
  </si>
  <si>
    <t>Mechatronics Workshop</t>
  </si>
  <si>
    <t>Engineering Dynamics Sessional</t>
  </si>
  <si>
    <t>Hum293</t>
  </si>
  <si>
    <t>CSE291</t>
  </si>
  <si>
    <t>EEE295</t>
  </si>
  <si>
    <t>ME291</t>
  </si>
  <si>
    <t>MIE271</t>
  </si>
  <si>
    <t>CSE292</t>
  </si>
  <si>
    <t>EEE296</t>
  </si>
  <si>
    <t>ME292</t>
  </si>
  <si>
    <t>MIE292</t>
  </si>
  <si>
    <t>Accounting and Industrial Law</t>
  </si>
  <si>
    <t>Digital Logic Design and Microprocessor</t>
  </si>
  <si>
    <t>Signals and System Analysis</t>
  </si>
  <si>
    <t>Thermo-fluid Engineering</t>
  </si>
  <si>
    <t>Measurement and Statistical Analysis</t>
  </si>
  <si>
    <t>Digital Logic Design and Microprocessor Sessional</t>
  </si>
  <si>
    <t>Signals and System Analysis Sessional</t>
  </si>
  <si>
    <t>Thermo-fluid Engineering Sessional</t>
  </si>
  <si>
    <t>CAD Practice</t>
  </si>
  <si>
    <t>Math391</t>
  </si>
  <si>
    <t>MIE311</t>
  </si>
  <si>
    <t>MIE321</t>
  </si>
  <si>
    <t>MIE351</t>
  </si>
  <si>
    <t>MIE371</t>
  </si>
  <si>
    <t>MIE302</t>
  </si>
  <si>
    <t>MIE312</t>
  </si>
  <si>
    <t>MIE352</t>
  </si>
  <si>
    <t>Complex Variables and Numerical Methods</t>
  </si>
  <si>
    <t>Micro- controller and Interfacing for Mechatronic Systems</t>
  </si>
  <si>
    <t>Engineering Materials</t>
  </si>
  <si>
    <t>System Dynamics and Control</t>
  </si>
  <si>
    <t>Operation Management</t>
  </si>
  <si>
    <t>Micro- controller and Interfacing for Mechatronic Systems Sessional</t>
  </si>
  <si>
    <t>System Dynamics and Control Sessional</t>
  </si>
  <si>
    <t>EEE391</t>
  </si>
  <si>
    <t>MIE313</t>
  </si>
  <si>
    <t>MIE331</t>
  </si>
  <si>
    <t>MIE373</t>
  </si>
  <si>
    <t>MIE375</t>
  </si>
  <si>
    <t>EEE392</t>
  </si>
  <si>
    <t>MIE314</t>
  </si>
  <si>
    <t>MIE332</t>
  </si>
  <si>
    <t>Power Electronics and Drives</t>
  </si>
  <si>
    <t>Industrial Automation</t>
  </si>
  <si>
    <t>Mechanics of Machinery</t>
  </si>
  <si>
    <t>Operation Research</t>
  </si>
  <si>
    <t>Material Handling and Maintenance Management</t>
  </si>
  <si>
    <t>Power Electronics and Drives Sessional</t>
  </si>
  <si>
    <t>Industrial Automation Sessional</t>
  </si>
  <si>
    <t>Mechanics of Machinery Sessional</t>
  </si>
  <si>
    <t>MIE411</t>
  </si>
  <si>
    <t>MIE413</t>
  </si>
  <si>
    <t>MIE421</t>
  </si>
  <si>
    <t>MIE471</t>
  </si>
  <si>
    <t>MIE473</t>
  </si>
  <si>
    <t>MIE402</t>
  </si>
  <si>
    <t>MIE414</t>
  </si>
  <si>
    <t>MIE474</t>
  </si>
  <si>
    <t>Digital Control System</t>
  </si>
  <si>
    <t xml:space="preserve">Mechatronics and Industrial Saystem Design </t>
  </si>
  <si>
    <t>CAD/CAM</t>
  </si>
  <si>
    <t>Financial Management for Engineers</t>
  </si>
  <si>
    <t>System Reliability and Quality Control</t>
  </si>
  <si>
    <t>Project and Thesis -I</t>
  </si>
  <si>
    <t xml:space="preserve">Mechatronics and Industrial Saystem Design Sessional </t>
  </si>
  <si>
    <t>Measurement and Quality Control Sessional</t>
  </si>
  <si>
    <t>MIE423</t>
  </si>
  <si>
    <t>MIE451</t>
  </si>
  <si>
    <t>MIE475</t>
  </si>
  <si>
    <t>MIE477</t>
  </si>
  <si>
    <t>MIE467</t>
  </si>
  <si>
    <t>MIE404</t>
  </si>
  <si>
    <t>MIE424</t>
  </si>
  <si>
    <t>MIE452</t>
  </si>
  <si>
    <t>Computer Integrated Manufacturing</t>
  </si>
  <si>
    <t>Robotics</t>
  </si>
  <si>
    <t>Engineering Ethics, Safety and Environment</t>
  </si>
  <si>
    <t>Industrial and Business Management</t>
  </si>
  <si>
    <t>Machine Learning Algorithm</t>
  </si>
  <si>
    <t>Project and Thesis- II</t>
  </si>
  <si>
    <t>Computer Integrated Manufacturing Sessional</t>
  </si>
  <si>
    <t>Robotics Sessional</t>
  </si>
  <si>
    <t>Test Name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</si>
</sst>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u/>
      <sz val="12"/>
      <color rgb="FF000000"/>
      <name val="Times New Roman"/>
    </font>
    <font>
      <sz val="4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shrinkToFit="1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2" fontId="1" fillId="0" borderId="2" xfId="0" applyNumberFormat="1" applyFont="1" applyBorder="1" applyAlignment="1">
      <alignment horizontal="center" vertical="center" shrinkToFit="1"/>
    </xf>
    <xf numFmtId="2" fontId="1" fillId="0" borderId="3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2" fontId="1" fillId="0" borderId="5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 shrinkToFit="1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 shrinkToFit="1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2" fontId="1" fillId="0" borderId="16" xfId="0" applyNumberFormat="1" applyFont="1" applyBorder="1" applyAlignment="1">
      <alignment horizontal="right" vertical="center"/>
    </xf>
    <xf numFmtId="2" fontId="1" fillId="0" borderId="2" xfId="0" applyNumberFormat="1" applyFont="1" applyBorder="1">
      <alignment vertical="center"/>
    </xf>
    <xf numFmtId="2" fontId="1" fillId="0" borderId="17" xfId="0" applyNumberFormat="1" applyFont="1" applyBorder="1">
      <alignment vertical="center"/>
    </xf>
    <xf numFmtId="2" fontId="1" fillId="0" borderId="18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 shrinkToFit="1"/>
    </xf>
    <xf numFmtId="0" fontId="2" fillId="0" borderId="13" xfId="0" applyFont="1" applyBorder="1">
      <alignment vertical="center"/>
    </xf>
    <xf numFmtId="0" fontId="1" fillId="0" borderId="9" xfId="0" applyFont="1" applyBorder="1" applyAlignment="1">
      <alignment horizontal="left" vertical="center" shrinkToFit="1"/>
    </xf>
    <xf numFmtId="2" fontId="1" fillId="0" borderId="0" xfId="0" applyNumberFormat="1" applyFont="1" applyAlignment="1">
      <alignment horizontal="center" vertical="center"/>
    </xf>
    <xf numFmtId="2" fontId="2" fillId="0" borderId="2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7" zoomScale="86" workbookViewId="0">
      <selection activeCell="Q15" sqref="Q15"/>
    </sheetView>
  </sheetViews>
  <sheetFormatPr defaultColWidth="9.140625" defaultRowHeight="12.75" x14ac:dyDescent="0.2"/>
  <cols>
    <col min="1" max="1" width="7.7109375" style="1" customWidth="1"/>
    <col min="2" max="2" width="22.85546875" style="2" customWidth="1"/>
    <col min="3" max="4" width="5.7109375" style="3" customWidth="1"/>
    <col min="5" max="5" width="6.7109375" style="3" customWidth="1"/>
    <col min="6" max="6" width="7.7109375" style="1" customWidth="1"/>
    <col min="7" max="7" width="22.85546875" style="2" customWidth="1"/>
    <col min="8" max="9" width="5.7109375" style="3" customWidth="1"/>
    <col min="10" max="10" width="6.7109375" style="3" customWidth="1"/>
    <col min="11" max="16384" width="9.140625" style="2"/>
  </cols>
  <sheetData>
    <row r="1" spans="1:10" ht="14.1" customHeight="1" x14ac:dyDescent="0.2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4.1" customHeight="1" x14ac:dyDescent="0.2">
      <c r="A2" s="43" t="s">
        <v>4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8.25" customHeight="1" x14ac:dyDescent="0.2">
      <c r="A3" s="4"/>
      <c r="B3" s="4"/>
      <c r="C3" s="5"/>
      <c r="D3" s="5"/>
      <c r="E3" s="5"/>
      <c r="F3" s="4"/>
      <c r="G3" s="4"/>
      <c r="H3" s="5"/>
      <c r="I3" s="5"/>
      <c r="J3" s="5"/>
    </row>
    <row r="4" spans="1:10" s="6" customFormat="1" ht="14.1" customHeight="1" x14ac:dyDescent="0.25">
      <c r="A4" s="7" t="s">
        <v>3</v>
      </c>
      <c r="B4" s="47" t="s">
        <v>165</v>
      </c>
      <c r="C4" s="47"/>
      <c r="D4" s="47"/>
      <c r="E4" s="47"/>
      <c r="F4" s="47"/>
      <c r="G4" s="47"/>
      <c r="H4" s="47"/>
      <c r="I4" s="47"/>
      <c r="J4" s="47"/>
    </row>
    <row r="5" spans="1:10" s="6" customFormat="1" ht="14.1" customHeight="1" x14ac:dyDescent="0.25">
      <c r="A5" s="8" t="s">
        <v>21</v>
      </c>
      <c r="B5" s="47">
        <v>1509031</v>
      </c>
      <c r="C5" s="47"/>
      <c r="D5" s="47"/>
      <c r="E5" s="47"/>
      <c r="F5" s="47"/>
      <c r="G5" s="47"/>
      <c r="H5" s="47"/>
      <c r="I5" s="47"/>
      <c r="J5" s="47"/>
    </row>
    <row r="6" spans="1:10" s="6" customFormat="1" ht="9" customHeight="1" x14ac:dyDescent="0.25">
      <c r="A6" s="8"/>
      <c r="C6" s="9"/>
      <c r="D6" s="9"/>
      <c r="E6" s="9"/>
      <c r="F6" s="10"/>
      <c r="H6" s="9"/>
      <c r="I6" s="9"/>
      <c r="J6" s="9"/>
    </row>
    <row r="7" spans="1:10" s="11" customFormat="1" ht="14.1" customHeight="1" x14ac:dyDescent="0.25">
      <c r="A7" s="12" t="s">
        <v>22</v>
      </c>
      <c r="B7" s="13" t="s">
        <v>23</v>
      </c>
      <c r="C7" s="14" t="s">
        <v>7</v>
      </c>
      <c r="D7" s="14" t="s">
        <v>15</v>
      </c>
      <c r="E7" s="15" t="s">
        <v>19</v>
      </c>
      <c r="F7" s="16" t="s">
        <v>22</v>
      </c>
      <c r="G7" s="13" t="s">
        <v>23</v>
      </c>
      <c r="H7" s="14" t="s">
        <v>7</v>
      </c>
      <c r="I7" s="14" t="s">
        <v>15</v>
      </c>
      <c r="J7" s="17" t="s">
        <v>19</v>
      </c>
    </row>
    <row r="8" spans="1:10" s="6" customFormat="1" ht="14.1" customHeight="1" x14ac:dyDescent="0.25">
      <c r="A8" s="44" t="s">
        <v>5</v>
      </c>
      <c r="B8" s="45"/>
      <c r="C8" s="45"/>
      <c r="D8" s="45"/>
      <c r="E8" s="46"/>
      <c r="F8" s="44" t="s">
        <v>6</v>
      </c>
      <c r="G8" s="45"/>
      <c r="H8" s="45"/>
      <c r="I8" s="45"/>
      <c r="J8" s="46"/>
    </row>
    <row r="9" spans="1:10" s="6" customFormat="1" ht="14.1" customHeight="1" x14ac:dyDescent="0.25">
      <c r="A9" s="18" t="s">
        <v>32</v>
      </c>
      <c r="B9" s="19" t="s">
        <v>33</v>
      </c>
      <c r="C9" s="20">
        <v>3</v>
      </c>
      <c r="D9" s="20">
        <v>2.75</v>
      </c>
      <c r="E9" s="21">
        <f>C9*D9</f>
        <v>8.25</v>
      </c>
      <c r="F9" s="18" t="s">
        <v>50</v>
      </c>
      <c r="G9" s="19" t="s">
        <v>51</v>
      </c>
      <c r="H9" s="20">
        <v>3</v>
      </c>
      <c r="I9" s="20">
        <v>2</v>
      </c>
      <c r="J9" s="21">
        <f>H9*I9</f>
        <v>6</v>
      </c>
    </row>
    <row r="10" spans="1:10" s="6" customFormat="1" ht="14.1" customHeight="1" x14ac:dyDescent="0.25">
      <c r="A10" s="18" t="s">
        <v>34</v>
      </c>
      <c r="B10" s="19" t="s">
        <v>0</v>
      </c>
      <c r="C10" s="20">
        <v>3</v>
      </c>
      <c r="D10" s="20">
        <v>2.25</v>
      </c>
      <c r="E10" s="21">
        <f t="shared" ref="E10:E17" si="0">C10*D10</f>
        <v>6.75</v>
      </c>
      <c r="F10" s="18" t="s">
        <v>52</v>
      </c>
      <c r="G10" s="19" t="s">
        <v>53</v>
      </c>
      <c r="H10" s="20">
        <v>3</v>
      </c>
      <c r="I10" s="20">
        <v>2</v>
      </c>
      <c r="J10" s="21">
        <f t="shared" ref="J10:J17" si="1">H10*I10</f>
        <v>6</v>
      </c>
    </row>
    <row r="11" spans="1:10" s="6" customFormat="1" ht="14.1" customHeight="1" x14ac:dyDescent="0.25">
      <c r="A11" s="18" t="s">
        <v>35</v>
      </c>
      <c r="B11" s="19" t="s">
        <v>36</v>
      </c>
      <c r="C11" s="20">
        <v>3</v>
      </c>
      <c r="D11" s="20">
        <v>2.5</v>
      </c>
      <c r="E11" s="21">
        <f t="shared" si="0"/>
        <v>7.5</v>
      </c>
      <c r="F11" s="18" t="s">
        <v>54</v>
      </c>
      <c r="G11" s="19" t="s">
        <v>55</v>
      </c>
      <c r="H11" s="20">
        <v>3</v>
      </c>
      <c r="I11" s="20">
        <v>2</v>
      </c>
      <c r="J11" s="21">
        <f t="shared" si="1"/>
        <v>6</v>
      </c>
    </row>
    <row r="12" spans="1:10" s="6" customFormat="1" ht="14.1" customHeight="1" x14ac:dyDescent="0.25">
      <c r="A12" s="18" t="s">
        <v>37</v>
      </c>
      <c r="B12" s="19" t="s">
        <v>38</v>
      </c>
      <c r="C12" s="20">
        <v>3</v>
      </c>
      <c r="D12" s="20">
        <v>2.25</v>
      </c>
      <c r="E12" s="21">
        <f t="shared" si="0"/>
        <v>6.75</v>
      </c>
      <c r="F12" s="18" t="s">
        <v>56</v>
      </c>
      <c r="G12" s="19" t="s">
        <v>2</v>
      </c>
      <c r="H12" s="20">
        <v>4</v>
      </c>
      <c r="I12" s="20">
        <v>2.25</v>
      </c>
      <c r="J12" s="21">
        <f t="shared" si="1"/>
        <v>9</v>
      </c>
    </row>
    <row r="13" spans="1:10" s="6" customFormat="1" ht="14.1" customHeight="1" x14ac:dyDescent="0.25">
      <c r="A13" s="18" t="s">
        <v>39</v>
      </c>
      <c r="B13" s="19" t="s">
        <v>40</v>
      </c>
      <c r="C13" s="20">
        <v>4</v>
      </c>
      <c r="D13" s="20">
        <v>2.25</v>
      </c>
      <c r="E13" s="21">
        <f t="shared" si="0"/>
        <v>9</v>
      </c>
      <c r="F13" s="18" t="s">
        <v>57</v>
      </c>
      <c r="G13" s="19" t="s">
        <v>1</v>
      </c>
      <c r="H13" s="20">
        <v>3</v>
      </c>
      <c r="I13" s="20">
        <v>2.5</v>
      </c>
      <c r="J13" s="21">
        <f t="shared" si="1"/>
        <v>7.5</v>
      </c>
    </row>
    <row r="14" spans="1:10" s="6" customFormat="1" ht="14.1" customHeight="1" x14ac:dyDescent="0.25">
      <c r="A14" s="18" t="s">
        <v>41</v>
      </c>
      <c r="B14" s="19" t="s">
        <v>42</v>
      </c>
      <c r="C14" s="20">
        <v>0.75</v>
      </c>
      <c r="D14" s="20">
        <v>3.5</v>
      </c>
      <c r="E14" s="21">
        <f t="shared" si="0"/>
        <v>2.625</v>
      </c>
      <c r="F14" s="18" t="s">
        <v>58</v>
      </c>
      <c r="G14" s="19" t="s">
        <v>62</v>
      </c>
      <c r="H14" s="20">
        <v>0.75</v>
      </c>
      <c r="I14" s="20">
        <v>2.75</v>
      </c>
      <c r="J14" s="21">
        <f t="shared" si="1"/>
        <v>2.0625</v>
      </c>
    </row>
    <row r="15" spans="1:10" s="6" customFormat="1" ht="14.1" customHeight="1" x14ac:dyDescent="0.25">
      <c r="A15" s="18" t="s">
        <v>43</v>
      </c>
      <c r="B15" s="19" t="s">
        <v>44</v>
      </c>
      <c r="C15" s="20">
        <v>0.75</v>
      </c>
      <c r="D15" s="20">
        <v>3.75</v>
      </c>
      <c r="E15" s="21">
        <f t="shared" si="0"/>
        <v>2.8125</v>
      </c>
      <c r="F15" s="18" t="s">
        <v>59</v>
      </c>
      <c r="G15" s="19" t="s">
        <v>63</v>
      </c>
      <c r="H15" s="20">
        <v>0.75</v>
      </c>
      <c r="I15" s="20">
        <v>3</v>
      </c>
      <c r="J15" s="21">
        <f t="shared" si="1"/>
        <v>2.25</v>
      </c>
    </row>
    <row r="16" spans="1:10" s="6" customFormat="1" ht="14.1" customHeight="1" x14ac:dyDescent="0.25">
      <c r="A16" s="18" t="s">
        <v>45</v>
      </c>
      <c r="B16" s="19" t="s">
        <v>46</v>
      </c>
      <c r="C16" s="20">
        <v>1.5</v>
      </c>
      <c r="D16" s="20">
        <v>3.75</v>
      </c>
      <c r="E16" s="21">
        <f t="shared" si="0"/>
        <v>5.625</v>
      </c>
      <c r="F16" s="18" t="s">
        <v>60</v>
      </c>
      <c r="G16" s="19" t="s">
        <v>64</v>
      </c>
      <c r="H16" s="20">
        <v>1.5</v>
      </c>
      <c r="I16" s="20">
        <v>4</v>
      </c>
      <c r="J16" s="21">
        <f t="shared" si="1"/>
        <v>6</v>
      </c>
    </row>
    <row r="17" spans="1:10" s="6" customFormat="1" ht="14.1" customHeight="1" x14ac:dyDescent="0.25">
      <c r="A17" s="22" t="s">
        <v>47</v>
      </c>
      <c r="B17" s="23" t="s">
        <v>48</v>
      </c>
      <c r="C17" s="24">
        <v>1.5</v>
      </c>
      <c r="D17" s="24">
        <v>3.75</v>
      </c>
      <c r="E17" s="25">
        <f t="shared" si="0"/>
        <v>5.625</v>
      </c>
      <c r="F17" s="22" t="s">
        <v>61</v>
      </c>
      <c r="G17" s="23" t="s">
        <v>65</v>
      </c>
      <c r="H17" s="24">
        <v>1.5</v>
      </c>
      <c r="I17" s="24">
        <v>3.75</v>
      </c>
      <c r="J17" s="25">
        <f t="shared" si="1"/>
        <v>5.625</v>
      </c>
    </row>
    <row r="18" spans="1:10" s="6" customFormat="1" ht="18" customHeight="1" x14ac:dyDescent="0.25">
      <c r="A18" s="26"/>
      <c r="B18" s="27" t="s">
        <v>24</v>
      </c>
      <c r="C18" s="28">
        <f>SUM(C9:C17)</f>
        <v>20.5</v>
      </c>
      <c r="D18" s="29" t="s">
        <v>20</v>
      </c>
      <c r="E18" s="30">
        <f>SUM(E9:E17)/SUM(C9:C17)</f>
        <v>2.6798780487804876</v>
      </c>
      <c r="F18" s="26"/>
      <c r="G18" s="27" t="s">
        <v>25</v>
      </c>
      <c r="H18" s="28">
        <f>SUM(H9:H17)</f>
        <v>20.5</v>
      </c>
      <c r="I18" s="29" t="s">
        <v>20</v>
      </c>
      <c r="J18" s="30">
        <f>SUM(J9:J17)/SUM(H9:H17)</f>
        <v>2.4603658536585367</v>
      </c>
    </row>
    <row r="19" spans="1:10" s="6" customFormat="1" ht="14.1" customHeight="1" x14ac:dyDescent="0.25">
      <c r="A19" s="37" t="s">
        <v>8</v>
      </c>
      <c r="B19" s="38"/>
      <c r="C19" s="38"/>
      <c r="D19" s="38"/>
      <c r="E19" s="39"/>
      <c r="F19" s="37" t="s">
        <v>9</v>
      </c>
      <c r="G19" s="38"/>
      <c r="H19" s="38"/>
      <c r="I19" s="38"/>
      <c r="J19" s="39"/>
    </row>
    <row r="20" spans="1:10" s="6" customFormat="1" ht="14.1" customHeight="1" x14ac:dyDescent="0.25">
      <c r="A20" s="18" t="s">
        <v>66</v>
      </c>
      <c r="B20" s="19" t="s">
        <v>75</v>
      </c>
      <c r="C20" s="20">
        <v>4</v>
      </c>
      <c r="D20" s="20">
        <v>3</v>
      </c>
      <c r="E20" s="21">
        <f>C20*D20</f>
        <v>12</v>
      </c>
      <c r="F20" s="18" t="s">
        <v>84</v>
      </c>
      <c r="G20" s="19" t="s">
        <v>93</v>
      </c>
      <c r="H20" s="20">
        <v>3</v>
      </c>
      <c r="I20" s="20">
        <v>2.5</v>
      </c>
      <c r="J20" s="21">
        <f>H20*I20</f>
        <v>7.5</v>
      </c>
    </row>
    <row r="21" spans="1:10" s="6" customFormat="1" ht="14.1" customHeight="1" x14ac:dyDescent="0.25">
      <c r="A21" s="18" t="s">
        <v>67</v>
      </c>
      <c r="B21" s="19" t="s">
        <v>76</v>
      </c>
      <c r="C21" s="20">
        <v>3</v>
      </c>
      <c r="D21" s="20">
        <v>2</v>
      </c>
      <c r="E21" s="21">
        <f t="shared" ref="E21:E28" si="2">C21*D21</f>
        <v>6</v>
      </c>
      <c r="F21" s="18" t="s">
        <v>85</v>
      </c>
      <c r="G21" s="19" t="s">
        <v>94</v>
      </c>
      <c r="H21" s="20">
        <v>3</v>
      </c>
      <c r="I21" s="20">
        <v>2.25</v>
      </c>
      <c r="J21" s="21">
        <f t="shared" ref="J21:J28" si="3">H21*I21</f>
        <v>6.75</v>
      </c>
    </row>
    <row r="22" spans="1:10" s="6" customFormat="1" ht="14.1" customHeight="1" x14ac:dyDescent="0.25">
      <c r="A22" s="18" t="s">
        <v>68</v>
      </c>
      <c r="B22" s="19" t="s">
        <v>77</v>
      </c>
      <c r="C22" s="20">
        <v>3</v>
      </c>
      <c r="D22" s="20">
        <v>2.25</v>
      </c>
      <c r="E22" s="21">
        <f t="shared" si="2"/>
        <v>6.75</v>
      </c>
      <c r="F22" s="18" t="s">
        <v>86</v>
      </c>
      <c r="G22" s="19" t="s">
        <v>95</v>
      </c>
      <c r="H22" s="20">
        <v>3</v>
      </c>
      <c r="I22" s="20">
        <v>2.25</v>
      </c>
      <c r="J22" s="21">
        <f t="shared" si="3"/>
        <v>6.75</v>
      </c>
    </row>
    <row r="23" spans="1:10" s="6" customFormat="1" ht="14.1" customHeight="1" x14ac:dyDescent="0.25">
      <c r="A23" s="18" t="s">
        <v>69</v>
      </c>
      <c r="B23" s="19" t="s">
        <v>78</v>
      </c>
      <c r="C23" s="20">
        <v>3</v>
      </c>
      <c r="D23" s="20">
        <v>3</v>
      </c>
      <c r="E23" s="21">
        <f t="shared" si="2"/>
        <v>9</v>
      </c>
      <c r="F23" s="18" t="s">
        <v>87</v>
      </c>
      <c r="G23" s="19" t="s">
        <v>96</v>
      </c>
      <c r="H23" s="20">
        <v>4</v>
      </c>
      <c r="I23" s="20">
        <v>3</v>
      </c>
      <c r="J23" s="21">
        <f t="shared" si="3"/>
        <v>12</v>
      </c>
    </row>
    <row r="24" spans="1:10" s="6" customFormat="1" ht="14.1" customHeight="1" x14ac:dyDescent="0.25">
      <c r="A24" s="18" t="s">
        <v>70</v>
      </c>
      <c r="B24" s="19" t="s">
        <v>79</v>
      </c>
      <c r="C24" s="20">
        <v>3</v>
      </c>
      <c r="D24" s="20">
        <v>2</v>
      </c>
      <c r="E24" s="21">
        <f t="shared" si="2"/>
        <v>6</v>
      </c>
      <c r="F24" s="18" t="s">
        <v>88</v>
      </c>
      <c r="G24" s="19" t="s">
        <v>97</v>
      </c>
      <c r="H24" s="20">
        <v>3</v>
      </c>
      <c r="I24" s="20">
        <v>2.5</v>
      </c>
      <c r="J24" s="21">
        <f t="shared" si="3"/>
        <v>7.5</v>
      </c>
    </row>
    <row r="25" spans="1:10" s="6" customFormat="1" ht="14.1" customHeight="1" x14ac:dyDescent="0.25">
      <c r="A25" s="18" t="s">
        <v>71</v>
      </c>
      <c r="B25" s="19" t="s">
        <v>80</v>
      </c>
      <c r="C25" s="20">
        <v>1.5</v>
      </c>
      <c r="D25" s="20">
        <v>3.75</v>
      </c>
      <c r="E25" s="21">
        <f t="shared" si="2"/>
        <v>5.625</v>
      </c>
      <c r="F25" s="18" t="s">
        <v>89</v>
      </c>
      <c r="G25" s="19" t="s">
        <v>98</v>
      </c>
      <c r="H25" s="20">
        <v>1.5</v>
      </c>
      <c r="I25" s="20">
        <v>3.25</v>
      </c>
      <c r="J25" s="21">
        <f t="shared" si="3"/>
        <v>4.875</v>
      </c>
    </row>
    <row r="26" spans="1:10" s="6" customFormat="1" ht="14.1" customHeight="1" x14ac:dyDescent="0.25">
      <c r="A26" s="18" t="s">
        <v>72</v>
      </c>
      <c r="B26" s="19" t="s">
        <v>81</v>
      </c>
      <c r="C26" s="20">
        <v>0.75</v>
      </c>
      <c r="D26" s="20">
        <v>3</v>
      </c>
      <c r="E26" s="21">
        <f t="shared" si="2"/>
        <v>2.25</v>
      </c>
      <c r="F26" s="18" t="s">
        <v>90</v>
      </c>
      <c r="G26" s="19" t="s">
        <v>99</v>
      </c>
      <c r="H26" s="20">
        <v>0.75</v>
      </c>
      <c r="I26" s="20">
        <v>3.5</v>
      </c>
      <c r="J26" s="21">
        <f t="shared" si="3"/>
        <v>2.625</v>
      </c>
    </row>
    <row r="27" spans="1:10" s="6" customFormat="1" ht="14.1" customHeight="1" x14ac:dyDescent="0.25">
      <c r="A27" s="18" t="s">
        <v>73</v>
      </c>
      <c r="B27" s="19" t="s">
        <v>82</v>
      </c>
      <c r="C27" s="20">
        <v>0.75</v>
      </c>
      <c r="D27" s="20">
        <v>3.75</v>
      </c>
      <c r="E27" s="21">
        <f t="shared" si="2"/>
        <v>2.8125</v>
      </c>
      <c r="F27" s="18" t="s">
        <v>91</v>
      </c>
      <c r="G27" s="19" t="s">
        <v>100</v>
      </c>
      <c r="H27" s="20">
        <v>0.75</v>
      </c>
      <c r="I27" s="20">
        <v>2.5</v>
      </c>
      <c r="J27" s="21">
        <f t="shared" si="3"/>
        <v>1.875</v>
      </c>
    </row>
    <row r="28" spans="1:10" s="6" customFormat="1" ht="14.1" customHeight="1" x14ac:dyDescent="0.25">
      <c r="A28" s="22" t="s">
        <v>74</v>
      </c>
      <c r="B28" s="23" t="s">
        <v>83</v>
      </c>
      <c r="C28" s="24">
        <v>0.75</v>
      </c>
      <c r="D28" s="24">
        <v>3.25</v>
      </c>
      <c r="E28" s="25">
        <f t="shared" si="2"/>
        <v>2.4375</v>
      </c>
      <c r="F28" s="22" t="s">
        <v>92</v>
      </c>
      <c r="G28" s="23" t="s">
        <v>101</v>
      </c>
      <c r="H28" s="24">
        <v>1.5</v>
      </c>
      <c r="I28" s="24">
        <v>4</v>
      </c>
      <c r="J28" s="25">
        <f t="shared" si="3"/>
        <v>6</v>
      </c>
    </row>
    <row r="29" spans="1:10" s="6" customFormat="1" ht="18" customHeight="1" x14ac:dyDescent="0.25">
      <c r="A29" s="26"/>
      <c r="B29" s="27" t="s">
        <v>27</v>
      </c>
      <c r="C29" s="28">
        <f>SUM(C20:C28)</f>
        <v>19.75</v>
      </c>
      <c r="D29" s="29" t="s">
        <v>20</v>
      </c>
      <c r="E29" s="30">
        <f>SUM(E20:E28)/SUM(C20:C28)</f>
        <v>2.6772151898734178</v>
      </c>
      <c r="F29" s="26"/>
      <c r="G29" s="27" t="s">
        <v>26</v>
      </c>
      <c r="H29" s="28">
        <f>SUM(H20:H28)</f>
        <v>20.5</v>
      </c>
      <c r="I29" s="29" t="s">
        <v>20</v>
      </c>
      <c r="J29" s="30">
        <f>SUM(J20:J28)/SUM(H20:H28)</f>
        <v>2.725609756097561</v>
      </c>
    </row>
    <row r="30" spans="1:10" s="6" customFormat="1" ht="14.1" customHeight="1" x14ac:dyDescent="0.25">
      <c r="A30" s="37" t="s">
        <v>10</v>
      </c>
      <c r="B30" s="38"/>
      <c r="C30" s="38"/>
      <c r="D30" s="38"/>
      <c r="E30" s="39"/>
      <c r="F30" s="37" t="s">
        <v>11</v>
      </c>
      <c r="G30" s="38"/>
      <c r="H30" s="38"/>
      <c r="I30" s="38"/>
      <c r="J30" s="39"/>
    </row>
    <row r="31" spans="1:10" s="6" customFormat="1" ht="14.1" customHeight="1" x14ac:dyDescent="0.25">
      <c r="A31" s="18" t="s">
        <v>102</v>
      </c>
      <c r="B31" s="19" t="s">
        <v>110</v>
      </c>
      <c r="C31" s="20">
        <v>3</v>
      </c>
      <c r="D31" s="20">
        <v>2.25</v>
      </c>
      <c r="E31" s="21">
        <f>C31*D31</f>
        <v>6.75</v>
      </c>
      <c r="F31" s="18" t="s">
        <v>117</v>
      </c>
      <c r="G31" s="19" t="s">
        <v>125</v>
      </c>
      <c r="H31" s="20">
        <v>3</v>
      </c>
      <c r="I31" s="20">
        <v>2</v>
      </c>
      <c r="J31" s="21">
        <f>H31*I31</f>
        <v>6</v>
      </c>
    </row>
    <row r="32" spans="1:10" s="6" customFormat="1" ht="14.1" customHeight="1" x14ac:dyDescent="0.25">
      <c r="A32" s="18" t="s">
        <v>103</v>
      </c>
      <c r="B32" s="19" t="s">
        <v>111</v>
      </c>
      <c r="C32" s="20">
        <v>3</v>
      </c>
      <c r="D32" s="20">
        <v>2.25</v>
      </c>
      <c r="E32" s="21">
        <f t="shared" ref="E32:E38" si="4">C32*D32</f>
        <v>6.75</v>
      </c>
      <c r="F32" s="18" t="s">
        <v>118</v>
      </c>
      <c r="G32" s="19" t="s">
        <v>126</v>
      </c>
      <c r="H32" s="20">
        <v>4</v>
      </c>
      <c r="I32" s="20">
        <v>3.25</v>
      </c>
      <c r="J32" s="21">
        <f t="shared" ref="J32:J38" si="5">H32*I32</f>
        <v>13</v>
      </c>
    </row>
    <row r="33" spans="1:10" s="6" customFormat="1" ht="14.1" customHeight="1" x14ac:dyDescent="0.25">
      <c r="A33" s="18" t="s">
        <v>104</v>
      </c>
      <c r="B33" s="19" t="s">
        <v>112</v>
      </c>
      <c r="C33" s="20">
        <v>3</v>
      </c>
      <c r="D33" s="20">
        <v>2</v>
      </c>
      <c r="E33" s="21">
        <f t="shared" si="4"/>
        <v>6</v>
      </c>
      <c r="F33" s="18" t="s">
        <v>119</v>
      </c>
      <c r="G33" s="19" t="s">
        <v>127</v>
      </c>
      <c r="H33" s="20">
        <v>3</v>
      </c>
      <c r="I33" s="20">
        <v>2.5</v>
      </c>
      <c r="J33" s="21">
        <f t="shared" si="5"/>
        <v>7.5</v>
      </c>
    </row>
    <row r="34" spans="1:10" s="6" customFormat="1" ht="14.1" customHeight="1" x14ac:dyDescent="0.25">
      <c r="A34" s="18" t="s">
        <v>105</v>
      </c>
      <c r="B34" s="19" t="s">
        <v>113</v>
      </c>
      <c r="C34" s="20">
        <v>3</v>
      </c>
      <c r="D34" s="20">
        <v>3.5</v>
      </c>
      <c r="E34" s="21">
        <f t="shared" si="4"/>
        <v>10.5</v>
      </c>
      <c r="F34" s="18" t="s">
        <v>120</v>
      </c>
      <c r="G34" s="19" t="s">
        <v>128</v>
      </c>
      <c r="H34" s="20">
        <v>3</v>
      </c>
      <c r="I34" s="20">
        <v>3.5</v>
      </c>
      <c r="J34" s="21">
        <f t="shared" si="5"/>
        <v>10.5</v>
      </c>
    </row>
    <row r="35" spans="1:10" s="6" customFormat="1" ht="14.1" customHeight="1" x14ac:dyDescent="0.25">
      <c r="A35" s="18" t="s">
        <v>106</v>
      </c>
      <c r="B35" s="19" t="s">
        <v>114</v>
      </c>
      <c r="C35" s="20">
        <v>4</v>
      </c>
      <c r="D35" s="20">
        <v>3.25</v>
      </c>
      <c r="E35" s="21">
        <f t="shared" si="4"/>
        <v>13</v>
      </c>
      <c r="F35" s="18" t="s">
        <v>121</v>
      </c>
      <c r="G35" s="19" t="s">
        <v>129</v>
      </c>
      <c r="H35" s="20">
        <v>3</v>
      </c>
      <c r="I35" s="20">
        <v>3</v>
      </c>
      <c r="J35" s="21">
        <f t="shared" si="5"/>
        <v>9</v>
      </c>
    </row>
    <row r="36" spans="1:10" s="6" customFormat="1" ht="14.1" customHeight="1" x14ac:dyDescent="0.25">
      <c r="A36" s="18" t="s">
        <v>107</v>
      </c>
      <c r="B36" s="19" t="s">
        <v>14</v>
      </c>
      <c r="C36" s="20">
        <v>0.75</v>
      </c>
      <c r="D36" s="20">
        <v>3.5</v>
      </c>
      <c r="E36" s="21">
        <f t="shared" si="4"/>
        <v>2.625</v>
      </c>
      <c r="F36" s="18" t="s">
        <v>122</v>
      </c>
      <c r="G36" s="19" t="s">
        <v>130</v>
      </c>
      <c r="H36" s="20">
        <v>0.75</v>
      </c>
      <c r="I36" s="20">
        <v>3.75</v>
      </c>
      <c r="J36" s="21">
        <f t="shared" si="5"/>
        <v>2.8125</v>
      </c>
    </row>
    <row r="37" spans="1:10" s="6" customFormat="1" ht="14.1" customHeight="1" x14ac:dyDescent="0.25">
      <c r="A37" s="18" t="s">
        <v>108</v>
      </c>
      <c r="B37" s="31" t="s">
        <v>115</v>
      </c>
      <c r="C37" s="20">
        <v>1.5</v>
      </c>
      <c r="D37" s="20">
        <v>3.5</v>
      </c>
      <c r="E37" s="21">
        <f t="shared" si="4"/>
        <v>5.25</v>
      </c>
      <c r="F37" s="18" t="s">
        <v>123</v>
      </c>
      <c r="G37" s="19" t="s">
        <v>131</v>
      </c>
      <c r="H37" s="20">
        <v>1.5</v>
      </c>
      <c r="I37" s="20">
        <v>3.25</v>
      </c>
      <c r="J37" s="21">
        <f t="shared" si="5"/>
        <v>4.875</v>
      </c>
    </row>
    <row r="38" spans="1:10" s="6" customFormat="1" ht="14.1" customHeight="1" x14ac:dyDescent="0.25">
      <c r="A38" s="18" t="s">
        <v>109</v>
      </c>
      <c r="B38" s="19" t="s">
        <v>116</v>
      </c>
      <c r="C38" s="20">
        <v>1.5</v>
      </c>
      <c r="D38" s="20">
        <v>4</v>
      </c>
      <c r="E38" s="21">
        <f t="shared" si="4"/>
        <v>6</v>
      </c>
      <c r="F38" s="18" t="s">
        <v>124</v>
      </c>
      <c r="G38" s="19" t="s">
        <v>132</v>
      </c>
      <c r="H38" s="20">
        <v>0.75</v>
      </c>
      <c r="I38" s="20">
        <v>3.25</v>
      </c>
      <c r="J38" s="21">
        <f t="shared" si="5"/>
        <v>2.4375</v>
      </c>
    </row>
    <row r="39" spans="1:10" s="6" customFormat="1" ht="14.1" customHeight="1" x14ac:dyDescent="0.25">
      <c r="A39" s="18"/>
      <c r="B39" s="19"/>
      <c r="C39" s="20"/>
      <c r="D39" s="20"/>
      <c r="E39" s="21"/>
      <c r="F39" s="18"/>
      <c r="G39" s="19"/>
      <c r="H39" s="20"/>
      <c r="I39" s="20"/>
      <c r="J39" s="21"/>
    </row>
    <row r="40" spans="1:10" s="6" customFormat="1" ht="14.1" customHeight="1" x14ac:dyDescent="0.25">
      <c r="A40" s="22"/>
      <c r="B40" s="32"/>
      <c r="C40" s="24"/>
      <c r="D40" s="24"/>
      <c r="E40" s="25"/>
      <c r="F40" s="22"/>
      <c r="G40" s="32"/>
      <c r="H40" s="24"/>
      <c r="I40" s="24"/>
      <c r="J40" s="25"/>
    </row>
    <row r="41" spans="1:10" s="6" customFormat="1" ht="18" customHeight="1" x14ac:dyDescent="0.25">
      <c r="A41" s="26"/>
      <c r="B41" s="27" t="s">
        <v>28</v>
      </c>
      <c r="C41" s="28">
        <f>SUM(C31:C40)</f>
        <v>19.75</v>
      </c>
      <c r="D41" s="29" t="s">
        <v>20</v>
      </c>
      <c r="E41" s="30">
        <f>SUM(E31:E40)/SUM(C31:C40)</f>
        <v>2.8797468354430378</v>
      </c>
      <c r="F41" s="26"/>
      <c r="G41" s="27" t="s">
        <v>29</v>
      </c>
      <c r="H41" s="28">
        <f>SUM(H31:H40)</f>
        <v>19</v>
      </c>
      <c r="I41" s="29" t="s">
        <v>20</v>
      </c>
      <c r="J41" s="30">
        <f>SUM(J31:J39)/SUM(H31:H39)</f>
        <v>2.9539473684210527</v>
      </c>
    </row>
    <row r="42" spans="1:10" s="6" customFormat="1" ht="14.1" customHeight="1" x14ac:dyDescent="0.25">
      <c r="A42" s="37" t="s">
        <v>12</v>
      </c>
      <c r="B42" s="38"/>
      <c r="C42" s="38"/>
      <c r="D42" s="38"/>
      <c r="E42" s="39"/>
      <c r="F42" s="37" t="s">
        <v>13</v>
      </c>
      <c r="G42" s="38"/>
      <c r="H42" s="38"/>
      <c r="I42" s="38"/>
      <c r="J42" s="39"/>
    </row>
    <row r="43" spans="1:10" s="6" customFormat="1" ht="14.1" customHeight="1" x14ac:dyDescent="0.25">
      <c r="A43" s="18" t="s">
        <v>133</v>
      </c>
      <c r="B43" s="19" t="s">
        <v>141</v>
      </c>
      <c r="C43" s="20">
        <v>3</v>
      </c>
      <c r="D43" s="20">
        <v>2.25</v>
      </c>
      <c r="E43" s="21">
        <f>C43*D43</f>
        <v>6.75</v>
      </c>
      <c r="F43" s="18" t="s">
        <v>149</v>
      </c>
      <c r="G43" s="19" t="s">
        <v>157</v>
      </c>
      <c r="H43" s="20">
        <v>3</v>
      </c>
      <c r="I43" s="20">
        <v>4</v>
      </c>
      <c r="J43" s="21">
        <f>H43*I43</f>
        <v>12</v>
      </c>
    </row>
    <row r="44" spans="1:10" s="6" customFormat="1" ht="14.1" customHeight="1" x14ac:dyDescent="0.25">
      <c r="A44" s="18" t="s">
        <v>134</v>
      </c>
      <c r="B44" s="19" t="s">
        <v>142</v>
      </c>
      <c r="C44" s="20">
        <v>4</v>
      </c>
      <c r="D44" s="20">
        <v>2.25</v>
      </c>
      <c r="E44" s="21">
        <f t="shared" ref="E44:E50" si="6">C44*D44</f>
        <v>9</v>
      </c>
      <c r="F44" s="18" t="s">
        <v>150</v>
      </c>
      <c r="G44" s="19" t="s">
        <v>158</v>
      </c>
      <c r="H44" s="20">
        <v>3</v>
      </c>
      <c r="I44" s="20">
        <v>4</v>
      </c>
      <c r="J44" s="21">
        <f t="shared" ref="J44:J50" si="7">H44*I44</f>
        <v>12</v>
      </c>
    </row>
    <row r="45" spans="1:10" s="6" customFormat="1" ht="14.1" customHeight="1" x14ac:dyDescent="0.25">
      <c r="A45" s="18" t="s">
        <v>135</v>
      </c>
      <c r="B45" s="19" t="s">
        <v>143</v>
      </c>
      <c r="C45" s="20">
        <v>3</v>
      </c>
      <c r="D45" s="20">
        <v>3.25</v>
      </c>
      <c r="E45" s="21">
        <f t="shared" si="6"/>
        <v>9.75</v>
      </c>
      <c r="F45" s="18" t="s">
        <v>151</v>
      </c>
      <c r="G45" s="19" t="s">
        <v>159</v>
      </c>
      <c r="H45" s="20">
        <v>3</v>
      </c>
      <c r="I45" s="20">
        <v>4</v>
      </c>
      <c r="J45" s="21">
        <f t="shared" si="7"/>
        <v>12</v>
      </c>
    </row>
    <row r="46" spans="1:10" s="6" customFormat="1" ht="14.1" customHeight="1" x14ac:dyDescent="0.25">
      <c r="A46" s="18" t="s">
        <v>136</v>
      </c>
      <c r="B46" s="19" t="s">
        <v>144</v>
      </c>
      <c r="C46" s="20">
        <v>3</v>
      </c>
      <c r="D46" s="20">
        <v>3</v>
      </c>
      <c r="E46" s="21">
        <f t="shared" si="6"/>
        <v>9</v>
      </c>
      <c r="F46" s="18" t="s">
        <v>152</v>
      </c>
      <c r="G46" s="19" t="s">
        <v>160</v>
      </c>
      <c r="H46" s="20">
        <v>4</v>
      </c>
      <c r="I46" s="20">
        <v>3.5</v>
      </c>
      <c r="J46" s="21">
        <f t="shared" si="7"/>
        <v>14</v>
      </c>
    </row>
    <row r="47" spans="1:10" s="6" customFormat="1" ht="14.1" customHeight="1" x14ac:dyDescent="0.25">
      <c r="A47" s="18" t="s">
        <v>137</v>
      </c>
      <c r="B47" s="19" t="s">
        <v>145</v>
      </c>
      <c r="C47" s="20">
        <v>3</v>
      </c>
      <c r="D47" s="20">
        <v>3</v>
      </c>
      <c r="E47" s="21">
        <f t="shared" si="6"/>
        <v>9</v>
      </c>
      <c r="F47" s="33" t="s">
        <v>153</v>
      </c>
      <c r="G47" s="19" t="s">
        <v>161</v>
      </c>
      <c r="H47" s="20">
        <v>3</v>
      </c>
      <c r="I47" s="20">
        <v>3.75</v>
      </c>
      <c r="J47" s="21">
        <f t="shared" si="7"/>
        <v>11.25</v>
      </c>
    </row>
    <row r="48" spans="1:10" s="6" customFormat="1" ht="14.1" customHeight="1" x14ac:dyDescent="0.25">
      <c r="A48" s="18" t="s">
        <v>138</v>
      </c>
      <c r="B48" s="19" t="s">
        <v>146</v>
      </c>
      <c r="C48" s="20">
        <v>1.5</v>
      </c>
      <c r="D48" s="20">
        <v>3.5</v>
      </c>
      <c r="E48" s="21">
        <f t="shared" si="6"/>
        <v>5.25</v>
      </c>
      <c r="F48" s="18" t="s">
        <v>154</v>
      </c>
      <c r="G48" s="19" t="s">
        <v>162</v>
      </c>
      <c r="H48" s="20">
        <v>3</v>
      </c>
      <c r="I48" s="20">
        <v>3.75</v>
      </c>
      <c r="J48" s="21">
        <f t="shared" si="7"/>
        <v>11.25</v>
      </c>
    </row>
    <row r="49" spans="1:10" s="6" customFormat="1" ht="14.1" customHeight="1" x14ac:dyDescent="0.25">
      <c r="A49" s="18" t="s">
        <v>139</v>
      </c>
      <c r="B49" s="19" t="s">
        <v>147</v>
      </c>
      <c r="C49" s="20">
        <v>1.5</v>
      </c>
      <c r="D49" s="20">
        <v>3.75</v>
      </c>
      <c r="E49" s="21">
        <f t="shared" si="6"/>
        <v>5.625</v>
      </c>
      <c r="F49" s="18" t="s">
        <v>155</v>
      </c>
      <c r="G49" s="19" t="s">
        <v>163</v>
      </c>
      <c r="H49" s="20">
        <v>0.75</v>
      </c>
      <c r="I49" s="20">
        <v>4</v>
      </c>
      <c r="J49" s="21">
        <f t="shared" si="7"/>
        <v>3</v>
      </c>
    </row>
    <row r="50" spans="1:10" s="6" customFormat="1" ht="14.1" customHeight="1" x14ac:dyDescent="0.25">
      <c r="A50" s="18" t="s">
        <v>140</v>
      </c>
      <c r="B50" s="19" t="s">
        <v>148</v>
      </c>
      <c r="C50" s="20">
        <v>0.75</v>
      </c>
      <c r="D50" s="20">
        <v>3</v>
      </c>
      <c r="E50" s="21">
        <f t="shared" si="6"/>
        <v>2.25</v>
      </c>
      <c r="F50" s="18" t="s">
        <v>156</v>
      </c>
      <c r="G50" s="19" t="s">
        <v>164</v>
      </c>
      <c r="H50" s="20">
        <v>0.75</v>
      </c>
      <c r="I50" s="20">
        <v>4</v>
      </c>
      <c r="J50" s="21">
        <f t="shared" si="7"/>
        <v>3</v>
      </c>
    </row>
    <row r="51" spans="1:10" s="6" customFormat="1" ht="14.1" customHeight="1" x14ac:dyDescent="0.25">
      <c r="A51" s="22"/>
      <c r="B51" s="23"/>
      <c r="C51" s="24"/>
      <c r="D51" s="24"/>
      <c r="E51" s="25"/>
      <c r="F51" s="22"/>
      <c r="G51" s="23"/>
      <c r="H51" s="24"/>
      <c r="I51" s="24"/>
      <c r="J51" s="25"/>
    </row>
    <row r="52" spans="1:10" s="6" customFormat="1" ht="18" customHeight="1" x14ac:dyDescent="0.25">
      <c r="A52" s="26"/>
      <c r="B52" s="27" t="s">
        <v>30</v>
      </c>
      <c r="C52" s="28">
        <f>SUM(C43:C51)</f>
        <v>19.75</v>
      </c>
      <c r="D52" s="29" t="s">
        <v>20</v>
      </c>
      <c r="E52" s="30">
        <f>SUM(E43:E51)/SUM(C43:C51)</f>
        <v>2.8670886075949369</v>
      </c>
      <c r="F52" s="26"/>
      <c r="G52" s="27" t="s">
        <v>31</v>
      </c>
      <c r="H52" s="28">
        <f>SUM(H43:H51)</f>
        <v>20.5</v>
      </c>
      <c r="I52" s="29" t="s">
        <v>20</v>
      </c>
      <c r="J52" s="30">
        <f>SUM(J43:J51)/SUM(H43:H51)</f>
        <v>3.8292682926829267</v>
      </c>
    </row>
    <row r="53" spans="1:10" ht="7.5" customHeight="1" x14ac:dyDescent="0.2"/>
    <row r="54" spans="1:10" ht="14.1" customHeight="1" x14ac:dyDescent="0.2">
      <c r="B54" s="40" t="s">
        <v>16</v>
      </c>
      <c r="C54" s="40"/>
      <c r="D54" s="40"/>
      <c r="E54" s="34">
        <f>SUM(C9:C17,H9:H17,C20:C28,H20:H28,C31:C40,H31:H39,C43:C51,H43:H51)</f>
        <v>160.25</v>
      </c>
    </row>
    <row r="55" spans="1:10" ht="14.1" customHeight="1" x14ac:dyDescent="0.2">
      <c r="B55" s="41" t="s">
        <v>17</v>
      </c>
      <c r="C55" s="41"/>
      <c r="D55" s="41"/>
      <c r="E55" s="5">
        <f>SUM(E9:E17,J9:J17,E20:E28,J20:J28,E31:E40,J31:J39,E43:E51,J43:J51)/E54</f>
        <v>2.8845553822152885</v>
      </c>
    </row>
    <row r="56" spans="1:10" ht="7.5" customHeight="1" x14ac:dyDescent="0.2">
      <c r="H56" s="35"/>
      <c r="I56" s="35"/>
      <c r="J56" s="35"/>
    </row>
    <row r="57" spans="1:10" ht="16.5" customHeight="1" x14ac:dyDescent="0.25">
      <c r="H57" s="36" t="s">
        <v>18</v>
      </c>
      <c r="I57" s="36"/>
      <c r="J57" s="36"/>
    </row>
  </sheetData>
  <mergeCells count="15">
    <mergeCell ref="A1:J1"/>
    <mergeCell ref="A2:J2"/>
    <mergeCell ref="A8:E8"/>
    <mergeCell ref="F8:J8"/>
    <mergeCell ref="A19:E19"/>
    <mergeCell ref="F19:J19"/>
    <mergeCell ref="B4:J4"/>
    <mergeCell ref="B5:J5"/>
    <mergeCell ref="H57:J57"/>
    <mergeCell ref="A30:E30"/>
    <mergeCell ref="F30:J30"/>
    <mergeCell ref="A42:E42"/>
    <mergeCell ref="F42:J42"/>
    <mergeCell ref="B54:D54"/>
    <mergeCell ref="B55:D55"/>
  </mergeCells>
  <printOptions horizontalCentered="1"/>
  <pageMargins left="0.25" right="0.25" top="0.38" bottom="0.4" header="0.27" footer="0.28999999999999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</dc:creator>
  <cp:lastModifiedBy>rifat</cp:lastModifiedBy>
  <dcterms:created xsi:type="dcterms:W3CDTF">2021-04-08T07:28:02Z</dcterms:created>
  <dcterms:modified xsi:type="dcterms:W3CDTF">2022-09-22T14:19:56Z</dcterms:modified>
</cp:coreProperties>
</file>