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activeTab="2"/>
  </bookViews>
  <sheets>
    <sheet name="Form Responses 1" sheetId="2" r:id="rId1"/>
    <sheet name="Customize Response" sheetId="3" r:id="rId2"/>
    <sheet name="Dev_Priority" sheetId="4" r:id="rId3"/>
    <sheet name="Graph"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7" i="3" l="1"/>
  <c r="J67" i="3"/>
  <c r="K67" i="3"/>
  <c r="L67" i="3"/>
  <c r="M67" i="3"/>
  <c r="N67" i="3"/>
  <c r="O67" i="3"/>
  <c r="P67" i="3"/>
  <c r="Q67" i="3"/>
  <c r="R67" i="3"/>
  <c r="S67" i="3"/>
  <c r="T67" i="3"/>
  <c r="I68" i="3"/>
  <c r="J68" i="3"/>
  <c r="K68" i="3"/>
  <c r="L68" i="3"/>
  <c r="M68" i="3"/>
  <c r="N68" i="3"/>
  <c r="O68" i="3"/>
  <c r="P68" i="3"/>
  <c r="Q68" i="3"/>
  <c r="R68" i="3"/>
  <c r="S68" i="3"/>
  <c r="T68" i="3"/>
  <c r="I69" i="3"/>
  <c r="J69" i="3"/>
  <c r="K69" i="3"/>
  <c r="L69" i="3"/>
  <c r="M69" i="3"/>
  <c r="N69" i="3"/>
  <c r="O69" i="3"/>
  <c r="P69" i="3"/>
  <c r="Q69" i="3"/>
  <c r="R69" i="3"/>
  <c r="S69" i="3"/>
  <c r="T69" i="3"/>
  <c r="H69" i="3"/>
  <c r="H68" i="3"/>
  <c r="H67" i="3"/>
  <c r="I63" i="3" l="1"/>
  <c r="J63" i="3"/>
  <c r="K63" i="3"/>
  <c r="L63" i="3"/>
  <c r="M63" i="3"/>
  <c r="N63" i="3"/>
  <c r="O63" i="3"/>
  <c r="P63" i="3"/>
  <c r="Q63" i="3"/>
  <c r="R63" i="3"/>
  <c r="S63" i="3"/>
  <c r="T63" i="3"/>
  <c r="I64" i="3"/>
  <c r="J64" i="3"/>
  <c r="K64" i="3"/>
  <c r="L64" i="3"/>
  <c r="M64" i="3"/>
  <c r="N64" i="3"/>
  <c r="O64" i="3"/>
  <c r="P64" i="3"/>
  <c r="Q64" i="3"/>
  <c r="R64" i="3"/>
  <c r="S64" i="3"/>
  <c r="T64" i="3"/>
  <c r="I65" i="3"/>
  <c r="J65" i="3"/>
  <c r="K65" i="3"/>
  <c r="L65" i="3"/>
  <c r="M65" i="3"/>
  <c r="N65" i="3"/>
  <c r="O65" i="3"/>
  <c r="P65" i="3"/>
  <c r="Q65" i="3"/>
  <c r="R65" i="3"/>
  <c r="S65" i="3"/>
  <c r="T65" i="3"/>
  <c r="H65" i="3"/>
  <c r="H64" i="3"/>
  <c r="H63" i="3"/>
  <c r="C4" i="4" l="1"/>
  <c r="C5" i="4"/>
  <c r="C6" i="4"/>
  <c r="C7" i="4"/>
  <c r="C8" i="4"/>
  <c r="C9" i="4"/>
  <c r="C10" i="4"/>
  <c r="C11" i="4"/>
  <c r="C12" i="4"/>
  <c r="C13" i="4"/>
  <c r="C14" i="4"/>
  <c r="C15" i="4"/>
  <c r="C3" i="4"/>
  <c r="I60" i="3"/>
  <c r="J60" i="3"/>
  <c r="K60" i="3"/>
  <c r="L60" i="3"/>
  <c r="M60" i="3"/>
  <c r="N60" i="3"/>
  <c r="O60" i="3"/>
  <c r="P60" i="3"/>
  <c r="Q60" i="3"/>
  <c r="R60" i="3"/>
  <c r="S60" i="3"/>
  <c r="T60" i="3"/>
  <c r="I59" i="3"/>
  <c r="J59" i="3"/>
  <c r="K59" i="3"/>
  <c r="L59" i="3"/>
  <c r="M59" i="3"/>
  <c r="N59" i="3"/>
  <c r="O59" i="3"/>
  <c r="P59" i="3"/>
  <c r="Q59" i="3"/>
  <c r="R59" i="3"/>
  <c r="S59" i="3"/>
  <c r="T59" i="3"/>
  <c r="H59" i="3"/>
  <c r="H60" i="3"/>
  <c r="D15" i="4" l="1"/>
  <c r="D14" i="4"/>
  <c r="D13" i="4"/>
  <c r="D12" i="4"/>
  <c r="D11" i="4"/>
  <c r="D10" i="4"/>
  <c r="D9" i="4"/>
  <c r="D8" i="4"/>
  <c r="D7" i="4"/>
  <c r="D6" i="4"/>
  <c r="D5" i="4"/>
  <c r="D4" i="4"/>
  <c r="D3" i="4"/>
  <c r="D19" i="4" l="1"/>
  <c r="D18" i="4"/>
  <c r="D17" i="4"/>
  <c r="T61" i="3" l="1"/>
  <c r="S61" i="3"/>
  <c r="R61" i="3"/>
  <c r="Q61" i="3"/>
  <c r="P61" i="3"/>
  <c r="O61" i="3"/>
  <c r="N61" i="3"/>
  <c r="M61" i="3"/>
  <c r="L61" i="3"/>
  <c r="K61" i="3"/>
  <c r="J61" i="3"/>
  <c r="I61" i="3"/>
  <c r="H61" i="3"/>
</calcChain>
</file>

<file path=xl/sharedStrings.xml><?xml version="1.0" encoding="utf-8"?>
<sst xmlns="http://schemas.openxmlformats.org/spreadsheetml/2006/main" count="1070" uniqueCount="171">
  <si>
    <t>Code Smell</t>
  </si>
  <si>
    <t>AS</t>
  </si>
  <si>
    <t>BCSBA</t>
  </si>
  <si>
    <t>Blob</t>
  </si>
  <si>
    <t>CDSBP</t>
  </si>
  <si>
    <t>CC</t>
  </si>
  <si>
    <t>LC</t>
  </si>
  <si>
    <t>LzC</t>
  </si>
  <si>
    <t>LM</t>
  </si>
  <si>
    <t>LPL</t>
  </si>
  <si>
    <t>MFABNC</t>
  </si>
  <si>
    <t>NA</t>
  </si>
  <si>
    <t>RPB</t>
  </si>
  <si>
    <t>SC</t>
  </si>
  <si>
    <t>SG</t>
  </si>
  <si>
    <t>Sum of Dev Score</t>
  </si>
  <si>
    <t>Avg Score</t>
  </si>
  <si>
    <t>1 high</t>
  </si>
  <si>
    <t>2 medium</t>
  </si>
  <si>
    <t>3 low</t>
  </si>
  <si>
    <t xml:space="preserve">lower sum/avg score means higher impact, </t>
  </si>
  <si>
    <t>that’s why inverse score indicating higher inverse scores means higher impact</t>
  </si>
  <si>
    <t>Inverse Score,
R3</t>
  </si>
  <si>
    <t>Timestamp</t>
  </si>
  <si>
    <t>Score</t>
  </si>
  <si>
    <t>Email</t>
  </si>
  <si>
    <t>Country (currently or last working place)</t>
  </si>
  <si>
    <t>Years of Experiences (Just use integer number)</t>
  </si>
  <si>
    <t>Which programming language do you have the most expertise?
(Like - Java or C# or other, specify one language only)</t>
  </si>
  <si>
    <t>How many projects  have you been involved up to now approximately?
(Use integer number like 30)</t>
  </si>
  <si>
    <t>Any comments</t>
  </si>
  <si>
    <t>licon.cseru10@gmail.com</t>
  </si>
  <si>
    <t>Japan</t>
  </si>
  <si>
    <t>Kotlin</t>
  </si>
  <si>
    <t>High</t>
  </si>
  <si>
    <t>Moderate</t>
  </si>
  <si>
    <t>Low</t>
  </si>
  <si>
    <t>fuadmail@gmail.com</t>
  </si>
  <si>
    <t>Bangladesh</t>
  </si>
  <si>
    <t>Java</t>
  </si>
  <si>
    <t>Nice survey for code smell. Wishing you good luck with the research</t>
  </si>
  <si>
    <t>Netherlands</t>
  </si>
  <si>
    <t>Golang</t>
  </si>
  <si>
    <t>shafqatahmed@gmail.com</t>
  </si>
  <si>
    <t>c#</t>
  </si>
  <si>
    <t>shohagbit0404@gmail.com</t>
  </si>
  <si>
    <t>Objective C, Swift</t>
  </si>
  <si>
    <t xml:space="preserve">Bangladesh </t>
  </si>
  <si>
    <t>C#</t>
  </si>
  <si>
    <t>tazim.ndc@gmail.com</t>
  </si>
  <si>
    <t>mahbub.razashihab@gmail.com</t>
  </si>
  <si>
    <t xml:space="preserve">Malaysia </t>
  </si>
  <si>
    <t xml:space="preserve">JavaScript </t>
  </si>
  <si>
    <t>shuvo009@gmail.com</t>
  </si>
  <si>
    <t>Norway</t>
  </si>
  <si>
    <t>hannan.job@gmail.com</t>
  </si>
  <si>
    <t>hasanbillah@gmail.com</t>
  </si>
  <si>
    <t xml:space="preserve">United States </t>
  </si>
  <si>
    <t>gypsy.shovan@gmail.com</t>
  </si>
  <si>
    <t>Germany</t>
  </si>
  <si>
    <t>JavaScript</t>
  </si>
  <si>
    <t>Sometimes Code Smells are very much dependent on the size and requirements of the project and also how many developers are working on it. We can define some rules to prevent code smells.</t>
  </si>
  <si>
    <t>rayhan.iit.du.bd@gmail.com</t>
  </si>
  <si>
    <t>USA</t>
  </si>
  <si>
    <t>It would be great to have an option like "Don't have enough knowledge"</t>
  </si>
  <si>
    <t>hasan.ibrahim.shuvo@gmail.com</t>
  </si>
  <si>
    <t>Canada</t>
  </si>
  <si>
    <t>saifuliitdu@gmail.com</t>
  </si>
  <si>
    <t xml:space="preserve">Dhaka </t>
  </si>
  <si>
    <t>opuchakraborty@gmail.com</t>
  </si>
  <si>
    <t>t4nmoy2@gmail.com</t>
  </si>
  <si>
    <t>Assigning impact levels to different code smells isn't straightforward as the impact of a code smell can largely depend on the context, the complexity of the system, the programming language, the overall architecture of the application and many other things</t>
  </si>
  <si>
    <t>a.jeebon@gmial.com</t>
  </si>
  <si>
    <t>NodeJs, Python, Php, Java</t>
  </si>
  <si>
    <t>All the concerns also depend on the high-level design pattern, sometimes which may be considered not much to the subject.</t>
  </si>
  <si>
    <t>zarif.masud@gmail.com</t>
  </si>
  <si>
    <t>zamiurratul@gmail.com</t>
  </si>
  <si>
    <t>md.asifurrahman0531@gmail.com</t>
  </si>
  <si>
    <t>mmuksitul@gmail.com</t>
  </si>
  <si>
    <t>bangladesh</t>
  </si>
  <si>
    <t>python</t>
  </si>
  <si>
    <t>Javascript</t>
  </si>
  <si>
    <t>habib.iit.du@gmail.com</t>
  </si>
  <si>
    <t>asabir24@gmail.com</t>
  </si>
  <si>
    <t>maeenul.islam@streamstech.com</t>
  </si>
  <si>
    <t>shakir241232@gmail.com</t>
  </si>
  <si>
    <t xml:space="preserve">C#, Phython </t>
  </si>
  <si>
    <t>N/A</t>
  </si>
  <si>
    <t>bsse0506@iit.du.ac.bd</t>
  </si>
  <si>
    <t>PHP</t>
  </si>
  <si>
    <t>mosfiqur.rahman@kaz.com.bd</t>
  </si>
  <si>
    <t>Good to have such a quiz</t>
  </si>
  <si>
    <t>demowebversion@gmail.com</t>
  </si>
  <si>
    <t>Kaz Software Ltd.</t>
  </si>
  <si>
    <t>ibrahim.khalil@cefalo.com</t>
  </si>
  <si>
    <t>Bangladesh (Cefalo Bangladesh)</t>
  </si>
  <si>
    <t>helloworld@gmail.com</t>
  </si>
  <si>
    <t>bd</t>
  </si>
  <si>
    <t>java</t>
  </si>
  <si>
    <t>r.eijnden@ibfd.org</t>
  </si>
  <si>
    <t>C</t>
  </si>
  <si>
    <t>mtalukdar@vantage.com</t>
  </si>
  <si>
    <t>sifat.kabir@gmail.com</t>
  </si>
  <si>
    <t xml:space="preserve">PHP </t>
  </si>
  <si>
    <t>hira0322@gmail.com</t>
  </si>
  <si>
    <t>shuvojoseph@gmail.com</t>
  </si>
  <si>
    <t>DeshiIT</t>
  </si>
  <si>
    <t>Swift</t>
  </si>
  <si>
    <t>mrezaurrahman@icloud.com</t>
  </si>
  <si>
    <t>Sweden</t>
  </si>
  <si>
    <t>slava@factorcode.org</t>
  </si>
  <si>
    <t>C++</t>
  </si>
  <si>
    <t>duhowett@microsoft.com</t>
  </si>
  <si>
    <t>United States</t>
  </si>
  <si>
    <t>All the concerns also depend on the 1-level design pattern, sometimes which may be considered not much to the subject.</t>
  </si>
  <si>
    <t>hel3orld@gmail.com</t>
  </si>
  <si>
    <t>steef</t>
  </si>
  <si>
    <t>Bazlur</t>
  </si>
  <si>
    <t>Riyadh</t>
  </si>
  <si>
    <t>Noushed</t>
  </si>
  <si>
    <t>Finland</t>
  </si>
  <si>
    <t>Shahariar</t>
  </si>
  <si>
    <t>Sum</t>
  </si>
  <si>
    <t>Average</t>
  </si>
  <si>
    <t>Inverse of Avg</t>
  </si>
  <si>
    <t>Frequency 
of 
telling</t>
  </si>
  <si>
    <t>moinmazumder.iitdu@gmail.com</t>
  </si>
  <si>
    <t>shawal.siddique@kaz.com.bd</t>
  </si>
  <si>
    <r>
      <t xml:space="preserve">1. Code Smell: </t>
    </r>
    <r>
      <rPr>
        <b/>
        <sz val="11"/>
        <color theme="1"/>
        <rFont val="Arial"/>
        <family val="2"/>
      </rPr>
      <t xml:space="preserve">Anti Singleton (AS) </t>
    </r>
  </si>
  <si>
    <r>
      <t xml:space="preserve">2. Code Smell:  </t>
    </r>
    <r>
      <rPr>
        <b/>
        <sz val="11"/>
        <color theme="1"/>
        <rFont val="Arial"/>
        <family val="2"/>
      </rPr>
      <t>Base Class Should Be Abstract (BCSBA)</t>
    </r>
  </si>
  <si>
    <r>
      <t xml:space="preserve">3. Code Smell: </t>
    </r>
    <r>
      <rPr>
        <b/>
        <sz val="11"/>
        <color theme="1"/>
        <rFont val="Arial"/>
        <family val="2"/>
      </rPr>
      <t>Blob</t>
    </r>
  </si>
  <si>
    <r>
      <t xml:space="preserve">4. Code Smell:  </t>
    </r>
    <r>
      <rPr>
        <b/>
        <sz val="11"/>
        <color theme="1"/>
        <rFont val="Arial"/>
        <family val="2"/>
      </rPr>
      <t>Class Data Should Be Private (CDSBP)</t>
    </r>
  </si>
  <si>
    <r>
      <t xml:space="preserve">5. Code Smell:  </t>
    </r>
    <r>
      <rPr>
        <b/>
        <sz val="11"/>
        <color theme="1"/>
        <rFont val="Arial"/>
        <family val="2"/>
      </rPr>
      <t>Complex Class (CC)</t>
    </r>
  </si>
  <si>
    <r>
      <t xml:space="preserve">6. Code Smell:  </t>
    </r>
    <r>
      <rPr>
        <b/>
        <sz val="11"/>
        <color theme="1"/>
        <rFont val="Arial"/>
        <family val="2"/>
      </rPr>
      <t>God Class (GC)</t>
    </r>
  </si>
  <si>
    <r>
      <t xml:space="preserve">7. Code Smell:  </t>
    </r>
    <r>
      <rPr>
        <b/>
        <sz val="11"/>
        <color theme="1"/>
        <rFont val="Arial"/>
        <family val="2"/>
      </rPr>
      <t>Lazy Class (LzC)</t>
    </r>
  </si>
  <si>
    <r>
      <t xml:space="preserve">8. Code Smell:  </t>
    </r>
    <r>
      <rPr>
        <b/>
        <sz val="11"/>
        <color theme="1"/>
        <rFont val="Arial"/>
        <family val="2"/>
      </rPr>
      <t>Long Method (LM)</t>
    </r>
  </si>
  <si>
    <r>
      <t xml:space="preserve">9. Code Smell:  </t>
    </r>
    <r>
      <rPr>
        <b/>
        <sz val="11"/>
        <color theme="1"/>
        <rFont val="Arial"/>
        <family val="2"/>
      </rPr>
      <t>Long Parameter List (LPL)</t>
    </r>
  </si>
  <si>
    <r>
      <t xml:space="preserve">10. Code Smell:  </t>
    </r>
    <r>
      <rPr>
        <b/>
        <sz val="11"/>
        <color theme="1"/>
        <rFont val="Arial"/>
        <family val="2"/>
      </rPr>
      <t>Many Field Attributes But Not Complex (MFABNC)</t>
    </r>
  </si>
  <si>
    <r>
      <t xml:space="preserve">11. Code Smell:  </t>
    </r>
    <r>
      <rPr>
        <b/>
        <sz val="11"/>
        <color theme="1"/>
        <rFont val="Arial"/>
        <family val="2"/>
      </rPr>
      <t>Refused Parent Bequest (RPB)</t>
    </r>
  </si>
  <si>
    <r>
      <t xml:space="preserve">12. Code Smell: </t>
    </r>
    <r>
      <rPr>
        <b/>
        <sz val="11"/>
        <color theme="1"/>
        <rFont val="Arial"/>
        <family val="2"/>
      </rPr>
      <t>Spaghetti Code (SC)</t>
    </r>
  </si>
  <si>
    <r>
      <t xml:space="preserve">13. Code Smell: </t>
    </r>
    <r>
      <rPr>
        <b/>
        <sz val="11"/>
        <color theme="1"/>
        <rFont val="Arial"/>
        <family val="2"/>
      </rPr>
      <t>Speculative Generality (SG)</t>
    </r>
  </si>
  <si>
    <r>
      <t xml:space="preserve">1. Code Smell: </t>
    </r>
    <r>
      <rPr>
        <b/>
        <sz val="12"/>
        <color theme="1"/>
        <rFont val="Arial"/>
        <family val="2"/>
      </rPr>
      <t xml:space="preserve">Anti Singleton (AS) </t>
    </r>
  </si>
  <si>
    <r>
      <t xml:space="preserve">2. Code Smell:  </t>
    </r>
    <r>
      <rPr>
        <b/>
        <sz val="12"/>
        <color theme="1"/>
        <rFont val="Arial"/>
        <family val="2"/>
      </rPr>
      <t>Base Class Should Be Abstract (BCSBA)</t>
    </r>
  </si>
  <si>
    <r>
      <t xml:space="preserve">3. Code Smell: </t>
    </r>
    <r>
      <rPr>
        <b/>
        <sz val="12"/>
        <color theme="1"/>
        <rFont val="Arial"/>
        <family val="2"/>
      </rPr>
      <t>Blob</t>
    </r>
  </si>
  <si>
    <r>
      <t xml:space="preserve">4. Code Smell:  </t>
    </r>
    <r>
      <rPr>
        <b/>
        <sz val="12"/>
        <color theme="1"/>
        <rFont val="Arial"/>
        <family val="2"/>
      </rPr>
      <t>Class Data Should Be Private (CDSBP)</t>
    </r>
  </si>
  <si>
    <r>
      <t xml:space="preserve">5. Code Smell:  </t>
    </r>
    <r>
      <rPr>
        <b/>
        <sz val="12"/>
        <color theme="1"/>
        <rFont val="Arial"/>
        <family val="2"/>
      </rPr>
      <t>Complex Class (CC)</t>
    </r>
  </si>
  <si>
    <r>
      <t xml:space="preserve">6. Code Smell:  </t>
    </r>
    <r>
      <rPr>
        <b/>
        <sz val="12"/>
        <color theme="1"/>
        <rFont val="Arial"/>
        <family val="2"/>
      </rPr>
      <t>God Class (GC)</t>
    </r>
  </si>
  <si>
    <r>
      <t xml:space="preserve">7. Code Smell:  </t>
    </r>
    <r>
      <rPr>
        <b/>
        <sz val="12"/>
        <color theme="1"/>
        <rFont val="Arial"/>
        <family val="2"/>
      </rPr>
      <t>Lazy Class (LzC)</t>
    </r>
  </si>
  <si>
    <r>
      <t xml:space="preserve">8. Code Smell:  </t>
    </r>
    <r>
      <rPr>
        <b/>
        <sz val="12"/>
        <color theme="1"/>
        <rFont val="Arial"/>
        <family val="2"/>
      </rPr>
      <t>Long Method (LM)</t>
    </r>
  </si>
  <si>
    <r>
      <t xml:space="preserve">9. Code Smell:  </t>
    </r>
    <r>
      <rPr>
        <b/>
        <sz val="12"/>
        <color theme="1"/>
        <rFont val="Arial"/>
        <family val="2"/>
      </rPr>
      <t>Long Parameter List (LPL)</t>
    </r>
  </si>
  <si>
    <r>
      <t xml:space="preserve">10. Code Smell:  </t>
    </r>
    <r>
      <rPr>
        <b/>
        <sz val="12"/>
        <color theme="1"/>
        <rFont val="Arial"/>
        <family val="2"/>
      </rPr>
      <t>Many Field Attributes But Not Complex (MFABNC)</t>
    </r>
  </si>
  <si>
    <r>
      <t xml:space="preserve">11. Code Smell:  </t>
    </r>
    <r>
      <rPr>
        <b/>
        <sz val="12"/>
        <color theme="1"/>
        <rFont val="Arial"/>
        <family val="2"/>
      </rPr>
      <t>Refused Parent Bequest (RPB)</t>
    </r>
  </si>
  <si>
    <r>
      <t xml:space="preserve">12. Code Smell: </t>
    </r>
    <r>
      <rPr>
        <b/>
        <sz val="12"/>
        <color theme="1"/>
        <rFont val="Arial"/>
        <family val="2"/>
      </rPr>
      <t>Spaghetti Code (SC)</t>
    </r>
  </si>
  <si>
    <r>
      <t xml:space="preserve">13. Code Smell: </t>
    </r>
    <r>
      <rPr>
        <b/>
        <sz val="12"/>
        <color theme="1"/>
        <rFont val="Arial"/>
        <family val="2"/>
      </rPr>
      <t>Speculative Generality (SG)</t>
    </r>
  </si>
  <si>
    <t>redoan.austcse34@gmail.com</t>
  </si>
  <si>
    <t>sanim314159@gmail.com</t>
  </si>
  <si>
    <t>shoaibeee05@gmail.com</t>
  </si>
  <si>
    <t>REVE System</t>
  </si>
  <si>
    <t>11years+</t>
  </si>
  <si>
    <t>Blob, CDSBP, LC, LM, LPL</t>
  </si>
  <si>
    <t>AS, CC, MFABNC, SC</t>
  </si>
  <si>
    <t>BCSBA, LzC, RPB, SG</t>
  </si>
  <si>
    <t>abrar.haq535@gmail.com</t>
  </si>
  <si>
    <t>Cefalo</t>
  </si>
  <si>
    <t xml:space="preserve">JAVA, Javascript </t>
  </si>
  <si>
    <t>50+</t>
  </si>
  <si>
    <t>tahsintaran@yahoo.com</t>
  </si>
  <si>
    <t>nafis.iit.du@gmail.com</t>
  </si>
  <si>
    <t xml:space="preserve">United Kingdom </t>
  </si>
  <si>
    <t xml:space="preserve">Python </t>
  </si>
  <si>
    <t>Impact by Devs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</si>
</sst>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
    <numFmt numFmtId="166" formatCode="m/d/yyyy\ h:mm:ss"/>
  </numFmts>
  <fonts count="11" x14ac:knownFonts="1">
    <font>
      <sz val="11"/>
      <color theme="1"/>
      <name val="Calibri"/>
      <family val="2"/>
      <scheme val="minor"/>
    </font>
    <font>
      <b/>
      <sz val="11"/>
      <color theme="1"/>
      <name val="Calibri"/>
      <family val="2"/>
      <scheme val="minor"/>
    </font>
    <font>
      <b/>
      <sz val="10"/>
      <color rgb="FF000000"/>
      <name val="Arial"/>
      <family val="2"/>
    </font>
    <font>
      <b/>
      <sz val="11"/>
      <color theme="1"/>
      <name val="Arial"/>
      <family val="2"/>
    </font>
    <font>
      <sz val="11"/>
      <color rgb="FF000000"/>
      <name val="Calibri"/>
      <family val="2"/>
      <scheme val="minor"/>
    </font>
    <font>
      <b/>
      <sz val="12"/>
      <color theme="1"/>
      <name val="Calibri"/>
      <family val="2"/>
      <scheme val="minor"/>
    </font>
    <font>
      <sz val="12"/>
      <color theme="1"/>
      <name val="Calibri"/>
      <family val="2"/>
      <scheme val="minor"/>
    </font>
    <font>
      <b/>
      <sz val="12"/>
      <color theme="1"/>
      <name val="Arial"/>
      <family val="2"/>
    </font>
    <font>
      <b/>
      <sz val="12"/>
      <color rgb="FF000000"/>
      <name val="Calibri"/>
      <family val="2"/>
      <scheme val="minor"/>
    </font>
    <font>
      <sz val="12"/>
      <color rgb="FF000000"/>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2" tint="-0.499984740745262"/>
        <bgColor indexed="64"/>
      </patternFill>
    </fill>
    <fill>
      <patternFill patternType="solid">
        <fgColor theme="2" tint="-9.9978637043366805E-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9" fontId="10" fillId="0" borderId="0" applyFont="0" applyFill="0" applyBorder="0" applyAlignment="0" applyProtection="0"/>
  </cellStyleXfs>
  <cellXfs count="33">
    <xf numFmtId="0" fontId="0" fillId="0" borderId="0" xfId="0"/>
    <xf numFmtId="0" fontId="0" fillId="0" borderId="0" xfId="0" applyFont="1" applyAlignment="1"/>
    <xf numFmtId="0" fontId="2" fillId="0" borderId="4" xfId="0" applyFont="1" applyBorder="1" applyAlignment="1">
      <alignment horizontal="left" vertical="center"/>
    </xf>
    <xf numFmtId="0" fontId="0" fillId="0" borderId="0" xfId="0" applyFont="1" applyBorder="1" applyAlignment="1"/>
    <xf numFmtId="0" fontId="2" fillId="0" borderId="6" xfId="0" applyFont="1" applyBorder="1" applyAlignment="1">
      <alignment horizontal="left" vertical="center"/>
    </xf>
    <xf numFmtId="0" fontId="2"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Fill="1" applyBorder="1" applyAlignment="1">
      <alignment horizontal="center" vertical="center" wrapText="1"/>
    </xf>
    <xf numFmtId="164" fontId="0" fillId="0" borderId="0" xfId="0" applyNumberFormat="1" applyFont="1" applyAlignment="1"/>
    <xf numFmtId="164" fontId="0" fillId="4" borderId="5" xfId="0" applyNumberFormat="1" applyFont="1" applyFill="1" applyBorder="1" applyAlignment="1"/>
    <xf numFmtId="164" fontId="0" fillId="0" borderId="5" xfId="0" applyNumberFormat="1" applyFont="1" applyBorder="1" applyAlignment="1"/>
    <xf numFmtId="164" fontId="0" fillId="0" borderId="7" xfId="0" applyNumberFormat="1" applyFont="1" applyBorder="1" applyAlignment="1"/>
    <xf numFmtId="164" fontId="0" fillId="3" borderId="5" xfId="0" applyNumberFormat="1" applyFont="1" applyFill="1" applyBorder="1" applyAlignment="1"/>
    <xf numFmtId="22" fontId="0" fillId="0" borderId="0" xfId="0" applyNumberFormat="1" applyFont="1" applyAlignment="1"/>
    <xf numFmtId="0" fontId="0" fillId="0" borderId="0" xfId="0" applyFont="1"/>
    <xf numFmtId="166" fontId="0" fillId="0" borderId="0" xfId="0" applyNumberFormat="1" applyFont="1" applyAlignment="1"/>
    <xf numFmtId="22" fontId="4" fillId="0" borderId="11" xfId="0" applyNumberFormat="1" applyFont="1" applyBorder="1" applyAlignment="1">
      <alignment horizontal="right" wrapText="1"/>
    </xf>
    <xf numFmtId="0" fontId="4" fillId="0" borderId="11" xfId="0" applyFont="1" applyBorder="1" applyAlignment="1">
      <alignment wrapText="1"/>
    </xf>
    <xf numFmtId="0" fontId="4" fillId="0" borderId="11" xfId="0" applyFont="1" applyBorder="1" applyAlignment="1">
      <alignment horizontal="right" wrapText="1"/>
    </xf>
    <xf numFmtId="0" fontId="4" fillId="0" borderId="11" xfId="0" applyFont="1" applyBorder="1" applyAlignment="1"/>
    <xf numFmtId="0" fontId="5" fillId="0" borderId="0" xfId="0" applyFont="1"/>
    <xf numFmtId="0" fontId="6" fillId="0" borderId="0" xfId="0" applyFont="1"/>
    <xf numFmtId="0" fontId="8" fillId="0" borderId="0" xfId="0" applyFont="1" applyAlignment="1"/>
    <xf numFmtId="166" fontId="6" fillId="0" borderId="0" xfId="0" applyNumberFormat="1" applyFont="1" applyAlignment="1"/>
    <xf numFmtId="0" fontId="6" fillId="0" borderId="0" xfId="0" applyFont="1" applyAlignment="1"/>
    <xf numFmtId="22" fontId="6" fillId="0" borderId="0" xfId="0" applyNumberFormat="1" applyFont="1" applyAlignment="1"/>
    <xf numFmtId="0" fontId="9" fillId="0" borderId="0" xfId="0" applyFont="1" applyAlignment="1"/>
    <xf numFmtId="9" fontId="6" fillId="0" borderId="0" xfId="1" applyFont="1" applyAlignment="1"/>
    <xf numFmtId="0" fontId="1" fillId="2" borderId="8" xfId="0" applyFont="1" applyFill="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9" fillId="0" borderId="0" xfId="0" applyFont="1" applyAlignment="1">
      <alignment horizontal="center" vertical="center" wrapText="1"/>
    </xf>
    <xf numFmtId="0" fontId="6" fillId="0" borderId="0" xfId="0" applyFont="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 Code Smell: Anti Singleton (AS)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5E6-4F87-B297-3416B0AEE8D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5E6-4F87-B297-3416B0AEE8D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5E6-4F87-B297-3416B0AEE8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Response'!$H$63:$H$65</c:f>
              <c:numCache>
                <c:formatCode>General</c:formatCode>
                <c:ptCount val="3"/>
                <c:pt idx="0">
                  <c:v>27</c:v>
                </c:pt>
                <c:pt idx="1">
                  <c:v>20</c:v>
                </c:pt>
                <c:pt idx="2">
                  <c:v>8</c:v>
                </c:pt>
              </c:numCache>
            </c:numRef>
          </c:val>
          <c:extLst>
            <c:ext xmlns:c16="http://schemas.microsoft.com/office/drawing/2014/chart" uri="{C3380CC4-5D6E-409C-BE32-E72D297353CC}">
              <c16:uniqueId val="{00000006-45E6-4F87-B297-3416B0AEE8D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10. MFABNC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FD-480E-90DE-6F6E9D8E2E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FD-480E-90DE-6F6E9D8E2E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FD-480E-90DE-6F6E9D8E2EF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Response'!$Q$63:$Q$65</c:f>
              <c:numCache>
                <c:formatCode>General</c:formatCode>
                <c:ptCount val="3"/>
                <c:pt idx="0">
                  <c:v>14</c:v>
                </c:pt>
                <c:pt idx="1">
                  <c:v>22</c:v>
                </c:pt>
                <c:pt idx="2">
                  <c:v>19</c:v>
                </c:pt>
              </c:numCache>
            </c:numRef>
          </c:val>
          <c:extLst>
            <c:ext xmlns:c16="http://schemas.microsoft.com/office/drawing/2014/chart" uri="{C3380CC4-5D6E-409C-BE32-E72D297353CC}">
              <c16:uniqueId val="{00000006-7AFD-480E-90DE-6F6E9D8E2EF5}"/>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11. RPB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522-4D11-AF67-3AFF30C16ED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522-4D11-AF67-3AFF30C16ED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522-4D11-AF67-3AFF30C16E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Response'!$R$63:$R$65</c:f>
              <c:numCache>
                <c:formatCode>General</c:formatCode>
                <c:ptCount val="3"/>
                <c:pt idx="0">
                  <c:v>9</c:v>
                </c:pt>
                <c:pt idx="1">
                  <c:v>21</c:v>
                </c:pt>
                <c:pt idx="2">
                  <c:v>25</c:v>
                </c:pt>
              </c:numCache>
            </c:numRef>
          </c:val>
          <c:extLst>
            <c:ext xmlns:c16="http://schemas.microsoft.com/office/drawing/2014/chart" uri="{C3380CC4-5D6E-409C-BE32-E72D297353CC}">
              <c16:uniqueId val="{00000006-B522-4D11-AF67-3AFF30C16ED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12. SC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B8-412A-912B-560A328D44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B8-412A-912B-560A328D448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B8-412A-912B-560A328D44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Response'!$S$63:$S$65</c:f>
              <c:numCache>
                <c:formatCode>General</c:formatCode>
                <c:ptCount val="3"/>
                <c:pt idx="0">
                  <c:v>27</c:v>
                </c:pt>
                <c:pt idx="1">
                  <c:v>16</c:v>
                </c:pt>
                <c:pt idx="2">
                  <c:v>12</c:v>
                </c:pt>
              </c:numCache>
            </c:numRef>
          </c:val>
          <c:extLst>
            <c:ext xmlns:c16="http://schemas.microsoft.com/office/drawing/2014/chart" uri="{C3380CC4-5D6E-409C-BE32-E72D297353CC}">
              <c16:uniqueId val="{00000006-7FB8-412A-912B-560A328D44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13. SG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13-4CC5-85D3-8F84364A33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13-4CC5-85D3-8F84364A33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813-4CC5-85D3-8F84364A33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Response'!$T$63:$T$65</c:f>
              <c:numCache>
                <c:formatCode>General</c:formatCode>
                <c:ptCount val="3"/>
                <c:pt idx="0">
                  <c:v>9</c:v>
                </c:pt>
                <c:pt idx="1">
                  <c:v>25</c:v>
                </c:pt>
                <c:pt idx="2">
                  <c:v>21</c:v>
                </c:pt>
              </c:numCache>
            </c:numRef>
          </c:val>
          <c:extLst>
            <c:ext xmlns:c16="http://schemas.microsoft.com/office/drawing/2014/chart" uri="{C3380CC4-5D6E-409C-BE32-E72D297353CC}">
              <c16:uniqueId val="{00000006-5813-4CC5-85D3-8F84364A33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239501867000352"/>
          <c:y val="0.12088685015290519"/>
          <c:w val="0.86900819350243941"/>
          <c:h val="0.58582123335500491"/>
        </c:manualLayout>
      </c:layout>
      <c:barChart>
        <c:barDir val="col"/>
        <c:grouping val="clustered"/>
        <c:varyColors val="0"/>
        <c:ser>
          <c:idx val="0"/>
          <c:order val="0"/>
          <c:tx>
            <c:strRef>
              <c:f>'Customize Response'!$G$63</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Response'!$H$63:$T$63</c:f>
              <c:numCache>
                <c:formatCode>General</c:formatCode>
                <c:ptCount val="13"/>
                <c:pt idx="0">
                  <c:v>27</c:v>
                </c:pt>
                <c:pt idx="1">
                  <c:v>7</c:v>
                </c:pt>
                <c:pt idx="2">
                  <c:v>36</c:v>
                </c:pt>
                <c:pt idx="3">
                  <c:v>32</c:v>
                </c:pt>
                <c:pt idx="4">
                  <c:v>24</c:v>
                </c:pt>
                <c:pt idx="5">
                  <c:v>35</c:v>
                </c:pt>
                <c:pt idx="6">
                  <c:v>3</c:v>
                </c:pt>
                <c:pt idx="7">
                  <c:v>29</c:v>
                </c:pt>
                <c:pt idx="8">
                  <c:v>29</c:v>
                </c:pt>
                <c:pt idx="9">
                  <c:v>14</c:v>
                </c:pt>
                <c:pt idx="10">
                  <c:v>9</c:v>
                </c:pt>
                <c:pt idx="11">
                  <c:v>27</c:v>
                </c:pt>
                <c:pt idx="12">
                  <c:v>9</c:v>
                </c:pt>
              </c:numCache>
            </c:numRef>
          </c:val>
          <c:extLst>
            <c:ext xmlns:c16="http://schemas.microsoft.com/office/drawing/2014/chart" uri="{C3380CC4-5D6E-409C-BE32-E72D297353CC}">
              <c16:uniqueId val="{00000000-CBCE-4F73-B117-B23F373A8D88}"/>
            </c:ext>
          </c:extLst>
        </c:ser>
        <c:ser>
          <c:idx val="1"/>
          <c:order val="1"/>
          <c:tx>
            <c:strRef>
              <c:f>'Customize Response'!$G$64</c:f>
              <c:strCache>
                <c:ptCount val="1"/>
                <c:pt idx="0">
                  <c:v>Moderate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Response'!$H$64:$T$64</c:f>
              <c:numCache>
                <c:formatCode>General</c:formatCode>
                <c:ptCount val="13"/>
                <c:pt idx="0">
                  <c:v>20</c:v>
                </c:pt>
                <c:pt idx="1">
                  <c:v>33</c:v>
                </c:pt>
                <c:pt idx="2">
                  <c:v>17</c:v>
                </c:pt>
                <c:pt idx="3">
                  <c:v>16</c:v>
                </c:pt>
                <c:pt idx="4">
                  <c:v>24</c:v>
                </c:pt>
                <c:pt idx="5">
                  <c:v>15</c:v>
                </c:pt>
                <c:pt idx="6">
                  <c:v>14</c:v>
                </c:pt>
                <c:pt idx="7">
                  <c:v>20</c:v>
                </c:pt>
                <c:pt idx="8">
                  <c:v>19</c:v>
                </c:pt>
                <c:pt idx="9">
                  <c:v>22</c:v>
                </c:pt>
                <c:pt idx="10">
                  <c:v>21</c:v>
                </c:pt>
                <c:pt idx="11">
                  <c:v>16</c:v>
                </c:pt>
                <c:pt idx="12">
                  <c:v>25</c:v>
                </c:pt>
              </c:numCache>
            </c:numRef>
          </c:val>
          <c:extLst>
            <c:ext xmlns:c16="http://schemas.microsoft.com/office/drawing/2014/chart" uri="{C3380CC4-5D6E-409C-BE32-E72D297353CC}">
              <c16:uniqueId val="{00000001-CBCE-4F73-B117-B23F373A8D88}"/>
            </c:ext>
          </c:extLst>
        </c:ser>
        <c:ser>
          <c:idx val="2"/>
          <c:order val="2"/>
          <c:tx>
            <c:strRef>
              <c:f>'Customize Response'!$G$65</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Response'!$H$65:$T$65</c:f>
              <c:numCache>
                <c:formatCode>General</c:formatCode>
                <c:ptCount val="13"/>
                <c:pt idx="0">
                  <c:v>8</c:v>
                </c:pt>
                <c:pt idx="1">
                  <c:v>15</c:v>
                </c:pt>
                <c:pt idx="2">
                  <c:v>2</c:v>
                </c:pt>
                <c:pt idx="3">
                  <c:v>7</c:v>
                </c:pt>
                <c:pt idx="4">
                  <c:v>7</c:v>
                </c:pt>
                <c:pt idx="5">
                  <c:v>5</c:v>
                </c:pt>
                <c:pt idx="6">
                  <c:v>38</c:v>
                </c:pt>
                <c:pt idx="7">
                  <c:v>6</c:v>
                </c:pt>
                <c:pt idx="8">
                  <c:v>7</c:v>
                </c:pt>
                <c:pt idx="9">
                  <c:v>19</c:v>
                </c:pt>
                <c:pt idx="10">
                  <c:v>25</c:v>
                </c:pt>
                <c:pt idx="11">
                  <c:v>12</c:v>
                </c:pt>
                <c:pt idx="12">
                  <c:v>21</c:v>
                </c:pt>
              </c:numCache>
            </c:numRef>
          </c:val>
          <c:extLst>
            <c:ext xmlns:c16="http://schemas.microsoft.com/office/drawing/2014/chart" uri="{C3380CC4-5D6E-409C-BE32-E72D297353CC}">
              <c16:uniqueId val="{00000002-CBCE-4F73-B117-B23F373A8D88}"/>
            </c:ext>
          </c:extLst>
        </c:ser>
        <c:dLbls>
          <c:showLegendKey val="0"/>
          <c:showVal val="0"/>
          <c:showCatName val="0"/>
          <c:showSerName val="0"/>
          <c:showPercent val="0"/>
          <c:showBubbleSize val="0"/>
        </c:dLbls>
        <c:gapWidth val="100"/>
        <c:overlap val="-24"/>
        <c:axId val="346715183"/>
        <c:axId val="346720591"/>
      </c:barChart>
      <c:catAx>
        <c:axId val="34671518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a:t>Code Smell Type</a:t>
                </a:r>
              </a:p>
            </c:rich>
          </c:tx>
          <c:layout>
            <c:manualLayout>
              <c:xMode val="edge"/>
              <c:yMode val="edge"/>
              <c:x val="0.44595443321064154"/>
              <c:y val="0.893672614317705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720591"/>
        <c:crosses val="autoZero"/>
        <c:auto val="1"/>
        <c:lblAlgn val="ctr"/>
        <c:lblOffset val="100"/>
        <c:noMultiLvlLbl val="0"/>
      </c:catAx>
      <c:valAx>
        <c:axId val="3467205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a:t>Developers</a:t>
                </a:r>
                <a:r>
                  <a:rPr lang="en-US" sz="1000" baseline="0"/>
                  <a:t> </a:t>
                </a:r>
                <a:r>
                  <a:rPr lang="en-US" sz="1000"/>
                  <a:t> Count</a:t>
                </a:r>
              </a:p>
            </c:rich>
          </c:tx>
          <c:layout>
            <c:manualLayout>
              <c:xMode val="edge"/>
              <c:yMode val="edge"/>
              <c:x val="5.0638108106309199E-2"/>
              <c:y val="0.270955476895663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3467151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11239501867000352"/>
          <c:y val="0.12088685015290519"/>
          <c:w val="0.86900819350243941"/>
          <c:h val="0.58582123335500491"/>
        </c:manualLayout>
      </c:layout>
      <c:barChart>
        <c:barDir val="col"/>
        <c:grouping val="clustered"/>
        <c:varyColors val="0"/>
        <c:ser>
          <c:idx val="0"/>
          <c:order val="0"/>
          <c:tx>
            <c:strRef>
              <c:f>'Customize Response'!$G$67</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Response'!$H$67:$T$67</c:f>
              <c:numCache>
                <c:formatCode>0%</c:formatCode>
                <c:ptCount val="13"/>
                <c:pt idx="0">
                  <c:v>0.49090909090909091</c:v>
                </c:pt>
                <c:pt idx="1">
                  <c:v>0.12727272727272726</c:v>
                </c:pt>
                <c:pt idx="2">
                  <c:v>0.65454545454545454</c:v>
                </c:pt>
                <c:pt idx="3">
                  <c:v>0.58181818181818179</c:v>
                </c:pt>
                <c:pt idx="4">
                  <c:v>0.43636363636363634</c:v>
                </c:pt>
                <c:pt idx="5">
                  <c:v>0.63636363636363635</c:v>
                </c:pt>
                <c:pt idx="6">
                  <c:v>5.4545454545454543E-2</c:v>
                </c:pt>
                <c:pt idx="7">
                  <c:v>0.52727272727272723</c:v>
                </c:pt>
                <c:pt idx="8">
                  <c:v>0.52727272727272723</c:v>
                </c:pt>
                <c:pt idx="9">
                  <c:v>0.25454545454545452</c:v>
                </c:pt>
                <c:pt idx="10">
                  <c:v>0.16363636363636364</c:v>
                </c:pt>
                <c:pt idx="11">
                  <c:v>0.49090909090909091</c:v>
                </c:pt>
                <c:pt idx="12">
                  <c:v>0.16363636363636364</c:v>
                </c:pt>
              </c:numCache>
            </c:numRef>
          </c:val>
          <c:extLst>
            <c:ext xmlns:c16="http://schemas.microsoft.com/office/drawing/2014/chart" uri="{C3380CC4-5D6E-409C-BE32-E72D297353CC}">
              <c16:uniqueId val="{00000000-CF52-4E45-9437-D0504D599EE1}"/>
            </c:ext>
          </c:extLst>
        </c:ser>
        <c:ser>
          <c:idx val="1"/>
          <c:order val="1"/>
          <c:tx>
            <c:strRef>
              <c:f>'Customize Response'!$G$68</c:f>
              <c:strCache>
                <c:ptCount val="1"/>
                <c:pt idx="0">
                  <c:v>Moderate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Response'!$H$68:$T$68</c:f>
              <c:numCache>
                <c:formatCode>0%</c:formatCode>
                <c:ptCount val="13"/>
                <c:pt idx="0">
                  <c:v>0.36363636363636365</c:v>
                </c:pt>
                <c:pt idx="1">
                  <c:v>0.6</c:v>
                </c:pt>
                <c:pt idx="2">
                  <c:v>0.30909090909090908</c:v>
                </c:pt>
                <c:pt idx="3">
                  <c:v>0.29090909090909089</c:v>
                </c:pt>
                <c:pt idx="4">
                  <c:v>0.43636363636363634</c:v>
                </c:pt>
                <c:pt idx="5">
                  <c:v>0.27272727272727271</c:v>
                </c:pt>
                <c:pt idx="6">
                  <c:v>0.25454545454545452</c:v>
                </c:pt>
                <c:pt idx="7">
                  <c:v>0.36363636363636365</c:v>
                </c:pt>
                <c:pt idx="8">
                  <c:v>0.34545454545454546</c:v>
                </c:pt>
                <c:pt idx="9">
                  <c:v>0.4</c:v>
                </c:pt>
                <c:pt idx="10">
                  <c:v>0.38181818181818183</c:v>
                </c:pt>
                <c:pt idx="11">
                  <c:v>0.29090909090909089</c:v>
                </c:pt>
                <c:pt idx="12">
                  <c:v>0.45454545454545453</c:v>
                </c:pt>
              </c:numCache>
            </c:numRef>
          </c:val>
          <c:extLst>
            <c:ext xmlns:c16="http://schemas.microsoft.com/office/drawing/2014/chart" uri="{C3380CC4-5D6E-409C-BE32-E72D297353CC}">
              <c16:uniqueId val="{00000001-CF52-4E45-9437-D0504D599EE1}"/>
            </c:ext>
          </c:extLst>
        </c:ser>
        <c:ser>
          <c:idx val="2"/>
          <c:order val="2"/>
          <c:tx>
            <c:strRef>
              <c:f>'Customize Response'!$G$69</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Dev_Priority!$A$3:$A$15</c:f>
              <c:strCache>
                <c:ptCount val="13"/>
                <c:pt idx="0">
                  <c:v>AS</c:v>
                </c:pt>
                <c:pt idx="1">
                  <c:v>BCSBA</c:v>
                </c:pt>
                <c:pt idx="2">
                  <c:v>Blob</c:v>
                </c:pt>
                <c:pt idx="3">
                  <c:v>CDSBP</c:v>
                </c:pt>
                <c:pt idx="4">
                  <c:v>CC</c:v>
                </c:pt>
                <c:pt idx="5">
                  <c:v>LC</c:v>
                </c:pt>
                <c:pt idx="6">
                  <c:v>LzC</c:v>
                </c:pt>
                <c:pt idx="7">
                  <c:v>LM</c:v>
                </c:pt>
                <c:pt idx="8">
                  <c:v>LPL</c:v>
                </c:pt>
                <c:pt idx="9">
                  <c:v>MFABNC</c:v>
                </c:pt>
                <c:pt idx="10">
                  <c:v>RPB</c:v>
                </c:pt>
                <c:pt idx="11">
                  <c:v>SC</c:v>
                </c:pt>
                <c:pt idx="12">
                  <c:v>SG</c:v>
                </c:pt>
              </c:strCache>
            </c:strRef>
          </c:cat>
          <c:val>
            <c:numRef>
              <c:f>'Customize Response'!$H$69:$T$69</c:f>
              <c:numCache>
                <c:formatCode>0%</c:formatCode>
                <c:ptCount val="13"/>
                <c:pt idx="0">
                  <c:v>0.14545454545454545</c:v>
                </c:pt>
                <c:pt idx="1">
                  <c:v>0.27272727272727271</c:v>
                </c:pt>
                <c:pt idx="2">
                  <c:v>3.6363636363636362E-2</c:v>
                </c:pt>
                <c:pt idx="3">
                  <c:v>0.12727272727272726</c:v>
                </c:pt>
                <c:pt idx="4">
                  <c:v>0.12727272727272726</c:v>
                </c:pt>
                <c:pt idx="5">
                  <c:v>9.0909090909090912E-2</c:v>
                </c:pt>
                <c:pt idx="6">
                  <c:v>0.69090909090909092</c:v>
                </c:pt>
                <c:pt idx="7">
                  <c:v>0.10909090909090909</c:v>
                </c:pt>
                <c:pt idx="8">
                  <c:v>0.12727272727272726</c:v>
                </c:pt>
                <c:pt idx="9">
                  <c:v>0.34545454545454546</c:v>
                </c:pt>
                <c:pt idx="10">
                  <c:v>0.45454545454545453</c:v>
                </c:pt>
                <c:pt idx="11">
                  <c:v>0.21818181818181817</c:v>
                </c:pt>
                <c:pt idx="12">
                  <c:v>0.38181818181818183</c:v>
                </c:pt>
              </c:numCache>
            </c:numRef>
          </c:val>
          <c:extLst>
            <c:ext xmlns:c16="http://schemas.microsoft.com/office/drawing/2014/chart" uri="{C3380CC4-5D6E-409C-BE32-E72D297353CC}">
              <c16:uniqueId val="{00000002-CF52-4E45-9437-D0504D599EE1}"/>
            </c:ext>
          </c:extLst>
        </c:ser>
        <c:dLbls>
          <c:showLegendKey val="0"/>
          <c:showVal val="0"/>
          <c:showCatName val="0"/>
          <c:showSerName val="0"/>
          <c:showPercent val="0"/>
          <c:showBubbleSize val="0"/>
        </c:dLbls>
        <c:gapWidth val="100"/>
        <c:overlap val="-24"/>
        <c:axId val="346715183"/>
        <c:axId val="346720591"/>
      </c:barChart>
      <c:catAx>
        <c:axId val="346715183"/>
        <c:scaling>
          <c:orientation val="minMax"/>
        </c:scaling>
        <c:delete val="0"/>
        <c:axPos val="b"/>
        <c:majorGridlines>
          <c:spPr>
            <a:ln w="9525" cap="flat" cmpd="sng" algn="ctr">
              <a:solidFill>
                <a:schemeClr val="tx2">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a:t>Code Smell Type</a:t>
                </a:r>
              </a:p>
            </c:rich>
          </c:tx>
          <c:layout>
            <c:manualLayout>
              <c:xMode val="edge"/>
              <c:yMode val="edge"/>
              <c:x val="0.44595443321064154"/>
              <c:y val="0.8936726143177056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46720591"/>
        <c:crosses val="autoZero"/>
        <c:auto val="1"/>
        <c:lblAlgn val="ctr"/>
        <c:lblOffset val="100"/>
        <c:noMultiLvlLbl val="0"/>
      </c:catAx>
      <c:valAx>
        <c:axId val="34672059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000"/>
                  <a:t>Developers</a:t>
                </a:r>
                <a:r>
                  <a:rPr lang="en-US" sz="1000" baseline="0"/>
                  <a:t> </a:t>
                </a:r>
                <a:r>
                  <a:rPr lang="en-US" sz="1000"/>
                  <a:t> Count (%)</a:t>
                </a:r>
              </a:p>
            </c:rich>
          </c:tx>
          <c:layout>
            <c:manualLayout>
              <c:xMode val="edge"/>
              <c:yMode val="edge"/>
              <c:x val="4.3875639805379354E-2"/>
              <c:y val="0.2709554768956632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crossAx val="346715183"/>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1"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 BCSBA</a:t>
            </a:r>
          </a:p>
        </c:rich>
      </c:tx>
      <c:layout/>
      <c:overlay val="0"/>
      <c:spPr>
        <a:noFill/>
        <a:ln>
          <a:noFill/>
        </a:ln>
        <a:effectLst/>
      </c:sp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9-9F55-4041-9A17-4CF420511F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9F55-4041-9A17-4CF420511F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9F55-4041-9A17-4CF420511F8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Response'!$I$63:$I$65</c:f>
              <c:numCache>
                <c:formatCode>General</c:formatCode>
                <c:ptCount val="3"/>
                <c:pt idx="0">
                  <c:v>7</c:v>
                </c:pt>
                <c:pt idx="1">
                  <c:v>33</c:v>
                </c:pt>
                <c:pt idx="2">
                  <c:v>15</c:v>
                </c:pt>
              </c:numCache>
            </c:numRef>
          </c:val>
          <c:extLst>
            <c:ext xmlns:c16="http://schemas.microsoft.com/office/drawing/2014/chart" uri="{C3380CC4-5D6E-409C-BE32-E72D297353CC}">
              <c16:uniqueId val="{0000000E-9F55-4041-9A17-4CF420511F80}"/>
            </c:ext>
          </c:extLst>
        </c:ser>
        <c:dLbls>
          <c:dLblPos val="ctr"/>
          <c:showLegendKey val="0"/>
          <c:showVal val="0"/>
          <c:showCatName val="0"/>
          <c:showSerName val="0"/>
          <c:showPercent val="1"/>
          <c:showBubbleSize val="0"/>
          <c:showLeaderLines val="1"/>
        </c:dLbls>
        <c:firstSliceAng val="0"/>
      </c:pieChart>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3. Blob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C6-4255-93EA-822830DAFE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C6-4255-93EA-822830DAFE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C6-4255-93EA-822830DAFE4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Response'!$J$63:$J$65</c:f>
              <c:numCache>
                <c:formatCode>General</c:formatCode>
                <c:ptCount val="3"/>
                <c:pt idx="0">
                  <c:v>36</c:v>
                </c:pt>
                <c:pt idx="1">
                  <c:v>17</c:v>
                </c:pt>
                <c:pt idx="2">
                  <c:v>2</c:v>
                </c:pt>
              </c:numCache>
            </c:numRef>
          </c:val>
          <c:extLst>
            <c:ext xmlns:c16="http://schemas.microsoft.com/office/drawing/2014/chart" uri="{C3380CC4-5D6E-409C-BE32-E72D297353CC}">
              <c16:uniqueId val="{00000006-C7C6-4255-93EA-822830DAFE4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4. CDSBP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F38-4B46-AEE5-DEEDE577634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F38-4B46-AEE5-DEEDE577634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F38-4B46-AEE5-DEEDE577634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Response'!$K$63:$K$65</c:f>
              <c:numCache>
                <c:formatCode>General</c:formatCode>
                <c:ptCount val="3"/>
                <c:pt idx="0">
                  <c:v>32</c:v>
                </c:pt>
                <c:pt idx="1">
                  <c:v>16</c:v>
                </c:pt>
                <c:pt idx="2">
                  <c:v>7</c:v>
                </c:pt>
              </c:numCache>
            </c:numRef>
          </c:val>
          <c:extLst>
            <c:ext xmlns:c16="http://schemas.microsoft.com/office/drawing/2014/chart" uri="{C3380CC4-5D6E-409C-BE32-E72D297353CC}">
              <c16:uniqueId val="{00000006-7F38-4B46-AEE5-DEEDE5776340}"/>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5. CC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B6-45BC-8C97-1546958B92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B6-45BC-8C97-1546958B92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B6-45BC-8C97-1546958B926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Response'!$L$63:$L$65</c:f>
              <c:numCache>
                <c:formatCode>General</c:formatCode>
                <c:ptCount val="3"/>
                <c:pt idx="0">
                  <c:v>24</c:v>
                </c:pt>
                <c:pt idx="1">
                  <c:v>24</c:v>
                </c:pt>
                <c:pt idx="2">
                  <c:v>7</c:v>
                </c:pt>
              </c:numCache>
            </c:numRef>
          </c:val>
          <c:extLst>
            <c:ext xmlns:c16="http://schemas.microsoft.com/office/drawing/2014/chart" uri="{C3380CC4-5D6E-409C-BE32-E72D297353CC}">
              <c16:uniqueId val="{00000006-E6B6-45BC-8C97-1546958B926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6. GC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36B-493E-9D55-B6879AE1FDA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36B-493E-9D55-B6879AE1FD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36B-493E-9D55-B6879AE1FDA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Response'!$M$63:$M$65</c:f>
              <c:numCache>
                <c:formatCode>General</c:formatCode>
                <c:ptCount val="3"/>
                <c:pt idx="0">
                  <c:v>35</c:v>
                </c:pt>
                <c:pt idx="1">
                  <c:v>15</c:v>
                </c:pt>
                <c:pt idx="2">
                  <c:v>5</c:v>
                </c:pt>
              </c:numCache>
            </c:numRef>
          </c:val>
          <c:extLst>
            <c:ext xmlns:c16="http://schemas.microsoft.com/office/drawing/2014/chart" uri="{C3380CC4-5D6E-409C-BE32-E72D297353CC}">
              <c16:uniqueId val="{00000006-236B-493E-9D55-B6879AE1FDA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 LzC</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43-486F-86DE-A9E2183EFFF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443-486F-86DE-A9E2183EFFF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443-486F-86DE-A9E2183EFFF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Response'!$N$63:$N$65</c:f>
              <c:numCache>
                <c:formatCode>General</c:formatCode>
                <c:ptCount val="3"/>
                <c:pt idx="0">
                  <c:v>3</c:v>
                </c:pt>
                <c:pt idx="1">
                  <c:v>14</c:v>
                </c:pt>
                <c:pt idx="2">
                  <c:v>38</c:v>
                </c:pt>
              </c:numCache>
            </c:numRef>
          </c:val>
          <c:extLst>
            <c:ext xmlns:c16="http://schemas.microsoft.com/office/drawing/2014/chart" uri="{C3380CC4-5D6E-409C-BE32-E72D297353CC}">
              <c16:uniqueId val="{00000006-5443-486F-86DE-A9E2183EFF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8. LM</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1A1-4A16-AD30-CC95365891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1A1-4A16-AD30-CC95365891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1A1-4A16-AD30-CC953658918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Response'!$O$63:$O$65</c:f>
              <c:numCache>
                <c:formatCode>General</c:formatCode>
                <c:ptCount val="3"/>
                <c:pt idx="0">
                  <c:v>29</c:v>
                </c:pt>
                <c:pt idx="1">
                  <c:v>20</c:v>
                </c:pt>
                <c:pt idx="2">
                  <c:v>6</c:v>
                </c:pt>
              </c:numCache>
            </c:numRef>
          </c:val>
          <c:extLst>
            <c:ext xmlns:c16="http://schemas.microsoft.com/office/drawing/2014/chart" uri="{C3380CC4-5D6E-409C-BE32-E72D297353CC}">
              <c16:uniqueId val="{00000006-01A1-4A16-AD30-CC953658918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9.  LPL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F9-46D5-BCDC-4A7A38CEA1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F9-46D5-BCDC-4A7A38CEA1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9F9-46D5-BCDC-4A7A38CEA15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'Customize Response'!$G$63:$G$65</c:f>
              <c:strCache>
                <c:ptCount val="3"/>
                <c:pt idx="0">
                  <c:v>High</c:v>
                </c:pt>
                <c:pt idx="1">
                  <c:v>Moderate</c:v>
                </c:pt>
                <c:pt idx="2">
                  <c:v>Low</c:v>
                </c:pt>
              </c:strCache>
            </c:strRef>
          </c:cat>
          <c:val>
            <c:numRef>
              <c:f>'Customize Response'!$P$63:$P$65</c:f>
              <c:numCache>
                <c:formatCode>General</c:formatCode>
                <c:ptCount val="3"/>
                <c:pt idx="0">
                  <c:v>29</c:v>
                </c:pt>
                <c:pt idx="1">
                  <c:v>19</c:v>
                </c:pt>
                <c:pt idx="2">
                  <c:v>7</c:v>
                </c:pt>
              </c:numCache>
            </c:numRef>
          </c:val>
          <c:extLst>
            <c:ext xmlns:c16="http://schemas.microsoft.com/office/drawing/2014/chart" uri="{C3380CC4-5D6E-409C-BE32-E72D297353CC}">
              <c16:uniqueId val="{00000006-C9F9-46D5-BCDC-4A7A38CEA15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12700</xdr:rowOff>
    </xdr:from>
    <xdr:to>
      <xdr:col>18</xdr:col>
      <xdr:colOff>349250</xdr:colOff>
      <xdr:row>79</xdr:row>
      <xdr:rowOff>165100</xdr:rowOff>
    </xdr:to>
    <xdr:grpSp>
      <xdr:nvGrpSpPr>
        <xdr:cNvPr id="28" name="Group 27"/>
        <xdr:cNvGrpSpPr/>
      </xdr:nvGrpSpPr>
      <xdr:grpSpPr>
        <a:xfrm>
          <a:off x="0" y="196850"/>
          <a:ext cx="11322050" cy="14516100"/>
          <a:chOff x="0" y="196850"/>
          <a:chExt cx="11322050" cy="14516100"/>
        </a:xfrm>
      </xdr:grpSpPr>
      <xdr:graphicFrame macro="">
        <xdr:nvGraphicFramePr>
          <xdr:cNvPr id="2" name="Chart 1"/>
          <xdr:cNvGraphicFramePr>
            <a:graphicFrameLocks/>
          </xdr:cNvGraphicFramePr>
        </xdr:nvGraphicFramePr>
        <xdr:xfrm>
          <a:off x="0" y="196850"/>
          <a:ext cx="3663950" cy="2743200"/>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xdr:cNvGraphicFramePr>
            <a:graphicFrameLocks/>
          </xdr:cNvGraphicFramePr>
        </xdr:nvGraphicFramePr>
        <xdr:xfrm>
          <a:off x="3702050" y="196850"/>
          <a:ext cx="3651250" cy="27432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xdr:cNvGraphicFramePr>
            <a:graphicFrameLocks/>
          </xdr:cNvGraphicFramePr>
        </xdr:nvGraphicFramePr>
        <xdr:xfrm>
          <a:off x="7404100" y="209550"/>
          <a:ext cx="3663950" cy="27432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5" name="Chart 4"/>
          <xdr:cNvGraphicFramePr>
            <a:graphicFrameLocks/>
          </xdr:cNvGraphicFramePr>
        </xdr:nvGraphicFramePr>
        <xdr:xfrm>
          <a:off x="0" y="3143250"/>
          <a:ext cx="366395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6" name="Chart 5"/>
          <xdr:cNvGraphicFramePr>
            <a:graphicFrameLocks/>
          </xdr:cNvGraphicFramePr>
        </xdr:nvGraphicFramePr>
        <xdr:xfrm>
          <a:off x="3702050" y="3130550"/>
          <a:ext cx="3663950" cy="27432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7" name="Chart 6"/>
          <xdr:cNvGraphicFramePr>
            <a:graphicFrameLocks/>
          </xdr:cNvGraphicFramePr>
        </xdr:nvGraphicFramePr>
        <xdr:xfrm>
          <a:off x="7480300" y="3130550"/>
          <a:ext cx="3663950" cy="2743200"/>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xdr:cNvGraphicFramePr>
            <a:graphicFrameLocks/>
          </xdr:cNvGraphicFramePr>
        </xdr:nvGraphicFramePr>
        <xdr:xfrm>
          <a:off x="0" y="6076950"/>
          <a:ext cx="3663950" cy="2743200"/>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xdr:cNvGraphicFramePr>
            <a:graphicFrameLocks/>
          </xdr:cNvGraphicFramePr>
        </xdr:nvGraphicFramePr>
        <xdr:xfrm>
          <a:off x="3752850" y="6083300"/>
          <a:ext cx="3663950" cy="2743200"/>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0" name="Chart 9"/>
          <xdr:cNvGraphicFramePr>
            <a:graphicFrameLocks/>
          </xdr:cNvGraphicFramePr>
        </xdr:nvGraphicFramePr>
        <xdr:xfrm>
          <a:off x="7569200" y="6096000"/>
          <a:ext cx="3663950" cy="27432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1" name="Chart 10"/>
          <xdr:cNvGraphicFramePr>
            <a:graphicFrameLocks/>
          </xdr:cNvGraphicFramePr>
        </xdr:nvGraphicFramePr>
        <xdr:xfrm>
          <a:off x="0" y="9023350"/>
          <a:ext cx="3663950" cy="2743200"/>
        </xdr:xfrm>
        <a:graphic>
          <a:graphicData uri="http://schemas.openxmlformats.org/drawingml/2006/chart">
            <c:chart xmlns:c="http://schemas.openxmlformats.org/drawingml/2006/chart" xmlns:r="http://schemas.openxmlformats.org/officeDocument/2006/relationships" r:id="rId10"/>
          </a:graphicData>
        </a:graphic>
      </xdr:graphicFrame>
      <xdr:graphicFrame macro="">
        <xdr:nvGraphicFramePr>
          <xdr:cNvPr id="12" name="Chart 11"/>
          <xdr:cNvGraphicFramePr>
            <a:graphicFrameLocks/>
          </xdr:cNvGraphicFramePr>
        </xdr:nvGraphicFramePr>
        <xdr:xfrm>
          <a:off x="3810000" y="9042400"/>
          <a:ext cx="3663950" cy="2743200"/>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13" name="Chart 12"/>
          <xdr:cNvGraphicFramePr>
            <a:graphicFrameLocks/>
          </xdr:cNvGraphicFramePr>
        </xdr:nvGraphicFramePr>
        <xdr:xfrm>
          <a:off x="7658100" y="9036050"/>
          <a:ext cx="3663950" cy="2743200"/>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14" name="Chart 13"/>
          <xdr:cNvGraphicFramePr>
            <a:graphicFrameLocks/>
          </xdr:cNvGraphicFramePr>
        </xdr:nvGraphicFramePr>
        <xdr:xfrm>
          <a:off x="0" y="11969750"/>
          <a:ext cx="3663950" cy="27432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6</xdr:col>
      <xdr:colOff>241300</xdr:colOff>
      <xdr:row>65</xdr:row>
      <xdr:rowOff>38100</xdr:rowOff>
    </xdr:from>
    <xdr:to>
      <xdr:col>18</xdr:col>
      <xdr:colOff>438150</xdr:colOff>
      <xdr:row>87</xdr:row>
      <xdr:rowOff>139700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0</xdr:colOff>
      <xdr:row>68</xdr:row>
      <xdr:rowOff>0</xdr:rowOff>
    </xdr:from>
    <xdr:to>
      <xdr:col>31</xdr:col>
      <xdr:colOff>196850</xdr:colOff>
      <xdr:row>90</xdr:row>
      <xdr:rowOff>101600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topLeftCell="B1" workbookViewId="0">
      <pane xSplit="6" ySplit="1" topLeftCell="H2" activePane="bottomRight" state="frozen"/>
      <selection activeCell="B1" sqref="B1"/>
      <selection pane="topRight" activeCell="H1" sqref="H1"/>
      <selection pane="bottomLeft" activeCell="B2" sqref="B2"/>
      <selection pane="bottomRight" activeCell="G1" sqref="G1"/>
    </sheetView>
  </sheetViews>
  <sheetFormatPr defaultColWidth="12.6328125" defaultRowHeight="14.5" x14ac:dyDescent="0.35"/>
  <cols>
    <col min="1" max="27" width="18.90625" style="1" customWidth="1"/>
    <col min="28" max="16384" width="12.6328125" style="1"/>
  </cols>
  <sheetData>
    <row r="1" spans="1:21" x14ac:dyDescent="0.35">
      <c r="A1" s="14" t="s">
        <v>23</v>
      </c>
      <c r="B1" s="14" t="s">
        <v>24</v>
      </c>
      <c r="C1" s="14" t="s">
        <v>25</v>
      </c>
      <c r="D1" s="14" t="s">
        <v>26</v>
      </c>
      <c r="E1" s="14" t="s">
        <v>27</v>
      </c>
      <c r="F1" s="14" t="s">
        <v>28</v>
      </c>
      <c r="G1" s="14" t="s">
        <v>29</v>
      </c>
      <c r="H1" s="14" t="s">
        <v>128</v>
      </c>
      <c r="I1" s="14" t="s">
        <v>129</v>
      </c>
      <c r="J1" s="14" t="s">
        <v>130</v>
      </c>
      <c r="K1" s="14" t="s">
        <v>131</v>
      </c>
      <c r="L1" s="14" t="s">
        <v>132</v>
      </c>
      <c r="M1" s="14" t="s">
        <v>133</v>
      </c>
      <c r="N1" s="14" t="s">
        <v>134</v>
      </c>
      <c r="O1" s="14" t="s">
        <v>135</v>
      </c>
      <c r="P1" s="14" t="s">
        <v>136</v>
      </c>
      <c r="Q1" s="14" t="s">
        <v>137</v>
      </c>
      <c r="R1" s="14" t="s">
        <v>138</v>
      </c>
      <c r="S1" s="14" t="s">
        <v>139</v>
      </c>
      <c r="T1" s="14" t="s">
        <v>140</v>
      </c>
      <c r="U1" s="14" t="s">
        <v>30</v>
      </c>
    </row>
    <row r="2" spans="1:21" ht="15.75" customHeight="1" x14ac:dyDescent="0.35">
      <c r="A2" s="15">
        <v>45075.831666319442</v>
      </c>
      <c r="B2" s="1">
        <v>0</v>
      </c>
      <c r="C2" s="1" t="s">
        <v>31</v>
      </c>
      <c r="D2" s="1" t="s">
        <v>32</v>
      </c>
      <c r="E2" s="1">
        <v>8</v>
      </c>
      <c r="F2" s="1" t="s">
        <v>33</v>
      </c>
      <c r="G2" s="1">
        <v>20</v>
      </c>
      <c r="H2" s="1" t="s">
        <v>34</v>
      </c>
      <c r="I2" s="1" t="s">
        <v>35</v>
      </c>
      <c r="J2" s="1" t="s">
        <v>34</v>
      </c>
      <c r="K2" s="1" t="s">
        <v>36</v>
      </c>
      <c r="L2" s="1" t="s">
        <v>36</v>
      </c>
      <c r="M2" s="1" t="s">
        <v>35</v>
      </c>
      <c r="N2" s="1" t="s">
        <v>36</v>
      </c>
      <c r="O2" s="1" t="s">
        <v>36</v>
      </c>
      <c r="P2" s="1" t="s">
        <v>34</v>
      </c>
      <c r="Q2" s="1" t="s">
        <v>34</v>
      </c>
      <c r="R2" s="1" t="s">
        <v>36</v>
      </c>
      <c r="S2" s="1" t="s">
        <v>36</v>
      </c>
      <c r="T2" s="1" t="s">
        <v>36</v>
      </c>
    </row>
    <row r="3" spans="1:21" ht="15.75" customHeight="1" x14ac:dyDescent="0.35">
      <c r="A3" s="15">
        <v>45075.9023327662</v>
      </c>
      <c r="B3" s="1">
        <v>0</v>
      </c>
      <c r="C3" s="1" t="s">
        <v>37</v>
      </c>
      <c r="D3" s="1" t="s">
        <v>38</v>
      </c>
      <c r="E3" s="1">
        <v>9</v>
      </c>
      <c r="F3" s="1" t="s">
        <v>39</v>
      </c>
      <c r="G3" s="1">
        <v>25</v>
      </c>
      <c r="H3" s="1" t="s">
        <v>34</v>
      </c>
      <c r="I3" s="1" t="s">
        <v>35</v>
      </c>
      <c r="J3" s="1" t="s">
        <v>34</v>
      </c>
      <c r="K3" s="1" t="s">
        <v>34</v>
      </c>
      <c r="L3" s="1" t="s">
        <v>34</v>
      </c>
      <c r="M3" s="1" t="s">
        <v>35</v>
      </c>
      <c r="N3" s="1" t="s">
        <v>36</v>
      </c>
      <c r="O3" s="1" t="s">
        <v>34</v>
      </c>
      <c r="P3" s="1" t="s">
        <v>35</v>
      </c>
      <c r="Q3" s="1" t="s">
        <v>34</v>
      </c>
      <c r="R3" s="1" t="s">
        <v>35</v>
      </c>
      <c r="S3" s="1" t="s">
        <v>35</v>
      </c>
      <c r="T3" s="1" t="s">
        <v>36</v>
      </c>
      <c r="U3" s="1" t="s">
        <v>40</v>
      </c>
    </row>
    <row r="4" spans="1:21" ht="15.75" customHeight="1" x14ac:dyDescent="0.35">
      <c r="A4" s="15">
        <v>45075.98188446759</v>
      </c>
      <c r="B4" s="1">
        <v>0</v>
      </c>
      <c r="D4" s="1" t="s">
        <v>41</v>
      </c>
      <c r="E4" s="1">
        <v>8</v>
      </c>
      <c r="F4" s="1" t="s">
        <v>42</v>
      </c>
      <c r="G4" s="1">
        <v>36</v>
      </c>
      <c r="H4" s="1" t="s">
        <v>34</v>
      </c>
      <c r="I4" s="1" t="s">
        <v>35</v>
      </c>
      <c r="J4" s="1" t="s">
        <v>34</v>
      </c>
      <c r="K4" s="1" t="s">
        <v>36</v>
      </c>
      <c r="L4" s="1" t="s">
        <v>35</v>
      </c>
      <c r="M4" s="1" t="s">
        <v>35</v>
      </c>
      <c r="N4" s="1" t="s">
        <v>36</v>
      </c>
      <c r="O4" s="1" t="s">
        <v>36</v>
      </c>
      <c r="P4" s="1" t="s">
        <v>34</v>
      </c>
      <c r="Q4" s="1" t="s">
        <v>34</v>
      </c>
      <c r="R4" s="1" t="s">
        <v>36</v>
      </c>
      <c r="S4" s="1" t="s">
        <v>34</v>
      </c>
      <c r="T4" s="1" t="s">
        <v>36</v>
      </c>
    </row>
    <row r="5" spans="1:21" ht="15.75" customHeight="1" x14ac:dyDescent="0.35">
      <c r="A5" s="15">
        <v>45076.226281284718</v>
      </c>
      <c r="B5" s="1">
        <v>0</v>
      </c>
      <c r="C5" s="1" t="s">
        <v>43</v>
      </c>
      <c r="D5" s="1" t="s">
        <v>38</v>
      </c>
      <c r="E5" s="1">
        <v>24</v>
      </c>
      <c r="F5" s="1" t="s">
        <v>44</v>
      </c>
      <c r="G5" s="1">
        <v>30</v>
      </c>
      <c r="H5" s="1" t="s">
        <v>35</v>
      </c>
      <c r="I5" s="1" t="s">
        <v>35</v>
      </c>
      <c r="J5" s="1" t="s">
        <v>34</v>
      </c>
      <c r="K5" s="1" t="s">
        <v>34</v>
      </c>
      <c r="L5" s="1" t="s">
        <v>35</v>
      </c>
      <c r="M5" s="1" t="s">
        <v>34</v>
      </c>
      <c r="N5" s="1" t="s">
        <v>36</v>
      </c>
      <c r="O5" s="1" t="s">
        <v>35</v>
      </c>
      <c r="P5" s="1" t="s">
        <v>35</v>
      </c>
      <c r="Q5" s="1" t="s">
        <v>36</v>
      </c>
      <c r="R5" s="1" t="s">
        <v>35</v>
      </c>
      <c r="S5" s="1" t="s">
        <v>34</v>
      </c>
      <c r="T5" s="1" t="s">
        <v>35</v>
      </c>
    </row>
    <row r="6" spans="1:21" ht="15.75" customHeight="1" x14ac:dyDescent="0.35">
      <c r="A6" s="15">
        <v>45076.776750659723</v>
      </c>
      <c r="B6" s="1">
        <v>0</v>
      </c>
      <c r="C6" s="1" t="s">
        <v>45</v>
      </c>
      <c r="D6" s="1" t="s">
        <v>38</v>
      </c>
      <c r="E6" s="1">
        <v>6</v>
      </c>
      <c r="F6" s="1" t="s">
        <v>46</v>
      </c>
      <c r="G6" s="1">
        <v>4</v>
      </c>
      <c r="H6" s="1" t="s">
        <v>36</v>
      </c>
      <c r="I6" s="1" t="s">
        <v>34</v>
      </c>
      <c r="J6" s="1" t="s">
        <v>34</v>
      </c>
      <c r="K6" s="1" t="s">
        <v>35</v>
      </c>
      <c r="L6" s="1" t="s">
        <v>34</v>
      </c>
      <c r="M6" s="1" t="s">
        <v>34</v>
      </c>
      <c r="N6" s="1" t="s">
        <v>35</v>
      </c>
      <c r="O6" s="1" t="s">
        <v>35</v>
      </c>
      <c r="P6" s="1" t="s">
        <v>35</v>
      </c>
      <c r="Q6" s="1" t="s">
        <v>35</v>
      </c>
      <c r="R6" s="1" t="s">
        <v>36</v>
      </c>
      <c r="S6" s="1" t="s">
        <v>34</v>
      </c>
      <c r="T6" s="1" t="s">
        <v>34</v>
      </c>
    </row>
    <row r="7" spans="1:21" ht="15.75" customHeight="1" x14ac:dyDescent="0.35">
      <c r="A7" s="15">
        <v>45077.859221053237</v>
      </c>
      <c r="B7" s="1">
        <v>0</v>
      </c>
      <c r="D7" s="1" t="s">
        <v>47</v>
      </c>
      <c r="E7" s="1">
        <v>7</v>
      </c>
      <c r="F7" s="1" t="s">
        <v>48</v>
      </c>
      <c r="G7" s="1">
        <v>100</v>
      </c>
      <c r="H7" s="1" t="s">
        <v>34</v>
      </c>
      <c r="I7" s="1" t="s">
        <v>36</v>
      </c>
      <c r="J7" s="1" t="s">
        <v>34</v>
      </c>
      <c r="K7" s="1" t="s">
        <v>35</v>
      </c>
      <c r="L7" s="1" t="s">
        <v>34</v>
      </c>
      <c r="M7" s="1" t="s">
        <v>34</v>
      </c>
      <c r="N7" s="1" t="s">
        <v>36</v>
      </c>
      <c r="O7" s="1" t="s">
        <v>35</v>
      </c>
      <c r="P7" s="1" t="s">
        <v>35</v>
      </c>
      <c r="Q7" s="1" t="s">
        <v>36</v>
      </c>
      <c r="R7" s="1" t="s">
        <v>35</v>
      </c>
      <c r="S7" s="1" t="s">
        <v>34</v>
      </c>
      <c r="T7" s="1" t="s">
        <v>36</v>
      </c>
    </row>
    <row r="8" spans="1:21" ht="15.75" customHeight="1" x14ac:dyDescent="0.35">
      <c r="A8" s="15">
        <v>45077.876518715275</v>
      </c>
      <c r="B8" s="1">
        <v>0</v>
      </c>
      <c r="C8" s="1" t="s">
        <v>49</v>
      </c>
      <c r="D8" s="1" t="s">
        <v>38</v>
      </c>
      <c r="E8" s="1">
        <v>7</v>
      </c>
      <c r="F8" s="1" t="s">
        <v>39</v>
      </c>
      <c r="G8" s="1">
        <v>25</v>
      </c>
      <c r="H8" s="1" t="s">
        <v>35</v>
      </c>
      <c r="I8" s="1" t="s">
        <v>36</v>
      </c>
      <c r="J8" s="1" t="s">
        <v>34</v>
      </c>
      <c r="K8" s="1" t="s">
        <v>35</v>
      </c>
      <c r="L8" s="1" t="s">
        <v>36</v>
      </c>
      <c r="M8" s="1" t="s">
        <v>34</v>
      </c>
      <c r="N8" s="1" t="s">
        <v>36</v>
      </c>
      <c r="O8" s="1" t="s">
        <v>34</v>
      </c>
      <c r="P8" s="1" t="s">
        <v>34</v>
      </c>
      <c r="Q8" s="1" t="s">
        <v>34</v>
      </c>
      <c r="R8" s="1" t="s">
        <v>34</v>
      </c>
      <c r="S8" s="1" t="s">
        <v>35</v>
      </c>
      <c r="T8" s="1" t="s">
        <v>35</v>
      </c>
    </row>
    <row r="9" spans="1:21" ht="15.75" customHeight="1" x14ac:dyDescent="0.35">
      <c r="A9" s="15">
        <v>45084.526117002315</v>
      </c>
      <c r="B9" s="1">
        <v>0</v>
      </c>
      <c r="C9" s="1" t="s">
        <v>50</v>
      </c>
      <c r="D9" s="1" t="s">
        <v>51</v>
      </c>
      <c r="E9" s="1">
        <v>7</v>
      </c>
      <c r="F9" s="1" t="s">
        <v>52</v>
      </c>
      <c r="G9" s="1">
        <v>15</v>
      </c>
      <c r="H9" s="1" t="s">
        <v>34</v>
      </c>
      <c r="I9" s="1" t="s">
        <v>35</v>
      </c>
      <c r="J9" s="1" t="s">
        <v>35</v>
      </c>
      <c r="K9" s="1" t="s">
        <v>34</v>
      </c>
      <c r="L9" s="1" t="s">
        <v>34</v>
      </c>
      <c r="M9" s="1" t="s">
        <v>34</v>
      </c>
      <c r="N9" s="1" t="s">
        <v>36</v>
      </c>
      <c r="O9" s="1" t="s">
        <v>34</v>
      </c>
      <c r="P9" s="1" t="s">
        <v>34</v>
      </c>
      <c r="Q9" s="1" t="s">
        <v>36</v>
      </c>
      <c r="R9" s="1" t="s">
        <v>34</v>
      </c>
      <c r="S9" s="1" t="s">
        <v>34</v>
      </c>
      <c r="T9" s="1" t="s">
        <v>35</v>
      </c>
    </row>
    <row r="10" spans="1:21" ht="15.75" customHeight="1" x14ac:dyDescent="0.35">
      <c r="A10" s="15">
        <v>45084.542776296294</v>
      </c>
      <c r="B10" s="1">
        <v>0</v>
      </c>
      <c r="C10" s="1" t="s">
        <v>53</v>
      </c>
      <c r="D10" s="1" t="s">
        <v>54</v>
      </c>
      <c r="E10" s="1">
        <v>10</v>
      </c>
      <c r="F10" s="1" t="s">
        <v>48</v>
      </c>
      <c r="G10" s="1">
        <v>25</v>
      </c>
      <c r="H10" s="1" t="s">
        <v>35</v>
      </c>
      <c r="I10" s="1" t="s">
        <v>35</v>
      </c>
      <c r="J10" s="1" t="s">
        <v>34</v>
      </c>
      <c r="K10" s="1" t="s">
        <v>34</v>
      </c>
      <c r="L10" s="1" t="s">
        <v>34</v>
      </c>
      <c r="M10" s="1" t="s">
        <v>34</v>
      </c>
      <c r="N10" s="1" t="s">
        <v>36</v>
      </c>
      <c r="O10" s="1" t="s">
        <v>34</v>
      </c>
      <c r="P10" s="1" t="s">
        <v>34</v>
      </c>
      <c r="Q10" s="1" t="s">
        <v>35</v>
      </c>
      <c r="R10" s="1" t="s">
        <v>35</v>
      </c>
      <c r="S10" s="1" t="s">
        <v>35</v>
      </c>
      <c r="T10" s="1" t="s">
        <v>34</v>
      </c>
    </row>
    <row r="11" spans="1:21" ht="15.75" customHeight="1" x14ac:dyDescent="0.35">
      <c r="A11" s="15">
        <v>45084.545114259265</v>
      </c>
      <c r="B11" s="1">
        <v>0</v>
      </c>
      <c r="C11" s="1" t="s">
        <v>55</v>
      </c>
      <c r="D11" s="1" t="s">
        <v>38</v>
      </c>
      <c r="E11" s="1">
        <v>10</v>
      </c>
      <c r="F11" s="1" t="s">
        <v>48</v>
      </c>
      <c r="G11" s="1">
        <v>30</v>
      </c>
      <c r="H11" s="1" t="s">
        <v>35</v>
      </c>
      <c r="I11" s="1" t="s">
        <v>36</v>
      </c>
      <c r="J11" s="1" t="s">
        <v>35</v>
      </c>
      <c r="K11" s="1" t="s">
        <v>35</v>
      </c>
      <c r="L11" s="1" t="s">
        <v>34</v>
      </c>
      <c r="M11" s="1" t="s">
        <v>34</v>
      </c>
      <c r="N11" s="1" t="s">
        <v>35</v>
      </c>
      <c r="O11" s="1" t="s">
        <v>34</v>
      </c>
      <c r="P11" s="1" t="s">
        <v>34</v>
      </c>
      <c r="Q11" s="1" t="s">
        <v>35</v>
      </c>
      <c r="R11" s="1" t="s">
        <v>35</v>
      </c>
      <c r="S11" s="1" t="s">
        <v>34</v>
      </c>
      <c r="T11" s="1" t="s">
        <v>35</v>
      </c>
    </row>
    <row r="12" spans="1:21" ht="15.75" customHeight="1" x14ac:dyDescent="0.35">
      <c r="A12" s="15">
        <v>45084.579703622687</v>
      </c>
      <c r="B12" s="1">
        <v>0</v>
      </c>
      <c r="C12" s="1" t="s">
        <v>56</v>
      </c>
      <c r="D12" s="1" t="s">
        <v>63</v>
      </c>
      <c r="E12" s="1">
        <v>16</v>
      </c>
      <c r="F12" s="1" t="s">
        <v>48</v>
      </c>
      <c r="G12" s="1">
        <v>16</v>
      </c>
      <c r="H12" s="1" t="s">
        <v>35</v>
      </c>
      <c r="I12" s="1" t="s">
        <v>36</v>
      </c>
      <c r="J12" s="1" t="s">
        <v>34</v>
      </c>
      <c r="K12" s="1" t="s">
        <v>34</v>
      </c>
      <c r="L12" s="1" t="s">
        <v>34</v>
      </c>
      <c r="M12" s="1" t="s">
        <v>34</v>
      </c>
      <c r="N12" s="1" t="s">
        <v>35</v>
      </c>
      <c r="O12" s="1" t="s">
        <v>34</v>
      </c>
      <c r="P12" s="1" t="s">
        <v>35</v>
      </c>
      <c r="Q12" s="1" t="s">
        <v>34</v>
      </c>
      <c r="R12" s="1" t="s">
        <v>34</v>
      </c>
      <c r="S12" s="1" t="s">
        <v>34</v>
      </c>
      <c r="T12" s="1" t="s">
        <v>35</v>
      </c>
    </row>
    <row r="13" spans="1:21" ht="15.75" customHeight="1" x14ac:dyDescent="0.35">
      <c r="A13" s="15">
        <v>45084.596673414351</v>
      </c>
      <c r="B13" s="1">
        <v>0</v>
      </c>
      <c r="C13" s="1" t="s">
        <v>58</v>
      </c>
      <c r="D13" s="1" t="s">
        <v>59</v>
      </c>
      <c r="E13" s="1">
        <v>8</v>
      </c>
      <c r="F13" s="1" t="s">
        <v>60</v>
      </c>
      <c r="G13" s="1">
        <v>6</v>
      </c>
      <c r="H13" s="1" t="s">
        <v>34</v>
      </c>
      <c r="I13" s="1" t="s">
        <v>35</v>
      </c>
      <c r="J13" s="1" t="s">
        <v>34</v>
      </c>
      <c r="K13" s="1" t="s">
        <v>34</v>
      </c>
      <c r="L13" s="1" t="s">
        <v>35</v>
      </c>
      <c r="M13" s="1" t="s">
        <v>34</v>
      </c>
      <c r="N13" s="1" t="s">
        <v>36</v>
      </c>
      <c r="O13" s="1" t="s">
        <v>35</v>
      </c>
      <c r="P13" s="1" t="s">
        <v>35</v>
      </c>
      <c r="Q13" s="1" t="s">
        <v>35</v>
      </c>
      <c r="R13" s="1" t="s">
        <v>35</v>
      </c>
      <c r="S13" s="1" t="s">
        <v>34</v>
      </c>
      <c r="T13" s="1" t="s">
        <v>36</v>
      </c>
      <c r="U13" s="1" t="s">
        <v>61</v>
      </c>
    </row>
    <row r="14" spans="1:21" ht="15.75" customHeight="1" x14ac:dyDescent="0.35">
      <c r="A14" s="15">
        <v>45085.073297800926</v>
      </c>
      <c r="B14" s="1">
        <v>0</v>
      </c>
      <c r="C14" s="1" t="s">
        <v>62</v>
      </c>
      <c r="D14" s="1" t="s">
        <v>63</v>
      </c>
      <c r="E14" s="1">
        <v>5</v>
      </c>
      <c r="F14" s="1" t="s">
        <v>39</v>
      </c>
      <c r="G14" s="1">
        <v>30</v>
      </c>
      <c r="H14" s="1" t="s">
        <v>36</v>
      </c>
      <c r="I14" s="1" t="s">
        <v>34</v>
      </c>
      <c r="J14" s="1" t="s">
        <v>35</v>
      </c>
      <c r="K14" s="1" t="s">
        <v>34</v>
      </c>
      <c r="L14" s="1" t="s">
        <v>35</v>
      </c>
      <c r="M14" s="1" t="s">
        <v>36</v>
      </c>
      <c r="N14" s="1" t="s">
        <v>36</v>
      </c>
      <c r="O14" s="1" t="s">
        <v>35</v>
      </c>
      <c r="P14" s="1" t="s">
        <v>36</v>
      </c>
      <c r="Q14" s="1" t="s">
        <v>36</v>
      </c>
      <c r="R14" s="1" t="s">
        <v>35</v>
      </c>
      <c r="S14" s="1" t="s">
        <v>36</v>
      </c>
      <c r="T14" s="1" t="s">
        <v>36</v>
      </c>
      <c r="U14" s="1" t="s">
        <v>64</v>
      </c>
    </row>
    <row r="15" spans="1:21" ht="15.75" customHeight="1" x14ac:dyDescent="0.35">
      <c r="A15" s="15">
        <v>45086.995467430555</v>
      </c>
      <c r="B15" s="1">
        <v>0</v>
      </c>
      <c r="C15" s="1" t="s">
        <v>65</v>
      </c>
      <c r="D15" s="1" t="s">
        <v>66</v>
      </c>
      <c r="E15" s="1">
        <v>9</v>
      </c>
      <c r="F15" s="1" t="s">
        <v>48</v>
      </c>
      <c r="G15" s="1">
        <v>16</v>
      </c>
      <c r="H15" s="1" t="s">
        <v>36</v>
      </c>
      <c r="I15" s="1" t="s">
        <v>35</v>
      </c>
      <c r="J15" s="1" t="s">
        <v>35</v>
      </c>
      <c r="K15" s="1" t="s">
        <v>35</v>
      </c>
      <c r="L15" s="1" t="s">
        <v>34</v>
      </c>
      <c r="M15" s="1" t="s">
        <v>35</v>
      </c>
      <c r="N15" s="1" t="s">
        <v>36</v>
      </c>
      <c r="O15" s="1" t="s">
        <v>34</v>
      </c>
      <c r="P15" s="1" t="s">
        <v>34</v>
      </c>
      <c r="Q15" s="1" t="s">
        <v>36</v>
      </c>
      <c r="R15" s="1" t="s">
        <v>34</v>
      </c>
      <c r="S15" s="1" t="s">
        <v>34</v>
      </c>
      <c r="T15" s="1" t="s">
        <v>35</v>
      </c>
    </row>
    <row r="16" spans="1:21" ht="15.75" customHeight="1" x14ac:dyDescent="0.35">
      <c r="A16" s="15">
        <v>45087.621912361108</v>
      </c>
      <c r="B16" s="1">
        <v>0</v>
      </c>
      <c r="C16" s="1" t="s">
        <v>67</v>
      </c>
      <c r="D16" s="1" t="s">
        <v>38</v>
      </c>
      <c r="E16" s="1">
        <v>10</v>
      </c>
      <c r="F16" s="1" t="s">
        <v>48</v>
      </c>
      <c r="G16" s="1">
        <v>30</v>
      </c>
      <c r="H16" s="1" t="s">
        <v>35</v>
      </c>
      <c r="I16" s="1" t="s">
        <v>35</v>
      </c>
      <c r="J16" s="1" t="s">
        <v>35</v>
      </c>
      <c r="K16" s="1" t="s">
        <v>35</v>
      </c>
      <c r="L16" s="1" t="s">
        <v>35</v>
      </c>
      <c r="M16" s="1" t="s">
        <v>36</v>
      </c>
      <c r="N16" s="1" t="s">
        <v>36</v>
      </c>
      <c r="O16" s="1" t="s">
        <v>36</v>
      </c>
      <c r="P16" s="1" t="s">
        <v>36</v>
      </c>
      <c r="Q16" s="1" t="s">
        <v>34</v>
      </c>
      <c r="R16" s="1" t="s">
        <v>36</v>
      </c>
      <c r="S16" s="1" t="s">
        <v>36</v>
      </c>
      <c r="T16" s="1" t="s">
        <v>35</v>
      </c>
    </row>
    <row r="17" spans="1:21" ht="15.75" customHeight="1" x14ac:dyDescent="0.35">
      <c r="A17" s="15">
        <v>45088.413293263889</v>
      </c>
      <c r="B17" s="1">
        <v>0</v>
      </c>
      <c r="C17" s="1" t="s">
        <v>69</v>
      </c>
      <c r="D17" s="1" t="s">
        <v>38</v>
      </c>
      <c r="E17" s="1">
        <v>9</v>
      </c>
      <c r="F17" s="1" t="s">
        <v>39</v>
      </c>
      <c r="G17" s="1">
        <v>10</v>
      </c>
      <c r="H17" s="1" t="s">
        <v>34</v>
      </c>
      <c r="I17" s="1" t="s">
        <v>35</v>
      </c>
      <c r="J17" s="1" t="s">
        <v>34</v>
      </c>
      <c r="K17" s="1" t="s">
        <v>34</v>
      </c>
      <c r="L17" s="1" t="s">
        <v>34</v>
      </c>
      <c r="M17" s="1" t="s">
        <v>34</v>
      </c>
      <c r="N17" s="1" t="s">
        <v>36</v>
      </c>
      <c r="O17" s="1" t="s">
        <v>34</v>
      </c>
      <c r="P17" s="1" t="s">
        <v>34</v>
      </c>
      <c r="Q17" s="1" t="s">
        <v>34</v>
      </c>
      <c r="R17" s="1" t="s">
        <v>34</v>
      </c>
      <c r="S17" s="1" t="s">
        <v>34</v>
      </c>
      <c r="T17" s="1" t="s">
        <v>34</v>
      </c>
    </row>
    <row r="18" spans="1:21" ht="15.75" customHeight="1" x14ac:dyDescent="0.35">
      <c r="A18" s="15">
        <v>45088.574399618054</v>
      </c>
      <c r="B18" s="1">
        <v>0</v>
      </c>
      <c r="C18" s="1" t="s">
        <v>70</v>
      </c>
      <c r="D18" s="1" t="s">
        <v>38</v>
      </c>
      <c r="E18" s="1">
        <v>11</v>
      </c>
      <c r="F18" s="1" t="s">
        <v>39</v>
      </c>
      <c r="G18" s="1">
        <v>12</v>
      </c>
      <c r="H18" s="1" t="s">
        <v>35</v>
      </c>
      <c r="I18" s="1" t="s">
        <v>36</v>
      </c>
      <c r="J18" s="1" t="s">
        <v>34</v>
      </c>
      <c r="K18" s="1" t="s">
        <v>34</v>
      </c>
      <c r="L18" s="1" t="s">
        <v>35</v>
      </c>
      <c r="M18" s="1" t="s">
        <v>34</v>
      </c>
      <c r="N18" s="1" t="s">
        <v>36</v>
      </c>
      <c r="O18" s="1" t="s">
        <v>34</v>
      </c>
      <c r="P18" s="1" t="s">
        <v>34</v>
      </c>
      <c r="Q18" s="1" t="s">
        <v>34</v>
      </c>
      <c r="R18" s="1" t="s">
        <v>35</v>
      </c>
      <c r="S18" s="1" t="s">
        <v>35</v>
      </c>
      <c r="T18" s="1" t="s">
        <v>35</v>
      </c>
      <c r="U18" s="1" t="s">
        <v>71</v>
      </c>
    </row>
    <row r="19" spans="1:21" ht="15.75" customHeight="1" x14ac:dyDescent="0.35">
      <c r="A19" s="15">
        <v>45089.052944236115</v>
      </c>
      <c r="B19" s="1">
        <v>0</v>
      </c>
      <c r="C19" s="1" t="s">
        <v>72</v>
      </c>
      <c r="D19" s="1" t="s">
        <v>38</v>
      </c>
      <c r="E19" s="1">
        <v>8</v>
      </c>
      <c r="F19" s="1" t="s">
        <v>73</v>
      </c>
      <c r="G19" s="1">
        <v>35</v>
      </c>
      <c r="H19" s="1" t="s">
        <v>36</v>
      </c>
      <c r="I19" s="1" t="s">
        <v>35</v>
      </c>
      <c r="J19" s="1" t="s">
        <v>34</v>
      </c>
      <c r="K19" s="1" t="s">
        <v>34</v>
      </c>
      <c r="L19" s="1" t="s">
        <v>35</v>
      </c>
      <c r="M19" s="1" t="s">
        <v>34</v>
      </c>
      <c r="N19" s="1" t="s">
        <v>35</v>
      </c>
      <c r="O19" s="1" t="s">
        <v>34</v>
      </c>
      <c r="P19" s="1" t="s">
        <v>34</v>
      </c>
      <c r="Q19" s="1" t="s">
        <v>35</v>
      </c>
      <c r="R19" s="1" t="s">
        <v>36</v>
      </c>
      <c r="S19" s="1" t="s">
        <v>34</v>
      </c>
      <c r="T19" s="1" t="s">
        <v>35</v>
      </c>
      <c r="U19" s="1" t="s">
        <v>74</v>
      </c>
    </row>
    <row r="20" spans="1:21" ht="15.75" customHeight="1" x14ac:dyDescent="0.35">
      <c r="A20" s="15">
        <v>45089.456783981484</v>
      </c>
      <c r="B20" s="1">
        <v>0</v>
      </c>
      <c r="C20" s="1" t="s">
        <v>75</v>
      </c>
      <c r="D20" s="1" t="s">
        <v>66</v>
      </c>
      <c r="E20" s="1">
        <v>5</v>
      </c>
      <c r="F20" s="1" t="s">
        <v>39</v>
      </c>
      <c r="G20" s="1">
        <v>5</v>
      </c>
      <c r="H20" s="1" t="s">
        <v>36</v>
      </c>
      <c r="I20" s="1" t="s">
        <v>36</v>
      </c>
      <c r="J20" s="1" t="s">
        <v>35</v>
      </c>
      <c r="K20" s="1" t="s">
        <v>34</v>
      </c>
      <c r="L20" s="1" t="s">
        <v>36</v>
      </c>
      <c r="M20" s="1" t="s">
        <v>34</v>
      </c>
      <c r="N20" s="1" t="s">
        <v>36</v>
      </c>
      <c r="O20" s="1" t="s">
        <v>35</v>
      </c>
      <c r="P20" s="1" t="s">
        <v>35</v>
      </c>
      <c r="Q20" s="1" t="s">
        <v>36</v>
      </c>
      <c r="R20" s="1" t="s">
        <v>35</v>
      </c>
      <c r="S20" s="1" t="s">
        <v>35</v>
      </c>
      <c r="T20" s="1" t="s">
        <v>35</v>
      </c>
    </row>
    <row r="21" spans="1:21" ht="15.75" customHeight="1" x14ac:dyDescent="0.35">
      <c r="A21" s="15">
        <v>45089.543696018518</v>
      </c>
      <c r="B21" s="1">
        <v>0</v>
      </c>
      <c r="C21" s="1" t="s">
        <v>76</v>
      </c>
      <c r="D21" s="1" t="s">
        <v>38</v>
      </c>
      <c r="E21" s="1">
        <v>8</v>
      </c>
      <c r="F21" s="1" t="s">
        <v>39</v>
      </c>
      <c r="G21" s="1">
        <v>15</v>
      </c>
      <c r="H21" s="1" t="s">
        <v>34</v>
      </c>
      <c r="I21" s="1" t="s">
        <v>35</v>
      </c>
      <c r="J21" s="1" t="s">
        <v>35</v>
      </c>
      <c r="K21" s="1" t="s">
        <v>34</v>
      </c>
      <c r="L21" s="1" t="s">
        <v>35</v>
      </c>
      <c r="M21" s="1" t="s">
        <v>35</v>
      </c>
      <c r="N21" s="1" t="s">
        <v>35</v>
      </c>
      <c r="O21" s="1" t="s">
        <v>34</v>
      </c>
      <c r="P21" s="1" t="s">
        <v>34</v>
      </c>
      <c r="Q21" s="1" t="s">
        <v>34</v>
      </c>
      <c r="R21" s="1" t="s">
        <v>34</v>
      </c>
      <c r="S21" s="1" t="s">
        <v>34</v>
      </c>
      <c r="T21" s="1" t="s">
        <v>34</v>
      </c>
    </row>
    <row r="22" spans="1:21" ht="15.75" customHeight="1" x14ac:dyDescent="0.35">
      <c r="A22" s="15">
        <v>45089.554382152783</v>
      </c>
      <c r="B22" s="1">
        <v>0</v>
      </c>
      <c r="C22" s="1" t="s">
        <v>77</v>
      </c>
      <c r="D22" s="1" t="s">
        <v>38</v>
      </c>
      <c r="E22" s="1">
        <v>5</v>
      </c>
      <c r="F22" s="1" t="s">
        <v>48</v>
      </c>
      <c r="G22" s="1">
        <v>15</v>
      </c>
      <c r="H22" s="1" t="s">
        <v>35</v>
      </c>
      <c r="I22" s="1" t="s">
        <v>35</v>
      </c>
      <c r="J22" s="1" t="s">
        <v>34</v>
      </c>
      <c r="K22" s="1" t="s">
        <v>34</v>
      </c>
      <c r="L22" s="1" t="s">
        <v>34</v>
      </c>
      <c r="M22" s="1" t="s">
        <v>34</v>
      </c>
      <c r="N22" s="1" t="s">
        <v>35</v>
      </c>
      <c r="O22" s="1" t="s">
        <v>34</v>
      </c>
      <c r="P22" s="1" t="s">
        <v>34</v>
      </c>
      <c r="Q22" s="1" t="s">
        <v>35</v>
      </c>
      <c r="R22" s="1" t="s">
        <v>35</v>
      </c>
      <c r="S22" s="1" t="s">
        <v>34</v>
      </c>
      <c r="T22" s="1" t="s">
        <v>35</v>
      </c>
    </row>
    <row r="23" spans="1:21" ht="15.75" customHeight="1" x14ac:dyDescent="0.35">
      <c r="A23" s="15">
        <v>45089.555239953705</v>
      </c>
      <c r="B23" s="1">
        <v>0</v>
      </c>
      <c r="C23" s="1" t="s">
        <v>78</v>
      </c>
      <c r="D23" s="1" t="s">
        <v>79</v>
      </c>
      <c r="E23" s="1">
        <v>8</v>
      </c>
      <c r="F23" s="1" t="s">
        <v>80</v>
      </c>
      <c r="G23" s="1">
        <v>8</v>
      </c>
      <c r="H23" s="1" t="s">
        <v>35</v>
      </c>
      <c r="I23" s="1" t="s">
        <v>34</v>
      </c>
      <c r="J23" s="1" t="s">
        <v>35</v>
      </c>
      <c r="K23" s="1" t="s">
        <v>34</v>
      </c>
      <c r="L23" s="1" t="s">
        <v>34</v>
      </c>
      <c r="M23" s="1" t="s">
        <v>34</v>
      </c>
      <c r="N23" s="1" t="s">
        <v>36</v>
      </c>
      <c r="O23" s="1" t="s">
        <v>34</v>
      </c>
      <c r="P23" s="1" t="s">
        <v>34</v>
      </c>
      <c r="Q23" s="1" t="s">
        <v>35</v>
      </c>
      <c r="R23" s="1" t="s">
        <v>36</v>
      </c>
      <c r="S23" s="1" t="s">
        <v>35</v>
      </c>
      <c r="T23" s="1" t="s">
        <v>35</v>
      </c>
    </row>
    <row r="24" spans="1:21" x14ac:dyDescent="0.35">
      <c r="A24" s="15">
        <v>45090.550360231486</v>
      </c>
      <c r="B24" s="1">
        <v>0</v>
      </c>
      <c r="D24" s="1" t="s">
        <v>38</v>
      </c>
      <c r="E24" s="1">
        <v>6</v>
      </c>
      <c r="F24" s="1" t="s">
        <v>81</v>
      </c>
      <c r="G24" s="1">
        <v>6</v>
      </c>
      <c r="H24" s="1" t="s">
        <v>34</v>
      </c>
      <c r="I24" s="1" t="s">
        <v>35</v>
      </c>
      <c r="J24" s="1" t="s">
        <v>34</v>
      </c>
      <c r="K24" s="1" t="s">
        <v>35</v>
      </c>
      <c r="L24" s="1" t="s">
        <v>34</v>
      </c>
      <c r="M24" s="1" t="s">
        <v>34</v>
      </c>
      <c r="N24" s="1" t="s">
        <v>36</v>
      </c>
      <c r="O24" s="1" t="s">
        <v>34</v>
      </c>
      <c r="P24" s="1" t="s">
        <v>34</v>
      </c>
      <c r="Q24" s="1" t="s">
        <v>35</v>
      </c>
      <c r="R24" s="1" t="s">
        <v>35</v>
      </c>
      <c r="S24" s="1" t="s">
        <v>35</v>
      </c>
      <c r="T24" s="1" t="s">
        <v>35</v>
      </c>
    </row>
    <row r="25" spans="1:21" x14ac:dyDescent="0.35">
      <c r="A25" s="15">
        <v>45090.765227280091</v>
      </c>
      <c r="B25" s="1">
        <v>0</v>
      </c>
      <c r="C25" s="1" t="s">
        <v>82</v>
      </c>
      <c r="D25" s="1" t="s">
        <v>38</v>
      </c>
      <c r="E25" s="1">
        <v>7</v>
      </c>
      <c r="F25" s="1" t="s">
        <v>48</v>
      </c>
      <c r="G25" s="1">
        <v>7</v>
      </c>
      <c r="H25" s="1" t="s">
        <v>34</v>
      </c>
      <c r="I25" s="1" t="s">
        <v>35</v>
      </c>
      <c r="J25" s="1" t="s">
        <v>34</v>
      </c>
      <c r="K25" s="1" t="s">
        <v>34</v>
      </c>
      <c r="L25" s="1" t="s">
        <v>35</v>
      </c>
      <c r="M25" s="1" t="s">
        <v>35</v>
      </c>
      <c r="N25" s="1" t="s">
        <v>35</v>
      </c>
      <c r="O25" s="1" t="s">
        <v>35</v>
      </c>
      <c r="P25" s="1" t="s">
        <v>34</v>
      </c>
      <c r="Q25" s="1" t="s">
        <v>34</v>
      </c>
      <c r="R25" s="1" t="s">
        <v>35</v>
      </c>
      <c r="S25" s="1" t="s">
        <v>34</v>
      </c>
      <c r="T25" s="1" t="s">
        <v>36</v>
      </c>
    </row>
    <row r="26" spans="1:21" x14ac:dyDescent="0.35">
      <c r="A26" s="15">
        <v>45090.936680567131</v>
      </c>
      <c r="B26" s="1">
        <v>0</v>
      </c>
      <c r="C26" s="1" t="s">
        <v>83</v>
      </c>
      <c r="D26" s="1" t="s">
        <v>47</v>
      </c>
      <c r="E26" s="1">
        <v>6</v>
      </c>
      <c r="F26" s="1" t="s">
        <v>60</v>
      </c>
      <c r="G26" s="1">
        <v>9</v>
      </c>
      <c r="H26" s="1" t="s">
        <v>36</v>
      </c>
      <c r="I26" s="1" t="s">
        <v>35</v>
      </c>
      <c r="J26" s="1" t="s">
        <v>34</v>
      </c>
      <c r="K26" s="1" t="s">
        <v>34</v>
      </c>
      <c r="L26" s="1" t="s">
        <v>34</v>
      </c>
      <c r="M26" s="1" t="s">
        <v>34</v>
      </c>
      <c r="N26" s="1" t="s">
        <v>36</v>
      </c>
      <c r="O26" s="1" t="s">
        <v>34</v>
      </c>
      <c r="P26" s="1" t="s">
        <v>35</v>
      </c>
      <c r="Q26" s="1" t="s">
        <v>35</v>
      </c>
      <c r="R26" s="1" t="s">
        <v>36</v>
      </c>
      <c r="S26" s="1" t="s">
        <v>34</v>
      </c>
      <c r="T26" s="1" t="s">
        <v>35</v>
      </c>
    </row>
    <row r="27" spans="1:21" x14ac:dyDescent="0.35">
      <c r="A27" s="15">
        <v>45091.057617337967</v>
      </c>
      <c r="B27" s="1">
        <v>0</v>
      </c>
      <c r="C27" s="1" t="s">
        <v>84</v>
      </c>
      <c r="D27" s="1" t="s">
        <v>38</v>
      </c>
      <c r="E27" s="1">
        <v>17</v>
      </c>
      <c r="F27" s="1" t="s">
        <v>48</v>
      </c>
      <c r="G27" s="1">
        <v>40</v>
      </c>
      <c r="H27" s="1" t="s">
        <v>34</v>
      </c>
      <c r="I27" s="1" t="s">
        <v>35</v>
      </c>
      <c r="J27" s="1" t="s">
        <v>34</v>
      </c>
      <c r="K27" s="1" t="s">
        <v>34</v>
      </c>
      <c r="L27" s="1" t="s">
        <v>34</v>
      </c>
      <c r="M27" s="1" t="s">
        <v>34</v>
      </c>
      <c r="N27" s="1" t="s">
        <v>36</v>
      </c>
      <c r="O27" s="1" t="s">
        <v>34</v>
      </c>
      <c r="P27" s="1" t="s">
        <v>34</v>
      </c>
      <c r="Q27" s="1" t="s">
        <v>34</v>
      </c>
      <c r="R27" s="1" t="s">
        <v>36</v>
      </c>
      <c r="S27" s="1" t="s">
        <v>34</v>
      </c>
      <c r="T27" s="1" t="s">
        <v>34</v>
      </c>
    </row>
    <row r="28" spans="1:21" x14ac:dyDescent="0.35">
      <c r="A28" s="15">
        <v>45091.417254953703</v>
      </c>
      <c r="B28" s="1">
        <v>0</v>
      </c>
      <c r="C28" s="1" t="s">
        <v>85</v>
      </c>
      <c r="D28" s="1" t="s">
        <v>47</v>
      </c>
      <c r="E28" s="1">
        <v>9</v>
      </c>
      <c r="F28" s="1" t="s">
        <v>86</v>
      </c>
      <c r="G28" s="1">
        <v>20</v>
      </c>
      <c r="H28" s="1" t="s">
        <v>35</v>
      </c>
      <c r="I28" s="1" t="s">
        <v>35</v>
      </c>
      <c r="J28" s="1" t="s">
        <v>35</v>
      </c>
      <c r="K28" s="1" t="s">
        <v>35</v>
      </c>
      <c r="L28" s="1" t="s">
        <v>34</v>
      </c>
      <c r="M28" s="1" t="s">
        <v>34</v>
      </c>
      <c r="N28" s="1" t="s">
        <v>35</v>
      </c>
      <c r="O28" s="1" t="s">
        <v>34</v>
      </c>
      <c r="P28" s="1" t="s">
        <v>35</v>
      </c>
      <c r="Q28" s="1" t="s">
        <v>35</v>
      </c>
      <c r="R28" s="1" t="s">
        <v>36</v>
      </c>
      <c r="S28" s="1" t="s">
        <v>36</v>
      </c>
      <c r="T28" s="1" t="s">
        <v>34</v>
      </c>
      <c r="U28" s="1" t="s">
        <v>87</v>
      </c>
    </row>
    <row r="29" spans="1:21" x14ac:dyDescent="0.35">
      <c r="A29" s="15">
        <v>45091.627992442125</v>
      </c>
      <c r="B29" s="1">
        <v>0</v>
      </c>
      <c r="C29" s="1" t="s">
        <v>88</v>
      </c>
      <c r="D29" s="1" t="s">
        <v>38</v>
      </c>
      <c r="E29" s="1">
        <v>6</v>
      </c>
      <c r="F29" s="1" t="s">
        <v>89</v>
      </c>
      <c r="G29" s="1">
        <v>12</v>
      </c>
      <c r="H29" s="1" t="s">
        <v>34</v>
      </c>
      <c r="I29" s="1" t="s">
        <v>35</v>
      </c>
      <c r="J29" s="1" t="s">
        <v>34</v>
      </c>
      <c r="K29" s="1" t="s">
        <v>34</v>
      </c>
      <c r="L29" s="1" t="s">
        <v>34</v>
      </c>
      <c r="M29" s="1" t="s">
        <v>35</v>
      </c>
      <c r="N29" s="1" t="s">
        <v>36</v>
      </c>
      <c r="O29" s="1" t="s">
        <v>35</v>
      </c>
      <c r="P29" s="1" t="s">
        <v>34</v>
      </c>
      <c r="Q29" s="1" t="s">
        <v>36</v>
      </c>
      <c r="R29" s="1" t="s">
        <v>36</v>
      </c>
      <c r="S29" s="1" t="s">
        <v>34</v>
      </c>
      <c r="T29" s="1" t="s">
        <v>36</v>
      </c>
    </row>
    <row r="30" spans="1:21" x14ac:dyDescent="0.35">
      <c r="A30" s="15">
        <v>45092.531728622685</v>
      </c>
      <c r="B30" s="1">
        <v>0</v>
      </c>
      <c r="C30" s="1" t="s">
        <v>90</v>
      </c>
      <c r="D30" s="1" t="s">
        <v>38</v>
      </c>
      <c r="E30" s="1">
        <v>23</v>
      </c>
      <c r="F30" s="1" t="s">
        <v>48</v>
      </c>
      <c r="G30" s="1">
        <v>26</v>
      </c>
      <c r="H30" s="1" t="s">
        <v>36</v>
      </c>
      <c r="I30" s="1" t="s">
        <v>35</v>
      </c>
      <c r="J30" s="1" t="s">
        <v>34</v>
      </c>
      <c r="K30" s="1" t="s">
        <v>34</v>
      </c>
      <c r="L30" s="1" t="s">
        <v>34</v>
      </c>
      <c r="M30" s="1" t="s">
        <v>34</v>
      </c>
      <c r="N30" s="1" t="s">
        <v>36</v>
      </c>
      <c r="O30" s="1" t="s">
        <v>34</v>
      </c>
      <c r="P30" s="1" t="s">
        <v>34</v>
      </c>
      <c r="Q30" s="1" t="s">
        <v>35</v>
      </c>
      <c r="R30" s="1" t="s">
        <v>35</v>
      </c>
      <c r="S30" s="1" t="s">
        <v>35</v>
      </c>
      <c r="T30" s="1" t="s">
        <v>35</v>
      </c>
      <c r="U30" s="1" t="s">
        <v>91</v>
      </c>
    </row>
    <row r="31" spans="1:21" x14ac:dyDescent="0.35">
      <c r="A31" s="15">
        <v>45092.583567118054</v>
      </c>
      <c r="B31" s="1">
        <v>0</v>
      </c>
      <c r="C31" s="1" t="s">
        <v>92</v>
      </c>
      <c r="D31" s="1" t="s">
        <v>38</v>
      </c>
      <c r="E31" s="1">
        <v>18</v>
      </c>
      <c r="F31" s="1" t="s">
        <v>89</v>
      </c>
      <c r="G31" s="1">
        <v>100</v>
      </c>
      <c r="H31" s="1" t="s">
        <v>34</v>
      </c>
      <c r="I31" s="1" t="s">
        <v>35</v>
      </c>
      <c r="J31" s="1" t="s">
        <v>34</v>
      </c>
      <c r="K31" s="1" t="s">
        <v>34</v>
      </c>
      <c r="L31" s="1" t="s">
        <v>35</v>
      </c>
      <c r="M31" s="1" t="s">
        <v>34</v>
      </c>
      <c r="N31" s="1" t="s">
        <v>36</v>
      </c>
      <c r="O31" s="1" t="s">
        <v>34</v>
      </c>
      <c r="P31" s="1" t="s">
        <v>34</v>
      </c>
      <c r="Q31" s="1" t="s">
        <v>35</v>
      </c>
      <c r="R31" s="1" t="s">
        <v>36</v>
      </c>
      <c r="S31" s="1" t="s">
        <v>34</v>
      </c>
      <c r="T31" s="1" t="s">
        <v>35</v>
      </c>
    </row>
    <row r="32" spans="1:21" x14ac:dyDescent="0.35">
      <c r="A32" s="15">
        <v>45092.694078842593</v>
      </c>
      <c r="B32" s="1">
        <v>0</v>
      </c>
      <c r="C32" s="1" t="s">
        <v>94</v>
      </c>
      <c r="D32" s="1" t="s">
        <v>38</v>
      </c>
      <c r="E32" s="1">
        <v>5</v>
      </c>
      <c r="F32" s="1" t="s">
        <v>39</v>
      </c>
      <c r="G32" s="1">
        <v>4</v>
      </c>
      <c r="H32" s="1" t="s">
        <v>34</v>
      </c>
      <c r="I32" s="1" t="s">
        <v>35</v>
      </c>
      <c r="J32" s="1" t="s">
        <v>34</v>
      </c>
      <c r="K32" s="1" t="s">
        <v>34</v>
      </c>
      <c r="L32" s="1" t="s">
        <v>35</v>
      </c>
      <c r="M32" s="1" t="s">
        <v>35</v>
      </c>
      <c r="N32" s="1" t="s">
        <v>36</v>
      </c>
      <c r="O32" s="1" t="s">
        <v>35</v>
      </c>
      <c r="P32" s="1" t="s">
        <v>34</v>
      </c>
      <c r="Q32" s="1" t="s">
        <v>36</v>
      </c>
      <c r="R32" s="1" t="s">
        <v>36</v>
      </c>
      <c r="S32" s="1" t="s">
        <v>35</v>
      </c>
      <c r="T32" s="1" t="s">
        <v>36</v>
      </c>
    </row>
    <row r="33" spans="1:21" x14ac:dyDescent="0.35">
      <c r="A33" s="15">
        <v>45092.696288993058</v>
      </c>
      <c r="B33" s="1">
        <v>0</v>
      </c>
      <c r="C33" s="1" t="s">
        <v>96</v>
      </c>
      <c r="D33" s="1" t="s">
        <v>38</v>
      </c>
      <c r="E33" s="1">
        <v>15</v>
      </c>
      <c r="F33" s="1" t="s">
        <v>98</v>
      </c>
      <c r="G33" s="1">
        <v>30</v>
      </c>
      <c r="H33" s="1" t="s">
        <v>35</v>
      </c>
      <c r="I33" s="1" t="s">
        <v>35</v>
      </c>
      <c r="J33" s="1" t="s">
        <v>34</v>
      </c>
      <c r="K33" s="1" t="s">
        <v>36</v>
      </c>
      <c r="L33" s="1" t="s">
        <v>36</v>
      </c>
      <c r="M33" s="1" t="s">
        <v>34</v>
      </c>
      <c r="N33" s="1" t="s">
        <v>36</v>
      </c>
      <c r="O33" s="1" t="s">
        <v>35</v>
      </c>
      <c r="P33" s="1" t="s">
        <v>34</v>
      </c>
      <c r="Q33" s="1" t="s">
        <v>36</v>
      </c>
      <c r="R33" s="1" t="s">
        <v>36</v>
      </c>
      <c r="S33" s="1" t="s">
        <v>36</v>
      </c>
      <c r="T33" s="1" t="s">
        <v>36</v>
      </c>
    </row>
    <row r="34" spans="1:21" x14ac:dyDescent="0.35">
      <c r="A34" s="15">
        <v>45092.704965219906</v>
      </c>
      <c r="B34" s="1">
        <v>0</v>
      </c>
      <c r="D34" s="1" t="s">
        <v>59</v>
      </c>
      <c r="E34" s="1">
        <v>10</v>
      </c>
      <c r="F34" s="1" t="s">
        <v>39</v>
      </c>
      <c r="G34" s="1">
        <v>5</v>
      </c>
      <c r="H34" s="1" t="s">
        <v>35</v>
      </c>
      <c r="I34" s="1" t="s">
        <v>34</v>
      </c>
      <c r="J34" s="1" t="s">
        <v>35</v>
      </c>
      <c r="K34" s="1" t="s">
        <v>34</v>
      </c>
      <c r="L34" s="1" t="s">
        <v>36</v>
      </c>
      <c r="M34" s="1" t="s">
        <v>35</v>
      </c>
      <c r="N34" s="1" t="s">
        <v>36</v>
      </c>
      <c r="O34" s="1" t="s">
        <v>36</v>
      </c>
      <c r="P34" s="1" t="s">
        <v>36</v>
      </c>
      <c r="Q34" s="1" t="s">
        <v>35</v>
      </c>
      <c r="R34" s="1" t="s">
        <v>36</v>
      </c>
      <c r="S34" s="1" t="s">
        <v>34</v>
      </c>
      <c r="T34" s="1" t="s">
        <v>36</v>
      </c>
    </row>
    <row r="35" spans="1:21" x14ac:dyDescent="0.35">
      <c r="A35" s="15">
        <v>45096.601324201387</v>
      </c>
      <c r="B35" s="1">
        <v>0</v>
      </c>
      <c r="C35" s="1" t="s">
        <v>99</v>
      </c>
      <c r="D35" s="1" t="s">
        <v>41</v>
      </c>
      <c r="E35" s="1">
        <v>25</v>
      </c>
      <c r="F35" s="1" t="s">
        <v>100</v>
      </c>
      <c r="G35" s="1">
        <v>250</v>
      </c>
      <c r="H35" s="1" t="s">
        <v>34</v>
      </c>
      <c r="I35" s="1" t="s">
        <v>35</v>
      </c>
      <c r="J35" s="1" t="s">
        <v>35</v>
      </c>
      <c r="K35" s="1" t="s">
        <v>34</v>
      </c>
      <c r="L35" s="1" t="s">
        <v>35</v>
      </c>
      <c r="M35" s="1" t="s">
        <v>35</v>
      </c>
      <c r="N35" s="1" t="s">
        <v>36</v>
      </c>
      <c r="O35" s="1" t="s">
        <v>35</v>
      </c>
      <c r="P35" s="1" t="s">
        <v>34</v>
      </c>
      <c r="Q35" s="1" t="s">
        <v>34</v>
      </c>
      <c r="R35" s="1" t="s">
        <v>35</v>
      </c>
      <c r="S35" s="1" t="s">
        <v>34</v>
      </c>
      <c r="T35" s="1" t="s">
        <v>35</v>
      </c>
    </row>
    <row r="36" spans="1:21" x14ac:dyDescent="0.35">
      <c r="A36" s="15">
        <v>45096.629274479172</v>
      </c>
      <c r="B36" s="1">
        <v>0</v>
      </c>
      <c r="C36" s="1" t="s">
        <v>101</v>
      </c>
      <c r="D36" s="1" t="s">
        <v>47</v>
      </c>
      <c r="E36" s="1">
        <v>7</v>
      </c>
      <c r="F36" s="1" t="s">
        <v>39</v>
      </c>
      <c r="G36" s="1">
        <v>10</v>
      </c>
      <c r="H36" s="1" t="s">
        <v>35</v>
      </c>
      <c r="I36" s="1" t="s">
        <v>35</v>
      </c>
      <c r="J36" s="1" t="s">
        <v>36</v>
      </c>
      <c r="K36" s="1" t="s">
        <v>36</v>
      </c>
      <c r="L36" s="1" t="s">
        <v>35</v>
      </c>
      <c r="M36" s="1" t="s">
        <v>35</v>
      </c>
      <c r="N36" s="1" t="s">
        <v>35</v>
      </c>
      <c r="O36" s="1" t="s">
        <v>35</v>
      </c>
      <c r="P36" s="1" t="s">
        <v>35</v>
      </c>
      <c r="Q36" s="1" t="s">
        <v>36</v>
      </c>
      <c r="R36" s="1" t="s">
        <v>36</v>
      </c>
      <c r="S36" s="1" t="s">
        <v>36</v>
      </c>
      <c r="T36" s="1" t="s">
        <v>35</v>
      </c>
    </row>
    <row r="37" spans="1:21" x14ac:dyDescent="0.35">
      <c r="A37" s="15">
        <v>45096.805097141201</v>
      </c>
      <c r="B37" s="1">
        <v>0</v>
      </c>
      <c r="C37" s="1" t="s">
        <v>102</v>
      </c>
      <c r="D37" s="1" t="s">
        <v>47</v>
      </c>
      <c r="E37" s="1">
        <v>14</v>
      </c>
      <c r="F37" s="1" t="s">
        <v>103</v>
      </c>
      <c r="G37" s="1">
        <v>20</v>
      </c>
      <c r="H37" s="1" t="s">
        <v>35</v>
      </c>
      <c r="I37" s="1" t="s">
        <v>36</v>
      </c>
      <c r="J37" s="1" t="s">
        <v>34</v>
      </c>
      <c r="K37" s="1" t="s">
        <v>35</v>
      </c>
      <c r="L37" s="1" t="s">
        <v>34</v>
      </c>
      <c r="M37" s="1" t="s">
        <v>34</v>
      </c>
      <c r="N37" s="1" t="s">
        <v>36</v>
      </c>
      <c r="O37" s="1" t="s">
        <v>35</v>
      </c>
      <c r="P37" s="1" t="s">
        <v>34</v>
      </c>
      <c r="Q37" s="1" t="s">
        <v>35</v>
      </c>
      <c r="R37" s="1" t="s">
        <v>35</v>
      </c>
      <c r="S37" s="1" t="s">
        <v>34</v>
      </c>
      <c r="T37" s="1" t="s">
        <v>35</v>
      </c>
    </row>
    <row r="38" spans="1:21" x14ac:dyDescent="0.35">
      <c r="A38" s="15">
        <v>45098.265178946764</v>
      </c>
      <c r="B38" s="1">
        <v>0</v>
      </c>
      <c r="C38" s="1" t="s">
        <v>104</v>
      </c>
      <c r="D38" s="1" t="s">
        <v>63</v>
      </c>
      <c r="E38" s="1">
        <v>9</v>
      </c>
      <c r="F38" s="1" t="s">
        <v>48</v>
      </c>
      <c r="G38" s="1">
        <v>10</v>
      </c>
      <c r="H38" s="1" t="s">
        <v>34</v>
      </c>
      <c r="I38" s="1" t="s">
        <v>35</v>
      </c>
      <c r="J38" s="1" t="s">
        <v>34</v>
      </c>
      <c r="K38" s="1" t="s">
        <v>35</v>
      </c>
      <c r="L38" s="1" t="s">
        <v>35</v>
      </c>
      <c r="M38" s="1" t="s">
        <v>35</v>
      </c>
      <c r="N38" s="1" t="s">
        <v>35</v>
      </c>
      <c r="O38" s="1" t="s">
        <v>36</v>
      </c>
      <c r="P38" s="1" t="s">
        <v>36</v>
      </c>
      <c r="Q38" s="1" t="s">
        <v>35</v>
      </c>
      <c r="R38" s="1" t="s">
        <v>35</v>
      </c>
      <c r="S38" s="1" t="s">
        <v>36</v>
      </c>
      <c r="T38" s="1" t="s">
        <v>35</v>
      </c>
    </row>
    <row r="39" spans="1:21" x14ac:dyDescent="0.35">
      <c r="A39" s="15">
        <v>45100.743687800925</v>
      </c>
      <c r="B39" s="1">
        <v>0</v>
      </c>
      <c r="C39" s="1" t="s">
        <v>105</v>
      </c>
      <c r="D39" s="1" t="s">
        <v>38</v>
      </c>
      <c r="E39" s="1">
        <v>12</v>
      </c>
      <c r="F39" s="1" t="s">
        <v>107</v>
      </c>
      <c r="G39" s="1">
        <v>15</v>
      </c>
      <c r="H39" s="1" t="s">
        <v>35</v>
      </c>
      <c r="I39" s="1" t="s">
        <v>35</v>
      </c>
      <c r="J39" s="1" t="s">
        <v>35</v>
      </c>
      <c r="K39" s="1" t="s">
        <v>35</v>
      </c>
      <c r="L39" s="1" t="s">
        <v>34</v>
      </c>
      <c r="M39" s="1" t="s">
        <v>34</v>
      </c>
      <c r="N39" s="1" t="s">
        <v>35</v>
      </c>
      <c r="O39" s="1" t="s">
        <v>34</v>
      </c>
      <c r="P39" s="1" t="s">
        <v>36</v>
      </c>
      <c r="Q39" s="1" t="s">
        <v>35</v>
      </c>
      <c r="R39" s="1" t="s">
        <v>34</v>
      </c>
      <c r="S39" s="1" t="s">
        <v>34</v>
      </c>
      <c r="T39" s="1" t="s">
        <v>35</v>
      </c>
    </row>
    <row r="40" spans="1:21" x14ac:dyDescent="0.35">
      <c r="A40" s="15">
        <v>45101.1291780787</v>
      </c>
      <c r="B40" s="1">
        <v>0</v>
      </c>
      <c r="C40" s="1" t="s">
        <v>108</v>
      </c>
      <c r="D40" s="1" t="s">
        <v>109</v>
      </c>
      <c r="E40" s="1">
        <v>11</v>
      </c>
      <c r="F40" s="1" t="s">
        <v>60</v>
      </c>
      <c r="G40" s="1">
        <v>15</v>
      </c>
      <c r="H40" s="1" t="s">
        <v>34</v>
      </c>
      <c r="I40" s="1" t="s">
        <v>35</v>
      </c>
      <c r="J40" s="1" t="s">
        <v>34</v>
      </c>
      <c r="K40" s="1" t="s">
        <v>35</v>
      </c>
      <c r="L40" s="1" t="s">
        <v>35</v>
      </c>
      <c r="M40" s="1" t="s">
        <v>35</v>
      </c>
      <c r="N40" s="1" t="s">
        <v>34</v>
      </c>
      <c r="O40" s="1" t="s">
        <v>35</v>
      </c>
      <c r="P40" s="1" t="s">
        <v>34</v>
      </c>
      <c r="Q40" s="1" t="s">
        <v>35</v>
      </c>
      <c r="R40" s="1" t="s">
        <v>35</v>
      </c>
      <c r="S40" s="1" t="s">
        <v>34</v>
      </c>
      <c r="T40" s="1" t="s">
        <v>34</v>
      </c>
    </row>
    <row r="41" spans="1:21" x14ac:dyDescent="0.35">
      <c r="A41" s="15">
        <v>45112.040806365738</v>
      </c>
      <c r="B41" s="1">
        <v>0</v>
      </c>
      <c r="C41" s="1" t="s">
        <v>110</v>
      </c>
      <c r="D41" s="1" t="s">
        <v>63</v>
      </c>
      <c r="E41" s="1">
        <v>25</v>
      </c>
      <c r="F41" s="1" t="s">
        <v>111</v>
      </c>
      <c r="G41" s="1">
        <v>5</v>
      </c>
      <c r="H41" s="1" t="s">
        <v>35</v>
      </c>
      <c r="I41" s="1" t="s">
        <v>36</v>
      </c>
      <c r="J41" s="1" t="s">
        <v>34</v>
      </c>
      <c r="K41" s="1" t="s">
        <v>36</v>
      </c>
      <c r="L41" s="1" t="s">
        <v>36</v>
      </c>
      <c r="M41" s="1" t="s">
        <v>34</v>
      </c>
      <c r="N41" s="1" t="s">
        <v>36</v>
      </c>
      <c r="O41" s="1" t="s">
        <v>34</v>
      </c>
      <c r="P41" s="1" t="s">
        <v>34</v>
      </c>
      <c r="Q41" s="1" t="s">
        <v>36</v>
      </c>
      <c r="R41" s="1" t="s">
        <v>36</v>
      </c>
      <c r="S41" s="1" t="s">
        <v>36</v>
      </c>
      <c r="T41" s="1" t="s">
        <v>36</v>
      </c>
    </row>
    <row r="42" spans="1:21" ht="15" thickBot="1" x14ac:dyDescent="0.4">
      <c r="A42" s="15">
        <v>45115.190965972222</v>
      </c>
      <c r="B42" s="1">
        <v>0</v>
      </c>
      <c r="C42" s="1" t="s">
        <v>112</v>
      </c>
      <c r="D42" s="1" t="s">
        <v>63</v>
      </c>
      <c r="E42" s="1">
        <v>22</v>
      </c>
      <c r="F42" s="1" t="s">
        <v>111</v>
      </c>
      <c r="G42" s="1">
        <v>32</v>
      </c>
      <c r="H42" s="1" t="s">
        <v>34</v>
      </c>
      <c r="I42" s="1" t="s">
        <v>36</v>
      </c>
      <c r="J42" s="1" t="s">
        <v>35</v>
      </c>
      <c r="K42" s="1" t="s">
        <v>36</v>
      </c>
      <c r="L42" s="1" t="s">
        <v>36</v>
      </c>
      <c r="M42" s="1" t="s">
        <v>34</v>
      </c>
      <c r="N42" s="1" t="s">
        <v>34</v>
      </c>
      <c r="O42" s="1" t="s">
        <v>35</v>
      </c>
      <c r="P42" s="1" t="s">
        <v>34</v>
      </c>
      <c r="Q42" s="1" t="s">
        <v>35</v>
      </c>
      <c r="R42" s="1" t="s">
        <v>34</v>
      </c>
      <c r="S42" s="1" t="s">
        <v>35</v>
      </c>
      <c r="T42" s="1" t="s">
        <v>34</v>
      </c>
    </row>
    <row r="43" spans="1:21" ht="15.75" customHeight="1" thickBot="1" x14ac:dyDescent="0.4">
      <c r="A43" s="16">
        <v>45123.407268518517</v>
      </c>
      <c r="B43" s="17"/>
      <c r="C43" s="17"/>
      <c r="D43" s="17" t="s">
        <v>38</v>
      </c>
      <c r="E43" s="18">
        <v>3</v>
      </c>
      <c r="F43" s="17" t="s">
        <v>107</v>
      </c>
      <c r="G43" s="18">
        <v>6</v>
      </c>
      <c r="H43" s="17" t="s">
        <v>35</v>
      </c>
      <c r="I43" s="17" t="s">
        <v>35</v>
      </c>
      <c r="J43" s="17" t="s">
        <v>34</v>
      </c>
      <c r="K43" s="17" t="s">
        <v>35</v>
      </c>
      <c r="L43" s="17" t="s">
        <v>35</v>
      </c>
      <c r="M43" s="17" t="s">
        <v>35</v>
      </c>
      <c r="N43" s="17" t="s">
        <v>35</v>
      </c>
      <c r="O43" s="17" t="s">
        <v>35</v>
      </c>
      <c r="P43" s="17" t="s">
        <v>34</v>
      </c>
      <c r="Q43" s="17" t="s">
        <v>35</v>
      </c>
      <c r="R43" s="17" t="s">
        <v>34</v>
      </c>
      <c r="S43" s="17" t="s">
        <v>35</v>
      </c>
      <c r="T43" s="17" t="s">
        <v>36</v>
      </c>
    </row>
    <row r="44" spans="1:21" ht="15" thickBot="1" x14ac:dyDescent="0.4">
      <c r="A44" s="13">
        <v>45125.693807870368</v>
      </c>
      <c r="C44" s="1" t="s">
        <v>126</v>
      </c>
      <c r="D44" s="19" t="s">
        <v>38</v>
      </c>
      <c r="E44" s="1">
        <v>10</v>
      </c>
      <c r="F44" s="1" t="s">
        <v>48</v>
      </c>
      <c r="G44" s="1">
        <v>22</v>
      </c>
      <c r="H44" s="1" t="s">
        <v>34</v>
      </c>
      <c r="I44" s="1" t="s">
        <v>34</v>
      </c>
      <c r="J44" s="1" t="s">
        <v>35</v>
      </c>
      <c r="K44" s="1" t="s">
        <v>34</v>
      </c>
      <c r="L44" s="1" t="s">
        <v>35</v>
      </c>
      <c r="M44" s="1" t="s">
        <v>34</v>
      </c>
      <c r="N44" s="1" t="s">
        <v>36</v>
      </c>
      <c r="O44" s="1" t="s">
        <v>35</v>
      </c>
      <c r="P44" s="1" t="s">
        <v>35</v>
      </c>
      <c r="Q44" s="1" t="s">
        <v>36</v>
      </c>
      <c r="R44" s="1" t="s">
        <v>36</v>
      </c>
      <c r="S44" s="1" t="s">
        <v>35</v>
      </c>
      <c r="T44" s="1" t="s">
        <v>36</v>
      </c>
      <c r="U44" s="1" t="s">
        <v>11</v>
      </c>
    </row>
    <row r="45" spans="1:21" x14ac:dyDescent="0.35">
      <c r="A45" s="13">
        <v>45126.956817129627</v>
      </c>
      <c r="C45" s="1" t="s">
        <v>127</v>
      </c>
      <c r="D45" s="1" t="s">
        <v>38</v>
      </c>
      <c r="E45" s="1">
        <v>17</v>
      </c>
      <c r="F45" s="1" t="s">
        <v>48</v>
      </c>
      <c r="G45" s="1">
        <v>120</v>
      </c>
      <c r="H45" s="1" t="s">
        <v>34</v>
      </c>
      <c r="I45" s="1" t="s">
        <v>35</v>
      </c>
      <c r="J45" s="1" t="s">
        <v>34</v>
      </c>
      <c r="K45" s="1" t="s">
        <v>34</v>
      </c>
      <c r="L45" s="1" t="s">
        <v>35</v>
      </c>
      <c r="M45" s="1" t="s">
        <v>34</v>
      </c>
      <c r="N45" s="1" t="s">
        <v>36</v>
      </c>
      <c r="O45" s="1" t="s">
        <v>34</v>
      </c>
      <c r="P45" s="1" t="s">
        <v>35</v>
      </c>
      <c r="Q45" s="1" t="s">
        <v>34</v>
      </c>
      <c r="R45" s="1" t="s">
        <v>35</v>
      </c>
      <c r="S45" s="1" t="s">
        <v>35</v>
      </c>
      <c r="T45" s="1" t="s">
        <v>35</v>
      </c>
    </row>
    <row r="46" spans="1:21" x14ac:dyDescent="0.35">
      <c r="A46" s="13">
        <v>45127.51766203704</v>
      </c>
      <c r="D46" s="1" t="s">
        <v>38</v>
      </c>
      <c r="E46" s="1">
        <v>5</v>
      </c>
      <c r="F46" s="1" t="s">
        <v>81</v>
      </c>
      <c r="G46" s="1">
        <v>4</v>
      </c>
      <c r="H46" s="1" t="s">
        <v>34</v>
      </c>
      <c r="I46" s="1" t="s">
        <v>36</v>
      </c>
      <c r="J46" s="1" t="s">
        <v>34</v>
      </c>
      <c r="K46" s="1" t="s">
        <v>35</v>
      </c>
      <c r="L46" s="1" t="s">
        <v>35</v>
      </c>
      <c r="M46" s="1" t="s">
        <v>35</v>
      </c>
      <c r="N46" s="1" t="s">
        <v>36</v>
      </c>
      <c r="O46" s="1" t="s">
        <v>34</v>
      </c>
      <c r="P46" s="1" t="s">
        <v>34</v>
      </c>
      <c r="Q46" s="1" t="s">
        <v>36</v>
      </c>
      <c r="R46" s="1" t="s">
        <v>36</v>
      </c>
      <c r="S46" s="1" t="s">
        <v>36</v>
      </c>
      <c r="T46" s="1" t="s">
        <v>36</v>
      </c>
    </row>
    <row r="47" spans="1:21" x14ac:dyDescent="0.35">
      <c r="A47" s="13">
        <v>45127.558159722219</v>
      </c>
      <c r="C47" s="1" t="s">
        <v>154</v>
      </c>
      <c r="D47" s="1" t="s">
        <v>38</v>
      </c>
      <c r="E47" s="1">
        <v>5</v>
      </c>
      <c r="F47" s="1" t="s">
        <v>81</v>
      </c>
      <c r="G47" s="1">
        <v>3</v>
      </c>
      <c r="H47" s="1" t="s">
        <v>34</v>
      </c>
      <c r="I47" s="1" t="s">
        <v>34</v>
      </c>
      <c r="J47" s="1" t="s">
        <v>35</v>
      </c>
      <c r="K47" s="1" t="s">
        <v>34</v>
      </c>
      <c r="L47" s="1" t="s">
        <v>35</v>
      </c>
      <c r="M47" s="1" t="s">
        <v>34</v>
      </c>
      <c r="N47" s="1" t="s">
        <v>36</v>
      </c>
      <c r="O47" s="1" t="s">
        <v>34</v>
      </c>
      <c r="P47" s="1" t="s">
        <v>35</v>
      </c>
      <c r="Q47" s="1" t="s">
        <v>35</v>
      </c>
      <c r="R47" s="1" t="s">
        <v>36</v>
      </c>
      <c r="S47" s="1" t="s">
        <v>35</v>
      </c>
      <c r="T47" s="1" t="s">
        <v>36</v>
      </c>
    </row>
    <row r="48" spans="1:21" x14ac:dyDescent="0.35">
      <c r="A48" s="13">
        <v>45127.575590277775</v>
      </c>
      <c r="C48" s="1" t="s">
        <v>155</v>
      </c>
      <c r="D48" s="1" t="s">
        <v>38</v>
      </c>
      <c r="E48" s="1">
        <v>7</v>
      </c>
      <c r="F48" s="1" t="s">
        <v>39</v>
      </c>
      <c r="G48" s="1">
        <v>20</v>
      </c>
      <c r="H48" s="1" t="s">
        <v>34</v>
      </c>
      <c r="I48" s="1" t="s">
        <v>35</v>
      </c>
      <c r="J48" s="1" t="s">
        <v>34</v>
      </c>
      <c r="K48" s="1" t="s">
        <v>34</v>
      </c>
      <c r="L48" s="1" t="s">
        <v>34</v>
      </c>
      <c r="M48" s="1" t="s">
        <v>36</v>
      </c>
      <c r="N48" s="1" t="s">
        <v>36</v>
      </c>
      <c r="O48" s="1" t="s">
        <v>36</v>
      </c>
      <c r="P48" s="1" t="s">
        <v>36</v>
      </c>
      <c r="Q48" s="1" t="s">
        <v>36</v>
      </c>
      <c r="R48" s="1" t="s">
        <v>35</v>
      </c>
      <c r="S48" s="1" t="s">
        <v>34</v>
      </c>
      <c r="T48" s="1" t="s">
        <v>35</v>
      </c>
    </row>
    <row r="49" spans="1:20" x14ac:dyDescent="0.35">
      <c r="A49" s="13">
        <v>45129.508020833331</v>
      </c>
      <c r="C49" s="1" t="s">
        <v>156</v>
      </c>
      <c r="D49" s="1" t="s">
        <v>157</v>
      </c>
      <c r="E49" s="1" t="s">
        <v>158</v>
      </c>
      <c r="F49" s="1" t="s">
        <v>39</v>
      </c>
      <c r="G49" s="1">
        <v>10</v>
      </c>
      <c r="H49" s="1" t="s">
        <v>34</v>
      </c>
      <c r="I49" s="1" t="s">
        <v>35</v>
      </c>
      <c r="J49" s="1" t="s">
        <v>35</v>
      </c>
      <c r="K49" s="1" t="s">
        <v>36</v>
      </c>
      <c r="L49" s="1" t="s">
        <v>35</v>
      </c>
      <c r="M49" s="1" t="s">
        <v>34</v>
      </c>
      <c r="N49" s="1" t="s">
        <v>36</v>
      </c>
      <c r="O49" s="1" t="s">
        <v>35</v>
      </c>
      <c r="P49" s="1" t="s">
        <v>35</v>
      </c>
      <c r="Q49" s="1" t="s">
        <v>34</v>
      </c>
      <c r="R49" s="1" t="s">
        <v>36</v>
      </c>
      <c r="S49" s="1" t="s">
        <v>35</v>
      </c>
      <c r="T49" s="1" t="s">
        <v>36</v>
      </c>
    </row>
    <row r="50" spans="1:20" x14ac:dyDescent="0.35">
      <c r="A50" s="1">
        <v>45325.58335627315</v>
      </c>
      <c r="B50" s="1">
        <v>0</v>
      </c>
      <c r="C50" s="1" t="s">
        <v>162</v>
      </c>
      <c r="D50" s="1" t="s">
        <v>163</v>
      </c>
      <c r="E50" s="1">
        <v>4</v>
      </c>
      <c r="F50" s="1" t="s">
        <v>164</v>
      </c>
      <c r="G50" s="1" t="s">
        <v>165</v>
      </c>
      <c r="H50" s="1" t="s">
        <v>34</v>
      </c>
      <c r="I50" s="1" t="s">
        <v>36</v>
      </c>
      <c r="J50" s="1" t="s">
        <v>34</v>
      </c>
      <c r="K50" s="1" t="s">
        <v>34</v>
      </c>
      <c r="L50" s="1" t="s">
        <v>35</v>
      </c>
      <c r="M50" s="1" t="s">
        <v>34</v>
      </c>
      <c r="N50" s="1" t="s">
        <v>36</v>
      </c>
      <c r="O50" s="1" t="s">
        <v>35</v>
      </c>
      <c r="P50" s="1" t="s">
        <v>35</v>
      </c>
      <c r="Q50" s="1" t="s">
        <v>35</v>
      </c>
      <c r="R50" s="1" t="s">
        <v>36</v>
      </c>
      <c r="S50" s="1" t="s">
        <v>34</v>
      </c>
      <c r="T50" s="1" t="s">
        <v>36</v>
      </c>
    </row>
    <row r="51" spans="1:20" x14ac:dyDescent="0.35">
      <c r="A51" s="1">
        <v>45326.514906446755</v>
      </c>
      <c r="B51" s="1">
        <v>0</v>
      </c>
      <c r="C51" s="1" t="s">
        <v>166</v>
      </c>
      <c r="D51" s="1" t="s">
        <v>38</v>
      </c>
      <c r="E51" s="1">
        <v>4</v>
      </c>
      <c r="F51" s="1" t="s">
        <v>39</v>
      </c>
      <c r="G51" s="1">
        <v>3</v>
      </c>
      <c r="H51" s="1" t="s">
        <v>35</v>
      </c>
      <c r="I51" s="1" t="s">
        <v>35</v>
      </c>
      <c r="J51" s="1" t="s">
        <v>34</v>
      </c>
      <c r="K51" s="1" t="s">
        <v>34</v>
      </c>
      <c r="L51" s="1" t="s">
        <v>35</v>
      </c>
      <c r="M51" s="1" t="s">
        <v>34</v>
      </c>
      <c r="N51" s="1" t="s">
        <v>36</v>
      </c>
      <c r="O51" s="1" t="s">
        <v>34</v>
      </c>
      <c r="P51" s="1" t="s">
        <v>35</v>
      </c>
      <c r="Q51" s="1" t="s">
        <v>36</v>
      </c>
      <c r="R51" s="1" t="s">
        <v>34</v>
      </c>
      <c r="S51" s="1" t="s">
        <v>35</v>
      </c>
      <c r="T51" s="1" t="s">
        <v>35</v>
      </c>
    </row>
    <row r="52" spans="1:20" x14ac:dyDescent="0.35">
      <c r="A52" s="1">
        <v>45326.676566608796</v>
      </c>
      <c r="B52" s="1">
        <v>0</v>
      </c>
      <c r="C52" s="1" t="s">
        <v>167</v>
      </c>
      <c r="D52" s="1" t="s">
        <v>168</v>
      </c>
      <c r="E52" s="1">
        <v>3</v>
      </c>
      <c r="F52" s="1" t="s">
        <v>169</v>
      </c>
      <c r="G52" s="1">
        <v>11</v>
      </c>
      <c r="H52" s="1" t="s">
        <v>35</v>
      </c>
      <c r="I52" s="1" t="s">
        <v>34</v>
      </c>
      <c r="J52" s="1" t="s">
        <v>36</v>
      </c>
      <c r="K52" s="1" t="s">
        <v>34</v>
      </c>
      <c r="L52" s="1" t="s">
        <v>35</v>
      </c>
      <c r="M52" s="1" t="s">
        <v>35</v>
      </c>
      <c r="N52" s="1" t="s">
        <v>35</v>
      </c>
      <c r="O52" s="1" t="s">
        <v>35</v>
      </c>
      <c r="P52" s="1" t="s">
        <v>35</v>
      </c>
      <c r="Q52" s="1" t="s">
        <v>35</v>
      </c>
      <c r="R52" s="1" t="s">
        <v>36</v>
      </c>
      <c r="S52" s="1" t="s">
        <v>36</v>
      </c>
      <c r="T52" s="1" t="s">
        <v>36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9"/>
  <sheetViews>
    <sheetView topLeftCell="B1" workbookViewId="0">
      <pane xSplit="6" ySplit="1" topLeftCell="H52" activePane="bottomRight" state="frozen"/>
      <selection activeCell="B1" sqref="B1"/>
      <selection pane="topRight" activeCell="H1" sqref="H1"/>
      <selection pane="bottomLeft" activeCell="B2" sqref="B2"/>
      <selection pane="bottomRight" activeCell="G67" sqref="G67"/>
    </sheetView>
  </sheetViews>
  <sheetFormatPr defaultRowHeight="15.5" x14ac:dyDescent="0.35"/>
  <cols>
    <col min="1" max="1" width="18.81640625" style="24" customWidth="1"/>
    <col min="2" max="2" width="7.81640625" style="24" customWidth="1"/>
    <col min="3" max="5" width="8.7265625" style="24"/>
    <col min="6" max="6" width="9.7265625" style="24" customWidth="1"/>
    <col min="7" max="16384" width="8.7265625" style="24"/>
  </cols>
  <sheetData>
    <row r="1" spans="1:21" s="22" customFormat="1" x14ac:dyDescent="0.35">
      <c r="A1" s="20" t="s">
        <v>23</v>
      </c>
      <c r="B1" s="21" t="s">
        <v>24</v>
      </c>
      <c r="C1" s="20" t="s">
        <v>25</v>
      </c>
      <c r="D1" s="20" t="s">
        <v>26</v>
      </c>
      <c r="E1" s="20" t="s">
        <v>27</v>
      </c>
      <c r="F1" s="20" t="s">
        <v>28</v>
      </c>
      <c r="G1" s="20" t="s">
        <v>29</v>
      </c>
      <c r="H1" s="20" t="s">
        <v>141</v>
      </c>
      <c r="I1" s="20" t="s">
        <v>142</v>
      </c>
      <c r="J1" s="20" t="s">
        <v>143</v>
      </c>
      <c r="K1" s="20" t="s">
        <v>144</v>
      </c>
      <c r="L1" s="20" t="s">
        <v>145</v>
      </c>
      <c r="M1" s="20" t="s">
        <v>146</v>
      </c>
      <c r="N1" s="20" t="s">
        <v>147</v>
      </c>
      <c r="O1" s="20" t="s">
        <v>148</v>
      </c>
      <c r="P1" s="20" t="s">
        <v>149</v>
      </c>
      <c r="Q1" s="20" t="s">
        <v>150</v>
      </c>
      <c r="R1" s="20" t="s">
        <v>151</v>
      </c>
      <c r="S1" s="20" t="s">
        <v>152</v>
      </c>
      <c r="T1" s="20" t="s">
        <v>153</v>
      </c>
      <c r="U1" s="20" t="s">
        <v>30</v>
      </c>
    </row>
    <row r="2" spans="1:21" x14ac:dyDescent="0.35">
      <c r="A2" s="23">
        <v>45075.831666319442</v>
      </c>
      <c r="B2" s="24">
        <v>0</v>
      </c>
      <c r="C2" s="24" t="s">
        <v>31</v>
      </c>
      <c r="D2" s="24" t="s">
        <v>32</v>
      </c>
      <c r="E2" s="24">
        <v>8</v>
      </c>
      <c r="F2" s="24" t="s">
        <v>33</v>
      </c>
      <c r="G2" s="24">
        <v>20</v>
      </c>
      <c r="H2" s="24">
        <v>1</v>
      </c>
      <c r="I2" s="24">
        <v>2</v>
      </c>
      <c r="J2" s="24">
        <v>1</v>
      </c>
      <c r="K2" s="24">
        <v>3</v>
      </c>
      <c r="L2" s="24">
        <v>3</v>
      </c>
      <c r="M2" s="24">
        <v>2</v>
      </c>
      <c r="N2" s="24">
        <v>3</v>
      </c>
      <c r="O2" s="24">
        <v>3</v>
      </c>
      <c r="P2" s="24">
        <v>1</v>
      </c>
      <c r="Q2" s="24">
        <v>1</v>
      </c>
      <c r="R2" s="24">
        <v>3</v>
      </c>
      <c r="S2" s="24">
        <v>3</v>
      </c>
      <c r="T2" s="24">
        <v>3</v>
      </c>
    </row>
    <row r="3" spans="1:21" x14ac:dyDescent="0.35">
      <c r="A3" s="23">
        <v>45075.9023327662</v>
      </c>
      <c r="B3" s="24">
        <v>0</v>
      </c>
      <c r="C3" s="24" t="s">
        <v>37</v>
      </c>
      <c r="D3" s="24" t="s">
        <v>38</v>
      </c>
      <c r="E3" s="24">
        <v>9</v>
      </c>
      <c r="F3" s="24" t="s">
        <v>39</v>
      </c>
      <c r="G3" s="24">
        <v>25</v>
      </c>
      <c r="H3" s="24">
        <v>1</v>
      </c>
      <c r="I3" s="24">
        <v>2</v>
      </c>
      <c r="J3" s="24">
        <v>1</v>
      </c>
      <c r="K3" s="24">
        <v>1</v>
      </c>
      <c r="L3" s="24">
        <v>1</v>
      </c>
      <c r="M3" s="24">
        <v>2</v>
      </c>
      <c r="N3" s="24">
        <v>3</v>
      </c>
      <c r="O3" s="24">
        <v>1</v>
      </c>
      <c r="P3" s="24">
        <v>2</v>
      </c>
      <c r="Q3" s="24">
        <v>1</v>
      </c>
      <c r="R3" s="24">
        <v>2</v>
      </c>
      <c r="S3" s="24">
        <v>2</v>
      </c>
      <c r="T3" s="24">
        <v>3</v>
      </c>
      <c r="U3" s="24" t="s">
        <v>40</v>
      </c>
    </row>
    <row r="4" spans="1:21" x14ac:dyDescent="0.35">
      <c r="A4" s="23">
        <v>45075.98188446759</v>
      </c>
      <c r="B4" s="24">
        <v>0</v>
      </c>
      <c r="D4" s="24" t="s">
        <v>41</v>
      </c>
      <c r="E4" s="24">
        <v>8</v>
      </c>
      <c r="F4" s="24" t="s">
        <v>42</v>
      </c>
      <c r="G4" s="24">
        <v>36</v>
      </c>
      <c r="H4" s="24">
        <v>1</v>
      </c>
      <c r="I4" s="24">
        <v>2</v>
      </c>
      <c r="J4" s="24">
        <v>1</v>
      </c>
      <c r="K4" s="24">
        <v>3</v>
      </c>
      <c r="L4" s="24">
        <v>2</v>
      </c>
      <c r="M4" s="24">
        <v>2</v>
      </c>
      <c r="N4" s="24">
        <v>3</v>
      </c>
      <c r="O4" s="24">
        <v>3</v>
      </c>
      <c r="P4" s="24">
        <v>1</v>
      </c>
      <c r="Q4" s="24">
        <v>1</v>
      </c>
      <c r="R4" s="24">
        <v>3</v>
      </c>
      <c r="S4" s="24">
        <v>1</v>
      </c>
      <c r="T4" s="24">
        <v>3</v>
      </c>
    </row>
    <row r="5" spans="1:21" x14ac:dyDescent="0.35">
      <c r="A5" s="23">
        <v>45076.226281284718</v>
      </c>
      <c r="B5" s="24">
        <v>0</v>
      </c>
      <c r="C5" s="24" t="s">
        <v>43</v>
      </c>
      <c r="D5" s="24" t="s">
        <v>38</v>
      </c>
      <c r="E5" s="24">
        <v>24</v>
      </c>
      <c r="F5" s="24" t="s">
        <v>44</v>
      </c>
      <c r="G5" s="24">
        <v>30</v>
      </c>
      <c r="H5" s="24">
        <v>2</v>
      </c>
      <c r="I5" s="24">
        <v>2</v>
      </c>
      <c r="J5" s="24">
        <v>1</v>
      </c>
      <c r="K5" s="24">
        <v>1</v>
      </c>
      <c r="L5" s="24">
        <v>2</v>
      </c>
      <c r="M5" s="24">
        <v>1</v>
      </c>
      <c r="N5" s="24">
        <v>3</v>
      </c>
      <c r="O5" s="24">
        <v>2</v>
      </c>
      <c r="P5" s="24">
        <v>2</v>
      </c>
      <c r="Q5" s="24">
        <v>3</v>
      </c>
      <c r="R5" s="24">
        <v>2</v>
      </c>
      <c r="S5" s="24">
        <v>1</v>
      </c>
      <c r="T5" s="24">
        <v>2</v>
      </c>
    </row>
    <row r="6" spans="1:21" x14ac:dyDescent="0.35">
      <c r="A6" s="23">
        <v>45076.776750659723</v>
      </c>
      <c r="B6" s="24">
        <v>0</v>
      </c>
      <c r="C6" s="24" t="s">
        <v>45</v>
      </c>
      <c r="D6" s="24" t="s">
        <v>38</v>
      </c>
      <c r="E6" s="24">
        <v>6</v>
      </c>
      <c r="F6" s="24" t="s">
        <v>46</v>
      </c>
      <c r="G6" s="24">
        <v>4</v>
      </c>
      <c r="H6" s="24">
        <v>3</v>
      </c>
      <c r="I6" s="24">
        <v>1</v>
      </c>
      <c r="J6" s="24">
        <v>1</v>
      </c>
      <c r="K6" s="24">
        <v>2</v>
      </c>
      <c r="L6" s="24">
        <v>1</v>
      </c>
      <c r="M6" s="24">
        <v>1</v>
      </c>
      <c r="N6" s="24">
        <v>2</v>
      </c>
      <c r="O6" s="24">
        <v>2</v>
      </c>
      <c r="P6" s="24">
        <v>2</v>
      </c>
      <c r="Q6" s="24">
        <v>2</v>
      </c>
      <c r="R6" s="24">
        <v>3</v>
      </c>
      <c r="S6" s="24">
        <v>1</v>
      </c>
      <c r="T6" s="24">
        <v>1</v>
      </c>
    </row>
    <row r="7" spans="1:21" x14ac:dyDescent="0.35">
      <c r="A7" s="23">
        <v>45077.859221053237</v>
      </c>
      <c r="B7" s="24">
        <v>0</v>
      </c>
      <c r="D7" s="24" t="s">
        <v>47</v>
      </c>
      <c r="E7" s="24">
        <v>7</v>
      </c>
      <c r="F7" s="24" t="s">
        <v>48</v>
      </c>
      <c r="G7" s="24">
        <v>100</v>
      </c>
      <c r="H7" s="24">
        <v>1</v>
      </c>
      <c r="I7" s="24">
        <v>3</v>
      </c>
      <c r="J7" s="24">
        <v>1</v>
      </c>
      <c r="K7" s="24">
        <v>2</v>
      </c>
      <c r="L7" s="24">
        <v>1</v>
      </c>
      <c r="M7" s="24">
        <v>1</v>
      </c>
      <c r="N7" s="24">
        <v>3</v>
      </c>
      <c r="O7" s="24">
        <v>2</v>
      </c>
      <c r="P7" s="24">
        <v>2</v>
      </c>
      <c r="Q7" s="24">
        <v>3</v>
      </c>
      <c r="R7" s="24">
        <v>2</v>
      </c>
      <c r="S7" s="24">
        <v>1</v>
      </c>
      <c r="T7" s="24">
        <v>3</v>
      </c>
    </row>
    <row r="8" spans="1:21" x14ac:dyDescent="0.35">
      <c r="A8" s="23">
        <v>45077.876518715275</v>
      </c>
      <c r="B8" s="24">
        <v>0</v>
      </c>
      <c r="C8" s="24" t="s">
        <v>49</v>
      </c>
      <c r="D8" s="24" t="s">
        <v>38</v>
      </c>
      <c r="E8" s="24">
        <v>7</v>
      </c>
      <c r="F8" s="24" t="s">
        <v>39</v>
      </c>
      <c r="G8" s="24">
        <v>25</v>
      </c>
      <c r="H8" s="24">
        <v>2</v>
      </c>
      <c r="I8" s="24">
        <v>3</v>
      </c>
      <c r="J8" s="24">
        <v>1</v>
      </c>
      <c r="K8" s="24">
        <v>2</v>
      </c>
      <c r="L8" s="24">
        <v>3</v>
      </c>
      <c r="M8" s="24">
        <v>1</v>
      </c>
      <c r="N8" s="24">
        <v>3</v>
      </c>
      <c r="O8" s="24">
        <v>1</v>
      </c>
      <c r="P8" s="24">
        <v>1</v>
      </c>
      <c r="Q8" s="24">
        <v>1</v>
      </c>
      <c r="R8" s="24">
        <v>1</v>
      </c>
      <c r="S8" s="24">
        <v>2</v>
      </c>
      <c r="T8" s="24">
        <v>2</v>
      </c>
    </row>
    <row r="9" spans="1:21" x14ac:dyDescent="0.35">
      <c r="A9" s="23">
        <v>45084.526117002315</v>
      </c>
      <c r="B9" s="24">
        <v>0</v>
      </c>
      <c r="C9" s="24" t="s">
        <v>50</v>
      </c>
      <c r="D9" s="24" t="s">
        <v>51</v>
      </c>
      <c r="E9" s="24">
        <v>7</v>
      </c>
      <c r="F9" s="24" t="s">
        <v>52</v>
      </c>
      <c r="G9" s="24">
        <v>15</v>
      </c>
      <c r="H9" s="24">
        <v>1</v>
      </c>
      <c r="I9" s="24">
        <v>2</v>
      </c>
      <c r="J9" s="24">
        <v>2</v>
      </c>
      <c r="K9" s="24">
        <v>1</v>
      </c>
      <c r="L9" s="24">
        <v>1</v>
      </c>
      <c r="M9" s="24">
        <v>1</v>
      </c>
      <c r="N9" s="24">
        <v>3</v>
      </c>
      <c r="O9" s="24">
        <v>1</v>
      </c>
      <c r="P9" s="24">
        <v>1</v>
      </c>
      <c r="Q9" s="24">
        <v>3</v>
      </c>
      <c r="R9" s="24">
        <v>1</v>
      </c>
      <c r="S9" s="24">
        <v>1</v>
      </c>
      <c r="T9" s="24">
        <v>2</v>
      </c>
    </row>
    <row r="10" spans="1:21" x14ac:dyDescent="0.35">
      <c r="A10" s="23">
        <v>45084.542776296294</v>
      </c>
      <c r="B10" s="24">
        <v>0</v>
      </c>
      <c r="C10" s="24" t="s">
        <v>53</v>
      </c>
      <c r="D10" s="24" t="s">
        <v>54</v>
      </c>
      <c r="E10" s="24">
        <v>10</v>
      </c>
      <c r="F10" s="24" t="s">
        <v>48</v>
      </c>
      <c r="G10" s="24">
        <v>25</v>
      </c>
      <c r="H10" s="24">
        <v>2</v>
      </c>
      <c r="I10" s="24">
        <v>2</v>
      </c>
      <c r="J10" s="24">
        <v>1</v>
      </c>
      <c r="K10" s="24">
        <v>1</v>
      </c>
      <c r="L10" s="24">
        <v>1</v>
      </c>
      <c r="M10" s="24">
        <v>1</v>
      </c>
      <c r="N10" s="24">
        <v>3</v>
      </c>
      <c r="O10" s="24">
        <v>1</v>
      </c>
      <c r="P10" s="24">
        <v>1</v>
      </c>
      <c r="Q10" s="24">
        <v>2</v>
      </c>
      <c r="R10" s="24">
        <v>2</v>
      </c>
      <c r="S10" s="24">
        <v>2</v>
      </c>
      <c r="T10" s="24">
        <v>1</v>
      </c>
    </row>
    <row r="11" spans="1:21" x14ac:dyDescent="0.35">
      <c r="A11" s="23">
        <v>45084.545114259265</v>
      </c>
      <c r="B11" s="24">
        <v>0</v>
      </c>
      <c r="C11" s="24" t="s">
        <v>55</v>
      </c>
      <c r="D11" s="24" t="s">
        <v>38</v>
      </c>
      <c r="E11" s="24">
        <v>10</v>
      </c>
      <c r="F11" s="24" t="s">
        <v>48</v>
      </c>
      <c r="G11" s="24">
        <v>30</v>
      </c>
      <c r="H11" s="24">
        <v>2</v>
      </c>
      <c r="I11" s="24">
        <v>3</v>
      </c>
      <c r="J11" s="24">
        <v>2</v>
      </c>
      <c r="K11" s="24">
        <v>2</v>
      </c>
      <c r="L11" s="24">
        <v>1</v>
      </c>
      <c r="M11" s="24">
        <v>1</v>
      </c>
      <c r="N11" s="24">
        <v>2</v>
      </c>
      <c r="O11" s="24">
        <v>1</v>
      </c>
      <c r="P11" s="24">
        <v>1</v>
      </c>
      <c r="Q11" s="24">
        <v>2</v>
      </c>
      <c r="R11" s="24">
        <v>2</v>
      </c>
      <c r="S11" s="24">
        <v>1</v>
      </c>
      <c r="T11" s="24">
        <v>2</v>
      </c>
    </row>
    <row r="12" spans="1:21" x14ac:dyDescent="0.35">
      <c r="A12" s="23">
        <v>45084.579703622687</v>
      </c>
      <c r="B12" s="24">
        <v>0</v>
      </c>
      <c r="C12" s="24" t="s">
        <v>56</v>
      </c>
      <c r="D12" s="24" t="s">
        <v>57</v>
      </c>
      <c r="E12" s="24">
        <v>16</v>
      </c>
      <c r="F12" s="24" t="s">
        <v>48</v>
      </c>
      <c r="G12" s="24">
        <v>16</v>
      </c>
      <c r="H12" s="24">
        <v>2</v>
      </c>
      <c r="I12" s="24">
        <v>3</v>
      </c>
      <c r="J12" s="24">
        <v>1</v>
      </c>
      <c r="K12" s="24">
        <v>1</v>
      </c>
      <c r="L12" s="24">
        <v>1</v>
      </c>
      <c r="M12" s="24">
        <v>1</v>
      </c>
      <c r="N12" s="24">
        <v>2</v>
      </c>
      <c r="O12" s="24">
        <v>1</v>
      </c>
      <c r="P12" s="24">
        <v>2</v>
      </c>
      <c r="Q12" s="24">
        <v>1</v>
      </c>
      <c r="R12" s="24">
        <v>1</v>
      </c>
      <c r="S12" s="24">
        <v>1</v>
      </c>
      <c r="T12" s="24">
        <v>2</v>
      </c>
    </row>
    <row r="13" spans="1:21" x14ac:dyDescent="0.35">
      <c r="A13" s="23">
        <v>45084.596673414351</v>
      </c>
      <c r="B13" s="24">
        <v>0</v>
      </c>
      <c r="C13" s="24" t="s">
        <v>58</v>
      </c>
      <c r="D13" s="24" t="s">
        <v>59</v>
      </c>
      <c r="E13" s="24">
        <v>8</v>
      </c>
      <c r="F13" s="24" t="s">
        <v>60</v>
      </c>
      <c r="G13" s="24">
        <v>6</v>
      </c>
      <c r="H13" s="24">
        <v>1</v>
      </c>
      <c r="I13" s="24">
        <v>2</v>
      </c>
      <c r="J13" s="24">
        <v>1</v>
      </c>
      <c r="K13" s="24">
        <v>1</v>
      </c>
      <c r="L13" s="24">
        <v>2</v>
      </c>
      <c r="M13" s="24">
        <v>1</v>
      </c>
      <c r="N13" s="24">
        <v>3</v>
      </c>
      <c r="O13" s="24">
        <v>2</v>
      </c>
      <c r="P13" s="24">
        <v>2</v>
      </c>
      <c r="Q13" s="24">
        <v>2</v>
      </c>
      <c r="R13" s="24">
        <v>2</v>
      </c>
      <c r="S13" s="24">
        <v>1</v>
      </c>
      <c r="T13" s="24">
        <v>3</v>
      </c>
      <c r="U13" s="24" t="s">
        <v>61</v>
      </c>
    </row>
    <row r="14" spans="1:21" x14ac:dyDescent="0.35">
      <c r="A14" s="23">
        <v>45085.073297800926</v>
      </c>
      <c r="B14" s="24">
        <v>0</v>
      </c>
      <c r="C14" s="24" t="s">
        <v>62</v>
      </c>
      <c r="D14" s="24" t="s">
        <v>63</v>
      </c>
      <c r="E14" s="24">
        <v>5</v>
      </c>
      <c r="F14" s="24" t="s">
        <v>39</v>
      </c>
      <c r="G14" s="24">
        <v>30</v>
      </c>
      <c r="H14" s="24">
        <v>3</v>
      </c>
      <c r="I14" s="24">
        <v>1</v>
      </c>
      <c r="J14" s="24">
        <v>2</v>
      </c>
      <c r="K14" s="24">
        <v>1</v>
      </c>
      <c r="L14" s="24">
        <v>2</v>
      </c>
      <c r="M14" s="24">
        <v>3</v>
      </c>
      <c r="N14" s="24">
        <v>3</v>
      </c>
      <c r="O14" s="24">
        <v>2</v>
      </c>
      <c r="P14" s="24">
        <v>3</v>
      </c>
      <c r="Q14" s="24">
        <v>3</v>
      </c>
      <c r="R14" s="24">
        <v>2</v>
      </c>
      <c r="S14" s="24">
        <v>3</v>
      </c>
      <c r="T14" s="24">
        <v>3</v>
      </c>
      <c r="U14" s="24" t="s">
        <v>64</v>
      </c>
    </row>
    <row r="15" spans="1:21" x14ac:dyDescent="0.35">
      <c r="A15" s="23">
        <v>45086.995467430555</v>
      </c>
      <c r="B15" s="24">
        <v>0</v>
      </c>
      <c r="C15" s="24" t="s">
        <v>65</v>
      </c>
      <c r="D15" s="24" t="s">
        <v>66</v>
      </c>
      <c r="E15" s="24">
        <v>9</v>
      </c>
      <c r="F15" s="24" t="s">
        <v>48</v>
      </c>
      <c r="G15" s="24">
        <v>16</v>
      </c>
      <c r="H15" s="24">
        <v>3</v>
      </c>
      <c r="I15" s="24">
        <v>2</v>
      </c>
      <c r="J15" s="24">
        <v>2</v>
      </c>
      <c r="K15" s="24">
        <v>2</v>
      </c>
      <c r="L15" s="24">
        <v>1</v>
      </c>
      <c r="M15" s="24">
        <v>2</v>
      </c>
      <c r="N15" s="24">
        <v>3</v>
      </c>
      <c r="O15" s="24">
        <v>1</v>
      </c>
      <c r="P15" s="24">
        <v>1</v>
      </c>
      <c r="Q15" s="24">
        <v>3</v>
      </c>
      <c r="R15" s="24">
        <v>1</v>
      </c>
      <c r="S15" s="24">
        <v>1</v>
      </c>
      <c r="T15" s="24">
        <v>2</v>
      </c>
    </row>
    <row r="16" spans="1:21" x14ac:dyDescent="0.35">
      <c r="A16" s="23">
        <v>45087.621912361108</v>
      </c>
      <c r="B16" s="24">
        <v>0</v>
      </c>
      <c r="C16" s="24" t="s">
        <v>67</v>
      </c>
      <c r="D16" s="24" t="s">
        <v>68</v>
      </c>
      <c r="E16" s="24">
        <v>10</v>
      </c>
      <c r="F16" s="24" t="s">
        <v>48</v>
      </c>
      <c r="G16" s="24">
        <v>30</v>
      </c>
      <c r="H16" s="24">
        <v>2</v>
      </c>
      <c r="I16" s="24">
        <v>2</v>
      </c>
      <c r="J16" s="24">
        <v>2</v>
      </c>
      <c r="K16" s="24">
        <v>2</v>
      </c>
      <c r="L16" s="24">
        <v>2</v>
      </c>
      <c r="M16" s="24">
        <v>3</v>
      </c>
      <c r="N16" s="24">
        <v>3</v>
      </c>
      <c r="O16" s="24">
        <v>3</v>
      </c>
      <c r="P16" s="24">
        <v>3</v>
      </c>
      <c r="Q16" s="24">
        <v>1</v>
      </c>
      <c r="R16" s="24">
        <v>3</v>
      </c>
      <c r="S16" s="24">
        <v>3</v>
      </c>
      <c r="T16" s="24">
        <v>2</v>
      </c>
    </row>
    <row r="17" spans="1:21" x14ac:dyDescent="0.35">
      <c r="A17" s="23">
        <v>45088.413293263889</v>
      </c>
      <c r="B17" s="24">
        <v>0</v>
      </c>
      <c r="C17" s="24" t="s">
        <v>69</v>
      </c>
      <c r="D17" s="24" t="s">
        <v>38</v>
      </c>
      <c r="E17" s="24">
        <v>9</v>
      </c>
      <c r="F17" s="24" t="s">
        <v>39</v>
      </c>
      <c r="G17" s="24">
        <v>10</v>
      </c>
      <c r="H17" s="24">
        <v>1</v>
      </c>
      <c r="I17" s="24">
        <v>2</v>
      </c>
      <c r="J17" s="24">
        <v>1</v>
      </c>
      <c r="K17" s="24">
        <v>1</v>
      </c>
      <c r="L17" s="24">
        <v>1</v>
      </c>
      <c r="M17" s="24">
        <v>1</v>
      </c>
      <c r="N17" s="24">
        <v>3</v>
      </c>
      <c r="O17" s="24">
        <v>1</v>
      </c>
      <c r="P17" s="24">
        <v>1</v>
      </c>
      <c r="Q17" s="24">
        <v>1</v>
      </c>
      <c r="R17" s="24">
        <v>1</v>
      </c>
      <c r="S17" s="24">
        <v>1</v>
      </c>
      <c r="T17" s="24">
        <v>1</v>
      </c>
    </row>
    <row r="18" spans="1:21" x14ac:dyDescent="0.35">
      <c r="A18" s="23">
        <v>45088.574399618054</v>
      </c>
      <c r="B18" s="24">
        <v>0</v>
      </c>
      <c r="C18" s="24" t="s">
        <v>70</v>
      </c>
      <c r="D18" s="24" t="s">
        <v>38</v>
      </c>
      <c r="E18" s="24">
        <v>11</v>
      </c>
      <c r="F18" s="24" t="s">
        <v>39</v>
      </c>
      <c r="G18" s="24">
        <v>12</v>
      </c>
      <c r="H18" s="24">
        <v>2</v>
      </c>
      <c r="I18" s="24">
        <v>3</v>
      </c>
      <c r="J18" s="24">
        <v>1</v>
      </c>
      <c r="K18" s="24">
        <v>1</v>
      </c>
      <c r="L18" s="24">
        <v>2</v>
      </c>
      <c r="M18" s="24">
        <v>1</v>
      </c>
      <c r="N18" s="24">
        <v>3</v>
      </c>
      <c r="O18" s="24">
        <v>1</v>
      </c>
      <c r="P18" s="24">
        <v>1</v>
      </c>
      <c r="Q18" s="24">
        <v>1</v>
      </c>
      <c r="R18" s="24">
        <v>2</v>
      </c>
      <c r="S18" s="24">
        <v>2</v>
      </c>
      <c r="T18" s="24">
        <v>2</v>
      </c>
      <c r="U18" s="24" t="s">
        <v>71</v>
      </c>
    </row>
    <row r="19" spans="1:21" x14ac:dyDescent="0.35">
      <c r="A19" s="23">
        <v>45089.052944236115</v>
      </c>
      <c r="B19" s="24">
        <v>0</v>
      </c>
      <c r="C19" s="24" t="s">
        <v>72</v>
      </c>
      <c r="D19" s="24" t="s">
        <v>38</v>
      </c>
      <c r="E19" s="24">
        <v>8</v>
      </c>
      <c r="F19" s="24" t="s">
        <v>73</v>
      </c>
      <c r="G19" s="24">
        <v>35</v>
      </c>
      <c r="H19" s="24">
        <v>3</v>
      </c>
      <c r="I19" s="24">
        <v>2</v>
      </c>
      <c r="J19" s="24">
        <v>1</v>
      </c>
      <c r="K19" s="24">
        <v>1</v>
      </c>
      <c r="L19" s="24">
        <v>2</v>
      </c>
      <c r="M19" s="24">
        <v>1</v>
      </c>
      <c r="N19" s="24">
        <v>2</v>
      </c>
      <c r="O19" s="24">
        <v>1</v>
      </c>
      <c r="P19" s="24">
        <v>1</v>
      </c>
      <c r="Q19" s="24">
        <v>2</v>
      </c>
      <c r="R19" s="24">
        <v>3</v>
      </c>
      <c r="S19" s="24">
        <v>1</v>
      </c>
      <c r="T19" s="24">
        <v>2</v>
      </c>
      <c r="U19" s="24" t="s">
        <v>114</v>
      </c>
    </row>
    <row r="20" spans="1:21" x14ac:dyDescent="0.35">
      <c r="A20" s="23">
        <v>45089.456783981484</v>
      </c>
      <c r="B20" s="24">
        <v>0</v>
      </c>
      <c r="C20" s="24" t="s">
        <v>75</v>
      </c>
      <c r="D20" s="24" t="s">
        <v>66</v>
      </c>
      <c r="E20" s="24">
        <v>5</v>
      </c>
      <c r="F20" s="24" t="s">
        <v>39</v>
      </c>
      <c r="G20" s="24">
        <v>5</v>
      </c>
      <c r="H20" s="24">
        <v>3</v>
      </c>
      <c r="I20" s="24">
        <v>3</v>
      </c>
      <c r="J20" s="24">
        <v>2</v>
      </c>
      <c r="K20" s="24">
        <v>1</v>
      </c>
      <c r="L20" s="24">
        <v>3</v>
      </c>
      <c r="M20" s="24">
        <v>1</v>
      </c>
      <c r="N20" s="24">
        <v>3</v>
      </c>
      <c r="O20" s="24">
        <v>2</v>
      </c>
      <c r="P20" s="24">
        <v>2</v>
      </c>
      <c r="Q20" s="24">
        <v>3</v>
      </c>
      <c r="R20" s="24">
        <v>2</v>
      </c>
      <c r="S20" s="24">
        <v>2</v>
      </c>
      <c r="T20" s="24">
        <v>2</v>
      </c>
    </row>
    <row r="21" spans="1:21" x14ac:dyDescent="0.35">
      <c r="A21" s="23">
        <v>45089.543696018518</v>
      </c>
      <c r="B21" s="24">
        <v>0</v>
      </c>
      <c r="C21" s="24" t="s">
        <v>76</v>
      </c>
      <c r="D21" s="24" t="s">
        <v>38</v>
      </c>
      <c r="E21" s="24">
        <v>8</v>
      </c>
      <c r="F21" s="24" t="s">
        <v>39</v>
      </c>
      <c r="G21" s="24">
        <v>15</v>
      </c>
      <c r="H21" s="24">
        <v>1</v>
      </c>
      <c r="I21" s="24">
        <v>2</v>
      </c>
      <c r="J21" s="24">
        <v>2</v>
      </c>
      <c r="K21" s="24">
        <v>1</v>
      </c>
      <c r="L21" s="24">
        <v>2</v>
      </c>
      <c r="M21" s="24">
        <v>2</v>
      </c>
      <c r="N21" s="24">
        <v>2</v>
      </c>
      <c r="O21" s="24">
        <v>1</v>
      </c>
      <c r="P21" s="24">
        <v>1</v>
      </c>
      <c r="Q21" s="24">
        <v>1</v>
      </c>
      <c r="R21" s="24">
        <v>1</v>
      </c>
      <c r="S21" s="24">
        <v>1</v>
      </c>
      <c r="T21" s="24">
        <v>1</v>
      </c>
    </row>
    <row r="22" spans="1:21" x14ac:dyDescent="0.35">
      <c r="A22" s="23">
        <v>45089.554382152783</v>
      </c>
      <c r="B22" s="24">
        <v>0</v>
      </c>
      <c r="C22" s="24" t="s">
        <v>77</v>
      </c>
      <c r="D22" s="24" t="s">
        <v>38</v>
      </c>
      <c r="E22" s="24">
        <v>5</v>
      </c>
      <c r="F22" s="24" t="s">
        <v>48</v>
      </c>
      <c r="G22" s="24">
        <v>15</v>
      </c>
      <c r="H22" s="24">
        <v>2</v>
      </c>
      <c r="I22" s="24">
        <v>2</v>
      </c>
      <c r="J22" s="24">
        <v>1</v>
      </c>
      <c r="K22" s="24">
        <v>1</v>
      </c>
      <c r="L22" s="24">
        <v>1</v>
      </c>
      <c r="M22" s="24">
        <v>1</v>
      </c>
      <c r="N22" s="24">
        <v>2</v>
      </c>
      <c r="O22" s="24">
        <v>1</v>
      </c>
      <c r="P22" s="24">
        <v>1</v>
      </c>
      <c r="Q22" s="24">
        <v>2</v>
      </c>
      <c r="R22" s="24">
        <v>2</v>
      </c>
      <c r="S22" s="24">
        <v>1</v>
      </c>
      <c r="T22" s="24">
        <v>2</v>
      </c>
    </row>
    <row r="23" spans="1:21" x14ac:dyDescent="0.35">
      <c r="A23" s="23">
        <v>45089.555239953705</v>
      </c>
      <c r="B23" s="24">
        <v>0</v>
      </c>
      <c r="C23" s="24" t="s">
        <v>78</v>
      </c>
      <c r="D23" s="24" t="s">
        <v>79</v>
      </c>
      <c r="E23" s="24">
        <v>8</v>
      </c>
      <c r="F23" s="24" t="s">
        <v>80</v>
      </c>
      <c r="G23" s="24">
        <v>8</v>
      </c>
      <c r="H23" s="24">
        <v>2</v>
      </c>
      <c r="I23" s="24">
        <v>1</v>
      </c>
      <c r="J23" s="24">
        <v>2</v>
      </c>
      <c r="K23" s="24">
        <v>1</v>
      </c>
      <c r="L23" s="24">
        <v>1</v>
      </c>
      <c r="M23" s="24">
        <v>1</v>
      </c>
      <c r="N23" s="24">
        <v>3</v>
      </c>
      <c r="O23" s="24">
        <v>1</v>
      </c>
      <c r="P23" s="24">
        <v>1</v>
      </c>
      <c r="Q23" s="24">
        <v>2</v>
      </c>
      <c r="R23" s="24">
        <v>3</v>
      </c>
      <c r="S23" s="24">
        <v>2</v>
      </c>
      <c r="T23" s="24">
        <v>2</v>
      </c>
    </row>
    <row r="24" spans="1:21" x14ac:dyDescent="0.35">
      <c r="A24" s="23">
        <v>45090.550360231486</v>
      </c>
      <c r="B24" s="24">
        <v>0</v>
      </c>
      <c r="D24" s="24" t="s">
        <v>38</v>
      </c>
      <c r="E24" s="24">
        <v>6</v>
      </c>
      <c r="F24" s="24" t="s">
        <v>81</v>
      </c>
      <c r="G24" s="24">
        <v>6</v>
      </c>
      <c r="H24" s="24">
        <v>1</v>
      </c>
      <c r="I24" s="24">
        <v>2</v>
      </c>
      <c r="J24" s="24">
        <v>1</v>
      </c>
      <c r="K24" s="24">
        <v>2</v>
      </c>
      <c r="L24" s="24">
        <v>1</v>
      </c>
      <c r="M24" s="24">
        <v>1</v>
      </c>
      <c r="N24" s="24">
        <v>3</v>
      </c>
      <c r="O24" s="24">
        <v>1</v>
      </c>
      <c r="P24" s="24">
        <v>1</v>
      </c>
      <c r="Q24" s="24">
        <v>2</v>
      </c>
      <c r="R24" s="24">
        <v>2</v>
      </c>
      <c r="S24" s="24">
        <v>2</v>
      </c>
      <c r="T24" s="24">
        <v>2</v>
      </c>
    </row>
    <row r="25" spans="1:21" x14ac:dyDescent="0.35">
      <c r="A25" s="23">
        <v>45090.765227280091</v>
      </c>
      <c r="B25" s="24">
        <v>0</v>
      </c>
      <c r="C25" s="24" t="s">
        <v>82</v>
      </c>
      <c r="D25" s="24" t="s">
        <v>38</v>
      </c>
      <c r="E25" s="24">
        <v>7</v>
      </c>
      <c r="F25" s="24" t="s">
        <v>48</v>
      </c>
      <c r="G25" s="24">
        <v>7</v>
      </c>
      <c r="H25" s="24">
        <v>1</v>
      </c>
      <c r="I25" s="24">
        <v>2</v>
      </c>
      <c r="J25" s="24">
        <v>1</v>
      </c>
      <c r="K25" s="24">
        <v>1</v>
      </c>
      <c r="L25" s="24">
        <v>2</v>
      </c>
      <c r="M25" s="24">
        <v>2</v>
      </c>
      <c r="N25" s="24">
        <v>2</v>
      </c>
      <c r="O25" s="24">
        <v>2</v>
      </c>
      <c r="P25" s="24">
        <v>1</v>
      </c>
      <c r="Q25" s="24">
        <v>1</v>
      </c>
      <c r="R25" s="24">
        <v>2</v>
      </c>
      <c r="S25" s="24">
        <v>1</v>
      </c>
      <c r="T25" s="24">
        <v>3</v>
      </c>
    </row>
    <row r="26" spans="1:21" x14ac:dyDescent="0.35">
      <c r="A26" s="23">
        <v>45090.936680567131</v>
      </c>
      <c r="B26" s="24">
        <v>0</v>
      </c>
      <c r="C26" s="24" t="s">
        <v>83</v>
      </c>
      <c r="D26" s="24" t="s">
        <v>47</v>
      </c>
      <c r="E26" s="24">
        <v>6</v>
      </c>
      <c r="F26" s="24" t="s">
        <v>60</v>
      </c>
      <c r="G26" s="24">
        <v>9</v>
      </c>
      <c r="H26" s="24">
        <v>3</v>
      </c>
      <c r="I26" s="24">
        <v>2</v>
      </c>
      <c r="J26" s="24">
        <v>1</v>
      </c>
      <c r="K26" s="24">
        <v>1</v>
      </c>
      <c r="L26" s="24">
        <v>1</v>
      </c>
      <c r="M26" s="24">
        <v>1</v>
      </c>
      <c r="N26" s="24">
        <v>3</v>
      </c>
      <c r="O26" s="24">
        <v>1</v>
      </c>
      <c r="P26" s="24">
        <v>2</v>
      </c>
      <c r="Q26" s="24">
        <v>2</v>
      </c>
      <c r="R26" s="24">
        <v>3</v>
      </c>
      <c r="S26" s="24">
        <v>1</v>
      </c>
      <c r="T26" s="24">
        <v>2</v>
      </c>
    </row>
    <row r="27" spans="1:21" x14ac:dyDescent="0.35">
      <c r="A27" s="23">
        <v>45091.057617337967</v>
      </c>
      <c r="B27" s="24">
        <v>0</v>
      </c>
      <c r="C27" s="24" t="s">
        <v>84</v>
      </c>
      <c r="D27" s="24" t="s">
        <v>38</v>
      </c>
      <c r="E27" s="24">
        <v>17</v>
      </c>
      <c r="F27" s="24" t="s">
        <v>48</v>
      </c>
      <c r="G27" s="24">
        <v>40</v>
      </c>
      <c r="H27" s="24">
        <v>1</v>
      </c>
      <c r="I27" s="24">
        <v>2</v>
      </c>
      <c r="J27" s="24">
        <v>1</v>
      </c>
      <c r="K27" s="24">
        <v>1</v>
      </c>
      <c r="L27" s="24">
        <v>1</v>
      </c>
      <c r="M27" s="24">
        <v>1</v>
      </c>
      <c r="N27" s="24">
        <v>3</v>
      </c>
      <c r="O27" s="24">
        <v>1</v>
      </c>
      <c r="P27" s="24">
        <v>1</v>
      </c>
      <c r="Q27" s="24">
        <v>1</v>
      </c>
      <c r="R27" s="24">
        <v>3</v>
      </c>
      <c r="S27" s="24">
        <v>1</v>
      </c>
      <c r="T27" s="24">
        <v>1</v>
      </c>
    </row>
    <row r="28" spans="1:21" x14ac:dyDescent="0.35">
      <c r="A28" s="23">
        <v>45091.417254953703</v>
      </c>
      <c r="B28" s="24">
        <v>0</v>
      </c>
      <c r="C28" s="24" t="s">
        <v>85</v>
      </c>
      <c r="D28" s="24" t="s">
        <v>47</v>
      </c>
      <c r="E28" s="24">
        <v>9</v>
      </c>
      <c r="F28" s="24" t="s">
        <v>86</v>
      </c>
      <c r="G28" s="24">
        <v>20</v>
      </c>
      <c r="H28" s="24">
        <v>2</v>
      </c>
      <c r="I28" s="24">
        <v>2</v>
      </c>
      <c r="J28" s="24">
        <v>2</v>
      </c>
      <c r="K28" s="24">
        <v>2</v>
      </c>
      <c r="L28" s="24">
        <v>1</v>
      </c>
      <c r="M28" s="24">
        <v>1</v>
      </c>
      <c r="N28" s="24">
        <v>2</v>
      </c>
      <c r="O28" s="24">
        <v>1</v>
      </c>
      <c r="P28" s="24">
        <v>2</v>
      </c>
      <c r="Q28" s="24">
        <v>2</v>
      </c>
      <c r="R28" s="24">
        <v>3</v>
      </c>
      <c r="S28" s="24">
        <v>3</v>
      </c>
      <c r="T28" s="24">
        <v>1</v>
      </c>
      <c r="U28" s="24" t="s">
        <v>87</v>
      </c>
    </row>
    <row r="29" spans="1:21" x14ac:dyDescent="0.35">
      <c r="A29" s="23">
        <v>45091.627992442125</v>
      </c>
      <c r="B29" s="24">
        <v>0</v>
      </c>
      <c r="C29" s="24" t="s">
        <v>88</v>
      </c>
      <c r="D29" s="24" t="s">
        <v>38</v>
      </c>
      <c r="E29" s="24">
        <v>6</v>
      </c>
      <c r="F29" s="24" t="s">
        <v>89</v>
      </c>
      <c r="G29" s="24">
        <v>12</v>
      </c>
      <c r="H29" s="24">
        <v>1</v>
      </c>
      <c r="I29" s="24">
        <v>2</v>
      </c>
      <c r="J29" s="24">
        <v>1</v>
      </c>
      <c r="K29" s="24">
        <v>1</v>
      </c>
      <c r="L29" s="24">
        <v>1</v>
      </c>
      <c r="M29" s="24">
        <v>2</v>
      </c>
      <c r="N29" s="24">
        <v>3</v>
      </c>
      <c r="O29" s="24">
        <v>2</v>
      </c>
      <c r="P29" s="24">
        <v>1</v>
      </c>
      <c r="Q29" s="24">
        <v>3</v>
      </c>
      <c r="R29" s="24">
        <v>3</v>
      </c>
      <c r="S29" s="24">
        <v>1</v>
      </c>
      <c r="T29" s="24">
        <v>3</v>
      </c>
    </row>
    <row r="30" spans="1:21" x14ac:dyDescent="0.35">
      <c r="A30" s="23">
        <v>45092.531728622685</v>
      </c>
      <c r="B30" s="24">
        <v>0</v>
      </c>
      <c r="C30" s="24" t="s">
        <v>90</v>
      </c>
      <c r="D30" s="24" t="s">
        <v>38</v>
      </c>
      <c r="E30" s="24">
        <v>23</v>
      </c>
      <c r="F30" s="24" t="s">
        <v>48</v>
      </c>
      <c r="G30" s="24">
        <v>26</v>
      </c>
      <c r="H30" s="24">
        <v>3</v>
      </c>
      <c r="I30" s="24">
        <v>2</v>
      </c>
      <c r="J30" s="24">
        <v>1</v>
      </c>
      <c r="K30" s="24">
        <v>1</v>
      </c>
      <c r="L30" s="24">
        <v>1</v>
      </c>
      <c r="M30" s="24">
        <v>1</v>
      </c>
      <c r="N30" s="24">
        <v>3</v>
      </c>
      <c r="O30" s="24">
        <v>1</v>
      </c>
      <c r="P30" s="24">
        <v>1</v>
      </c>
      <c r="Q30" s="24">
        <v>2</v>
      </c>
      <c r="R30" s="24">
        <v>2</v>
      </c>
      <c r="S30" s="24">
        <v>2</v>
      </c>
      <c r="T30" s="24">
        <v>2</v>
      </c>
      <c r="U30" s="24" t="s">
        <v>91</v>
      </c>
    </row>
    <row r="31" spans="1:21" x14ac:dyDescent="0.35">
      <c r="A31" s="23">
        <v>45092.583567118054</v>
      </c>
      <c r="B31" s="24">
        <v>0</v>
      </c>
      <c r="C31" s="24" t="s">
        <v>92</v>
      </c>
      <c r="D31" s="24" t="s">
        <v>93</v>
      </c>
      <c r="E31" s="24">
        <v>18</v>
      </c>
      <c r="F31" s="24" t="s">
        <v>89</v>
      </c>
      <c r="G31" s="24">
        <v>100</v>
      </c>
      <c r="H31" s="24">
        <v>1</v>
      </c>
      <c r="I31" s="24">
        <v>2</v>
      </c>
      <c r="J31" s="24">
        <v>1</v>
      </c>
      <c r="K31" s="24">
        <v>1</v>
      </c>
      <c r="L31" s="24">
        <v>2</v>
      </c>
      <c r="M31" s="24">
        <v>1</v>
      </c>
      <c r="N31" s="24">
        <v>3</v>
      </c>
      <c r="O31" s="24">
        <v>1</v>
      </c>
      <c r="P31" s="24">
        <v>1</v>
      </c>
      <c r="Q31" s="24">
        <v>2</v>
      </c>
      <c r="R31" s="24">
        <v>3</v>
      </c>
      <c r="S31" s="24">
        <v>1</v>
      </c>
      <c r="T31" s="24">
        <v>2</v>
      </c>
    </row>
    <row r="32" spans="1:21" x14ac:dyDescent="0.35">
      <c r="A32" s="23">
        <v>45092.694078842593</v>
      </c>
      <c r="B32" s="24">
        <v>0</v>
      </c>
      <c r="C32" s="24" t="s">
        <v>94</v>
      </c>
      <c r="D32" s="24" t="s">
        <v>95</v>
      </c>
      <c r="E32" s="24">
        <v>5</v>
      </c>
      <c r="F32" s="24" t="s">
        <v>39</v>
      </c>
      <c r="G32" s="24">
        <v>4</v>
      </c>
      <c r="H32" s="24">
        <v>1</v>
      </c>
      <c r="I32" s="24">
        <v>2</v>
      </c>
      <c r="J32" s="24">
        <v>1</v>
      </c>
      <c r="K32" s="24">
        <v>1</v>
      </c>
      <c r="L32" s="24">
        <v>2</v>
      </c>
      <c r="M32" s="24">
        <v>2</v>
      </c>
      <c r="N32" s="24">
        <v>3</v>
      </c>
      <c r="O32" s="24">
        <v>2</v>
      </c>
      <c r="P32" s="24">
        <v>1</v>
      </c>
      <c r="Q32" s="24">
        <v>3</v>
      </c>
      <c r="R32" s="24">
        <v>3</v>
      </c>
      <c r="S32" s="24">
        <v>2</v>
      </c>
      <c r="T32" s="24">
        <v>3</v>
      </c>
    </row>
    <row r="33" spans="1:20" x14ac:dyDescent="0.35">
      <c r="A33" s="23">
        <v>45092.696288993058</v>
      </c>
      <c r="B33" s="24">
        <v>0</v>
      </c>
      <c r="C33" s="24" t="s">
        <v>115</v>
      </c>
      <c r="D33" s="24" t="s">
        <v>97</v>
      </c>
      <c r="E33" s="24">
        <v>15</v>
      </c>
      <c r="F33" s="24" t="s">
        <v>98</v>
      </c>
      <c r="G33" s="24">
        <v>30</v>
      </c>
      <c r="H33" s="24">
        <v>2</v>
      </c>
      <c r="I33" s="24">
        <v>2</v>
      </c>
      <c r="J33" s="24">
        <v>1</v>
      </c>
      <c r="K33" s="24">
        <v>3</v>
      </c>
      <c r="L33" s="24">
        <v>3</v>
      </c>
      <c r="M33" s="24">
        <v>1</v>
      </c>
      <c r="N33" s="24">
        <v>3</v>
      </c>
      <c r="O33" s="24">
        <v>2</v>
      </c>
      <c r="P33" s="24">
        <v>1</v>
      </c>
      <c r="Q33" s="24">
        <v>3</v>
      </c>
      <c r="R33" s="24">
        <v>3</v>
      </c>
      <c r="S33" s="24">
        <v>3</v>
      </c>
      <c r="T33" s="24">
        <v>3</v>
      </c>
    </row>
    <row r="34" spans="1:20" x14ac:dyDescent="0.35">
      <c r="A34" s="23">
        <v>45092.704965219906</v>
      </c>
      <c r="B34" s="24">
        <v>0</v>
      </c>
      <c r="D34" s="24" t="s">
        <v>59</v>
      </c>
      <c r="E34" s="24">
        <v>10</v>
      </c>
      <c r="F34" s="24" t="s">
        <v>39</v>
      </c>
      <c r="G34" s="24">
        <v>5</v>
      </c>
      <c r="H34" s="24">
        <v>2</v>
      </c>
      <c r="I34" s="24">
        <v>1</v>
      </c>
      <c r="J34" s="24">
        <v>2</v>
      </c>
      <c r="K34" s="24">
        <v>1</v>
      </c>
      <c r="L34" s="24">
        <v>3</v>
      </c>
      <c r="M34" s="24">
        <v>2</v>
      </c>
      <c r="N34" s="24">
        <v>3</v>
      </c>
      <c r="O34" s="24">
        <v>3</v>
      </c>
      <c r="P34" s="24">
        <v>3</v>
      </c>
      <c r="Q34" s="24">
        <v>2</v>
      </c>
      <c r="R34" s="24">
        <v>3</v>
      </c>
      <c r="S34" s="24">
        <v>1</v>
      </c>
      <c r="T34" s="24">
        <v>3</v>
      </c>
    </row>
    <row r="35" spans="1:20" x14ac:dyDescent="0.35">
      <c r="A35" s="23">
        <v>45096.601324201387</v>
      </c>
      <c r="B35" s="24">
        <v>0</v>
      </c>
      <c r="C35" s="24" t="s">
        <v>99</v>
      </c>
      <c r="D35" s="24" t="s">
        <v>41</v>
      </c>
      <c r="E35" s="24">
        <v>25</v>
      </c>
      <c r="F35" s="24" t="s">
        <v>100</v>
      </c>
      <c r="G35" s="24">
        <v>250</v>
      </c>
      <c r="H35" s="24">
        <v>1</v>
      </c>
      <c r="I35" s="24">
        <v>2</v>
      </c>
      <c r="J35" s="24">
        <v>2</v>
      </c>
      <c r="K35" s="24">
        <v>1</v>
      </c>
      <c r="L35" s="24">
        <v>2</v>
      </c>
      <c r="M35" s="24">
        <v>2</v>
      </c>
      <c r="N35" s="24">
        <v>3</v>
      </c>
      <c r="O35" s="24">
        <v>2</v>
      </c>
      <c r="P35" s="24">
        <v>1</v>
      </c>
      <c r="Q35" s="24">
        <v>1</v>
      </c>
      <c r="R35" s="24">
        <v>2</v>
      </c>
      <c r="S35" s="24">
        <v>1</v>
      </c>
      <c r="T35" s="24">
        <v>2</v>
      </c>
    </row>
    <row r="36" spans="1:20" x14ac:dyDescent="0.35">
      <c r="A36" s="23">
        <v>45096.629274479172</v>
      </c>
      <c r="B36" s="24">
        <v>0</v>
      </c>
      <c r="C36" s="24" t="s">
        <v>101</v>
      </c>
      <c r="D36" s="24" t="s">
        <v>47</v>
      </c>
      <c r="E36" s="24">
        <v>7</v>
      </c>
      <c r="F36" s="24" t="s">
        <v>39</v>
      </c>
      <c r="G36" s="24">
        <v>10</v>
      </c>
      <c r="H36" s="24">
        <v>2</v>
      </c>
      <c r="I36" s="24">
        <v>2</v>
      </c>
      <c r="J36" s="24">
        <v>3</v>
      </c>
      <c r="K36" s="24">
        <v>3</v>
      </c>
      <c r="L36" s="24">
        <v>2</v>
      </c>
      <c r="M36" s="24">
        <v>2</v>
      </c>
      <c r="N36" s="24">
        <v>2</v>
      </c>
      <c r="O36" s="24">
        <v>2</v>
      </c>
      <c r="P36" s="24">
        <v>2</v>
      </c>
      <c r="Q36" s="24">
        <v>3</v>
      </c>
      <c r="R36" s="24">
        <v>3</v>
      </c>
      <c r="S36" s="24">
        <v>3</v>
      </c>
      <c r="T36" s="24">
        <v>2</v>
      </c>
    </row>
    <row r="37" spans="1:20" x14ac:dyDescent="0.35">
      <c r="A37" s="23">
        <v>45096.805097141201</v>
      </c>
      <c r="B37" s="24">
        <v>0</v>
      </c>
      <c r="C37" s="24" t="s">
        <v>102</v>
      </c>
      <c r="D37" s="24" t="s">
        <v>47</v>
      </c>
      <c r="E37" s="24">
        <v>14</v>
      </c>
      <c r="F37" s="24" t="s">
        <v>103</v>
      </c>
      <c r="G37" s="24">
        <v>20</v>
      </c>
      <c r="H37" s="24">
        <v>2</v>
      </c>
      <c r="I37" s="24">
        <v>3</v>
      </c>
      <c r="J37" s="24">
        <v>1</v>
      </c>
      <c r="K37" s="24">
        <v>2</v>
      </c>
      <c r="L37" s="24">
        <v>1</v>
      </c>
      <c r="M37" s="24">
        <v>1</v>
      </c>
      <c r="N37" s="24">
        <v>3</v>
      </c>
      <c r="O37" s="24">
        <v>2</v>
      </c>
      <c r="P37" s="24">
        <v>1</v>
      </c>
      <c r="Q37" s="24">
        <v>2</v>
      </c>
      <c r="R37" s="24">
        <v>2</v>
      </c>
      <c r="S37" s="24">
        <v>1</v>
      </c>
      <c r="T37" s="24">
        <v>2</v>
      </c>
    </row>
    <row r="38" spans="1:20" x14ac:dyDescent="0.35">
      <c r="A38" s="23">
        <v>45098.265178946764</v>
      </c>
      <c r="B38" s="24">
        <v>0</v>
      </c>
      <c r="C38" s="24" t="s">
        <v>104</v>
      </c>
      <c r="D38" s="24" t="s">
        <v>63</v>
      </c>
      <c r="E38" s="24">
        <v>9</v>
      </c>
      <c r="F38" s="24" t="s">
        <v>48</v>
      </c>
      <c r="G38" s="24">
        <v>10</v>
      </c>
      <c r="H38" s="24">
        <v>1</v>
      </c>
      <c r="I38" s="24">
        <v>2</v>
      </c>
      <c r="J38" s="24">
        <v>1</v>
      </c>
      <c r="K38" s="24">
        <v>2</v>
      </c>
      <c r="L38" s="24">
        <v>2</v>
      </c>
      <c r="M38" s="24">
        <v>2</v>
      </c>
      <c r="N38" s="24">
        <v>2</v>
      </c>
      <c r="O38" s="24">
        <v>3</v>
      </c>
      <c r="P38" s="24">
        <v>3</v>
      </c>
      <c r="Q38" s="24">
        <v>2</v>
      </c>
      <c r="R38" s="24">
        <v>2</v>
      </c>
      <c r="S38" s="24">
        <v>3</v>
      </c>
      <c r="T38" s="24">
        <v>2</v>
      </c>
    </row>
    <row r="39" spans="1:20" x14ac:dyDescent="0.35">
      <c r="A39" s="23">
        <v>45100.743687800925</v>
      </c>
      <c r="B39" s="24">
        <v>0</v>
      </c>
      <c r="C39" s="24" t="s">
        <v>105</v>
      </c>
      <c r="D39" s="24" t="s">
        <v>106</v>
      </c>
      <c r="E39" s="24">
        <v>12</v>
      </c>
      <c r="F39" s="24" t="s">
        <v>107</v>
      </c>
      <c r="G39" s="24">
        <v>15</v>
      </c>
      <c r="H39" s="24">
        <v>2</v>
      </c>
      <c r="I39" s="24">
        <v>2</v>
      </c>
      <c r="J39" s="24">
        <v>2</v>
      </c>
      <c r="K39" s="24">
        <v>2</v>
      </c>
      <c r="L39" s="24">
        <v>1</v>
      </c>
      <c r="M39" s="24">
        <v>1</v>
      </c>
      <c r="N39" s="24">
        <v>2</v>
      </c>
      <c r="O39" s="24">
        <v>1</v>
      </c>
      <c r="P39" s="24">
        <v>3</v>
      </c>
      <c r="Q39" s="24">
        <v>2</v>
      </c>
      <c r="R39" s="24">
        <v>1</v>
      </c>
      <c r="S39" s="24">
        <v>1</v>
      </c>
      <c r="T39" s="24">
        <v>2</v>
      </c>
    </row>
    <row r="40" spans="1:20" x14ac:dyDescent="0.35">
      <c r="A40" s="23">
        <v>45101.1291780787</v>
      </c>
      <c r="B40" s="24">
        <v>0</v>
      </c>
      <c r="C40" s="24" t="s">
        <v>108</v>
      </c>
      <c r="D40" s="24" t="s">
        <v>109</v>
      </c>
      <c r="E40" s="24">
        <v>11</v>
      </c>
      <c r="F40" s="24" t="s">
        <v>60</v>
      </c>
      <c r="G40" s="24">
        <v>15</v>
      </c>
      <c r="H40" s="24">
        <v>1</v>
      </c>
      <c r="I40" s="24">
        <v>2</v>
      </c>
      <c r="J40" s="24">
        <v>1</v>
      </c>
      <c r="K40" s="24">
        <v>2</v>
      </c>
      <c r="L40" s="24">
        <v>2</v>
      </c>
      <c r="M40" s="24">
        <v>2</v>
      </c>
      <c r="N40" s="24">
        <v>1</v>
      </c>
      <c r="O40" s="24">
        <v>2</v>
      </c>
      <c r="P40" s="24">
        <v>1</v>
      </c>
      <c r="Q40" s="24">
        <v>2</v>
      </c>
      <c r="R40" s="24">
        <v>2</v>
      </c>
      <c r="S40" s="24">
        <v>1</v>
      </c>
      <c r="T40" s="24">
        <v>1</v>
      </c>
    </row>
    <row r="41" spans="1:20" x14ac:dyDescent="0.35">
      <c r="A41" s="23">
        <v>45112.040806365738</v>
      </c>
      <c r="B41" s="24">
        <v>0</v>
      </c>
      <c r="C41" s="24" t="s">
        <v>110</v>
      </c>
      <c r="D41" s="24" t="s">
        <v>63</v>
      </c>
      <c r="E41" s="24">
        <v>25</v>
      </c>
      <c r="F41" s="24" t="s">
        <v>111</v>
      </c>
      <c r="G41" s="24">
        <v>5</v>
      </c>
      <c r="H41" s="24">
        <v>2</v>
      </c>
      <c r="I41" s="24">
        <v>3</v>
      </c>
      <c r="J41" s="24">
        <v>1</v>
      </c>
      <c r="K41" s="24">
        <v>3</v>
      </c>
      <c r="L41" s="24">
        <v>3</v>
      </c>
      <c r="M41" s="24">
        <v>1</v>
      </c>
      <c r="N41" s="24">
        <v>3</v>
      </c>
      <c r="O41" s="24">
        <v>1</v>
      </c>
      <c r="P41" s="24">
        <v>1</v>
      </c>
      <c r="Q41" s="24">
        <v>3</v>
      </c>
      <c r="R41" s="24">
        <v>3</v>
      </c>
      <c r="S41" s="24">
        <v>3</v>
      </c>
      <c r="T41" s="24">
        <v>3</v>
      </c>
    </row>
    <row r="42" spans="1:20" x14ac:dyDescent="0.35">
      <c r="A42" s="23">
        <v>45115.190965972222</v>
      </c>
      <c r="B42" s="24">
        <v>0</v>
      </c>
      <c r="C42" s="24" t="s">
        <v>112</v>
      </c>
      <c r="D42" s="24" t="s">
        <v>113</v>
      </c>
      <c r="E42" s="24">
        <v>22</v>
      </c>
      <c r="F42" s="24" t="s">
        <v>111</v>
      </c>
      <c r="G42" s="24">
        <v>32</v>
      </c>
      <c r="H42" s="24">
        <v>1</v>
      </c>
      <c r="I42" s="24">
        <v>3</v>
      </c>
      <c r="J42" s="24">
        <v>2</v>
      </c>
      <c r="K42" s="24">
        <v>3</v>
      </c>
      <c r="L42" s="24">
        <v>3</v>
      </c>
      <c r="M42" s="24">
        <v>1</v>
      </c>
      <c r="N42" s="24">
        <v>1</v>
      </c>
      <c r="O42" s="24">
        <v>2</v>
      </c>
      <c r="P42" s="24">
        <v>1</v>
      </c>
      <c r="Q42" s="24">
        <v>2</v>
      </c>
      <c r="R42" s="24">
        <v>1</v>
      </c>
      <c r="S42" s="24">
        <v>2</v>
      </c>
      <c r="T42" s="24">
        <v>1</v>
      </c>
    </row>
    <row r="43" spans="1:20" x14ac:dyDescent="0.35">
      <c r="A43" s="25">
        <v>45125.693807870368</v>
      </c>
      <c r="C43" s="24" t="s">
        <v>126</v>
      </c>
      <c r="D43" s="24" t="s">
        <v>38</v>
      </c>
      <c r="E43" s="24">
        <v>10</v>
      </c>
      <c r="F43" s="24" t="s">
        <v>48</v>
      </c>
      <c r="G43" s="24">
        <v>22</v>
      </c>
      <c r="H43" s="24">
        <v>1</v>
      </c>
      <c r="I43" s="24">
        <v>1</v>
      </c>
      <c r="J43" s="24">
        <v>2</v>
      </c>
      <c r="K43" s="24">
        <v>1</v>
      </c>
      <c r="L43" s="24">
        <v>2</v>
      </c>
      <c r="M43" s="24">
        <v>1</v>
      </c>
      <c r="N43" s="24">
        <v>3</v>
      </c>
      <c r="O43" s="24">
        <v>2</v>
      </c>
      <c r="P43" s="24">
        <v>2</v>
      </c>
      <c r="Q43" s="24">
        <v>3</v>
      </c>
      <c r="R43" s="24">
        <v>3</v>
      </c>
      <c r="S43" s="24">
        <v>2</v>
      </c>
      <c r="T43" s="24">
        <v>3</v>
      </c>
    </row>
    <row r="44" spans="1:20" x14ac:dyDescent="0.35">
      <c r="A44" s="23"/>
      <c r="C44" s="24" t="s">
        <v>116</v>
      </c>
      <c r="D44" s="24" t="s">
        <v>41</v>
      </c>
      <c r="E44" s="24">
        <v>41</v>
      </c>
      <c r="F44" s="24" t="s">
        <v>39</v>
      </c>
      <c r="G44" s="24">
        <v>100</v>
      </c>
      <c r="H44" s="24">
        <v>2</v>
      </c>
      <c r="I44" s="24">
        <v>3</v>
      </c>
      <c r="J44" s="24">
        <v>1</v>
      </c>
      <c r="K44" s="24">
        <v>1</v>
      </c>
      <c r="L44" s="24">
        <v>2</v>
      </c>
      <c r="M44" s="24">
        <v>1</v>
      </c>
      <c r="N44" s="24">
        <v>2</v>
      </c>
      <c r="O44" s="24">
        <v>1</v>
      </c>
      <c r="P44" s="24">
        <v>2</v>
      </c>
      <c r="Q44" s="24">
        <v>3</v>
      </c>
      <c r="R44" s="24">
        <v>3</v>
      </c>
      <c r="S44" s="24">
        <v>2</v>
      </c>
      <c r="T44" s="24">
        <v>3</v>
      </c>
    </row>
    <row r="45" spans="1:20" x14ac:dyDescent="0.35">
      <c r="A45" s="23"/>
      <c r="C45" s="24" t="s">
        <v>117</v>
      </c>
      <c r="D45" s="24" t="s">
        <v>66</v>
      </c>
      <c r="E45" s="24">
        <v>11</v>
      </c>
      <c r="F45" s="24" t="s">
        <v>39</v>
      </c>
      <c r="G45" s="24">
        <v>15</v>
      </c>
      <c r="H45" s="24">
        <v>3</v>
      </c>
      <c r="I45" s="24">
        <v>3</v>
      </c>
      <c r="J45" s="24">
        <v>1</v>
      </c>
      <c r="K45" s="24">
        <v>2</v>
      </c>
      <c r="L45" s="24">
        <v>1</v>
      </c>
      <c r="M45" s="24">
        <v>1</v>
      </c>
      <c r="N45" s="24">
        <v>2</v>
      </c>
      <c r="O45" s="24">
        <v>1</v>
      </c>
      <c r="P45" s="24">
        <v>1</v>
      </c>
      <c r="Q45" s="24">
        <v>3</v>
      </c>
      <c r="R45" s="24">
        <v>3</v>
      </c>
      <c r="S45" s="24">
        <v>1</v>
      </c>
      <c r="T45" s="24">
        <v>2</v>
      </c>
    </row>
    <row r="46" spans="1:20" x14ac:dyDescent="0.35">
      <c r="A46" s="23"/>
      <c r="C46" s="24" t="s">
        <v>118</v>
      </c>
      <c r="D46" s="24" t="s">
        <v>66</v>
      </c>
      <c r="E46" s="24">
        <v>8</v>
      </c>
      <c r="F46" s="24" t="s">
        <v>39</v>
      </c>
      <c r="G46" s="24">
        <v>11</v>
      </c>
      <c r="H46" s="24">
        <v>2</v>
      </c>
      <c r="I46" s="24">
        <v>3</v>
      </c>
      <c r="J46" s="24">
        <v>1</v>
      </c>
      <c r="K46" s="24">
        <v>2</v>
      </c>
      <c r="L46" s="24">
        <v>1</v>
      </c>
      <c r="M46" s="24">
        <v>1</v>
      </c>
      <c r="N46" s="24">
        <v>3</v>
      </c>
      <c r="O46" s="24">
        <v>2</v>
      </c>
      <c r="P46" s="24">
        <v>2</v>
      </c>
      <c r="Q46" s="24">
        <v>3</v>
      </c>
      <c r="R46" s="24">
        <v>2</v>
      </c>
      <c r="S46" s="24">
        <v>1</v>
      </c>
      <c r="T46" s="24">
        <v>3</v>
      </c>
    </row>
    <row r="47" spans="1:20" x14ac:dyDescent="0.35">
      <c r="A47" s="23"/>
      <c r="C47" s="24" t="s">
        <v>119</v>
      </c>
      <c r="D47" s="24" t="s">
        <v>120</v>
      </c>
      <c r="E47" s="24">
        <v>7</v>
      </c>
      <c r="F47" s="24" t="s">
        <v>39</v>
      </c>
      <c r="G47" s="24">
        <v>10</v>
      </c>
      <c r="H47" s="24">
        <v>1</v>
      </c>
      <c r="I47" s="24">
        <v>2</v>
      </c>
      <c r="J47" s="24">
        <v>2</v>
      </c>
      <c r="K47" s="24">
        <v>1</v>
      </c>
      <c r="L47" s="24">
        <v>1</v>
      </c>
      <c r="M47" s="24">
        <v>3</v>
      </c>
      <c r="N47" s="24">
        <v>3</v>
      </c>
      <c r="O47" s="24">
        <v>1</v>
      </c>
      <c r="P47" s="24">
        <v>3</v>
      </c>
      <c r="Q47" s="24">
        <v>3</v>
      </c>
      <c r="R47" s="24">
        <v>2</v>
      </c>
      <c r="S47" s="24">
        <v>3</v>
      </c>
      <c r="T47" s="24">
        <v>3</v>
      </c>
    </row>
    <row r="48" spans="1:20" x14ac:dyDescent="0.35">
      <c r="A48" s="23"/>
      <c r="C48" s="24" t="s">
        <v>121</v>
      </c>
      <c r="D48" s="24" t="s">
        <v>38</v>
      </c>
      <c r="E48" s="24">
        <v>19</v>
      </c>
      <c r="F48" s="24" t="s">
        <v>39</v>
      </c>
      <c r="G48" s="24">
        <v>20</v>
      </c>
      <c r="H48" s="24">
        <v>1</v>
      </c>
      <c r="I48" s="24">
        <v>3</v>
      </c>
      <c r="J48" s="24">
        <v>1</v>
      </c>
      <c r="K48" s="24">
        <v>2</v>
      </c>
      <c r="L48" s="24">
        <v>1</v>
      </c>
      <c r="M48" s="24">
        <v>3</v>
      </c>
      <c r="N48" s="24">
        <v>2</v>
      </c>
      <c r="O48" s="24">
        <v>1</v>
      </c>
      <c r="P48" s="24">
        <v>1</v>
      </c>
      <c r="Q48" s="24">
        <v>2</v>
      </c>
      <c r="R48" s="24">
        <v>3</v>
      </c>
      <c r="S48" s="24">
        <v>3</v>
      </c>
      <c r="T48" s="24">
        <v>1</v>
      </c>
    </row>
    <row r="49" spans="1:20" x14ac:dyDescent="0.35">
      <c r="A49" s="25">
        <v>45126.956817129627</v>
      </c>
      <c r="C49" s="24" t="s">
        <v>127</v>
      </c>
      <c r="D49" s="24" t="s">
        <v>38</v>
      </c>
      <c r="E49" s="24">
        <v>17</v>
      </c>
      <c r="F49" s="24" t="s">
        <v>48</v>
      </c>
      <c r="G49" s="24">
        <v>120</v>
      </c>
      <c r="H49" s="24">
        <v>1</v>
      </c>
      <c r="I49" s="24">
        <v>2</v>
      </c>
      <c r="J49" s="24">
        <v>1</v>
      </c>
      <c r="K49" s="24">
        <v>1</v>
      </c>
      <c r="L49" s="24">
        <v>2</v>
      </c>
      <c r="M49" s="24">
        <v>1</v>
      </c>
      <c r="N49" s="24">
        <v>3</v>
      </c>
      <c r="O49" s="24">
        <v>1</v>
      </c>
      <c r="P49" s="24">
        <v>2</v>
      </c>
      <c r="Q49" s="24">
        <v>1</v>
      </c>
      <c r="R49" s="24">
        <v>2</v>
      </c>
      <c r="S49" s="24">
        <v>2</v>
      </c>
      <c r="T49" s="24">
        <v>2</v>
      </c>
    </row>
    <row r="50" spans="1:20" x14ac:dyDescent="0.35">
      <c r="A50" s="13">
        <v>45127.51766203704</v>
      </c>
      <c r="B50" s="1"/>
      <c r="C50" s="1"/>
      <c r="D50" s="1" t="s">
        <v>38</v>
      </c>
      <c r="E50" s="1">
        <v>5</v>
      </c>
      <c r="F50" s="1" t="s">
        <v>81</v>
      </c>
      <c r="G50" s="1">
        <v>4</v>
      </c>
      <c r="H50" s="1">
        <v>1</v>
      </c>
      <c r="I50" s="1">
        <v>3</v>
      </c>
      <c r="J50" s="1">
        <v>1</v>
      </c>
      <c r="K50" s="1">
        <v>2</v>
      </c>
      <c r="L50" s="1">
        <v>2</v>
      </c>
      <c r="M50" s="1">
        <v>2</v>
      </c>
      <c r="N50" s="1">
        <v>3</v>
      </c>
      <c r="O50" s="1">
        <v>1</v>
      </c>
      <c r="P50" s="1">
        <v>1</v>
      </c>
      <c r="Q50" s="1">
        <v>3</v>
      </c>
      <c r="R50" s="1">
        <v>3</v>
      </c>
      <c r="S50" s="1">
        <v>3</v>
      </c>
      <c r="T50" s="1">
        <v>3</v>
      </c>
    </row>
    <row r="51" spans="1:20" x14ac:dyDescent="0.35">
      <c r="A51" s="13">
        <v>45127.558159722219</v>
      </c>
      <c r="B51" s="1"/>
      <c r="C51" s="1" t="s">
        <v>154</v>
      </c>
      <c r="D51" s="1" t="s">
        <v>38</v>
      </c>
      <c r="E51" s="1">
        <v>5</v>
      </c>
      <c r="F51" s="1" t="s">
        <v>81</v>
      </c>
      <c r="G51" s="1">
        <v>3</v>
      </c>
      <c r="H51" s="1">
        <v>1</v>
      </c>
      <c r="I51" s="1">
        <v>1</v>
      </c>
      <c r="J51" s="1">
        <v>2</v>
      </c>
      <c r="K51" s="1">
        <v>1</v>
      </c>
      <c r="L51" s="1">
        <v>2</v>
      </c>
      <c r="M51" s="1">
        <v>1</v>
      </c>
      <c r="N51" s="1">
        <v>3</v>
      </c>
      <c r="O51" s="1">
        <v>1</v>
      </c>
      <c r="P51" s="1">
        <v>2</v>
      </c>
      <c r="Q51" s="1">
        <v>2</v>
      </c>
      <c r="R51" s="1">
        <v>3</v>
      </c>
      <c r="S51" s="1">
        <v>2</v>
      </c>
      <c r="T51" s="1">
        <v>3</v>
      </c>
    </row>
    <row r="52" spans="1:20" x14ac:dyDescent="0.35">
      <c r="A52" s="13">
        <v>45127.575590277775</v>
      </c>
      <c r="B52" s="1"/>
      <c r="C52" s="1" t="s">
        <v>155</v>
      </c>
      <c r="D52" s="1" t="s">
        <v>38</v>
      </c>
      <c r="E52" s="1">
        <v>7</v>
      </c>
      <c r="F52" s="1" t="s">
        <v>39</v>
      </c>
      <c r="G52" s="1">
        <v>20</v>
      </c>
      <c r="H52" s="1">
        <v>1</v>
      </c>
      <c r="I52" s="1">
        <v>2</v>
      </c>
      <c r="J52" s="1">
        <v>1</v>
      </c>
      <c r="K52" s="1">
        <v>1</v>
      </c>
      <c r="L52" s="1">
        <v>1</v>
      </c>
      <c r="M52" s="1">
        <v>3</v>
      </c>
      <c r="N52" s="1">
        <v>3</v>
      </c>
      <c r="O52" s="1">
        <v>3</v>
      </c>
      <c r="P52" s="1">
        <v>3</v>
      </c>
      <c r="Q52" s="1">
        <v>3</v>
      </c>
      <c r="R52" s="1">
        <v>2</v>
      </c>
      <c r="S52" s="1">
        <v>1</v>
      </c>
      <c r="T52" s="1">
        <v>2</v>
      </c>
    </row>
    <row r="53" spans="1:20" x14ac:dyDescent="0.35">
      <c r="A53" s="13">
        <v>45129.508020833331</v>
      </c>
      <c r="B53" s="1"/>
      <c r="C53" s="1" t="s">
        <v>156</v>
      </c>
      <c r="D53" s="1" t="s">
        <v>157</v>
      </c>
      <c r="E53" s="1" t="s">
        <v>158</v>
      </c>
      <c r="F53" s="1" t="s">
        <v>39</v>
      </c>
      <c r="G53" s="1">
        <v>10</v>
      </c>
      <c r="H53" s="1">
        <v>1</v>
      </c>
      <c r="I53" s="1">
        <v>2</v>
      </c>
      <c r="J53" s="1">
        <v>2</v>
      </c>
      <c r="K53" s="1">
        <v>3</v>
      </c>
      <c r="L53" s="1">
        <v>2</v>
      </c>
      <c r="M53" s="1">
        <v>1</v>
      </c>
      <c r="N53" s="1">
        <v>3</v>
      </c>
      <c r="O53" s="1">
        <v>2</v>
      </c>
      <c r="P53" s="1">
        <v>2</v>
      </c>
      <c r="Q53" s="1">
        <v>1</v>
      </c>
      <c r="R53" s="1">
        <v>3</v>
      </c>
      <c r="S53" s="1">
        <v>2</v>
      </c>
      <c r="T53" s="1">
        <v>3</v>
      </c>
    </row>
    <row r="54" spans="1:20" x14ac:dyDescent="0.35">
      <c r="A54" s="13"/>
      <c r="B54" s="1"/>
      <c r="C54" s="1" t="s">
        <v>162</v>
      </c>
      <c r="D54" s="1" t="s">
        <v>163</v>
      </c>
      <c r="E54" s="1">
        <v>4</v>
      </c>
      <c r="F54" s="1" t="s">
        <v>164</v>
      </c>
      <c r="G54" s="1">
        <v>50</v>
      </c>
      <c r="H54" s="1">
        <v>1</v>
      </c>
      <c r="I54" s="1">
        <v>3</v>
      </c>
      <c r="J54" s="1">
        <v>1</v>
      </c>
      <c r="K54" s="1">
        <v>1</v>
      </c>
      <c r="L54" s="1">
        <v>2</v>
      </c>
      <c r="M54" s="1">
        <v>1</v>
      </c>
      <c r="N54" s="1">
        <v>3</v>
      </c>
      <c r="O54" s="1">
        <v>2</v>
      </c>
      <c r="P54" s="1">
        <v>2</v>
      </c>
      <c r="Q54" s="1">
        <v>2</v>
      </c>
      <c r="R54" s="1">
        <v>3</v>
      </c>
      <c r="S54" s="1">
        <v>1</v>
      </c>
      <c r="T54" s="1">
        <v>3</v>
      </c>
    </row>
    <row r="55" spans="1:20" x14ac:dyDescent="0.35">
      <c r="A55" s="13"/>
      <c r="B55" s="1"/>
      <c r="C55" s="1" t="s">
        <v>166</v>
      </c>
      <c r="D55" s="1" t="s">
        <v>38</v>
      </c>
      <c r="E55" s="1">
        <v>4</v>
      </c>
      <c r="F55" s="1" t="s">
        <v>39</v>
      </c>
      <c r="G55" s="1">
        <v>3</v>
      </c>
      <c r="H55" s="1">
        <v>2</v>
      </c>
      <c r="I55" s="1">
        <v>2</v>
      </c>
      <c r="J55" s="1">
        <v>1</v>
      </c>
      <c r="K55" s="1">
        <v>1</v>
      </c>
      <c r="L55" s="1">
        <v>2</v>
      </c>
      <c r="M55" s="1">
        <v>1</v>
      </c>
      <c r="N55" s="1">
        <v>3</v>
      </c>
      <c r="O55" s="1">
        <v>1</v>
      </c>
      <c r="P55" s="1">
        <v>2</v>
      </c>
      <c r="Q55" s="1">
        <v>3</v>
      </c>
      <c r="R55" s="1">
        <v>1</v>
      </c>
      <c r="S55" s="1">
        <v>2</v>
      </c>
      <c r="T55" s="1">
        <v>2</v>
      </c>
    </row>
    <row r="56" spans="1:20" x14ac:dyDescent="0.35">
      <c r="A56" s="13"/>
      <c r="B56" s="1"/>
      <c r="C56" s="1" t="s">
        <v>167</v>
      </c>
      <c r="D56" s="1" t="s">
        <v>168</v>
      </c>
      <c r="E56" s="1">
        <v>3</v>
      </c>
      <c r="F56" s="1" t="s">
        <v>169</v>
      </c>
      <c r="G56" s="1">
        <v>11</v>
      </c>
      <c r="H56" s="1">
        <v>2</v>
      </c>
      <c r="I56" s="1">
        <v>1</v>
      </c>
      <c r="J56" s="1">
        <v>3</v>
      </c>
      <c r="K56" s="1">
        <v>1</v>
      </c>
      <c r="L56" s="1">
        <v>2</v>
      </c>
      <c r="M56" s="1">
        <v>2</v>
      </c>
      <c r="N56" s="1">
        <v>1</v>
      </c>
      <c r="O56" s="1">
        <v>2</v>
      </c>
      <c r="P56" s="1">
        <v>2</v>
      </c>
      <c r="Q56" s="1">
        <v>2</v>
      </c>
      <c r="R56" s="1">
        <v>3</v>
      </c>
      <c r="S56" s="1">
        <v>3</v>
      </c>
      <c r="T56" s="1">
        <v>3</v>
      </c>
    </row>
    <row r="57" spans="1:20" x14ac:dyDescent="0.35">
      <c r="A57" s="25"/>
    </row>
    <row r="58" spans="1:20" x14ac:dyDescent="0.35">
      <c r="A58" s="23"/>
      <c r="B58" s="23"/>
    </row>
    <row r="59" spans="1:20" x14ac:dyDescent="0.35">
      <c r="G59" s="26" t="s">
        <v>122</v>
      </c>
      <c r="H59" s="24">
        <f>SUM(H2:H56)</f>
        <v>91</v>
      </c>
      <c r="I59" s="24">
        <f t="shared" ref="I59:T59" si="0">SUM(I2:I56)</f>
        <v>118</v>
      </c>
      <c r="J59" s="24">
        <f t="shared" si="0"/>
        <v>76</v>
      </c>
      <c r="K59" s="24">
        <f t="shared" si="0"/>
        <v>85</v>
      </c>
      <c r="L59" s="24">
        <f t="shared" si="0"/>
        <v>93</v>
      </c>
      <c r="M59" s="24">
        <f t="shared" si="0"/>
        <v>80</v>
      </c>
      <c r="N59" s="24">
        <f t="shared" si="0"/>
        <v>145</v>
      </c>
      <c r="O59" s="24">
        <f t="shared" si="0"/>
        <v>87</v>
      </c>
      <c r="P59" s="24">
        <f t="shared" si="0"/>
        <v>88</v>
      </c>
      <c r="Q59" s="24">
        <f t="shared" si="0"/>
        <v>115</v>
      </c>
      <c r="R59" s="24">
        <f t="shared" si="0"/>
        <v>126</v>
      </c>
      <c r="S59" s="24">
        <f t="shared" si="0"/>
        <v>95</v>
      </c>
      <c r="T59" s="24">
        <f t="shared" si="0"/>
        <v>122</v>
      </c>
    </row>
    <row r="60" spans="1:20" x14ac:dyDescent="0.35">
      <c r="G60" s="26" t="s">
        <v>123</v>
      </c>
      <c r="H60" s="24">
        <f>AVERAGE(H2:H56)</f>
        <v>1.6545454545454545</v>
      </c>
      <c r="I60" s="24">
        <f t="shared" ref="I60:T60" si="1">AVERAGE(I2:I56)</f>
        <v>2.1454545454545455</v>
      </c>
      <c r="J60" s="24">
        <f t="shared" si="1"/>
        <v>1.3818181818181818</v>
      </c>
      <c r="K60" s="24">
        <f t="shared" si="1"/>
        <v>1.5454545454545454</v>
      </c>
      <c r="L60" s="24">
        <f t="shared" si="1"/>
        <v>1.6909090909090909</v>
      </c>
      <c r="M60" s="24">
        <f t="shared" si="1"/>
        <v>1.4545454545454546</v>
      </c>
      <c r="N60" s="24">
        <f t="shared" si="1"/>
        <v>2.6363636363636362</v>
      </c>
      <c r="O60" s="24">
        <f t="shared" si="1"/>
        <v>1.5818181818181818</v>
      </c>
      <c r="P60" s="24">
        <f t="shared" si="1"/>
        <v>1.6</v>
      </c>
      <c r="Q60" s="24">
        <f t="shared" si="1"/>
        <v>2.0909090909090908</v>
      </c>
      <c r="R60" s="24">
        <f t="shared" si="1"/>
        <v>2.290909090909091</v>
      </c>
      <c r="S60" s="24">
        <f t="shared" si="1"/>
        <v>1.7272727272727273</v>
      </c>
      <c r="T60" s="24">
        <f t="shared" si="1"/>
        <v>2.2181818181818183</v>
      </c>
    </row>
    <row r="61" spans="1:20" x14ac:dyDescent="0.35">
      <c r="G61" s="26" t="s">
        <v>124</v>
      </c>
      <c r="H61" s="24">
        <f>1/H60</f>
        <v>0.60439560439560436</v>
      </c>
      <c r="I61" s="24">
        <f t="shared" ref="I61:T61" si="2">1/I60</f>
        <v>0.46610169491525422</v>
      </c>
      <c r="J61" s="24">
        <f t="shared" si="2"/>
        <v>0.72368421052631582</v>
      </c>
      <c r="K61" s="24">
        <f t="shared" si="2"/>
        <v>0.6470588235294118</v>
      </c>
      <c r="L61" s="24">
        <f t="shared" si="2"/>
        <v>0.59139784946236562</v>
      </c>
      <c r="M61" s="24">
        <f t="shared" si="2"/>
        <v>0.6875</v>
      </c>
      <c r="N61" s="24">
        <f t="shared" si="2"/>
        <v>0.37931034482758624</v>
      </c>
      <c r="O61" s="24">
        <f t="shared" si="2"/>
        <v>0.63218390804597702</v>
      </c>
      <c r="P61" s="24">
        <f t="shared" si="2"/>
        <v>0.625</v>
      </c>
      <c r="Q61" s="24">
        <f t="shared" si="2"/>
        <v>0.47826086956521741</v>
      </c>
      <c r="R61" s="24">
        <f t="shared" si="2"/>
        <v>0.43650793650793651</v>
      </c>
      <c r="S61" s="24">
        <f t="shared" si="2"/>
        <v>0.57894736842105265</v>
      </c>
      <c r="T61" s="24">
        <f t="shared" si="2"/>
        <v>0.45081967213114754</v>
      </c>
    </row>
    <row r="62" spans="1:20" x14ac:dyDescent="0.35">
      <c r="G62" s="26"/>
    </row>
    <row r="63" spans="1:20" x14ac:dyDescent="0.35">
      <c r="F63" s="31" t="s">
        <v>125</v>
      </c>
      <c r="G63" s="22" t="s">
        <v>34</v>
      </c>
      <c r="H63" s="24">
        <f>COUNTIF(H$2:H$56,1)</f>
        <v>27</v>
      </c>
      <c r="I63" s="24">
        <f t="shared" ref="I63:T63" si="3">COUNTIF(I$2:I$56,1)</f>
        <v>7</v>
      </c>
      <c r="J63" s="24">
        <f t="shared" si="3"/>
        <v>36</v>
      </c>
      <c r="K63" s="24">
        <f t="shared" si="3"/>
        <v>32</v>
      </c>
      <c r="L63" s="24">
        <f t="shared" si="3"/>
        <v>24</v>
      </c>
      <c r="M63" s="24">
        <f t="shared" si="3"/>
        <v>35</v>
      </c>
      <c r="N63" s="24">
        <f t="shared" si="3"/>
        <v>3</v>
      </c>
      <c r="O63" s="24">
        <f t="shared" si="3"/>
        <v>29</v>
      </c>
      <c r="P63" s="24">
        <f t="shared" si="3"/>
        <v>29</v>
      </c>
      <c r="Q63" s="24">
        <f t="shared" si="3"/>
        <v>14</v>
      </c>
      <c r="R63" s="24">
        <f t="shared" si="3"/>
        <v>9</v>
      </c>
      <c r="S63" s="24">
        <f t="shared" si="3"/>
        <v>27</v>
      </c>
      <c r="T63" s="24">
        <f t="shared" si="3"/>
        <v>9</v>
      </c>
    </row>
    <row r="64" spans="1:20" x14ac:dyDescent="0.35">
      <c r="F64" s="32"/>
      <c r="G64" s="22" t="s">
        <v>35</v>
      </c>
      <c r="H64" s="24">
        <f>COUNTIF(H$2:H$56,2)</f>
        <v>20</v>
      </c>
      <c r="I64" s="24">
        <f t="shared" ref="I64:T64" si="4">COUNTIF(I$2:I$56,2)</f>
        <v>33</v>
      </c>
      <c r="J64" s="24">
        <f t="shared" si="4"/>
        <v>17</v>
      </c>
      <c r="K64" s="24">
        <f t="shared" si="4"/>
        <v>16</v>
      </c>
      <c r="L64" s="24">
        <f t="shared" si="4"/>
        <v>24</v>
      </c>
      <c r="M64" s="24">
        <f t="shared" si="4"/>
        <v>15</v>
      </c>
      <c r="N64" s="24">
        <f t="shared" si="4"/>
        <v>14</v>
      </c>
      <c r="O64" s="24">
        <f t="shared" si="4"/>
        <v>20</v>
      </c>
      <c r="P64" s="24">
        <f t="shared" si="4"/>
        <v>19</v>
      </c>
      <c r="Q64" s="24">
        <f t="shared" si="4"/>
        <v>22</v>
      </c>
      <c r="R64" s="24">
        <f t="shared" si="4"/>
        <v>21</v>
      </c>
      <c r="S64" s="24">
        <f t="shared" si="4"/>
        <v>16</v>
      </c>
      <c r="T64" s="24">
        <f t="shared" si="4"/>
        <v>25</v>
      </c>
    </row>
    <row r="65" spans="6:20" x14ac:dyDescent="0.35">
      <c r="F65" s="32"/>
      <c r="G65" s="22" t="s">
        <v>36</v>
      </c>
      <c r="H65" s="24">
        <f>COUNTIF(H$2:H$56,3)</f>
        <v>8</v>
      </c>
      <c r="I65" s="24">
        <f t="shared" ref="I65:T65" si="5">COUNTIF(I$2:I$56,3)</f>
        <v>15</v>
      </c>
      <c r="J65" s="24">
        <f t="shared" si="5"/>
        <v>2</v>
      </c>
      <c r="K65" s="24">
        <f t="shared" si="5"/>
        <v>7</v>
      </c>
      <c r="L65" s="24">
        <f t="shared" si="5"/>
        <v>7</v>
      </c>
      <c r="M65" s="24">
        <f t="shared" si="5"/>
        <v>5</v>
      </c>
      <c r="N65" s="24">
        <f t="shared" si="5"/>
        <v>38</v>
      </c>
      <c r="O65" s="24">
        <f t="shared" si="5"/>
        <v>6</v>
      </c>
      <c r="P65" s="24">
        <f t="shared" si="5"/>
        <v>7</v>
      </c>
      <c r="Q65" s="24">
        <f t="shared" si="5"/>
        <v>19</v>
      </c>
      <c r="R65" s="24">
        <f t="shared" si="5"/>
        <v>25</v>
      </c>
      <c r="S65" s="24">
        <f t="shared" si="5"/>
        <v>12</v>
      </c>
      <c r="T65" s="24">
        <f t="shared" si="5"/>
        <v>21</v>
      </c>
    </row>
    <row r="67" spans="6:20" x14ac:dyDescent="0.35">
      <c r="F67" s="31" t="s">
        <v>125</v>
      </c>
      <c r="G67" s="22" t="s">
        <v>34</v>
      </c>
      <c r="H67" s="27">
        <f>H63/55</f>
        <v>0.49090909090909091</v>
      </c>
      <c r="I67" s="27">
        <f t="shared" ref="I67:T67" si="6">I63/55</f>
        <v>0.12727272727272726</v>
      </c>
      <c r="J67" s="27">
        <f t="shared" si="6"/>
        <v>0.65454545454545454</v>
      </c>
      <c r="K67" s="27">
        <f t="shared" si="6"/>
        <v>0.58181818181818179</v>
      </c>
      <c r="L67" s="27">
        <f t="shared" si="6"/>
        <v>0.43636363636363634</v>
      </c>
      <c r="M67" s="27">
        <f t="shared" si="6"/>
        <v>0.63636363636363635</v>
      </c>
      <c r="N67" s="27">
        <f t="shared" si="6"/>
        <v>5.4545454545454543E-2</v>
      </c>
      <c r="O67" s="27">
        <f t="shared" si="6"/>
        <v>0.52727272727272723</v>
      </c>
      <c r="P67" s="27">
        <f t="shared" si="6"/>
        <v>0.52727272727272723</v>
      </c>
      <c r="Q67" s="27">
        <f t="shared" si="6"/>
        <v>0.25454545454545452</v>
      </c>
      <c r="R67" s="27">
        <f t="shared" si="6"/>
        <v>0.16363636363636364</v>
      </c>
      <c r="S67" s="27">
        <f t="shared" si="6"/>
        <v>0.49090909090909091</v>
      </c>
      <c r="T67" s="27">
        <f t="shared" si="6"/>
        <v>0.16363636363636364</v>
      </c>
    </row>
    <row r="68" spans="6:20" x14ac:dyDescent="0.35">
      <c r="F68" s="32"/>
      <c r="G68" s="22" t="s">
        <v>35</v>
      </c>
      <c r="H68" s="27">
        <f>H64/55</f>
        <v>0.36363636363636365</v>
      </c>
      <c r="I68" s="27">
        <f t="shared" ref="I68:T68" si="7">I64/55</f>
        <v>0.6</v>
      </c>
      <c r="J68" s="27">
        <f t="shared" si="7"/>
        <v>0.30909090909090908</v>
      </c>
      <c r="K68" s="27">
        <f t="shared" si="7"/>
        <v>0.29090909090909089</v>
      </c>
      <c r="L68" s="27">
        <f t="shared" si="7"/>
        <v>0.43636363636363634</v>
      </c>
      <c r="M68" s="27">
        <f t="shared" si="7"/>
        <v>0.27272727272727271</v>
      </c>
      <c r="N68" s="27">
        <f t="shared" si="7"/>
        <v>0.25454545454545452</v>
      </c>
      <c r="O68" s="27">
        <f t="shared" si="7"/>
        <v>0.36363636363636365</v>
      </c>
      <c r="P68" s="27">
        <f t="shared" si="7"/>
        <v>0.34545454545454546</v>
      </c>
      <c r="Q68" s="27">
        <f t="shared" si="7"/>
        <v>0.4</v>
      </c>
      <c r="R68" s="27">
        <f t="shared" si="7"/>
        <v>0.38181818181818183</v>
      </c>
      <c r="S68" s="27">
        <f t="shared" si="7"/>
        <v>0.29090909090909089</v>
      </c>
      <c r="T68" s="27">
        <f t="shared" si="7"/>
        <v>0.45454545454545453</v>
      </c>
    </row>
    <row r="69" spans="6:20" x14ac:dyDescent="0.35">
      <c r="F69" s="32"/>
      <c r="G69" s="22" t="s">
        <v>36</v>
      </c>
      <c r="H69" s="27">
        <f>H65/55</f>
        <v>0.14545454545454545</v>
      </c>
      <c r="I69" s="27">
        <f t="shared" ref="I69:T69" si="8">I65/55</f>
        <v>0.27272727272727271</v>
      </c>
      <c r="J69" s="27">
        <f t="shared" si="8"/>
        <v>3.6363636363636362E-2</v>
      </c>
      <c r="K69" s="27">
        <f t="shared" si="8"/>
        <v>0.12727272727272726</v>
      </c>
      <c r="L69" s="27">
        <f t="shared" si="8"/>
        <v>0.12727272727272726</v>
      </c>
      <c r="M69" s="27">
        <f t="shared" si="8"/>
        <v>9.0909090909090912E-2</v>
      </c>
      <c r="N69" s="27">
        <f t="shared" si="8"/>
        <v>0.69090909090909092</v>
      </c>
      <c r="O69" s="27">
        <f t="shared" si="8"/>
        <v>0.10909090909090909</v>
      </c>
      <c r="P69" s="27">
        <f t="shared" si="8"/>
        <v>0.12727272727272726</v>
      </c>
      <c r="Q69" s="27">
        <f t="shared" si="8"/>
        <v>0.34545454545454546</v>
      </c>
      <c r="R69" s="27">
        <f t="shared" si="8"/>
        <v>0.45454545454545453</v>
      </c>
      <c r="S69" s="27">
        <f t="shared" si="8"/>
        <v>0.21818181818181817</v>
      </c>
      <c r="T69" s="27">
        <f t="shared" si="8"/>
        <v>0.38181818181818183</v>
      </c>
    </row>
  </sheetData>
  <mergeCells count="2">
    <mergeCell ref="F63:F65"/>
    <mergeCell ref="F67:F6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
  <sheetViews>
    <sheetView tabSelected="1" workbookViewId="0">
      <selection sqref="A1:D1"/>
    </sheetView>
  </sheetViews>
  <sheetFormatPr defaultRowHeight="14.5" x14ac:dyDescent="0.35"/>
  <sheetData>
    <row r="1" spans="1:8" ht="15" thickBot="1" x14ac:dyDescent="0.4">
      <c r="A1" s="28" t="s">
        <v>170</v>
      </c>
      <c r="B1" s="29"/>
      <c r="C1" s="29"/>
      <c r="D1" s="30"/>
    </row>
    <row r="2" spans="1:8" ht="43.5" x14ac:dyDescent="0.35">
      <c r="A2" s="5" t="s">
        <v>0</v>
      </c>
      <c r="B2" s="6" t="s">
        <v>15</v>
      </c>
      <c r="C2" s="6" t="s">
        <v>16</v>
      </c>
      <c r="D2" s="7" t="s">
        <v>22</v>
      </c>
    </row>
    <row r="3" spans="1:8" x14ac:dyDescent="0.35">
      <c r="A3" s="2" t="s">
        <v>1</v>
      </c>
      <c r="B3">
        <v>91</v>
      </c>
      <c r="C3" s="3">
        <f>B3/55</f>
        <v>1.6545454545454545</v>
      </c>
      <c r="D3" s="9">
        <f>1/C3</f>
        <v>0.60439560439560436</v>
      </c>
      <c r="G3" t="s">
        <v>34</v>
      </c>
      <c r="H3" t="s">
        <v>159</v>
      </c>
    </row>
    <row r="4" spans="1:8" x14ac:dyDescent="0.35">
      <c r="A4" s="2" t="s">
        <v>2</v>
      </c>
      <c r="B4">
        <v>118</v>
      </c>
      <c r="C4" s="3">
        <f t="shared" ref="C4:C15" si="0">B4/55</f>
        <v>2.1454545454545455</v>
      </c>
      <c r="D4" s="10">
        <f t="shared" ref="D4:D15" si="1">1/C4</f>
        <v>0.46610169491525422</v>
      </c>
      <c r="G4" t="s">
        <v>35</v>
      </c>
      <c r="H4" t="s">
        <v>160</v>
      </c>
    </row>
    <row r="5" spans="1:8" x14ac:dyDescent="0.35">
      <c r="A5" s="2" t="s">
        <v>3</v>
      </c>
      <c r="B5">
        <v>76</v>
      </c>
      <c r="C5" s="3">
        <f t="shared" si="0"/>
        <v>1.3818181818181818</v>
      </c>
      <c r="D5" s="12">
        <f t="shared" si="1"/>
        <v>0.72368421052631582</v>
      </c>
      <c r="G5" t="s">
        <v>36</v>
      </c>
      <c r="H5" t="s">
        <v>161</v>
      </c>
    </row>
    <row r="6" spans="1:8" x14ac:dyDescent="0.35">
      <c r="A6" s="2" t="s">
        <v>4</v>
      </c>
      <c r="B6">
        <v>85</v>
      </c>
      <c r="C6" s="3">
        <f t="shared" si="0"/>
        <v>1.5454545454545454</v>
      </c>
      <c r="D6" s="12">
        <f t="shared" si="1"/>
        <v>0.6470588235294118</v>
      </c>
    </row>
    <row r="7" spans="1:8" x14ac:dyDescent="0.35">
      <c r="A7" s="2" t="s">
        <v>5</v>
      </c>
      <c r="B7">
        <v>93</v>
      </c>
      <c r="C7" s="3">
        <f t="shared" si="0"/>
        <v>1.6909090909090909</v>
      </c>
      <c r="D7" s="9">
        <f t="shared" si="1"/>
        <v>0.59139784946236562</v>
      </c>
    </row>
    <row r="8" spans="1:8" x14ac:dyDescent="0.35">
      <c r="A8" s="2" t="s">
        <v>6</v>
      </c>
      <c r="B8">
        <v>80</v>
      </c>
      <c r="C8" s="3">
        <f t="shared" si="0"/>
        <v>1.4545454545454546</v>
      </c>
      <c r="D8" s="12">
        <f t="shared" si="1"/>
        <v>0.6875</v>
      </c>
    </row>
    <row r="9" spans="1:8" x14ac:dyDescent="0.35">
      <c r="A9" s="2" t="s">
        <v>7</v>
      </c>
      <c r="B9">
        <v>145</v>
      </c>
      <c r="C9" s="3">
        <f t="shared" si="0"/>
        <v>2.6363636363636362</v>
      </c>
      <c r="D9" s="10">
        <f t="shared" si="1"/>
        <v>0.37931034482758624</v>
      </c>
    </row>
    <row r="10" spans="1:8" x14ac:dyDescent="0.35">
      <c r="A10" s="2" t="s">
        <v>8</v>
      </c>
      <c r="B10">
        <v>87</v>
      </c>
      <c r="C10" s="3">
        <f t="shared" si="0"/>
        <v>1.5818181818181818</v>
      </c>
      <c r="D10" s="12">
        <f t="shared" si="1"/>
        <v>0.63218390804597702</v>
      </c>
    </row>
    <row r="11" spans="1:8" x14ac:dyDescent="0.35">
      <c r="A11" s="2" t="s">
        <v>9</v>
      </c>
      <c r="B11">
        <v>88</v>
      </c>
      <c r="C11" s="3">
        <f t="shared" si="0"/>
        <v>1.6</v>
      </c>
      <c r="D11" s="9">
        <f t="shared" si="1"/>
        <v>0.625</v>
      </c>
    </row>
    <row r="12" spans="1:8" x14ac:dyDescent="0.35">
      <c r="A12" s="2" t="s">
        <v>10</v>
      </c>
      <c r="B12">
        <v>115</v>
      </c>
      <c r="C12" s="3">
        <f t="shared" si="0"/>
        <v>2.0909090909090908</v>
      </c>
      <c r="D12" s="9">
        <f t="shared" si="1"/>
        <v>0.47826086956521741</v>
      </c>
    </row>
    <row r="13" spans="1:8" x14ac:dyDescent="0.35">
      <c r="A13" s="2" t="s">
        <v>12</v>
      </c>
      <c r="B13">
        <v>126</v>
      </c>
      <c r="C13" s="3">
        <f t="shared" si="0"/>
        <v>2.290909090909091</v>
      </c>
      <c r="D13" s="10">
        <f t="shared" si="1"/>
        <v>0.43650793650793651</v>
      </c>
    </row>
    <row r="14" spans="1:8" x14ac:dyDescent="0.35">
      <c r="A14" s="2" t="s">
        <v>13</v>
      </c>
      <c r="B14">
        <v>95</v>
      </c>
      <c r="C14" s="3">
        <f t="shared" si="0"/>
        <v>1.7272727272727273</v>
      </c>
      <c r="D14" s="9">
        <f t="shared" si="1"/>
        <v>0.57894736842105265</v>
      </c>
    </row>
    <row r="15" spans="1:8" ht="15" thickBot="1" x14ac:dyDescent="0.4">
      <c r="A15" s="4" t="s">
        <v>14</v>
      </c>
      <c r="B15">
        <v>122</v>
      </c>
      <c r="C15" s="3">
        <f t="shared" si="0"/>
        <v>2.2181818181818183</v>
      </c>
      <c r="D15" s="11">
        <f t="shared" si="1"/>
        <v>0.45081967213114754</v>
      </c>
    </row>
    <row r="16" spans="1:8" x14ac:dyDescent="0.35">
      <c r="A16" s="1"/>
      <c r="B16" s="1"/>
      <c r="C16" s="1"/>
      <c r="D16" s="1"/>
    </row>
    <row r="17" spans="2:4" x14ac:dyDescent="0.35">
      <c r="B17" t="s">
        <v>17</v>
      </c>
      <c r="D17" s="8">
        <f>QUARTILE(D3:D15,1)</f>
        <v>0.46610169491525422</v>
      </c>
    </row>
    <row r="18" spans="2:4" x14ac:dyDescent="0.35">
      <c r="B18" t="s">
        <v>18</v>
      </c>
      <c r="D18" s="8">
        <f>QUARTILE(D3:D15,2)</f>
        <v>0.59139784946236562</v>
      </c>
    </row>
    <row r="19" spans="2:4" x14ac:dyDescent="0.35">
      <c r="B19" t="s">
        <v>19</v>
      </c>
      <c r="D19" s="8">
        <f>QUARTILE(D3:D15,3)</f>
        <v>0.63218390804597702</v>
      </c>
    </row>
    <row r="20" spans="2:4" x14ac:dyDescent="0.35">
      <c r="B20" t="s">
        <v>20</v>
      </c>
    </row>
    <row r="21" spans="2:4" x14ac:dyDescent="0.35">
      <c r="B21" t="s">
        <v>21</v>
      </c>
    </row>
  </sheetData>
  <mergeCells count="1">
    <mergeCell ref="A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O70" workbookViewId="0">
      <selection activeCell="R89" sqref="R89"/>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Form Responses 1</vt:lpstr>
      <vt:lpstr>Customize Response</vt:lpstr>
      <vt:lpstr>Dev_Priority</vt:lpstr>
      <vt:lpstr>Graph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2024-10-11T13:37:03Z</dcterms:modified>
</cp:coreProperties>
</file>