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vml" ContentType="application/vnd.openxmlformats-officedocument.vmlDrawin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100" yWindow="-19100" windowWidth="24800" windowHeight="16160" activeTab="6"/>
  </bookViews>
  <sheets>
    <sheet name="volumes1-50" sheetId="1" r:id="rId1"/>
    <sheet name="volumes51-100" sheetId="4" r:id="rId2"/>
    <sheet name="volumes101-150" sheetId="5" r:id="rId3"/>
    <sheet name="volumes151-176" sheetId="6" r:id="rId4"/>
    <sheet name="labels" sheetId="2" r:id="rId5"/>
    <sheet name="weights" sheetId="3" r:id="rId6"/>
    <sheet name="coord" sheetId="7" r:id="rId7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1" i="1"/>
  <c r="N51"/>
  <c r="I51"/>
  <c r="J51"/>
  <c r="F50"/>
  <c r="N50"/>
  <c r="I50"/>
  <c r="J50"/>
  <c r="F49"/>
  <c r="N49"/>
  <c r="I49"/>
  <c r="J49"/>
  <c r="F48"/>
  <c r="N48"/>
  <c r="I48"/>
  <c r="J48"/>
  <c r="F47"/>
  <c r="N47"/>
  <c r="I47"/>
  <c r="J47"/>
  <c r="F46"/>
  <c r="N46"/>
  <c r="I46"/>
  <c r="J46"/>
  <c r="F45"/>
  <c r="N45"/>
  <c r="I45"/>
  <c r="J45"/>
  <c r="F44"/>
  <c r="N44"/>
  <c r="I44"/>
  <c r="J44"/>
  <c r="F43"/>
  <c r="N43"/>
  <c r="I43"/>
  <c r="J43"/>
  <c r="F42"/>
  <c r="N42"/>
  <c r="I42"/>
  <c r="J42"/>
  <c r="F41"/>
  <c r="N41"/>
  <c r="I41"/>
  <c r="J41"/>
  <c r="F40"/>
  <c r="N40"/>
  <c r="I40"/>
  <c r="J40"/>
  <c r="F39"/>
  <c r="N39"/>
  <c r="I39"/>
  <c r="J39"/>
  <c r="F38"/>
  <c r="N38"/>
  <c r="I38"/>
  <c r="J38"/>
  <c r="F37"/>
  <c r="N37"/>
  <c r="I37"/>
  <c r="J37"/>
  <c r="F36"/>
  <c r="N36"/>
  <c r="I36"/>
  <c r="J36"/>
  <c r="F35"/>
  <c r="N35"/>
  <c r="I35"/>
  <c r="J35"/>
  <c r="F34"/>
  <c r="N34"/>
  <c r="I34"/>
  <c r="J34"/>
  <c r="F33"/>
  <c r="N33"/>
  <c r="I33"/>
  <c r="J33"/>
  <c r="F32"/>
  <c r="N32"/>
  <c r="I32"/>
  <c r="J32"/>
  <c r="F31"/>
  <c r="N31"/>
  <c r="I31"/>
  <c r="J31"/>
  <c r="F30"/>
  <c r="N30"/>
  <c r="I30"/>
  <c r="J30"/>
  <c r="F29"/>
  <c r="N29"/>
  <c r="I29"/>
  <c r="J29"/>
  <c r="F28"/>
  <c r="N28"/>
  <c r="I28"/>
  <c r="J28"/>
  <c r="F27"/>
  <c r="N27"/>
  <c r="I27"/>
  <c r="J27"/>
  <c r="F26"/>
  <c r="N26"/>
  <c r="I26"/>
  <c r="J26"/>
  <c r="F25"/>
  <c r="N25"/>
  <c r="I25"/>
  <c r="J25"/>
  <c r="F24"/>
  <c r="N24"/>
  <c r="I24"/>
  <c r="J24"/>
  <c r="F23"/>
  <c r="N23"/>
  <c r="I23"/>
  <c r="J23"/>
  <c r="F22"/>
  <c r="N22"/>
  <c r="I22"/>
  <c r="J22"/>
  <c r="F21"/>
  <c r="N21"/>
  <c r="I21"/>
  <c r="J21"/>
  <c r="F20"/>
  <c r="N20"/>
  <c r="I20"/>
  <c r="J20"/>
  <c r="F19"/>
  <c r="N19"/>
  <c r="I19"/>
  <c r="J19"/>
  <c r="F18"/>
  <c r="N18"/>
  <c r="I18"/>
  <c r="J18"/>
  <c r="F17"/>
  <c r="N17"/>
  <c r="I17"/>
  <c r="J17"/>
  <c r="F16"/>
  <c r="N16"/>
  <c r="I16"/>
  <c r="J16"/>
  <c r="F15"/>
  <c r="N15"/>
  <c r="I15"/>
  <c r="J15"/>
  <c r="F14"/>
  <c r="N14"/>
  <c r="I14"/>
  <c r="J14"/>
  <c r="F13"/>
  <c r="N13"/>
  <c r="I13"/>
  <c r="J13"/>
  <c r="F12"/>
  <c r="N12"/>
  <c r="I12"/>
  <c r="J12"/>
  <c r="F11"/>
  <c r="N11"/>
  <c r="I11"/>
  <c r="J11"/>
  <c r="F10"/>
  <c r="N10"/>
  <c r="I10"/>
  <c r="J10"/>
  <c r="F9"/>
  <c r="N9"/>
  <c r="I9"/>
  <c r="J9"/>
  <c r="F8"/>
  <c r="N8"/>
  <c r="I8"/>
  <c r="J8"/>
  <c r="F7"/>
  <c r="N7"/>
  <c r="I7"/>
  <c r="J7"/>
  <c r="F6"/>
  <c r="N6"/>
  <c r="I6"/>
  <c r="J6"/>
  <c r="F5"/>
  <c r="N5"/>
  <c r="I5"/>
  <c r="J5"/>
  <c r="F4"/>
  <c r="N4"/>
  <c r="I4"/>
  <c r="J4"/>
  <c r="F3"/>
  <c r="N3"/>
  <c r="I3"/>
  <c r="J3"/>
  <c r="F2"/>
  <c r="N2"/>
  <c r="I2"/>
  <c r="J2"/>
  <c r="F51" i="5"/>
  <c r="N51"/>
  <c r="I51"/>
  <c r="J51"/>
  <c r="F50"/>
  <c r="N50"/>
  <c r="I50"/>
  <c r="J50"/>
  <c r="F49"/>
  <c r="N49"/>
  <c r="I49"/>
  <c r="J49"/>
  <c r="F48"/>
  <c r="N48"/>
  <c r="I48"/>
  <c r="J48"/>
  <c r="F47"/>
  <c r="N47"/>
  <c r="I47"/>
  <c r="J47"/>
  <c r="F46"/>
  <c r="N46"/>
  <c r="I46"/>
  <c r="J46"/>
  <c r="F45"/>
  <c r="N45"/>
  <c r="I45"/>
  <c r="J45"/>
  <c r="F44"/>
  <c r="N44"/>
  <c r="I44"/>
  <c r="J44"/>
  <c r="F43"/>
  <c r="N43"/>
  <c r="I43"/>
  <c r="J43"/>
  <c r="F42"/>
  <c r="N42"/>
  <c r="I42"/>
  <c r="J42"/>
  <c r="F41"/>
  <c r="N41"/>
  <c r="I41"/>
  <c r="J41"/>
  <c r="F40"/>
  <c r="N40"/>
  <c r="I40"/>
  <c r="J40"/>
  <c r="F39"/>
  <c r="N39"/>
  <c r="I39"/>
  <c r="J39"/>
  <c r="F38"/>
  <c r="N38"/>
  <c r="I38"/>
  <c r="J38"/>
  <c r="F37"/>
  <c r="N37"/>
  <c r="I37"/>
  <c r="J37"/>
  <c r="F36"/>
  <c r="N36"/>
  <c r="I36"/>
  <c r="J36"/>
  <c r="F35"/>
  <c r="N35"/>
  <c r="I35"/>
  <c r="J35"/>
  <c r="F34"/>
  <c r="N34"/>
  <c r="I34"/>
  <c r="J34"/>
  <c r="F33"/>
  <c r="N33"/>
  <c r="I33"/>
  <c r="J33"/>
  <c r="F32"/>
  <c r="N32"/>
  <c r="I32"/>
  <c r="J32"/>
  <c r="F31"/>
  <c r="N31"/>
  <c r="I31"/>
  <c r="J31"/>
  <c r="F30"/>
  <c r="N30"/>
  <c r="I30"/>
  <c r="J30"/>
  <c r="F29"/>
  <c r="N29"/>
  <c r="I29"/>
  <c r="J29"/>
  <c r="F28"/>
  <c r="N28"/>
  <c r="I28"/>
  <c r="J28"/>
  <c r="F27"/>
  <c r="N27"/>
  <c r="I27"/>
  <c r="J27"/>
  <c r="F26"/>
  <c r="N26"/>
  <c r="I26"/>
  <c r="J26"/>
  <c r="F25"/>
  <c r="N25"/>
  <c r="I25"/>
  <c r="J25"/>
  <c r="F24"/>
  <c r="N24"/>
  <c r="I24"/>
  <c r="J24"/>
  <c r="F23"/>
  <c r="N23"/>
  <c r="I23"/>
  <c r="J23"/>
  <c r="F22"/>
  <c r="N22"/>
  <c r="I22"/>
  <c r="J22"/>
  <c r="F21"/>
  <c r="N21"/>
  <c r="I21"/>
  <c r="J21"/>
  <c r="F20"/>
  <c r="N20"/>
  <c r="I20"/>
  <c r="J20"/>
  <c r="F19"/>
  <c r="N19"/>
  <c r="I19"/>
  <c r="J19"/>
  <c r="F18"/>
  <c r="N18"/>
  <c r="I18"/>
  <c r="J18"/>
  <c r="F17"/>
  <c r="N17"/>
  <c r="I17"/>
  <c r="J17"/>
  <c r="F16"/>
  <c r="N16"/>
  <c r="I16"/>
  <c r="J16"/>
  <c r="F15"/>
  <c r="N15"/>
  <c r="I15"/>
  <c r="J15"/>
  <c r="F14"/>
  <c r="N14"/>
  <c r="I14"/>
  <c r="J14"/>
  <c r="F13"/>
  <c r="N13"/>
  <c r="I13"/>
  <c r="J13"/>
  <c r="F12"/>
  <c r="N12"/>
  <c r="I12"/>
  <c r="J12"/>
  <c r="F11"/>
  <c r="N11"/>
  <c r="I11"/>
  <c r="J11"/>
  <c r="F10"/>
  <c r="N10"/>
  <c r="I10"/>
  <c r="J10"/>
  <c r="F9"/>
  <c r="N9"/>
  <c r="I9"/>
  <c r="J9"/>
  <c r="F8"/>
  <c r="N8"/>
  <c r="I8"/>
  <c r="J8"/>
  <c r="F7"/>
  <c r="N7"/>
  <c r="I7"/>
  <c r="J7"/>
  <c r="F6"/>
  <c r="N6"/>
  <c r="I6"/>
  <c r="J6"/>
  <c r="F5"/>
  <c r="N5"/>
  <c r="I5"/>
  <c r="J5"/>
  <c r="F4"/>
  <c r="N4"/>
  <c r="I4"/>
  <c r="J4"/>
  <c r="F3"/>
  <c r="N3"/>
  <c r="I3"/>
  <c r="J3"/>
  <c r="F2"/>
  <c r="N2"/>
  <c r="I2"/>
  <c r="J2"/>
  <c r="F26" i="6"/>
  <c r="N26"/>
  <c r="I26"/>
  <c r="J26"/>
  <c r="F25"/>
  <c r="N25"/>
  <c r="I25"/>
  <c r="J25"/>
  <c r="F27"/>
  <c r="N27"/>
  <c r="I27"/>
  <c r="J27"/>
  <c r="F24"/>
  <c r="N24"/>
  <c r="I24"/>
  <c r="J24"/>
  <c r="F23"/>
  <c r="N23"/>
  <c r="I23"/>
  <c r="J23"/>
  <c r="F22"/>
  <c r="N22"/>
  <c r="I22"/>
  <c r="J22"/>
  <c r="F21"/>
  <c r="N21"/>
  <c r="I21"/>
  <c r="J21"/>
  <c r="F20"/>
  <c r="N20"/>
  <c r="I20"/>
  <c r="J20"/>
  <c r="F19"/>
  <c r="N19"/>
  <c r="I19"/>
  <c r="J19"/>
  <c r="F18"/>
  <c r="N18"/>
  <c r="I18"/>
  <c r="J18"/>
  <c r="F17"/>
  <c r="N17"/>
  <c r="I17"/>
  <c r="J17"/>
  <c r="F16"/>
  <c r="N16"/>
  <c r="I16"/>
  <c r="J16"/>
  <c r="F15"/>
  <c r="N15"/>
  <c r="I15"/>
  <c r="J15"/>
  <c r="F14"/>
  <c r="N14"/>
  <c r="I14"/>
  <c r="J14"/>
  <c r="F13"/>
  <c r="N13"/>
  <c r="I13"/>
  <c r="J13"/>
  <c r="F12"/>
  <c r="N12"/>
  <c r="I12"/>
  <c r="J12"/>
  <c r="F11"/>
  <c r="N11"/>
  <c r="I11"/>
  <c r="J11"/>
  <c r="F10"/>
  <c r="N10"/>
  <c r="I10"/>
  <c r="J10"/>
  <c r="F9"/>
  <c r="N9"/>
  <c r="I9"/>
  <c r="J9"/>
  <c r="F8"/>
  <c r="N8"/>
  <c r="I8"/>
  <c r="J8"/>
  <c r="F7"/>
  <c r="N7"/>
  <c r="I7"/>
  <c r="J7"/>
  <c r="F6"/>
  <c r="N6"/>
  <c r="I6"/>
  <c r="J6"/>
  <c r="F5"/>
  <c r="N5"/>
  <c r="I5"/>
  <c r="J5"/>
  <c r="F4"/>
  <c r="N4"/>
  <c r="I4"/>
  <c r="J4"/>
  <c r="F3"/>
  <c r="N3"/>
  <c r="I3"/>
  <c r="J3"/>
  <c r="F2"/>
  <c r="N2"/>
  <c r="I2"/>
  <c r="J2"/>
  <c r="F51" i="4"/>
  <c r="N51"/>
  <c r="I51"/>
  <c r="J51"/>
  <c r="F50"/>
  <c r="N50"/>
  <c r="I50"/>
  <c r="J50"/>
  <c r="F49"/>
  <c r="N49"/>
  <c r="I49"/>
  <c r="J49"/>
  <c r="F48"/>
  <c r="N48"/>
  <c r="I48"/>
  <c r="J48"/>
  <c r="F47"/>
  <c r="N47"/>
  <c r="I47"/>
  <c r="J47"/>
  <c r="F46"/>
  <c r="N46"/>
  <c r="I46"/>
  <c r="J46"/>
  <c r="F45"/>
  <c r="N45"/>
  <c r="I45"/>
  <c r="J45"/>
  <c r="F44"/>
  <c r="N44"/>
  <c r="I44"/>
  <c r="J44"/>
  <c r="F43"/>
  <c r="N43"/>
  <c r="I43"/>
  <c r="J43"/>
  <c r="F42"/>
  <c r="N42"/>
  <c r="I42"/>
  <c r="J42"/>
  <c r="F41"/>
  <c r="N41"/>
  <c r="I41"/>
  <c r="J41"/>
  <c r="F40"/>
  <c r="N40"/>
  <c r="I40"/>
  <c r="J40"/>
  <c r="F39"/>
  <c r="N39"/>
  <c r="I39"/>
  <c r="J39"/>
  <c r="F38"/>
  <c r="N38"/>
  <c r="I38"/>
  <c r="J38"/>
  <c r="F37"/>
  <c r="N37"/>
  <c r="I37"/>
  <c r="J37"/>
  <c r="F36"/>
  <c r="N36"/>
  <c r="I36"/>
  <c r="J36"/>
  <c r="F35"/>
  <c r="N35"/>
  <c r="I35"/>
  <c r="J35"/>
  <c r="F34"/>
  <c r="N34"/>
  <c r="I34"/>
  <c r="J34"/>
  <c r="F33"/>
  <c r="N33"/>
  <c r="I33"/>
  <c r="J33"/>
  <c r="F32"/>
  <c r="N32"/>
  <c r="I32"/>
  <c r="J32"/>
  <c r="F31"/>
  <c r="N31"/>
  <c r="I31"/>
  <c r="J31"/>
  <c r="F30"/>
  <c r="N30"/>
  <c r="I30"/>
  <c r="J30"/>
  <c r="F29"/>
  <c r="N29"/>
  <c r="I29"/>
  <c r="J29"/>
  <c r="F28"/>
  <c r="N28"/>
  <c r="I28"/>
  <c r="J28"/>
  <c r="F27"/>
  <c r="N27"/>
  <c r="I27"/>
  <c r="J27"/>
  <c r="F26"/>
  <c r="N26"/>
  <c r="I26"/>
  <c r="J26"/>
  <c r="F25"/>
  <c r="N25"/>
  <c r="I25"/>
  <c r="J25"/>
  <c r="F24"/>
  <c r="N24"/>
  <c r="I24"/>
  <c r="J24"/>
  <c r="F23"/>
  <c r="N23"/>
  <c r="I23"/>
  <c r="J23"/>
  <c r="F22"/>
  <c r="N22"/>
  <c r="I22"/>
  <c r="J22"/>
  <c r="F21"/>
  <c r="N21"/>
  <c r="I21"/>
  <c r="J21"/>
  <c r="F20"/>
  <c r="N20"/>
  <c r="I20"/>
  <c r="J20"/>
  <c r="F19"/>
  <c r="N19"/>
  <c r="I19"/>
  <c r="J19"/>
  <c r="F18"/>
  <c r="N18"/>
  <c r="I18"/>
  <c r="J18"/>
  <c r="F17"/>
  <c r="N17"/>
  <c r="I17"/>
  <c r="J17"/>
  <c r="F16"/>
  <c r="N16"/>
  <c r="I16"/>
  <c r="J16"/>
  <c r="F15"/>
  <c r="N15"/>
  <c r="I15"/>
  <c r="J15"/>
  <c r="F14"/>
  <c r="N14"/>
  <c r="I14"/>
  <c r="J14"/>
  <c r="F13"/>
  <c r="N13"/>
  <c r="I13"/>
  <c r="J13"/>
  <c r="F12"/>
  <c r="N12"/>
  <c r="I12"/>
  <c r="J12"/>
  <c r="F11"/>
  <c r="N11"/>
  <c r="I11"/>
  <c r="J11"/>
  <c r="F10"/>
  <c r="N10"/>
  <c r="I10"/>
  <c r="J10"/>
  <c r="F9"/>
  <c r="N9"/>
  <c r="I9"/>
  <c r="J9"/>
  <c r="F8"/>
  <c r="N8"/>
  <c r="I8"/>
  <c r="J8"/>
  <c r="F7"/>
  <c r="N7"/>
  <c r="I7"/>
  <c r="J7"/>
  <c r="F6"/>
  <c r="N6"/>
  <c r="I6"/>
  <c r="J6"/>
  <c r="F5"/>
  <c r="N5"/>
  <c r="I5"/>
  <c r="J5"/>
  <c r="F4"/>
  <c r="N4"/>
  <c r="I4"/>
  <c r="J4"/>
  <c r="F3"/>
  <c r="N3"/>
  <c r="I3"/>
  <c r="J3"/>
  <c r="F2"/>
  <c r="N2"/>
  <c r="I2"/>
  <c r="J2"/>
</calcChain>
</file>

<file path=xl/comments1.xml><?xml version="1.0" encoding="utf-8"?>
<comments xmlns="http://schemas.openxmlformats.org/spreadsheetml/2006/main">
  <authors>
    <author>Alice Parkes</author>
  </authors>
  <commentList>
    <comment ref="B6" authorId="0">
      <text>
        <r>
          <rPr>
            <b/>
            <sz val="9"/>
            <color indexed="81"/>
            <rFont val="Calibri"/>
            <family val="2"/>
          </rPr>
          <t>Alice Parkes:from alk</t>
        </r>
      </text>
    </comment>
  </commentList>
</comments>
</file>

<file path=xl/sharedStrings.xml><?xml version="1.0" encoding="utf-8"?>
<sst xmlns="http://schemas.openxmlformats.org/spreadsheetml/2006/main" count="700" uniqueCount="307">
  <si>
    <t>PR25</t>
  </si>
  <si>
    <t>PR26</t>
  </si>
  <si>
    <t>PR29</t>
  </si>
  <si>
    <t>PR30</t>
  </si>
  <si>
    <t>PR32</t>
  </si>
  <si>
    <t>T47</t>
  </si>
  <si>
    <t>T48</t>
  </si>
  <si>
    <t>T49</t>
  </si>
  <si>
    <t>sample bottle before (g)</t>
    <phoneticPr fontId="4" type="noConversion"/>
  </si>
  <si>
    <t>sample bottle after (g)</t>
    <phoneticPr fontId="4" type="noConversion"/>
  </si>
  <si>
    <t>PPL extract. [C] (~50 µg C per mL)</t>
    <phoneticPr fontId="4" type="noConversion"/>
  </si>
  <si>
    <t>sample added (mL)</t>
    <phoneticPr fontId="4" type="noConversion"/>
  </si>
  <si>
    <t>L337_</t>
    <phoneticPr fontId="4" type="noConversion"/>
  </si>
  <si>
    <t>L338_</t>
    <phoneticPr fontId="4" type="noConversion"/>
  </si>
  <si>
    <t>LR-81_</t>
    <phoneticPr fontId="4" type="noConversion"/>
  </si>
  <si>
    <t>LR-82_</t>
    <phoneticPr fontId="4" type="noConversion"/>
  </si>
  <si>
    <t>LR-85_</t>
    <phoneticPr fontId="4" type="noConversion"/>
  </si>
  <si>
    <t>LR-86_</t>
    <phoneticPr fontId="4" type="noConversion"/>
  </si>
  <si>
    <t>RO1-10_</t>
    <phoneticPr fontId="4" type="noConversion"/>
  </si>
  <si>
    <t>RO1-11_</t>
    <phoneticPr fontId="4" type="noConversion"/>
  </si>
  <si>
    <t>RO1-10P_</t>
    <phoneticPr fontId="4" type="noConversion"/>
  </si>
  <si>
    <t>RO2-59_</t>
    <phoneticPr fontId="4" type="noConversion"/>
  </si>
  <si>
    <t>T51</t>
    <phoneticPr fontId="4" type="noConversion"/>
  </si>
  <si>
    <t>target-actual</t>
    <phoneticPr fontId="4" type="noConversion"/>
  </si>
  <si>
    <t>Volume MeOH extracted (mL)</t>
    <phoneticPr fontId="4" type="noConversion"/>
  </si>
  <si>
    <t>dry column fell before elution</t>
    <phoneticPr fontId="4" type="noConversion"/>
  </si>
  <si>
    <t>sample not filtered?</t>
    <phoneticPr fontId="4" type="noConversion"/>
  </si>
  <si>
    <t>new methanol bottle for all elutions 101-150</t>
    <phoneticPr fontId="4" type="noConversion"/>
  </si>
  <si>
    <t>bond-elute September 19-22, 2016, froze Nov 30</t>
    <phoneticPr fontId="4" type="noConversion"/>
  </si>
  <si>
    <t>bond-elute November 8-11, 2016, froze Nov 30</t>
    <phoneticPr fontId="4" type="noConversion"/>
  </si>
  <si>
    <t>site</t>
    <phoneticPr fontId="4" type="noConversion"/>
  </si>
  <si>
    <t>lat</t>
    <phoneticPr fontId="4" type="noConversion"/>
  </si>
  <si>
    <t>long</t>
    <phoneticPr fontId="4" type="noConversion"/>
  </si>
  <si>
    <t>date</t>
    <phoneticPr fontId="4" type="noConversion"/>
  </si>
  <si>
    <t>LR69</t>
    <phoneticPr fontId="4" type="noConversion"/>
  </si>
  <si>
    <t>LR70</t>
    <phoneticPr fontId="4" type="noConversion"/>
  </si>
  <si>
    <t>LR71</t>
    <phoneticPr fontId="4" type="noConversion"/>
  </si>
  <si>
    <t>LR72</t>
    <phoneticPr fontId="4" type="noConversion"/>
  </si>
  <si>
    <t>LR73</t>
    <phoneticPr fontId="4" type="noConversion"/>
  </si>
  <si>
    <t>LR74</t>
    <phoneticPr fontId="4" type="noConversion"/>
  </si>
  <si>
    <t>LR79_</t>
    <phoneticPr fontId="4" type="noConversion"/>
  </si>
  <si>
    <t>LR80</t>
    <phoneticPr fontId="4" type="noConversion"/>
  </si>
  <si>
    <t>LR81_</t>
    <phoneticPr fontId="4" type="noConversion"/>
  </si>
  <si>
    <t>LR82_</t>
    <phoneticPr fontId="4" type="noConversion"/>
  </si>
  <si>
    <t>LR85_</t>
    <phoneticPr fontId="4" type="noConversion"/>
  </si>
  <si>
    <t>LR86_</t>
    <phoneticPr fontId="4" type="noConversion"/>
  </si>
  <si>
    <t>T49_C1</t>
    <phoneticPr fontId="4" type="noConversion"/>
  </si>
  <si>
    <t>campaign</t>
    <phoneticPr fontId="4" type="noConversion"/>
  </si>
  <si>
    <t>SW33</t>
    <phoneticPr fontId="4" type="noConversion"/>
  </si>
  <si>
    <t>SW42</t>
    <phoneticPr fontId="4" type="noConversion"/>
  </si>
  <si>
    <t>mystery sample</t>
    <phoneticPr fontId="4" type="noConversion"/>
  </si>
  <si>
    <t>LR76</t>
    <phoneticPr fontId="4" type="noConversion"/>
  </si>
  <si>
    <t>LR78</t>
    <phoneticPr fontId="4" type="noConversion"/>
  </si>
  <si>
    <t>LR83</t>
    <phoneticPr fontId="4" type="noConversion"/>
  </si>
  <si>
    <t>LR84</t>
    <phoneticPr fontId="4" type="noConversion"/>
  </si>
  <si>
    <t>M21</t>
    <phoneticPr fontId="4" type="noConversion"/>
  </si>
  <si>
    <t>L335.1</t>
    <phoneticPr fontId="4" type="noConversion"/>
  </si>
  <si>
    <t>L-335.2_</t>
    <phoneticPr fontId="4" type="noConversion"/>
  </si>
  <si>
    <t>HW33</t>
    <phoneticPr fontId="4" type="noConversion"/>
  </si>
  <si>
    <t>HW34</t>
    <phoneticPr fontId="4" type="noConversion"/>
  </si>
  <si>
    <t>HW35</t>
  </si>
  <si>
    <t>HW36</t>
  </si>
  <si>
    <t>L330</t>
    <phoneticPr fontId="4" type="noConversion"/>
  </si>
  <si>
    <t>L331</t>
    <phoneticPr fontId="4" type="noConversion"/>
  </si>
  <si>
    <t>LR-79_</t>
    <phoneticPr fontId="4" type="noConversion"/>
  </si>
  <si>
    <t>L336.1</t>
    <phoneticPr fontId="4" type="noConversion"/>
  </si>
  <si>
    <t>PR33</t>
    <phoneticPr fontId="4" type="noConversion"/>
  </si>
  <si>
    <t>PR34</t>
    <phoneticPr fontId="4" type="noConversion"/>
  </si>
  <si>
    <t>PR35</t>
  </si>
  <si>
    <t>PR36</t>
  </si>
  <si>
    <t>L-333</t>
  </si>
  <si>
    <t>L-334</t>
  </si>
  <si>
    <t>LR93</t>
  </si>
  <si>
    <t>LEA</t>
  </si>
  <si>
    <t>LEA</t>
    <phoneticPr fontId="4" type="noConversion"/>
  </si>
  <si>
    <t>L335.1</t>
  </si>
  <si>
    <t>L335.1</t>
    <phoneticPr fontId="4" type="noConversion"/>
  </si>
  <si>
    <t>L335.1</t>
    <phoneticPr fontId="4" type="noConversion"/>
  </si>
  <si>
    <t>DNA for L335.1 but FT was missing until Dec 2016, so chose L335.2, then ran L335.1 in Feb 2017</t>
    <phoneticPr fontId="4" type="noConversion"/>
  </si>
  <si>
    <t>bond-elute November 22-25, 2016, froze Nov 30</t>
    <phoneticPr fontId="4" type="noConversion"/>
  </si>
  <si>
    <t>O3_4</t>
  </si>
  <si>
    <t>O4_4</t>
  </si>
  <si>
    <t>S1_4</t>
  </si>
  <si>
    <t>S2_4</t>
  </si>
  <si>
    <t>S3_4</t>
  </si>
  <si>
    <t>S4_4</t>
  </si>
  <si>
    <t>S5_4</t>
  </si>
  <si>
    <t>S6_4</t>
  </si>
  <si>
    <t>M_4</t>
  </si>
  <si>
    <t>PR42</t>
  </si>
  <si>
    <t>PR43</t>
  </si>
  <si>
    <t>Vial</t>
    <phoneticPr fontId="4" type="noConversion"/>
  </si>
  <si>
    <t>RO2-30</t>
  </si>
  <si>
    <t>RO2-31</t>
  </si>
  <si>
    <t>RO2-32</t>
  </si>
  <si>
    <t>RO2-33</t>
  </si>
  <si>
    <t>L-338_</t>
  </si>
  <si>
    <t>RO1-10_</t>
  </si>
  <si>
    <t>RO1-11_</t>
  </si>
  <si>
    <t>RO1-13_</t>
  </si>
  <si>
    <t>RO2-59_</t>
  </si>
  <si>
    <t>LR-81_</t>
  </si>
  <si>
    <t>LR-82_</t>
  </si>
  <si>
    <t>LR-85_</t>
  </si>
  <si>
    <t>LR-86_</t>
  </si>
  <si>
    <t>X_ = sample extracted (no DNA)</t>
    <phoneticPr fontId="4" type="noConversion"/>
  </si>
  <si>
    <t>L-336.2</t>
  </si>
  <si>
    <t>LR-69</t>
  </si>
  <si>
    <t>LR-70</t>
  </si>
  <si>
    <t>LR-71</t>
  </si>
  <si>
    <t>LR-72</t>
  </si>
  <si>
    <t>LR-73</t>
  </si>
  <si>
    <t>LR-74</t>
  </si>
  <si>
    <t>LR-80</t>
  </si>
  <si>
    <t>M-17</t>
  </si>
  <si>
    <t>Vial weight - Full (g)</t>
  </si>
  <si>
    <t>Sample ID</t>
  </si>
  <si>
    <t>Target C mass  (µg C)</t>
  </si>
  <si>
    <t>Sample [DOC] (mg L-1)</t>
  </si>
  <si>
    <t>vial</t>
    <phoneticPr fontId="4" type="noConversion"/>
  </si>
  <si>
    <t>sample</t>
    <phoneticPr fontId="4" type="noConversion"/>
  </si>
  <si>
    <t>empty vial (g)</t>
    <phoneticPr fontId="4" type="noConversion"/>
  </si>
  <si>
    <t>full vial (g)</t>
    <phoneticPr fontId="4" type="noConversion"/>
  </si>
  <si>
    <t>SW34</t>
  </si>
  <si>
    <t>SW35</t>
  </si>
  <si>
    <t>SW36</t>
  </si>
  <si>
    <t>SW37</t>
  </si>
  <si>
    <t>SW39</t>
  </si>
  <si>
    <t>SW40</t>
  </si>
  <si>
    <t>SW43</t>
  </si>
  <si>
    <t>pH</t>
    <phoneticPr fontId="4" type="noConversion"/>
  </si>
  <si>
    <t>HW-37</t>
  </si>
  <si>
    <t>HW-40</t>
  </si>
  <si>
    <t>HW-41</t>
  </si>
  <si>
    <t>HW-42</t>
  </si>
  <si>
    <t>HW-43</t>
  </si>
  <si>
    <t>L-332</t>
  </si>
  <si>
    <t>O0_3</t>
  </si>
  <si>
    <t>O1_3</t>
  </si>
  <si>
    <t>O2_3</t>
  </si>
  <si>
    <t>O3_3</t>
  </si>
  <si>
    <t>O4_3</t>
  </si>
  <si>
    <t>S1_3</t>
  </si>
  <si>
    <t>S2_3</t>
  </si>
  <si>
    <t>S3_3</t>
  </si>
  <si>
    <t>S4_3</t>
  </si>
  <si>
    <t>S5_3</t>
  </si>
  <si>
    <t>S6_3</t>
  </si>
  <si>
    <t>M_3</t>
  </si>
  <si>
    <t>O0_4</t>
  </si>
  <si>
    <t>O1_4</t>
  </si>
  <si>
    <t>O2_4</t>
  </si>
  <si>
    <t>SW-39</t>
  </si>
  <si>
    <t>SW-40</t>
  </si>
  <si>
    <t>SW-43</t>
  </si>
  <si>
    <t>RO2-50</t>
    <phoneticPr fontId="4" type="noConversion"/>
  </si>
  <si>
    <t>RO2-51</t>
    <phoneticPr fontId="4" type="noConversion"/>
  </si>
  <si>
    <t>RO2-36</t>
  </si>
  <si>
    <t>HW37</t>
  </si>
  <si>
    <t>HW40</t>
  </si>
  <si>
    <t>HW41</t>
  </si>
  <si>
    <t>HW42</t>
  </si>
  <si>
    <t>HW43</t>
  </si>
  <si>
    <t>L332</t>
  </si>
  <si>
    <t>L333</t>
  </si>
  <si>
    <t>L334</t>
  </si>
  <si>
    <t>L336.2</t>
  </si>
  <si>
    <t>M17</t>
  </si>
  <si>
    <t>M18</t>
  </si>
  <si>
    <t>M19</t>
  </si>
  <si>
    <t>M20</t>
  </si>
  <si>
    <t>PR37</t>
  </si>
  <si>
    <t>PR38</t>
  </si>
  <si>
    <t>PR39</t>
  </si>
  <si>
    <t>PR40</t>
  </si>
  <si>
    <t>PR41</t>
  </si>
  <si>
    <t>LR64</t>
  </si>
  <si>
    <t>LR65</t>
  </si>
  <si>
    <t>LR66</t>
  </si>
  <si>
    <t>LR67</t>
  </si>
  <si>
    <t>LR68</t>
  </si>
  <si>
    <t>RO2-34</t>
  </si>
  <si>
    <t>RO2-35</t>
  </si>
  <si>
    <t>RO2-37</t>
  </si>
  <si>
    <t>RO2-38</t>
  </si>
  <si>
    <t>RO1-01</t>
  </si>
  <si>
    <t>RO1-02</t>
  </si>
  <si>
    <t>RO1-03</t>
  </si>
  <si>
    <t>RO1-04</t>
  </si>
  <si>
    <t>RO1-05</t>
  </si>
  <si>
    <t>RO2-40</t>
  </si>
  <si>
    <t>RO2-41</t>
  </si>
  <si>
    <t>RO2-42</t>
  </si>
  <si>
    <t>RO2-43</t>
  </si>
  <si>
    <t>RO2-44</t>
  </si>
  <si>
    <t>RO2-45</t>
  </si>
  <si>
    <t>L328.1</t>
  </si>
  <si>
    <t>L328.2</t>
  </si>
  <si>
    <t>L329.1</t>
  </si>
  <si>
    <t>LR-79_</t>
    <phoneticPr fontId="4" type="noConversion"/>
  </si>
  <si>
    <t>L335.2_</t>
    <phoneticPr fontId="4" type="noConversion"/>
  </si>
  <si>
    <t>no syringe</t>
  </si>
  <si>
    <t>no syringe</t>
    <phoneticPr fontId="4" type="noConversion"/>
  </si>
  <si>
    <t>really long to dry</t>
    <phoneticPr fontId="4" type="noConversion"/>
  </si>
  <si>
    <t>long to dry</t>
    <phoneticPr fontId="4" type="noConversion"/>
  </si>
  <si>
    <t>long to dry</t>
    <phoneticPr fontId="4" type="noConversion"/>
  </si>
  <si>
    <t>long to elute</t>
    <phoneticPr fontId="4" type="noConversion"/>
  </si>
  <si>
    <t>entire sample</t>
    <phoneticPr fontId="4" type="noConversion"/>
  </si>
  <si>
    <t>no syringe, long to dry</t>
    <phoneticPr fontId="4" type="noConversion"/>
  </si>
  <si>
    <t>M-18</t>
  </si>
  <si>
    <t>M-19</t>
  </si>
  <si>
    <t>M-20</t>
  </si>
  <si>
    <t>PR-37</t>
  </si>
  <si>
    <t>PR-38</t>
  </si>
  <si>
    <t>PR-39</t>
  </si>
  <si>
    <t>PR-40</t>
  </si>
  <si>
    <t>PR-41</t>
  </si>
  <si>
    <t>PR-42</t>
  </si>
  <si>
    <t>PR-43</t>
  </si>
  <si>
    <t>RO1-12</t>
  </si>
  <si>
    <t>RO1-13</t>
  </si>
  <si>
    <t>RO2-46</t>
  </si>
  <si>
    <t>RO2-47</t>
  </si>
  <si>
    <t>RO2-48</t>
  </si>
  <si>
    <t>RO2-49</t>
  </si>
  <si>
    <t>RO2-50</t>
  </si>
  <si>
    <t>L330_C1</t>
    <phoneticPr fontId="4" type="noConversion"/>
  </si>
  <si>
    <t>RO2-51</t>
  </si>
  <si>
    <t>RO2-52</t>
  </si>
  <si>
    <t>RO2-53</t>
  </si>
  <si>
    <t>RO2-54</t>
  </si>
  <si>
    <t>RO2-55</t>
  </si>
  <si>
    <t>RO2-56</t>
  </si>
  <si>
    <t>RO2-57</t>
  </si>
  <si>
    <t>RO2-58</t>
  </si>
  <si>
    <t>RO2-60</t>
  </si>
  <si>
    <t>SW-34</t>
  </si>
  <si>
    <t>SW-35</t>
  </si>
  <si>
    <t>SW-36</t>
  </si>
  <si>
    <t>SW-37</t>
  </si>
  <si>
    <t>bond-elute February 13-16, 2017, froze Feb 17</t>
    <phoneticPr fontId="4" type="noConversion"/>
  </si>
  <si>
    <t>DNA for LR75 but no FT, so chose LR79 (no fluxes for LR75 or LR76 and LR77 does not exist)</t>
    <phoneticPr fontId="4" type="noConversion"/>
  </si>
  <si>
    <t>campagne 2 FT samples in freezer not extracted (no DNA)  :</t>
    <phoneticPr fontId="4" type="noConversion"/>
  </si>
  <si>
    <t>T49_C1</t>
    <phoneticPr fontId="4" type="noConversion"/>
  </si>
  <si>
    <t>RO1-10D_</t>
    <phoneticPr fontId="4" type="noConversion"/>
  </si>
  <si>
    <t>L329.2</t>
  </si>
  <si>
    <t>RO1-06</t>
  </si>
  <si>
    <t>L330</t>
  </si>
  <si>
    <t>RO2-36P</t>
  </si>
  <si>
    <t>LR49</t>
  </si>
  <si>
    <t>LR50</t>
  </si>
  <si>
    <t>LR51</t>
  </si>
  <si>
    <t>LR52</t>
  </si>
  <si>
    <t>LR53</t>
  </si>
  <si>
    <t>LR54</t>
  </si>
  <si>
    <t>LR55</t>
  </si>
  <si>
    <t>LR56</t>
  </si>
  <si>
    <t>LR57</t>
  </si>
  <si>
    <t>LR58</t>
  </si>
  <si>
    <t>LR59</t>
  </si>
  <si>
    <t>LR60</t>
  </si>
  <si>
    <t>LR61</t>
  </si>
  <si>
    <t>LR62</t>
  </si>
  <si>
    <t>LR63</t>
  </si>
  <si>
    <t>LR94</t>
  </si>
  <si>
    <t>LR95</t>
  </si>
  <si>
    <t>LR96</t>
  </si>
  <si>
    <t>RO1-14</t>
  </si>
  <si>
    <t>RO1-15</t>
  </si>
  <si>
    <t>RO1-16</t>
  </si>
  <si>
    <t>RO1-17</t>
  </si>
  <si>
    <t>RO1-18</t>
  </si>
  <si>
    <t>RO1-19</t>
  </si>
  <si>
    <t>RO1-20</t>
  </si>
  <si>
    <t>RO1-21</t>
  </si>
  <si>
    <t>RO2-62</t>
  </si>
  <si>
    <t>RO2-63</t>
  </si>
  <si>
    <t>RO2-64</t>
  </si>
  <si>
    <t>RO2-65</t>
  </si>
  <si>
    <t>RO2-66</t>
  </si>
  <si>
    <t>RO2-67</t>
  </si>
  <si>
    <t>RO2-68</t>
  </si>
  <si>
    <t>RO2-69</t>
  </si>
  <si>
    <t>RO2-70</t>
  </si>
  <si>
    <t>RO2-71</t>
  </si>
  <si>
    <t>RO2-72</t>
  </si>
  <si>
    <t>RO2-73</t>
  </si>
  <si>
    <t>RO2-74</t>
  </si>
  <si>
    <t>RO2-75</t>
  </si>
  <si>
    <t>RO2-76</t>
  </si>
  <si>
    <t>RO2-77</t>
  </si>
  <si>
    <t>RO2-77D</t>
  </si>
  <si>
    <t>T51</t>
  </si>
  <si>
    <t>LR87</t>
  </si>
  <si>
    <t>LR88</t>
  </si>
  <si>
    <t>LR89</t>
  </si>
  <si>
    <t>LR90</t>
  </si>
  <si>
    <t>LR91</t>
  </si>
  <si>
    <t>LR92</t>
  </si>
  <si>
    <t>L-337_</t>
  </si>
  <si>
    <t>Volume to pipette (mL) (assuming 65% extract. Eff.)</t>
  </si>
  <si>
    <t>Vial weight - Empty (g)</t>
  </si>
  <si>
    <t>RO1-07</t>
    <phoneticPr fontId="4" type="noConversion"/>
  </si>
  <si>
    <t>RO1-08</t>
    <phoneticPr fontId="4" type="noConversion"/>
  </si>
  <si>
    <t>RO1-09</t>
    <phoneticPr fontId="4" type="noConversion"/>
  </si>
  <si>
    <t>RO2-61</t>
    <phoneticPr fontId="4" type="noConversion"/>
  </si>
  <si>
    <t>RO2-61D</t>
    <phoneticPr fontId="4" type="noConversion"/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</si>
</sst>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0"/>
    <numFmt numFmtId="167" formatCode="yyyy\-mm\-dd;@"/>
    <numFmt numFmtId="168" formatCode="0.00000"/>
    <numFmt numFmtId="173" formatCode="0"/>
  </numFmts>
  <fonts count="7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</font>
    <font>
      <b/>
      <sz val="9"/>
      <color indexed="8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2" fontId="0" fillId="0" borderId="4" xfId="0" applyNumberFormat="1" applyBorder="1"/>
    <xf numFmtId="0" fontId="0" fillId="0" borderId="5" xfId="0" applyBorder="1"/>
    <xf numFmtId="165" fontId="0" fillId="0" borderId="5" xfId="0" applyNumberFormat="1" applyFill="1" applyBorder="1"/>
    <xf numFmtId="0" fontId="2" fillId="0" borderId="5" xfId="0" applyFont="1" applyFill="1" applyBorder="1" applyAlignment="1"/>
    <xf numFmtId="164" fontId="3" fillId="0" borderId="5" xfId="0" applyNumberFormat="1" applyFont="1" applyFill="1" applyBorder="1" applyAlignment="1">
      <alignment horizontal="center"/>
    </xf>
    <xf numFmtId="2" fontId="0" fillId="0" borderId="8" xfId="0" applyNumberFormat="1" applyBorder="1"/>
    <xf numFmtId="0" fontId="0" fillId="0" borderId="0" xfId="0" applyBorder="1"/>
    <xf numFmtId="165" fontId="0" fillId="0" borderId="0" xfId="0" applyNumberFormat="1" applyFill="1" applyBorder="1"/>
    <xf numFmtId="165" fontId="0" fillId="0" borderId="0" xfId="0" applyNumberFormat="1" applyBorder="1"/>
    <xf numFmtId="2" fontId="0" fillId="0" borderId="8" xfId="0" applyNumberFormat="1" applyFill="1" applyBorder="1"/>
    <xf numFmtId="2" fontId="0" fillId="0" borderId="11" xfId="0" applyNumberFormat="1" applyBorder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165" fontId="0" fillId="0" borderId="0" xfId="0" applyNumberFormat="1"/>
    <xf numFmtId="166" fontId="0" fillId="0" borderId="0" xfId="0" applyNumberFormat="1"/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ill="1" applyBorder="1"/>
    <xf numFmtId="0" fontId="1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6" fontId="0" fillId="0" borderId="0" xfId="0" applyNumberFormat="1" applyFill="1"/>
    <xf numFmtId="166" fontId="0" fillId="0" borderId="5" xfId="0" applyNumberFormat="1" applyFill="1" applyBorder="1"/>
    <xf numFmtId="164" fontId="0" fillId="0" borderId="6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/>
    <xf numFmtId="164" fontId="0" fillId="0" borderId="12" xfId="0" applyNumberFormat="1" applyFill="1" applyBorder="1"/>
    <xf numFmtId="165" fontId="0" fillId="0" borderId="5" xfId="0" applyNumberFormat="1" applyBorder="1"/>
    <xf numFmtId="164" fontId="0" fillId="0" borderId="5" xfId="0" applyNumberFormat="1" applyFill="1" applyBorder="1"/>
    <xf numFmtId="164" fontId="0" fillId="0" borderId="1" xfId="0" applyNumberFormat="1" applyFill="1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166" fontId="0" fillId="0" borderId="0" xfId="0" applyNumberFormat="1"/>
    <xf numFmtId="166" fontId="0" fillId="0" borderId="0" xfId="0" applyNumberForma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2" fontId="0" fillId="2" borderId="8" xfId="0" applyNumberFormat="1" applyFill="1" applyBorder="1"/>
    <xf numFmtId="166" fontId="0" fillId="0" borderId="1" xfId="0" applyNumberFormat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166" fontId="6" fillId="0" borderId="0" xfId="0" applyNumberFormat="1" applyFont="1"/>
    <xf numFmtId="0" fontId="0" fillId="0" borderId="0" xfId="0" applyFill="1" applyBorder="1"/>
    <xf numFmtId="167" fontId="0" fillId="0" borderId="0" xfId="0" applyNumberFormat="1" applyFill="1" applyBorder="1"/>
    <xf numFmtId="168" fontId="0" fillId="0" borderId="0" xfId="0" applyNumberFormat="1" applyFont="1" applyFill="1" applyBorder="1"/>
    <xf numFmtId="168" fontId="0" fillId="0" borderId="0" xfId="0" applyNumberFormat="1" applyFill="1" applyBorder="1"/>
    <xf numFmtId="167" fontId="6" fillId="0" borderId="0" xfId="0" applyNumberFormat="1" applyFont="1" applyFill="1" applyBorder="1"/>
    <xf numFmtId="168" fontId="6" fillId="0" borderId="0" xfId="0" applyNumberFormat="1" applyFont="1" applyFill="1" applyBorder="1"/>
    <xf numFmtId="173" fontId="0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'volumes1-50'!$B$2:$B$51</c:f>
              <c:numCache>
                <c:formatCode>0.00</c:formatCode>
                <c:ptCount val="50"/>
                <c:pt idx="0">
                  <c:v>5.93</c:v>
                </c:pt>
                <c:pt idx="1">
                  <c:v>5.97</c:v>
                </c:pt>
                <c:pt idx="2">
                  <c:v>5.66</c:v>
                </c:pt>
                <c:pt idx="3">
                  <c:v>5.76</c:v>
                </c:pt>
                <c:pt idx="5">
                  <c:v>6.2</c:v>
                </c:pt>
                <c:pt idx="6">
                  <c:v>6.28</c:v>
                </c:pt>
                <c:pt idx="7">
                  <c:v>6.4</c:v>
                </c:pt>
                <c:pt idx="8">
                  <c:v>5.96</c:v>
                </c:pt>
                <c:pt idx="9">
                  <c:v>6.31</c:v>
                </c:pt>
                <c:pt idx="10">
                  <c:v>6.48</c:v>
                </c:pt>
                <c:pt idx="11">
                  <c:v>6.71</c:v>
                </c:pt>
                <c:pt idx="12">
                  <c:v>6.78</c:v>
                </c:pt>
                <c:pt idx="13">
                  <c:v>6.14</c:v>
                </c:pt>
                <c:pt idx="14">
                  <c:v>6.22</c:v>
                </c:pt>
                <c:pt idx="15">
                  <c:v>6.24</c:v>
                </c:pt>
                <c:pt idx="16">
                  <c:v>6.95</c:v>
                </c:pt>
                <c:pt idx="17">
                  <c:v>6.64</c:v>
                </c:pt>
                <c:pt idx="18">
                  <c:v>6.52</c:v>
                </c:pt>
                <c:pt idx="19">
                  <c:v>6.51</c:v>
                </c:pt>
                <c:pt idx="20">
                  <c:v>6.67</c:v>
                </c:pt>
                <c:pt idx="21">
                  <c:v>6.6</c:v>
                </c:pt>
                <c:pt idx="22">
                  <c:v>6.57</c:v>
                </c:pt>
                <c:pt idx="23">
                  <c:v>6.38</c:v>
                </c:pt>
                <c:pt idx="24">
                  <c:v>6.43</c:v>
                </c:pt>
                <c:pt idx="25">
                  <c:v>6.7</c:v>
                </c:pt>
                <c:pt idx="26">
                  <c:v>6.41</c:v>
                </c:pt>
                <c:pt idx="27">
                  <c:v>6.05</c:v>
                </c:pt>
                <c:pt idx="28">
                  <c:v>5.3</c:v>
                </c:pt>
                <c:pt idx="29">
                  <c:v>6.36</c:v>
                </c:pt>
                <c:pt idx="30">
                  <c:v>5.62</c:v>
                </c:pt>
                <c:pt idx="31">
                  <c:v>5.79</c:v>
                </c:pt>
                <c:pt idx="32">
                  <c:v>5.96</c:v>
                </c:pt>
                <c:pt idx="33">
                  <c:v>5.98</c:v>
                </c:pt>
                <c:pt idx="34">
                  <c:v>5.99</c:v>
                </c:pt>
                <c:pt idx="35">
                  <c:v>6.39</c:v>
                </c:pt>
                <c:pt idx="37">
                  <c:v>5.97</c:v>
                </c:pt>
                <c:pt idx="38">
                  <c:v>6.17</c:v>
                </c:pt>
                <c:pt idx="39">
                  <c:v>5.98</c:v>
                </c:pt>
                <c:pt idx="40">
                  <c:v>6.33</c:v>
                </c:pt>
                <c:pt idx="41">
                  <c:v>6.13</c:v>
                </c:pt>
                <c:pt idx="42">
                  <c:v>5.85</c:v>
                </c:pt>
                <c:pt idx="43">
                  <c:v>6.06</c:v>
                </c:pt>
                <c:pt idx="44">
                  <c:v>5.53</c:v>
                </c:pt>
                <c:pt idx="45">
                  <c:v>6.6</c:v>
                </c:pt>
                <c:pt idx="46">
                  <c:v>6.28</c:v>
                </c:pt>
                <c:pt idx="47">
                  <c:v>6.92</c:v>
                </c:pt>
                <c:pt idx="48">
                  <c:v>6.54</c:v>
                </c:pt>
                <c:pt idx="49">
                  <c:v>6.31</c:v>
                </c:pt>
              </c:numCache>
            </c:numRef>
          </c:xVal>
          <c:yVal>
            <c:numRef>
              <c:f>'volumes1-50'!$D$2:$D$51</c:f>
              <c:numCache>
                <c:formatCode>0.000</c:formatCode>
                <c:ptCount val="50"/>
                <c:pt idx="0">
                  <c:v>5.4133487007544</c:v>
                </c:pt>
                <c:pt idx="1">
                  <c:v>5.653813914501257</c:v>
                </c:pt>
                <c:pt idx="2">
                  <c:v>6.309199497066219</c:v>
                </c:pt>
                <c:pt idx="3">
                  <c:v>5.420683151718357</c:v>
                </c:pt>
                <c:pt idx="4">
                  <c:v>3.876257334450964</c:v>
                </c:pt>
                <c:pt idx="5">
                  <c:v>6.34077916578446</c:v>
                </c:pt>
                <c:pt idx="6">
                  <c:v>6.291551979673936</c:v>
                </c:pt>
                <c:pt idx="7">
                  <c:v>6.495871268261698</c:v>
                </c:pt>
                <c:pt idx="8">
                  <c:v>6.417531230150329</c:v>
                </c:pt>
                <c:pt idx="9">
                  <c:v>6.514926953207707</c:v>
                </c:pt>
                <c:pt idx="10">
                  <c:v>6.419648528477662</c:v>
                </c:pt>
                <c:pt idx="11">
                  <c:v>6.345543087020961</c:v>
                </c:pt>
                <c:pt idx="12">
                  <c:v>6.40006351894982</c:v>
                </c:pt>
                <c:pt idx="13">
                  <c:v>5.654774507728138</c:v>
                </c:pt>
                <c:pt idx="14">
                  <c:v>5.728350624603007</c:v>
                </c:pt>
                <c:pt idx="15">
                  <c:v>5.751111581621851</c:v>
                </c:pt>
                <c:pt idx="16">
                  <c:v>6.206860046580563</c:v>
                </c:pt>
                <c:pt idx="17">
                  <c:v>6.026889688757146</c:v>
                </c:pt>
                <c:pt idx="18">
                  <c:v>5.994600889265298</c:v>
                </c:pt>
                <c:pt idx="19">
                  <c:v>6.776413296633495</c:v>
                </c:pt>
                <c:pt idx="20">
                  <c:v>6.96908744442092</c:v>
                </c:pt>
                <c:pt idx="21">
                  <c:v>6.677429599830616</c:v>
                </c:pt>
                <c:pt idx="22">
                  <c:v>6.607029430446751</c:v>
                </c:pt>
                <c:pt idx="23">
                  <c:v>5.937433834427271</c:v>
                </c:pt>
                <c:pt idx="24">
                  <c:v>6.080880796104171</c:v>
                </c:pt>
                <c:pt idx="25">
                  <c:v>5.693105616093881</c:v>
                </c:pt>
                <c:pt idx="26">
                  <c:v>11.04725481978206</c:v>
                </c:pt>
                <c:pt idx="27">
                  <c:v>5.244656328583403</c:v>
                </c:pt>
                <c:pt idx="28">
                  <c:v>4.348281642917016</c:v>
                </c:pt>
                <c:pt idx="29">
                  <c:v>6.22170997485331</c:v>
                </c:pt>
                <c:pt idx="30">
                  <c:v>6.061923721709974</c:v>
                </c:pt>
                <c:pt idx="31">
                  <c:v>5.689962279966471</c:v>
                </c:pt>
                <c:pt idx="32">
                  <c:v>5.741827326068734</c:v>
                </c:pt>
                <c:pt idx="33">
                  <c:v>5.797359597652975</c:v>
                </c:pt>
                <c:pt idx="34">
                  <c:v>5.838746856663873</c:v>
                </c:pt>
                <c:pt idx="35">
                  <c:v>6.03520536462699</c:v>
                </c:pt>
                <c:pt idx="36">
                  <c:v>5.724538977367979</c:v>
                </c:pt>
                <c:pt idx="37">
                  <c:v>5.757020117351216</c:v>
                </c:pt>
                <c:pt idx="38">
                  <c:v>6.500943000838223</c:v>
                </c:pt>
                <c:pt idx="39">
                  <c:v>6.900146689019278</c:v>
                </c:pt>
                <c:pt idx="40">
                  <c:v>6.825754400670577</c:v>
                </c:pt>
                <c:pt idx="41">
                  <c:v>6.50775356244761</c:v>
                </c:pt>
                <c:pt idx="42">
                  <c:v>6.387259010896898</c:v>
                </c:pt>
                <c:pt idx="43">
                  <c:v>6.021060352053645</c:v>
                </c:pt>
                <c:pt idx="44">
                  <c:v>7.194572506286672</c:v>
                </c:pt>
                <c:pt idx="45">
                  <c:v>6.522946353730092</c:v>
                </c:pt>
                <c:pt idx="46">
                  <c:v>7.071982397317686</c:v>
                </c:pt>
                <c:pt idx="47">
                  <c:v>6.098072087175188</c:v>
                </c:pt>
                <c:pt idx="48">
                  <c:v>6.89019279128248</c:v>
                </c:pt>
                <c:pt idx="49">
                  <c:v>6.149413243922884</c:v>
                </c:pt>
              </c:numCache>
            </c:numRef>
          </c:yVal>
        </c:ser>
        <c:axId val="321783544"/>
        <c:axId val="321793640"/>
      </c:scatterChart>
      <c:valAx>
        <c:axId val="321783544"/>
        <c:scaling>
          <c:orientation val="minMax"/>
          <c:min val="4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pH</a:t>
                </a:r>
              </a:p>
            </c:rich>
          </c:tx>
          <c:layout/>
        </c:title>
        <c:numFmt formatCode="0.00" sourceLinked="1"/>
        <c:tickLblPos val="nextTo"/>
        <c:crossAx val="321793640"/>
        <c:crosses val="autoZero"/>
        <c:crossBetween val="midCat"/>
      </c:valAx>
      <c:valAx>
        <c:axId val="3217936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mg DOC / L</a:t>
                </a:r>
              </a:p>
            </c:rich>
          </c:tx>
          <c:layout/>
        </c:title>
        <c:numFmt formatCode="0.000" sourceLinked="1"/>
        <c:tickLblPos val="nextTo"/>
        <c:crossAx val="32178354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'volumes51-100'!$B$2:$B$51</c:f>
              <c:numCache>
                <c:formatCode>0.00</c:formatCode>
                <c:ptCount val="50"/>
                <c:pt idx="0">
                  <c:v>6.58</c:v>
                </c:pt>
                <c:pt idx="1">
                  <c:v>6.05</c:v>
                </c:pt>
                <c:pt idx="2">
                  <c:v>5.6</c:v>
                </c:pt>
                <c:pt idx="3">
                  <c:v>4.8</c:v>
                </c:pt>
                <c:pt idx="4">
                  <c:v>6.16</c:v>
                </c:pt>
                <c:pt idx="5">
                  <c:v>6.43</c:v>
                </c:pt>
                <c:pt idx="6">
                  <c:v>6.06</c:v>
                </c:pt>
                <c:pt idx="7">
                  <c:v>6.63</c:v>
                </c:pt>
                <c:pt idx="8">
                  <c:v>6.67</c:v>
                </c:pt>
                <c:pt idx="9">
                  <c:v>6.4</c:v>
                </c:pt>
                <c:pt idx="10">
                  <c:v>6.42</c:v>
                </c:pt>
                <c:pt idx="11">
                  <c:v>6.39</c:v>
                </c:pt>
                <c:pt idx="12">
                  <c:v>5.72</c:v>
                </c:pt>
                <c:pt idx="13">
                  <c:v>5.769999999999999</c:v>
                </c:pt>
                <c:pt idx="14">
                  <c:v>5.88</c:v>
                </c:pt>
                <c:pt idx="15">
                  <c:v>5.6</c:v>
                </c:pt>
                <c:pt idx="16">
                  <c:v>5.98</c:v>
                </c:pt>
                <c:pt idx="17">
                  <c:v>6.71</c:v>
                </c:pt>
                <c:pt idx="18">
                  <c:v>5.74</c:v>
                </c:pt>
                <c:pt idx="19">
                  <c:v>6.22</c:v>
                </c:pt>
                <c:pt idx="20">
                  <c:v>6.49</c:v>
                </c:pt>
                <c:pt idx="21">
                  <c:v>6.5</c:v>
                </c:pt>
                <c:pt idx="22">
                  <c:v>6.33</c:v>
                </c:pt>
                <c:pt idx="23">
                  <c:v>6.43</c:v>
                </c:pt>
                <c:pt idx="24">
                  <c:v>6.28</c:v>
                </c:pt>
                <c:pt idx="25">
                  <c:v>6.54</c:v>
                </c:pt>
                <c:pt idx="26">
                  <c:v>6.39</c:v>
                </c:pt>
                <c:pt idx="27">
                  <c:v>6.56</c:v>
                </c:pt>
                <c:pt idx="28">
                  <c:v>7.18</c:v>
                </c:pt>
                <c:pt idx="29">
                  <c:v>7.5</c:v>
                </c:pt>
                <c:pt idx="30">
                  <c:v>7.8</c:v>
                </c:pt>
                <c:pt idx="31">
                  <c:v>7.8</c:v>
                </c:pt>
                <c:pt idx="32">
                  <c:v>6.25</c:v>
                </c:pt>
                <c:pt idx="33">
                  <c:v>6.16</c:v>
                </c:pt>
                <c:pt idx="34">
                  <c:v>5.04</c:v>
                </c:pt>
                <c:pt idx="35">
                  <c:v>6.76</c:v>
                </c:pt>
                <c:pt idx="36">
                  <c:v>6.59</c:v>
                </c:pt>
                <c:pt idx="37">
                  <c:v>6.99</c:v>
                </c:pt>
                <c:pt idx="38">
                  <c:v>6.45</c:v>
                </c:pt>
                <c:pt idx="39">
                  <c:v>6.34</c:v>
                </c:pt>
                <c:pt idx="40">
                  <c:v>5.9</c:v>
                </c:pt>
                <c:pt idx="41">
                  <c:v>6.2</c:v>
                </c:pt>
                <c:pt idx="42">
                  <c:v>6.25</c:v>
                </c:pt>
                <c:pt idx="43">
                  <c:v>6.35</c:v>
                </c:pt>
                <c:pt idx="44">
                  <c:v>6.13</c:v>
                </c:pt>
                <c:pt idx="45">
                  <c:v>6.33</c:v>
                </c:pt>
                <c:pt idx="46">
                  <c:v>6.22</c:v>
                </c:pt>
                <c:pt idx="47">
                  <c:v>6.44</c:v>
                </c:pt>
                <c:pt idx="48">
                  <c:v>6.38</c:v>
                </c:pt>
                <c:pt idx="49">
                  <c:v>6.38</c:v>
                </c:pt>
              </c:numCache>
            </c:numRef>
          </c:xVal>
          <c:yVal>
            <c:numRef>
              <c:f>'volumes51-100'!$D$2:$D$51</c:f>
              <c:numCache>
                <c:formatCode>0.000</c:formatCode>
                <c:ptCount val="50"/>
                <c:pt idx="0">
                  <c:v>6.137363788767812</c:v>
                </c:pt>
                <c:pt idx="1">
                  <c:v>6.733008680923142</c:v>
                </c:pt>
                <c:pt idx="2">
                  <c:v>12.16652551344485</c:v>
                </c:pt>
                <c:pt idx="3">
                  <c:v>15.02858352741901</c:v>
                </c:pt>
                <c:pt idx="4">
                  <c:v>6.766191775285442</c:v>
                </c:pt>
                <c:pt idx="5">
                  <c:v>0.98666262503789</c:v>
                </c:pt>
                <c:pt idx="6">
                  <c:v>4.98534909568556</c:v>
                </c:pt>
                <c:pt idx="7">
                  <c:v>1.160957866020006</c:v>
                </c:pt>
                <c:pt idx="8">
                  <c:v>6.370112155198546</c:v>
                </c:pt>
                <c:pt idx="9">
                  <c:v>4.038597554814591</c:v>
                </c:pt>
                <c:pt idx="10">
                  <c:v>4.188137819541275</c:v>
                </c:pt>
                <c:pt idx="11">
                  <c:v>5.532484591290291</c:v>
                </c:pt>
                <c:pt idx="12">
                  <c:v>4.971708598565222</c:v>
                </c:pt>
                <c:pt idx="13">
                  <c:v>4.863089825199555</c:v>
                </c:pt>
                <c:pt idx="14">
                  <c:v>4.244720622410832</c:v>
                </c:pt>
                <c:pt idx="15">
                  <c:v>5.810851773264626</c:v>
                </c:pt>
                <c:pt idx="16">
                  <c:v>5.106092755380419</c:v>
                </c:pt>
                <c:pt idx="17">
                  <c:v>3.335500650195059</c:v>
                </c:pt>
                <c:pt idx="18">
                  <c:v>5.831749524857457</c:v>
                </c:pt>
                <c:pt idx="19">
                  <c:v>7.302690807242173</c:v>
                </c:pt>
                <c:pt idx="20">
                  <c:v>5.217065119535861</c:v>
                </c:pt>
                <c:pt idx="21">
                  <c:v>5.195058517555266</c:v>
                </c:pt>
                <c:pt idx="22">
                  <c:v>5.490647194158247</c:v>
                </c:pt>
                <c:pt idx="23">
                  <c:v>5.621686505951786</c:v>
                </c:pt>
                <c:pt idx="24">
                  <c:v>5.551165349604881</c:v>
                </c:pt>
                <c:pt idx="25">
                  <c:v>5.622186655996799</c:v>
                </c:pt>
                <c:pt idx="26">
                  <c:v>5.555166549964989</c:v>
                </c:pt>
                <c:pt idx="27">
                  <c:v>5.541662498749625</c:v>
                </c:pt>
                <c:pt idx="28">
                  <c:v>3.087804385167223</c:v>
                </c:pt>
                <c:pt idx="29">
                  <c:v>2.003132262301707</c:v>
                </c:pt>
                <c:pt idx="30">
                  <c:v>1.15540062645246</c:v>
                </c:pt>
                <c:pt idx="31">
                  <c:v>0.318783469738305</c:v>
                </c:pt>
                <c:pt idx="32">
                  <c:v>7.230473880974033</c:v>
                </c:pt>
                <c:pt idx="33">
                  <c:v>6.817217338587452</c:v>
                </c:pt>
                <c:pt idx="34">
                  <c:v>6.807113266646461</c:v>
                </c:pt>
                <c:pt idx="35">
                  <c:v>5.316762655350107</c:v>
                </c:pt>
                <c:pt idx="36">
                  <c:v>5.148529857532587</c:v>
                </c:pt>
                <c:pt idx="37">
                  <c:v>6.441851065979591</c:v>
                </c:pt>
                <c:pt idx="38">
                  <c:v>6.031625745175306</c:v>
                </c:pt>
                <c:pt idx="39">
                  <c:v>6.023306992097628</c:v>
                </c:pt>
                <c:pt idx="40">
                  <c:v>6.080324097229168</c:v>
                </c:pt>
                <c:pt idx="41">
                  <c:v>6.32889866960088</c:v>
                </c:pt>
                <c:pt idx="42">
                  <c:v>5.838251475442632</c:v>
                </c:pt>
                <c:pt idx="43">
                  <c:v>6.012303691107332</c:v>
                </c:pt>
                <c:pt idx="44">
                  <c:v>5.588176452935881</c:v>
                </c:pt>
                <c:pt idx="45">
                  <c:v>5.737221166349904</c:v>
                </c:pt>
                <c:pt idx="46">
                  <c:v>5.333600080024007</c:v>
                </c:pt>
                <c:pt idx="47">
                  <c:v>5.395118535560668</c:v>
                </c:pt>
                <c:pt idx="48">
                  <c:v>5.417125137541262</c:v>
                </c:pt>
                <c:pt idx="49">
                  <c:v>5.418625587676303</c:v>
                </c:pt>
              </c:numCache>
            </c:numRef>
          </c:yVal>
        </c:ser>
        <c:axId val="321881448"/>
        <c:axId val="321889368"/>
      </c:scatterChart>
      <c:valAx>
        <c:axId val="321881448"/>
        <c:scaling>
          <c:orientation val="minMax"/>
          <c:min val="4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pH</a:t>
                </a:r>
              </a:p>
            </c:rich>
          </c:tx>
          <c:layout/>
        </c:title>
        <c:numFmt formatCode="0.00" sourceLinked="1"/>
        <c:tickLblPos val="nextTo"/>
        <c:crossAx val="321889368"/>
        <c:crosses val="autoZero"/>
        <c:crossBetween val="midCat"/>
      </c:valAx>
      <c:valAx>
        <c:axId val="32188936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mg DOC / L</a:t>
                </a:r>
              </a:p>
            </c:rich>
          </c:tx>
          <c:layout/>
        </c:title>
        <c:numFmt formatCode="0.000" sourceLinked="1"/>
        <c:tickLblPos val="nextTo"/>
        <c:crossAx val="32188144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'volumes101-150'!$B$2:$B$51</c:f>
              <c:numCache>
                <c:formatCode>0.00</c:formatCode>
                <c:ptCount val="50"/>
                <c:pt idx="0">
                  <c:v>6.27</c:v>
                </c:pt>
                <c:pt idx="1">
                  <c:v>6.42</c:v>
                </c:pt>
                <c:pt idx="2">
                  <c:v>6.37</c:v>
                </c:pt>
                <c:pt idx="3">
                  <c:v>6.24</c:v>
                </c:pt>
                <c:pt idx="4">
                  <c:v>6.28</c:v>
                </c:pt>
                <c:pt idx="5">
                  <c:v>6.2</c:v>
                </c:pt>
                <c:pt idx="6">
                  <c:v>5.87</c:v>
                </c:pt>
                <c:pt idx="7">
                  <c:v>6.075</c:v>
                </c:pt>
                <c:pt idx="8">
                  <c:v>5.66</c:v>
                </c:pt>
                <c:pt idx="9">
                  <c:v>5.9</c:v>
                </c:pt>
                <c:pt idx="10">
                  <c:v>7.85</c:v>
                </c:pt>
                <c:pt idx="11">
                  <c:v>5.38</c:v>
                </c:pt>
                <c:pt idx="12">
                  <c:v>5.94</c:v>
                </c:pt>
                <c:pt idx="13">
                  <c:v>5.29</c:v>
                </c:pt>
                <c:pt idx="14">
                  <c:v>5.07</c:v>
                </c:pt>
                <c:pt idx="15">
                  <c:v>5.9</c:v>
                </c:pt>
                <c:pt idx="16">
                  <c:v>6.69</c:v>
                </c:pt>
                <c:pt idx="17">
                  <c:v>6.68</c:v>
                </c:pt>
                <c:pt idx="18">
                  <c:v>6.36</c:v>
                </c:pt>
                <c:pt idx="19">
                  <c:v>6.36</c:v>
                </c:pt>
                <c:pt idx="20">
                  <c:v>6.1</c:v>
                </c:pt>
                <c:pt idx="21">
                  <c:v>5.23</c:v>
                </c:pt>
                <c:pt idx="22">
                  <c:v>6.09</c:v>
                </c:pt>
                <c:pt idx="23">
                  <c:v>6.14</c:v>
                </c:pt>
                <c:pt idx="24">
                  <c:v>5.56</c:v>
                </c:pt>
                <c:pt idx="25">
                  <c:v>6.07</c:v>
                </c:pt>
                <c:pt idx="26">
                  <c:v>6.18</c:v>
                </c:pt>
                <c:pt idx="27">
                  <c:v>6.41</c:v>
                </c:pt>
                <c:pt idx="28">
                  <c:v>6.25</c:v>
                </c:pt>
                <c:pt idx="29">
                  <c:v>6.37</c:v>
                </c:pt>
                <c:pt idx="30">
                  <c:v>6.28</c:v>
                </c:pt>
                <c:pt idx="31">
                  <c:v>6.27</c:v>
                </c:pt>
                <c:pt idx="32">
                  <c:v>5.96</c:v>
                </c:pt>
                <c:pt idx="33">
                  <c:v>5.27</c:v>
                </c:pt>
                <c:pt idx="34">
                  <c:v>5.55</c:v>
                </c:pt>
                <c:pt idx="35">
                  <c:v>6.08</c:v>
                </c:pt>
                <c:pt idx="36">
                  <c:v>5.99</c:v>
                </c:pt>
                <c:pt idx="37">
                  <c:v>6.19</c:v>
                </c:pt>
                <c:pt idx="38">
                  <c:v>6.27</c:v>
                </c:pt>
                <c:pt idx="39">
                  <c:v>5.78</c:v>
                </c:pt>
                <c:pt idx="40">
                  <c:v>5.62</c:v>
                </c:pt>
                <c:pt idx="41">
                  <c:v>5.53</c:v>
                </c:pt>
                <c:pt idx="42">
                  <c:v>5.29</c:v>
                </c:pt>
                <c:pt idx="43">
                  <c:v>5.89</c:v>
                </c:pt>
                <c:pt idx="44">
                  <c:v>5.75</c:v>
                </c:pt>
                <c:pt idx="45">
                  <c:v>5.92</c:v>
                </c:pt>
                <c:pt idx="46">
                  <c:v>6.22</c:v>
                </c:pt>
                <c:pt idx="47">
                  <c:v>6.76</c:v>
                </c:pt>
                <c:pt idx="48">
                  <c:v>6.76</c:v>
                </c:pt>
                <c:pt idx="49">
                  <c:v>6.36</c:v>
                </c:pt>
              </c:numCache>
            </c:numRef>
          </c:xVal>
          <c:yVal>
            <c:numRef>
              <c:f>'volumes101-150'!$D$2:$D$51</c:f>
              <c:numCache>
                <c:formatCode>0.000</c:formatCode>
                <c:ptCount val="50"/>
                <c:pt idx="0">
                  <c:v>5.328598579573873</c:v>
                </c:pt>
                <c:pt idx="1">
                  <c:v>5.25107532259678</c:v>
                </c:pt>
                <c:pt idx="2">
                  <c:v>5.527658297489246</c:v>
                </c:pt>
                <c:pt idx="3">
                  <c:v>5.450135040512153</c:v>
                </c:pt>
                <c:pt idx="4">
                  <c:v>5.878263479043713</c:v>
                </c:pt>
                <c:pt idx="5">
                  <c:v>5.552665799739921</c:v>
                </c:pt>
                <c:pt idx="6">
                  <c:v>7.287686305891767</c:v>
                </c:pt>
                <c:pt idx="7">
                  <c:v>41.01394361927858</c:v>
                </c:pt>
                <c:pt idx="8">
                  <c:v>5.79367485096494</c:v>
                </c:pt>
                <c:pt idx="9">
                  <c:v>15.57492169344246</c:v>
                </c:pt>
                <c:pt idx="10">
                  <c:v>11.12559361422653</c:v>
                </c:pt>
                <c:pt idx="11">
                  <c:v>32.58361119531172</c:v>
                </c:pt>
                <c:pt idx="12">
                  <c:v>3.561685359199758</c:v>
                </c:pt>
                <c:pt idx="13">
                  <c:v>3.955238961301405</c:v>
                </c:pt>
                <c:pt idx="14">
                  <c:v>5.752819748882741</c:v>
                </c:pt>
                <c:pt idx="15">
                  <c:v>5.736858906150244</c:v>
                </c:pt>
                <c:pt idx="16">
                  <c:v>6.035858693339008</c:v>
                </c:pt>
                <c:pt idx="17">
                  <c:v>5.94168972121728</c:v>
                </c:pt>
                <c:pt idx="18">
                  <c:v>6.001808895509682</c:v>
                </c:pt>
                <c:pt idx="19">
                  <c:v>6.186422643115557</c:v>
                </c:pt>
                <c:pt idx="20">
                  <c:v>5.990104277505853</c:v>
                </c:pt>
                <c:pt idx="21">
                  <c:v>6.026814215790594</c:v>
                </c:pt>
                <c:pt idx="22">
                  <c:v>6.036390721430091</c:v>
                </c:pt>
                <c:pt idx="23">
                  <c:v>5.966695041498191</c:v>
                </c:pt>
                <c:pt idx="24">
                  <c:v>5.672753238804446</c:v>
                </c:pt>
                <c:pt idx="25">
                  <c:v>5.691114964806691</c:v>
                </c:pt>
                <c:pt idx="26">
                  <c:v>5.97215138222993</c:v>
                </c:pt>
                <c:pt idx="27">
                  <c:v>5.858410690604916</c:v>
                </c:pt>
                <c:pt idx="28">
                  <c:v>7.153932469652148</c:v>
                </c:pt>
                <c:pt idx="29">
                  <c:v>5.804345608487198</c:v>
                </c:pt>
                <c:pt idx="30">
                  <c:v>6.068844434986168</c:v>
                </c:pt>
                <c:pt idx="31">
                  <c:v>5.97786763141094</c:v>
                </c:pt>
                <c:pt idx="32">
                  <c:v>5.84220046818472</c:v>
                </c:pt>
                <c:pt idx="33">
                  <c:v>5.871462013194296</c:v>
                </c:pt>
                <c:pt idx="34">
                  <c:v>7.06054479676527</c:v>
                </c:pt>
                <c:pt idx="35">
                  <c:v>5.824643541178974</c:v>
                </c:pt>
                <c:pt idx="36">
                  <c:v>5.850712917642051</c:v>
                </c:pt>
                <c:pt idx="37">
                  <c:v>5.94488188976378</c:v>
                </c:pt>
                <c:pt idx="38">
                  <c:v>5.839540327729304</c:v>
                </c:pt>
                <c:pt idx="39">
                  <c:v>6.234305171313045</c:v>
                </c:pt>
                <c:pt idx="40">
                  <c:v>5.962970844860608</c:v>
                </c:pt>
                <c:pt idx="41">
                  <c:v>5.831559906363056</c:v>
                </c:pt>
                <c:pt idx="42">
                  <c:v>5.95020217067461</c:v>
                </c:pt>
                <c:pt idx="43">
                  <c:v>5.879974462651628</c:v>
                </c:pt>
                <c:pt idx="44">
                  <c:v>5.552777186635454</c:v>
                </c:pt>
                <c:pt idx="45">
                  <c:v>6.271015109597787</c:v>
                </c:pt>
                <c:pt idx="46">
                  <c:v>6.227920834220047</c:v>
                </c:pt>
                <c:pt idx="47">
                  <c:v>6.009789316875931</c:v>
                </c:pt>
                <c:pt idx="48">
                  <c:v>6.150244732921898</c:v>
                </c:pt>
                <c:pt idx="49">
                  <c:v>6.32634603107044</c:v>
                </c:pt>
              </c:numCache>
            </c:numRef>
          </c:yVal>
        </c:ser>
        <c:axId val="321166648"/>
        <c:axId val="321172648"/>
      </c:scatterChart>
      <c:valAx>
        <c:axId val="321166648"/>
        <c:scaling>
          <c:orientation val="minMax"/>
          <c:min val="4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pH</a:t>
                </a:r>
              </a:p>
            </c:rich>
          </c:tx>
          <c:layout/>
        </c:title>
        <c:numFmt formatCode="0.00" sourceLinked="1"/>
        <c:tickLblPos val="nextTo"/>
        <c:crossAx val="321172648"/>
        <c:crosses val="autoZero"/>
        <c:crossBetween val="midCat"/>
      </c:valAx>
      <c:valAx>
        <c:axId val="32117264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mg DOC / L</a:t>
                </a:r>
              </a:p>
            </c:rich>
          </c:tx>
          <c:layout/>
        </c:title>
        <c:numFmt formatCode="0.000" sourceLinked="1"/>
        <c:tickLblPos val="nextTo"/>
        <c:crossAx val="321166648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'volumes151-176'!$B$2:$B$27</c:f>
              <c:numCache>
                <c:formatCode>0.00</c:formatCode>
                <c:ptCount val="26"/>
                <c:pt idx="0">
                  <c:v>7.6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7.4</c:v>
                </c:pt>
                <c:pt idx="5">
                  <c:v>7.1</c:v>
                </c:pt>
                <c:pt idx="6">
                  <c:v>7.2</c:v>
                </c:pt>
                <c:pt idx="7">
                  <c:v>7.6</c:v>
                </c:pt>
                <c:pt idx="8">
                  <c:v>7.0</c:v>
                </c:pt>
                <c:pt idx="9">
                  <c:v>6.9</c:v>
                </c:pt>
                <c:pt idx="10">
                  <c:v>6.9</c:v>
                </c:pt>
                <c:pt idx="11">
                  <c:v>6.7</c:v>
                </c:pt>
                <c:pt idx="12">
                  <c:v>7.7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7.4</c:v>
                </c:pt>
                <c:pt idx="17">
                  <c:v>7.3</c:v>
                </c:pt>
                <c:pt idx="18">
                  <c:v>7.6</c:v>
                </c:pt>
                <c:pt idx="19">
                  <c:v>7.6</c:v>
                </c:pt>
                <c:pt idx="20">
                  <c:v>7.0</c:v>
                </c:pt>
                <c:pt idx="21">
                  <c:v>6.9</c:v>
                </c:pt>
                <c:pt idx="22">
                  <c:v>6.9</c:v>
                </c:pt>
                <c:pt idx="23">
                  <c:v>6.7</c:v>
                </c:pt>
                <c:pt idx="24">
                  <c:v>7.0</c:v>
                </c:pt>
                <c:pt idx="25">
                  <c:v>5.54</c:v>
                </c:pt>
              </c:numCache>
            </c:numRef>
          </c:xVal>
          <c:yVal>
            <c:numRef>
              <c:f>'volumes151-176'!$D$2:$D$27</c:f>
              <c:numCache>
                <c:formatCode>0.000</c:formatCode>
                <c:ptCount val="26"/>
                <c:pt idx="0">
                  <c:v>6.802509435886972</c:v>
                </c:pt>
                <c:pt idx="1">
                  <c:v>6.753799857186575</c:v>
                </c:pt>
                <c:pt idx="2">
                  <c:v>6.804039579720493</c:v>
                </c:pt>
                <c:pt idx="3">
                  <c:v>6.682903192900131</c:v>
                </c:pt>
                <c:pt idx="4">
                  <c:v>6.563551973885544</c:v>
                </c:pt>
                <c:pt idx="5">
                  <c:v>6.403396919310415</c:v>
                </c:pt>
                <c:pt idx="6">
                  <c:v>6.576813220442721</c:v>
                </c:pt>
                <c:pt idx="7">
                  <c:v>6.207028460675303</c:v>
                </c:pt>
                <c:pt idx="8">
                  <c:v>6.415383046006324</c:v>
                </c:pt>
                <c:pt idx="9">
                  <c:v>6.302407426298071</c:v>
                </c:pt>
                <c:pt idx="10">
                  <c:v>6.189686830562072</c:v>
                </c:pt>
                <c:pt idx="11">
                  <c:v>6.122870549831683</c:v>
                </c:pt>
                <c:pt idx="12">
                  <c:v>6.361957765525851</c:v>
                </c:pt>
                <c:pt idx="13">
                  <c:v>6.482627691667532</c:v>
                </c:pt>
                <c:pt idx="14">
                  <c:v>6.428794340996568</c:v>
                </c:pt>
                <c:pt idx="15">
                  <c:v>6.296941641527098</c:v>
                </c:pt>
                <c:pt idx="16">
                  <c:v>6.490429626547383</c:v>
                </c:pt>
                <c:pt idx="17">
                  <c:v>5.862893997711433</c:v>
                </c:pt>
                <c:pt idx="18">
                  <c:v>6.041038177468012</c:v>
                </c:pt>
                <c:pt idx="19">
                  <c:v>5.944814313949859</c:v>
                </c:pt>
                <c:pt idx="20">
                  <c:v>6.386143763653386</c:v>
                </c:pt>
                <c:pt idx="21">
                  <c:v>7.388692395714137</c:v>
                </c:pt>
                <c:pt idx="22">
                  <c:v>8.495526890668886</c:v>
                </c:pt>
                <c:pt idx="23">
                  <c:v>7.228752730677208</c:v>
                </c:pt>
                <c:pt idx="24">
                  <c:v>11.3</c:v>
                </c:pt>
                <c:pt idx="25">
                  <c:v>4.972213802162272</c:v>
                </c:pt>
              </c:numCache>
            </c:numRef>
          </c:yVal>
        </c:ser>
        <c:axId val="321112424"/>
        <c:axId val="321104440"/>
      </c:scatterChart>
      <c:valAx>
        <c:axId val="321112424"/>
        <c:scaling>
          <c:orientation val="minMax"/>
          <c:min val="4.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pH</a:t>
                </a:r>
              </a:p>
            </c:rich>
          </c:tx>
          <c:layout/>
        </c:title>
        <c:numFmt formatCode="0.00" sourceLinked="1"/>
        <c:tickLblPos val="nextTo"/>
        <c:crossAx val="321104440"/>
        <c:crosses val="autoZero"/>
        <c:crossBetween val="midCat"/>
      </c:valAx>
      <c:valAx>
        <c:axId val="3211044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mg DOC / L</a:t>
                </a:r>
              </a:p>
            </c:rich>
          </c:tx>
          <c:layout/>
        </c:title>
        <c:numFmt formatCode="0.000" sourceLinked="1"/>
        <c:tickLblPos val="nextTo"/>
        <c:crossAx val="32111242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53</xdr:row>
      <xdr:rowOff>101600</xdr:rowOff>
    </xdr:from>
    <xdr:to>
      <xdr:col>8</xdr:col>
      <xdr:colOff>812800</xdr:colOff>
      <xdr:row>76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53</xdr:row>
      <xdr:rowOff>101600</xdr:rowOff>
    </xdr:from>
    <xdr:to>
      <xdr:col>8</xdr:col>
      <xdr:colOff>812800</xdr:colOff>
      <xdr:row>76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53</xdr:row>
      <xdr:rowOff>0</xdr:rowOff>
    </xdr:from>
    <xdr:to>
      <xdr:col>8</xdr:col>
      <xdr:colOff>914400</xdr:colOff>
      <xdr:row>74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8</xdr:col>
      <xdr:colOff>914400</xdr:colOff>
      <xdr:row>50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51"/>
  <sheetViews>
    <sheetView workbookViewId="0">
      <pane xSplit="10" ySplit="1" topLeftCell="K23" activePane="bottomRight" state="frozen"/>
      <selection pane="topRight" activeCell="J1" sqref="J1"/>
      <selection pane="bottomLeft" activeCell="A2" sqref="A2"/>
      <selection pane="bottomRight" activeCell="A2" sqref="A2:A51"/>
    </sheetView>
  </sheetViews>
  <sheetFormatPr baseColWidth="10" defaultColWidth="8.83203125" defaultRowHeight="14"/>
  <cols>
    <col min="1" max="1" width="9.83203125" bestFit="1" customWidth="1"/>
    <col min="2" max="2" width="4.5" bestFit="1" customWidth="1"/>
    <col min="3" max="3" width="4.33203125" bestFit="1" customWidth="1"/>
    <col min="5" max="5" width="8.33203125" customWidth="1"/>
    <col min="6" max="6" width="17.1640625" customWidth="1"/>
    <col min="7" max="7" width="10" style="2" customWidth="1"/>
    <col min="8" max="8" width="9.5" style="2" customWidth="1"/>
    <col min="9" max="9" width="13.6640625" style="2" customWidth="1"/>
    <col min="10" max="11" width="11" style="2" customWidth="1"/>
    <col min="12" max="13" width="9.6640625" style="2" customWidth="1"/>
    <col min="14" max="14" width="6.83203125" customWidth="1"/>
    <col min="15" max="15" width="45" bestFit="1" customWidth="1"/>
  </cols>
  <sheetData>
    <row r="1" spans="1:15" ht="45">
      <c r="A1" s="4" t="s">
        <v>116</v>
      </c>
      <c r="B1" s="4" t="s">
        <v>130</v>
      </c>
      <c r="C1" s="4" t="s">
        <v>91</v>
      </c>
      <c r="D1" s="4" t="s">
        <v>118</v>
      </c>
      <c r="E1" s="4" t="s">
        <v>117</v>
      </c>
      <c r="F1" s="4" t="s">
        <v>300</v>
      </c>
      <c r="G1" s="4" t="s">
        <v>301</v>
      </c>
      <c r="H1" s="4" t="s">
        <v>115</v>
      </c>
      <c r="I1" s="33" t="s">
        <v>24</v>
      </c>
      <c r="J1" s="33" t="s">
        <v>10</v>
      </c>
      <c r="K1" s="34" t="s">
        <v>8</v>
      </c>
      <c r="L1" s="34" t="s">
        <v>9</v>
      </c>
      <c r="M1" s="34" t="s">
        <v>11</v>
      </c>
      <c r="N1" s="36" t="s">
        <v>23</v>
      </c>
      <c r="O1" s="64" t="s">
        <v>28</v>
      </c>
    </row>
    <row r="2" spans="1:15" ht="15">
      <c r="A2" s="5" t="s">
        <v>196</v>
      </c>
      <c r="B2" s="9">
        <v>5.93</v>
      </c>
      <c r="C2" s="10">
        <v>1</v>
      </c>
      <c r="D2" s="11">
        <v>5.4133487007544003</v>
      </c>
      <c r="E2" s="12">
        <v>40</v>
      </c>
      <c r="F2" s="13">
        <f>E2/0.65/D2</f>
        <v>11.367910131096041</v>
      </c>
      <c r="G2" s="54">
        <v>3.6972</v>
      </c>
      <c r="H2" s="55">
        <v>4.1993999999999998</v>
      </c>
      <c r="I2" s="39">
        <f>(H2-G2)/0.791</f>
        <v>0.63489254108723103</v>
      </c>
      <c r="J2" s="40">
        <f>E2/I2</f>
        <v>63.002787733970564</v>
      </c>
      <c r="K2" s="35"/>
      <c r="L2" s="35"/>
      <c r="M2" s="41">
        <v>11</v>
      </c>
      <c r="N2" s="37">
        <f>F2-M2</f>
        <v>0.36791013109604087</v>
      </c>
    </row>
    <row r="3" spans="1:15" ht="15">
      <c r="A3" s="6" t="s">
        <v>197</v>
      </c>
      <c r="B3" s="14">
        <v>5.97</v>
      </c>
      <c r="C3" s="15">
        <v>2</v>
      </c>
      <c r="D3" s="16">
        <v>5.6538139145012574</v>
      </c>
      <c r="E3" s="1">
        <v>40</v>
      </c>
      <c r="F3" s="3">
        <f t="shared" ref="F3:F51" si="0">E3/0.65/D3</f>
        <v>10.884415806580371</v>
      </c>
      <c r="G3" s="56">
        <v>3.7974999999999999</v>
      </c>
      <c r="H3" s="55">
        <v>4.3754999999999997</v>
      </c>
      <c r="I3" s="35">
        <f t="shared" ref="I3:I51" si="1">(H3-G3)/0.791</f>
        <v>0.73072060682680129</v>
      </c>
      <c r="J3" s="42">
        <f t="shared" ref="J3:J51" si="2">E3/I3</f>
        <v>54.740484429065759</v>
      </c>
      <c r="K3" s="35"/>
      <c r="L3" s="35"/>
      <c r="M3" s="41">
        <v>11</v>
      </c>
      <c r="N3" s="37">
        <f t="shared" ref="N3:N51" si="3">F3-M3</f>
        <v>-0.11558419341962889</v>
      </c>
    </row>
    <row r="4" spans="1:15" ht="15">
      <c r="A4" s="6" t="s">
        <v>198</v>
      </c>
      <c r="B4" s="14">
        <v>5.66</v>
      </c>
      <c r="C4" s="15">
        <v>3</v>
      </c>
      <c r="D4" s="17">
        <v>6.3091994970662189</v>
      </c>
      <c r="E4" s="1">
        <v>40</v>
      </c>
      <c r="F4" s="3">
        <f t="shared" si="0"/>
        <v>9.7537669504787328</v>
      </c>
      <c r="G4" s="56">
        <v>3.7635999999999998</v>
      </c>
      <c r="H4" s="55">
        <v>4.3489000000000004</v>
      </c>
      <c r="I4" s="35">
        <f t="shared" si="1"/>
        <v>0.73994943109987432</v>
      </c>
      <c r="J4" s="42">
        <f t="shared" si="2"/>
        <v>54.057748163334985</v>
      </c>
      <c r="K4" s="35"/>
      <c r="L4" s="35"/>
      <c r="M4" s="41">
        <v>10</v>
      </c>
      <c r="N4" s="37">
        <f t="shared" si="3"/>
        <v>-0.24623304952126723</v>
      </c>
      <c r="O4" s="32"/>
    </row>
    <row r="5" spans="1:15" ht="15">
      <c r="A5" s="6" t="s">
        <v>245</v>
      </c>
      <c r="B5" s="14">
        <v>5.76</v>
      </c>
      <c r="C5" s="15">
        <v>4</v>
      </c>
      <c r="D5" s="17">
        <v>5.4206831517183574</v>
      </c>
      <c r="E5" s="1">
        <v>40</v>
      </c>
      <c r="F5" s="3">
        <f t="shared" si="0"/>
        <v>11.352528789467032</v>
      </c>
      <c r="G5" s="56">
        <v>3.8008999999999999</v>
      </c>
      <c r="H5" s="55">
        <v>4.4091000000000005</v>
      </c>
      <c r="I5" s="35">
        <f t="shared" si="1"/>
        <v>0.76890012642225092</v>
      </c>
      <c r="J5" s="42">
        <f t="shared" si="2"/>
        <v>52.022361065438957</v>
      </c>
      <c r="K5" s="35"/>
      <c r="L5" s="35"/>
      <c r="M5" s="41">
        <v>11</v>
      </c>
      <c r="N5" s="37">
        <f t="shared" si="3"/>
        <v>0.3525287894670317</v>
      </c>
      <c r="O5" s="32"/>
    </row>
    <row r="6" spans="1:15" ht="15">
      <c r="A6" s="6" t="s">
        <v>226</v>
      </c>
      <c r="B6" s="14"/>
      <c r="C6" s="15">
        <v>5</v>
      </c>
      <c r="D6" s="17">
        <v>3.8762573344509637</v>
      </c>
      <c r="E6" s="1">
        <v>40</v>
      </c>
      <c r="F6" s="3">
        <f t="shared" si="0"/>
        <v>15.875742044143179</v>
      </c>
      <c r="G6" s="56">
        <v>3.7172999999999998</v>
      </c>
      <c r="H6" s="55">
        <v>4.2458</v>
      </c>
      <c r="I6" s="35">
        <f t="shared" si="1"/>
        <v>0.66814159292035424</v>
      </c>
      <c r="J6" s="42">
        <f t="shared" si="2"/>
        <v>59.867549668874148</v>
      </c>
      <c r="K6" s="35"/>
      <c r="L6" s="35"/>
      <c r="M6" s="41">
        <v>16</v>
      </c>
      <c r="N6" s="37">
        <f t="shared" si="3"/>
        <v>-0.12425795585682131</v>
      </c>
      <c r="O6" s="32"/>
    </row>
    <row r="7" spans="1:15" ht="15">
      <c r="A7" s="6" t="s">
        <v>249</v>
      </c>
      <c r="B7" s="14">
        <v>6.2</v>
      </c>
      <c r="C7" s="15">
        <v>6</v>
      </c>
      <c r="D7" s="17">
        <v>6.3407791657844594</v>
      </c>
      <c r="E7" s="1">
        <v>40</v>
      </c>
      <c r="F7" s="3">
        <f t="shared" si="0"/>
        <v>9.7051892093214391</v>
      </c>
      <c r="G7" s="56">
        <v>3.7212000000000001</v>
      </c>
      <c r="H7" s="55">
        <v>4.3186999999999998</v>
      </c>
      <c r="I7" s="35">
        <f t="shared" si="1"/>
        <v>0.75537294563843194</v>
      </c>
      <c r="J7" s="42">
        <f t="shared" si="2"/>
        <v>52.953974895397522</v>
      </c>
      <c r="K7" s="35"/>
      <c r="L7" s="35"/>
      <c r="M7" s="41">
        <v>10</v>
      </c>
      <c r="N7" s="37">
        <f t="shared" si="3"/>
        <v>-0.29481079067856086</v>
      </c>
      <c r="O7" s="32"/>
    </row>
    <row r="8" spans="1:15" ht="15">
      <c r="A8" s="6" t="s">
        <v>250</v>
      </c>
      <c r="B8" s="14">
        <v>6.28</v>
      </c>
      <c r="C8" s="15">
        <v>7</v>
      </c>
      <c r="D8" s="17">
        <v>6.2915519796739359</v>
      </c>
      <c r="E8" s="1">
        <v>40</v>
      </c>
      <c r="F8" s="3">
        <f t="shared" si="0"/>
        <v>9.7811258235286491</v>
      </c>
      <c r="G8" s="56">
        <v>3.7457000000000003</v>
      </c>
      <c r="H8" s="55">
        <v>4.2671000000000001</v>
      </c>
      <c r="I8" s="35">
        <f t="shared" si="1"/>
        <v>0.65916561314791378</v>
      </c>
      <c r="J8" s="42">
        <f t="shared" si="2"/>
        <v>60.682777138473362</v>
      </c>
      <c r="K8" s="35"/>
      <c r="L8" s="35"/>
      <c r="M8" s="41">
        <v>10</v>
      </c>
      <c r="N8" s="37">
        <f t="shared" si="3"/>
        <v>-0.21887417647135088</v>
      </c>
      <c r="O8" s="32"/>
    </row>
    <row r="9" spans="1:15" ht="15">
      <c r="A9" s="6" t="s">
        <v>251</v>
      </c>
      <c r="B9" s="14">
        <v>6.4</v>
      </c>
      <c r="C9" s="15">
        <v>8</v>
      </c>
      <c r="D9" s="17">
        <v>6.4958712682616984</v>
      </c>
      <c r="E9" s="1">
        <v>40</v>
      </c>
      <c r="F9" s="3">
        <f t="shared" si="0"/>
        <v>9.4734730719085327</v>
      </c>
      <c r="G9" s="56">
        <v>3.7515999999999998</v>
      </c>
      <c r="H9" s="55">
        <v>4.2725999999999997</v>
      </c>
      <c r="I9" s="35">
        <f t="shared" si="1"/>
        <v>0.65865992414664964</v>
      </c>
      <c r="J9" s="42">
        <f t="shared" si="2"/>
        <v>60.729366602687158</v>
      </c>
      <c r="K9" s="35"/>
      <c r="L9" s="35"/>
      <c r="M9" s="41">
        <v>10</v>
      </c>
      <c r="N9" s="37">
        <f t="shared" si="3"/>
        <v>-0.52652692809146728</v>
      </c>
      <c r="O9" s="32"/>
    </row>
    <row r="10" spans="1:15" ht="15">
      <c r="A10" s="6" t="s">
        <v>252</v>
      </c>
      <c r="B10" s="14">
        <v>5.96</v>
      </c>
      <c r="C10" s="15">
        <v>9</v>
      </c>
      <c r="D10" s="17">
        <v>6.4175312301503293</v>
      </c>
      <c r="E10" s="1">
        <v>40</v>
      </c>
      <c r="F10" s="3">
        <f t="shared" si="0"/>
        <v>9.5891175798797015</v>
      </c>
      <c r="G10" s="56">
        <v>3.7492000000000001</v>
      </c>
      <c r="H10" s="55">
        <v>4.2720000000000002</v>
      </c>
      <c r="I10" s="35">
        <f t="shared" si="1"/>
        <v>0.66093552465233896</v>
      </c>
      <c r="J10" s="42">
        <f t="shared" si="2"/>
        <v>60.520275439938779</v>
      </c>
      <c r="K10" s="35"/>
      <c r="L10" s="35"/>
      <c r="M10" s="41">
        <v>10</v>
      </c>
      <c r="N10" s="37">
        <f t="shared" si="3"/>
        <v>-0.41088242012029852</v>
      </c>
      <c r="O10" s="32"/>
    </row>
    <row r="11" spans="1:15" ht="15">
      <c r="A11" s="7" t="s">
        <v>253</v>
      </c>
      <c r="B11" s="18">
        <v>6.31</v>
      </c>
      <c r="C11" s="15">
        <v>10</v>
      </c>
      <c r="D11" s="17">
        <v>6.5149269532077074</v>
      </c>
      <c r="E11" s="1">
        <v>40</v>
      </c>
      <c r="F11" s="3">
        <f t="shared" si="0"/>
        <v>9.4457638559036017</v>
      </c>
      <c r="G11" s="56">
        <v>3.6878000000000002</v>
      </c>
      <c r="H11" s="55">
        <v>4.1942000000000004</v>
      </c>
      <c r="I11" s="35">
        <f t="shared" si="1"/>
        <v>0.64020227560050591</v>
      </c>
      <c r="J11" s="42">
        <f t="shared" si="2"/>
        <v>62.480252764612935</v>
      </c>
      <c r="K11" s="35"/>
      <c r="L11" s="35"/>
      <c r="M11" s="41">
        <v>9</v>
      </c>
      <c r="N11" s="37">
        <f t="shared" si="3"/>
        <v>0.44576385590360168</v>
      </c>
      <c r="O11" t="s">
        <v>203</v>
      </c>
    </row>
    <row r="12" spans="1:15" ht="15">
      <c r="A12" s="6" t="s">
        <v>254</v>
      </c>
      <c r="B12" s="14">
        <v>6.48</v>
      </c>
      <c r="C12" s="15">
        <v>11</v>
      </c>
      <c r="D12" s="17">
        <v>6.419648528477663</v>
      </c>
      <c r="E12" s="1">
        <v>40</v>
      </c>
      <c r="F12" s="3">
        <f t="shared" si="0"/>
        <v>9.5859549421554675</v>
      </c>
      <c r="G12" s="56">
        <v>3.7603999999999997</v>
      </c>
      <c r="H12" s="55">
        <v>4.3266999999999998</v>
      </c>
      <c r="I12" s="35">
        <f t="shared" si="1"/>
        <v>0.71592920353982303</v>
      </c>
      <c r="J12" s="42">
        <f t="shared" si="2"/>
        <v>55.871446229913474</v>
      </c>
      <c r="K12" s="35"/>
      <c r="L12" s="35"/>
      <c r="M12" s="41">
        <v>9</v>
      </c>
      <c r="N12" s="37">
        <f t="shared" si="3"/>
        <v>0.58595494215546751</v>
      </c>
      <c r="O12" s="55" t="s">
        <v>202</v>
      </c>
    </row>
    <row r="13" spans="1:15" ht="15">
      <c r="A13" s="6" t="s">
        <v>255</v>
      </c>
      <c r="B13" s="14">
        <v>6.71</v>
      </c>
      <c r="C13" s="15">
        <v>12</v>
      </c>
      <c r="D13" s="17">
        <v>6.3455430870209613</v>
      </c>
      <c r="E13" s="1">
        <v>40</v>
      </c>
      <c r="F13" s="3">
        <f t="shared" si="0"/>
        <v>9.697903031236363</v>
      </c>
      <c r="G13" s="56">
        <v>3.6945000000000001</v>
      </c>
      <c r="H13" s="55">
        <v>4.2804000000000002</v>
      </c>
      <c r="I13" s="35">
        <f t="shared" si="1"/>
        <v>0.74070796460177002</v>
      </c>
      <c r="J13" s="42">
        <f t="shared" si="2"/>
        <v>54.002389486260448</v>
      </c>
      <c r="K13" s="35"/>
      <c r="L13" s="35"/>
      <c r="M13" s="41">
        <v>10</v>
      </c>
      <c r="N13" s="37">
        <f t="shared" si="3"/>
        <v>-0.30209696876363701</v>
      </c>
    </row>
    <row r="14" spans="1:15" ht="15">
      <c r="A14" s="6" t="s">
        <v>256</v>
      </c>
      <c r="B14" s="14">
        <v>6.78</v>
      </c>
      <c r="C14" s="15">
        <v>13</v>
      </c>
      <c r="D14" s="17">
        <v>6.4000635189498203</v>
      </c>
      <c r="E14" s="1">
        <v>40</v>
      </c>
      <c r="F14" s="3">
        <f t="shared" si="0"/>
        <v>9.6152891852172289</v>
      </c>
      <c r="G14" s="56">
        <v>3.7342</v>
      </c>
      <c r="H14" s="55">
        <v>4.3231000000000002</v>
      </c>
      <c r="I14" s="35">
        <f t="shared" si="1"/>
        <v>0.74450063211125184</v>
      </c>
      <c r="J14" s="42">
        <f t="shared" si="2"/>
        <v>53.727288164374237</v>
      </c>
      <c r="K14" s="35"/>
      <c r="L14" s="35"/>
      <c r="M14" s="41">
        <v>10</v>
      </c>
      <c r="N14" s="37">
        <f t="shared" si="3"/>
        <v>-0.38471081478277114</v>
      </c>
    </row>
    <row r="15" spans="1:15" ht="15">
      <c r="A15" s="6" t="s">
        <v>257</v>
      </c>
      <c r="B15" s="14">
        <v>6.14</v>
      </c>
      <c r="C15" s="15">
        <v>14</v>
      </c>
      <c r="D15" s="17">
        <v>5.6547745077281384</v>
      </c>
      <c r="E15" s="1">
        <v>40</v>
      </c>
      <c r="F15" s="3">
        <f t="shared" si="0"/>
        <v>10.882566838758919</v>
      </c>
      <c r="G15" s="56">
        <v>3.7957000000000001</v>
      </c>
      <c r="H15" s="55">
        <v>4.3136000000000001</v>
      </c>
      <c r="I15" s="35">
        <f t="shared" si="1"/>
        <v>0.65474083438685204</v>
      </c>
      <c r="J15" s="42">
        <f t="shared" si="2"/>
        <v>61.092875072407807</v>
      </c>
      <c r="K15" s="35"/>
      <c r="L15" s="35"/>
      <c r="M15" s="41">
        <v>11</v>
      </c>
      <c r="N15" s="37">
        <f t="shared" si="3"/>
        <v>-0.11743316124108105</v>
      </c>
    </row>
    <row r="16" spans="1:15" ht="15">
      <c r="A16" s="6" t="s">
        <v>258</v>
      </c>
      <c r="B16" s="14">
        <v>6.22</v>
      </c>
      <c r="C16" s="15">
        <v>15</v>
      </c>
      <c r="D16" s="17">
        <v>5.7283506246030074</v>
      </c>
      <c r="E16" s="1">
        <v>40</v>
      </c>
      <c r="F16" s="3">
        <f t="shared" si="0"/>
        <v>10.742788905790198</v>
      </c>
      <c r="G16" s="56">
        <v>3.762</v>
      </c>
      <c r="H16" s="55">
        <v>4.3564999999999996</v>
      </c>
      <c r="I16" s="35">
        <f t="shared" si="1"/>
        <v>0.75158027812895012</v>
      </c>
      <c r="J16" s="42">
        <f t="shared" si="2"/>
        <v>53.221194280908364</v>
      </c>
      <c r="K16" s="35"/>
      <c r="L16" s="35"/>
      <c r="M16" s="41">
        <v>11</v>
      </c>
      <c r="N16" s="37">
        <f t="shared" si="3"/>
        <v>-0.25721109420980248</v>
      </c>
    </row>
    <row r="17" spans="1:15" ht="15">
      <c r="A17" s="6" t="s">
        <v>259</v>
      </c>
      <c r="B17" s="14">
        <v>6.24</v>
      </c>
      <c r="C17" s="15">
        <v>16</v>
      </c>
      <c r="D17" s="17">
        <v>5.751111581621851</v>
      </c>
      <c r="E17" s="1">
        <v>40</v>
      </c>
      <c r="F17" s="3">
        <f t="shared" si="0"/>
        <v>10.700272576020389</v>
      </c>
      <c r="G17" s="56">
        <v>3.7457000000000003</v>
      </c>
      <c r="H17" s="55">
        <v>4.2770000000000001</v>
      </c>
      <c r="I17" s="35">
        <f t="shared" si="1"/>
        <v>0.67168141592920338</v>
      </c>
      <c r="J17" s="42">
        <f t="shared" si="2"/>
        <v>59.552042160737827</v>
      </c>
      <c r="K17" s="35"/>
      <c r="L17" s="35"/>
      <c r="M17" s="41">
        <v>11</v>
      </c>
      <c r="N17" s="37">
        <f t="shared" si="3"/>
        <v>-0.29972742397961127</v>
      </c>
    </row>
    <row r="18" spans="1:15" ht="15">
      <c r="A18" s="6" t="s">
        <v>260</v>
      </c>
      <c r="B18" s="14">
        <v>6.95</v>
      </c>
      <c r="C18" s="15">
        <v>17</v>
      </c>
      <c r="D18" s="17">
        <v>6.2068600465805632</v>
      </c>
      <c r="E18" s="1">
        <v>40</v>
      </c>
      <c r="F18" s="3">
        <f t="shared" si="0"/>
        <v>9.9145882260328779</v>
      </c>
      <c r="G18" s="56">
        <v>3.7340999999999998</v>
      </c>
      <c r="H18" s="55">
        <v>4.2582000000000004</v>
      </c>
      <c r="I18" s="35">
        <f t="shared" si="1"/>
        <v>0.66257901390644836</v>
      </c>
      <c r="J18" s="42">
        <f t="shared" si="2"/>
        <v>60.370158366723835</v>
      </c>
      <c r="K18" s="35"/>
      <c r="L18" s="35"/>
      <c r="M18" s="41">
        <v>10</v>
      </c>
      <c r="N18" s="37">
        <f t="shared" si="3"/>
        <v>-8.5411773967122073E-2</v>
      </c>
    </row>
    <row r="19" spans="1:15" ht="15">
      <c r="A19" s="6" t="s">
        <v>261</v>
      </c>
      <c r="B19" s="14">
        <v>6.64</v>
      </c>
      <c r="C19" s="15">
        <v>18</v>
      </c>
      <c r="D19" s="17">
        <v>6.0268896887571461</v>
      </c>
      <c r="E19" s="1">
        <v>40</v>
      </c>
      <c r="F19" s="3">
        <f t="shared" si="0"/>
        <v>10.210650056074259</v>
      </c>
      <c r="G19" s="56">
        <v>3.7640000000000002</v>
      </c>
      <c r="H19" s="55">
        <v>4.3297999999999996</v>
      </c>
      <c r="I19" s="35">
        <f t="shared" si="1"/>
        <v>0.71529709228824201</v>
      </c>
      <c r="J19" s="42">
        <f t="shared" si="2"/>
        <v>55.920820077766052</v>
      </c>
      <c r="K19" s="35"/>
      <c r="L19" s="35"/>
      <c r="M19" s="41">
        <v>10</v>
      </c>
      <c r="N19" s="37">
        <f t="shared" si="3"/>
        <v>0.21065005607425924</v>
      </c>
    </row>
    <row r="20" spans="1:15" ht="15">
      <c r="A20" s="6" t="s">
        <v>262</v>
      </c>
      <c r="B20" s="14">
        <v>6.52</v>
      </c>
      <c r="C20" s="15">
        <v>19</v>
      </c>
      <c r="D20" s="17">
        <v>5.994600889265298</v>
      </c>
      <c r="E20" s="1">
        <v>40</v>
      </c>
      <c r="F20" s="3">
        <f t="shared" si="0"/>
        <v>10.265647817965696</v>
      </c>
      <c r="G20" s="56">
        <v>3.7227000000000001</v>
      </c>
      <c r="H20" s="55">
        <v>4.2519999999999998</v>
      </c>
      <c r="I20" s="35">
        <f t="shared" si="1"/>
        <v>0.66915297092288195</v>
      </c>
      <c r="J20" s="42">
        <f t="shared" si="2"/>
        <v>59.777064046854377</v>
      </c>
      <c r="K20" s="35"/>
      <c r="L20" s="35"/>
      <c r="M20" s="41">
        <v>10</v>
      </c>
      <c r="N20" s="37">
        <f t="shared" si="3"/>
        <v>0.26564781796569648</v>
      </c>
    </row>
    <row r="21" spans="1:15" ht="15">
      <c r="A21" s="6" t="s">
        <v>263</v>
      </c>
      <c r="B21" s="14">
        <v>6.51</v>
      </c>
      <c r="C21" s="15">
        <v>20</v>
      </c>
      <c r="D21" s="17">
        <v>6.7764132966334953</v>
      </c>
      <c r="E21" s="1">
        <v>40</v>
      </c>
      <c r="F21" s="3">
        <f t="shared" si="0"/>
        <v>9.0812733587300052</v>
      </c>
      <c r="G21" s="56">
        <v>3.7303999999999999</v>
      </c>
      <c r="H21" s="55">
        <v>4.3049999999999997</v>
      </c>
      <c r="I21" s="35">
        <f t="shared" si="1"/>
        <v>0.72642225031605534</v>
      </c>
      <c r="J21" s="42">
        <f t="shared" si="2"/>
        <v>55.064392620953726</v>
      </c>
      <c r="K21" s="35"/>
      <c r="L21" s="35"/>
      <c r="M21" s="41">
        <v>9</v>
      </c>
      <c r="N21" s="37">
        <f t="shared" si="3"/>
        <v>8.1273358730005185E-2</v>
      </c>
    </row>
    <row r="22" spans="1:15" ht="15">
      <c r="A22" s="6" t="s">
        <v>176</v>
      </c>
      <c r="B22" s="14">
        <v>6.67</v>
      </c>
      <c r="C22" s="15">
        <v>21</v>
      </c>
      <c r="D22" s="17">
        <v>6.9690874444209197</v>
      </c>
      <c r="E22" s="1">
        <v>40</v>
      </c>
      <c r="F22" s="3">
        <f t="shared" si="0"/>
        <v>8.8302036714614545</v>
      </c>
      <c r="G22" s="56">
        <v>3.7561999999999998</v>
      </c>
      <c r="H22" s="55">
        <v>4.3072999999999997</v>
      </c>
      <c r="I22" s="35">
        <f t="shared" si="1"/>
        <v>0.69671302149178238</v>
      </c>
      <c r="J22" s="42">
        <f t="shared" si="2"/>
        <v>57.412447831609519</v>
      </c>
      <c r="K22" s="35"/>
      <c r="L22" s="35"/>
      <c r="M22" s="41">
        <v>9</v>
      </c>
      <c r="N22" s="37">
        <f t="shared" si="3"/>
        <v>-0.16979632853854554</v>
      </c>
    </row>
    <row r="23" spans="1:15" ht="15">
      <c r="A23" s="6" t="s">
        <v>177</v>
      </c>
      <c r="B23" s="14">
        <v>6.6</v>
      </c>
      <c r="C23" s="15">
        <v>22</v>
      </c>
      <c r="D23" s="17">
        <v>6.6774295998306163</v>
      </c>
      <c r="E23" s="1">
        <v>40</v>
      </c>
      <c r="F23" s="3">
        <f t="shared" si="0"/>
        <v>9.2158907283758644</v>
      </c>
      <c r="G23" s="56">
        <v>3.7282000000000002</v>
      </c>
      <c r="H23" s="55">
        <v>4.25</v>
      </c>
      <c r="I23" s="35">
        <f t="shared" si="1"/>
        <v>0.65967130214917802</v>
      </c>
      <c r="J23" s="42">
        <f t="shared" si="2"/>
        <v>60.636259103104656</v>
      </c>
      <c r="K23" s="35"/>
      <c r="L23" s="35"/>
      <c r="M23" s="41">
        <v>9</v>
      </c>
      <c r="N23" s="37">
        <f t="shared" si="3"/>
        <v>0.21589072837586443</v>
      </c>
    </row>
    <row r="24" spans="1:15" ht="15">
      <c r="A24" s="6" t="s">
        <v>178</v>
      </c>
      <c r="B24" s="14">
        <v>6.57</v>
      </c>
      <c r="C24" s="15">
        <v>23</v>
      </c>
      <c r="D24" s="17">
        <v>6.607029430446751</v>
      </c>
      <c r="E24" s="1">
        <v>40</v>
      </c>
      <c r="F24" s="3">
        <f t="shared" si="0"/>
        <v>9.3140892115415408</v>
      </c>
      <c r="G24" s="56">
        <v>3.7267000000000001</v>
      </c>
      <c r="H24" s="55">
        <v>4.2333999999999996</v>
      </c>
      <c r="I24" s="35">
        <f t="shared" si="1"/>
        <v>0.64058154235145315</v>
      </c>
      <c r="J24" s="42">
        <f t="shared" si="2"/>
        <v>62.44326031182166</v>
      </c>
      <c r="K24" s="35"/>
      <c r="L24" s="35"/>
      <c r="M24" s="41">
        <v>9</v>
      </c>
      <c r="N24" s="37">
        <f t="shared" si="3"/>
        <v>0.31408921154154079</v>
      </c>
      <c r="O24" t="s">
        <v>204</v>
      </c>
    </row>
    <row r="25" spans="1:15" ht="15">
      <c r="A25" s="6" t="s">
        <v>179</v>
      </c>
      <c r="B25" s="14">
        <v>6.38</v>
      </c>
      <c r="C25" s="15">
        <v>24</v>
      </c>
      <c r="D25" s="17">
        <v>5.9374338344272708</v>
      </c>
      <c r="E25" s="1">
        <v>40</v>
      </c>
      <c r="F25" s="3">
        <f t="shared" si="0"/>
        <v>10.364487968125303</v>
      </c>
      <c r="G25" s="56">
        <v>3.7035</v>
      </c>
      <c r="H25" s="55">
        <v>4.2501999999999995</v>
      </c>
      <c r="I25" s="35">
        <f t="shared" si="1"/>
        <v>0.69115044247787549</v>
      </c>
      <c r="J25" s="42">
        <f t="shared" si="2"/>
        <v>57.874519846350886</v>
      </c>
      <c r="K25" s="35"/>
      <c r="L25" s="35"/>
      <c r="M25" s="41">
        <v>10</v>
      </c>
      <c r="N25" s="37">
        <f t="shared" si="3"/>
        <v>0.36448796812530304</v>
      </c>
    </row>
    <row r="26" spans="1:15" ht="15">
      <c r="A26" s="6" t="s">
        <v>180</v>
      </c>
      <c r="B26" s="14">
        <v>6.43</v>
      </c>
      <c r="C26" s="15">
        <v>25</v>
      </c>
      <c r="D26" s="17">
        <v>6.0808807961041715</v>
      </c>
      <c r="E26" s="1">
        <v>40</v>
      </c>
      <c r="F26" s="3">
        <f t="shared" si="0"/>
        <v>10.119991429183628</v>
      </c>
      <c r="G26" s="56">
        <v>3.8163</v>
      </c>
      <c r="H26" s="55">
        <v>4.3362999999999996</v>
      </c>
      <c r="I26" s="35">
        <f t="shared" si="1"/>
        <v>0.65739570164348871</v>
      </c>
      <c r="J26" s="42">
        <f t="shared" si="2"/>
        <v>60.846153846153896</v>
      </c>
      <c r="K26" s="35"/>
      <c r="L26" s="35"/>
      <c r="M26" s="41">
        <v>10</v>
      </c>
      <c r="N26" s="37">
        <f t="shared" si="3"/>
        <v>0.11999142918362793</v>
      </c>
    </row>
    <row r="27" spans="1:15" ht="15">
      <c r="A27" s="6" t="s">
        <v>0</v>
      </c>
      <c r="B27" s="14">
        <v>6.7</v>
      </c>
      <c r="C27" s="15">
        <v>26</v>
      </c>
      <c r="D27" s="17">
        <v>5.6931056160938809</v>
      </c>
      <c r="E27" s="1">
        <v>40</v>
      </c>
      <c r="F27" s="3">
        <f t="shared" si="0"/>
        <v>10.809295609148373</v>
      </c>
      <c r="G27" s="56">
        <v>3.698</v>
      </c>
      <c r="H27" s="55">
        <v>4.2195</v>
      </c>
      <c r="I27" s="35">
        <f t="shared" si="1"/>
        <v>0.65929203539823011</v>
      </c>
      <c r="J27" s="42">
        <f t="shared" si="2"/>
        <v>60.671140939597315</v>
      </c>
      <c r="K27" s="35"/>
      <c r="L27" s="35"/>
      <c r="M27" s="41">
        <v>11</v>
      </c>
      <c r="N27" s="37">
        <f t="shared" si="3"/>
        <v>-0.19070439085162683</v>
      </c>
    </row>
    <row r="28" spans="1:15" ht="15">
      <c r="A28" s="7" t="s">
        <v>1</v>
      </c>
      <c r="B28" s="18">
        <v>6.41</v>
      </c>
      <c r="C28" s="15">
        <v>27</v>
      </c>
      <c r="D28" s="17">
        <v>11.047254819782061</v>
      </c>
      <c r="E28" s="1">
        <v>40</v>
      </c>
      <c r="F28" s="3">
        <f t="shared" si="0"/>
        <v>5.5704754296303589</v>
      </c>
      <c r="G28" s="56">
        <v>3.7744</v>
      </c>
      <c r="H28" s="55">
        <v>4.2474999999999996</v>
      </c>
      <c r="I28" s="35">
        <f t="shared" si="1"/>
        <v>0.59810366624525868</v>
      </c>
      <c r="J28" s="42">
        <f t="shared" si="2"/>
        <v>66.878038469668198</v>
      </c>
      <c r="K28" s="35"/>
      <c r="L28" s="35"/>
      <c r="M28" s="41">
        <v>6</v>
      </c>
      <c r="N28" s="37">
        <f t="shared" si="3"/>
        <v>-0.42952457036964109</v>
      </c>
    </row>
    <row r="29" spans="1:15" ht="15">
      <c r="A29" s="6" t="s">
        <v>2</v>
      </c>
      <c r="B29" s="14">
        <v>6.05</v>
      </c>
      <c r="C29" s="15">
        <v>28</v>
      </c>
      <c r="D29" s="17">
        <v>5.2446563285834031</v>
      </c>
      <c r="E29" s="1">
        <v>40</v>
      </c>
      <c r="F29" s="3">
        <f t="shared" si="0"/>
        <v>11.73355462837033</v>
      </c>
      <c r="G29" s="56">
        <v>3.7927999999999997</v>
      </c>
      <c r="H29" s="55">
        <v>4.2998000000000003</v>
      </c>
      <c r="I29" s="35">
        <f t="shared" si="1"/>
        <v>0.64096080910240272</v>
      </c>
      <c r="J29" s="42">
        <f t="shared" si="2"/>
        <v>62.406311637080798</v>
      </c>
      <c r="K29" s="35"/>
      <c r="L29" s="35"/>
      <c r="M29" s="41">
        <v>12</v>
      </c>
      <c r="N29" s="37">
        <f t="shared" si="3"/>
        <v>-0.26644537162967019</v>
      </c>
      <c r="O29" t="s">
        <v>204</v>
      </c>
    </row>
    <row r="30" spans="1:15" ht="15">
      <c r="A30" s="6" t="s">
        <v>3</v>
      </c>
      <c r="B30" s="14">
        <v>5.3</v>
      </c>
      <c r="C30" s="15">
        <v>29</v>
      </c>
      <c r="D30" s="17">
        <v>4.3482816429170157</v>
      </c>
      <c r="E30" s="1">
        <v>40</v>
      </c>
      <c r="F30" s="3">
        <f t="shared" si="0"/>
        <v>14.152363299351251</v>
      </c>
      <c r="G30" s="56">
        <v>3.7660999999999998</v>
      </c>
      <c r="H30" s="55">
        <v>4.3525999999999998</v>
      </c>
      <c r="I30" s="35">
        <f t="shared" si="1"/>
        <v>0.74146649810366627</v>
      </c>
      <c r="J30" s="42">
        <f t="shared" si="2"/>
        <v>53.947144075021313</v>
      </c>
      <c r="K30" s="35"/>
      <c r="L30" s="35"/>
      <c r="M30" s="41">
        <v>14</v>
      </c>
      <c r="N30" s="37">
        <f t="shared" si="3"/>
        <v>0.1523632993512507</v>
      </c>
      <c r="O30" s="32"/>
    </row>
    <row r="31" spans="1:15" ht="15">
      <c r="A31" s="6" t="s">
        <v>4</v>
      </c>
      <c r="B31" s="14">
        <v>6.36</v>
      </c>
      <c r="C31" s="15">
        <v>30</v>
      </c>
      <c r="D31" s="17">
        <v>6.2217099748533098</v>
      </c>
      <c r="E31" s="1">
        <v>40</v>
      </c>
      <c r="F31" s="3">
        <f t="shared" si="0"/>
        <v>9.8909241650905528</v>
      </c>
      <c r="G31" s="56">
        <v>3.7141000000000002</v>
      </c>
      <c r="H31" s="55">
        <v>4.2572000000000001</v>
      </c>
      <c r="I31" s="35">
        <f t="shared" si="1"/>
        <v>0.68659924146649798</v>
      </c>
      <c r="J31" s="42">
        <f t="shared" si="2"/>
        <v>58.258147670778875</v>
      </c>
      <c r="K31" s="35"/>
      <c r="L31" s="35"/>
      <c r="M31" s="41">
        <v>9</v>
      </c>
      <c r="N31" s="37">
        <f t="shared" si="3"/>
        <v>0.89092416509055283</v>
      </c>
      <c r="O31" s="55" t="s">
        <v>202</v>
      </c>
    </row>
    <row r="32" spans="1:15" ht="15">
      <c r="A32" s="6" t="s">
        <v>185</v>
      </c>
      <c r="B32" s="14">
        <v>5.62</v>
      </c>
      <c r="C32" s="15">
        <v>31</v>
      </c>
      <c r="D32" s="17">
        <v>6.0619237217099737</v>
      </c>
      <c r="E32" s="1">
        <v>40</v>
      </c>
      <c r="F32" s="3">
        <f t="shared" si="0"/>
        <v>10.151639044561005</v>
      </c>
      <c r="G32" s="56">
        <v>3.7340999999999998</v>
      </c>
      <c r="H32" s="55">
        <v>4.2610000000000001</v>
      </c>
      <c r="I32" s="35">
        <f t="shared" si="1"/>
        <v>0.6661188369152975</v>
      </c>
      <c r="J32" s="42">
        <f t="shared" si="2"/>
        <v>60.049345226798216</v>
      </c>
      <c r="K32" s="35"/>
      <c r="L32" s="35"/>
      <c r="M32" s="41">
        <v>10</v>
      </c>
      <c r="N32" s="37">
        <f t="shared" si="3"/>
        <v>0.15163904456100497</v>
      </c>
      <c r="O32" s="32"/>
    </row>
    <row r="33" spans="1:15" ht="15">
      <c r="A33" s="6" t="s">
        <v>186</v>
      </c>
      <c r="B33" s="14">
        <v>5.79</v>
      </c>
      <c r="C33" s="15">
        <v>32</v>
      </c>
      <c r="D33" s="17">
        <v>5.6899622799664709</v>
      </c>
      <c r="E33" s="1">
        <v>40</v>
      </c>
      <c r="F33" s="3">
        <f t="shared" si="0"/>
        <v>10.815267045816718</v>
      </c>
      <c r="G33" s="56">
        <v>3.7622999999999998</v>
      </c>
      <c r="H33" s="55">
        <v>4.3144999999999998</v>
      </c>
      <c r="I33" s="35">
        <f t="shared" si="1"/>
        <v>0.69810366624525921</v>
      </c>
      <c r="J33" s="42">
        <f t="shared" si="2"/>
        <v>57.298080405650126</v>
      </c>
      <c r="K33" s="35"/>
      <c r="L33" s="35"/>
      <c r="M33" s="41">
        <v>11</v>
      </c>
      <c r="N33" s="37">
        <f t="shared" si="3"/>
        <v>-0.18473295418328206</v>
      </c>
      <c r="O33" s="32"/>
    </row>
    <row r="34" spans="1:15" ht="15">
      <c r="A34" s="6" t="s">
        <v>187</v>
      </c>
      <c r="B34" s="14">
        <v>5.96</v>
      </c>
      <c r="C34" s="15">
        <v>33</v>
      </c>
      <c r="D34" s="17">
        <v>5.7418273260687336</v>
      </c>
      <c r="E34" s="1">
        <v>40</v>
      </c>
      <c r="F34" s="3">
        <f t="shared" si="0"/>
        <v>10.717574396406514</v>
      </c>
      <c r="G34" s="56">
        <v>3.8304999999999998</v>
      </c>
      <c r="H34" s="55">
        <v>4.3535000000000004</v>
      </c>
      <c r="I34" s="35">
        <f t="shared" si="1"/>
        <v>0.66118836915297163</v>
      </c>
      <c r="J34" s="42">
        <f t="shared" si="2"/>
        <v>60.49713193116628</v>
      </c>
      <c r="K34" s="35"/>
      <c r="L34" s="35"/>
      <c r="M34" s="41">
        <v>11</v>
      </c>
      <c r="N34" s="37">
        <f t="shared" si="3"/>
        <v>-0.28242560359348623</v>
      </c>
      <c r="O34" s="32"/>
    </row>
    <row r="35" spans="1:15" ht="15">
      <c r="A35" s="6" t="s">
        <v>188</v>
      </c>
      <c r="B35" s="14">
        <v>5.98</v>
      </c>
      <c r="C35" s="15">
        <v>34</v>
      </c>
      <c r="D35" s="17">
        <v>5.7973595976529753</v>
      </c>
      <c r="E35" s="1">
        <v>40</v>
      </c>
      <c r="F35" s="3">
        <f t="shared" si="0"/>
        <v>10.614911927039163</v>
      </c>
      <c r="G35" s="56">
        <v>3.8228</v>
      </c>
      <c r="H35" s="55">
        <v>4.3479999999999999</v>
      </c>
      <c r="I35" s="35">
        <f t="shared" si="1"/>
        <v>0.66396965865992397</v>
      </c>
      <c r="J35" s="42">
        <f t="shared" si="2"/>
        <v>60.243716679360261</v>
      </c>
      <c r="K35" s="35"/>
      <c r="L35" s="35"/>
      <c r="M35" s="41">
        <v>11</v>
      </c>
      <c r="N35" s="37">
        <f t="shared" si="3"/>
        <v>-0.38508807296083702</v>
      </c>
      <c r="O35" s="32"/>
    </row>
    <row r="36" spans="1:15" ht="15">
      <c r="A36" s="6" t="s">
        <v>189</v>
      </c>
      <c r="B36" s="14">
        <v>5.99</v>
      </c>
      <c r="C36" s="15">
        <v>35</v>
      </c>
      <c r="D36" s="17">
        <v>5.8387468566638727</v>
      </c>
      <c r="E36" s="1">
        <v>40</v>
      </c>
      <c r="F36" s="3">
        <f t="shared" si="0"/>
        <v>10.539669392966834</v>
      </c>
      <c r="G36" s="56">
        <v>3.7697000000000003</v>
      </c>
      <c r="H36" s="55">
        <v>4.3018000000000001</v>
      </c>
      <c r="I36" s="35">
        <f t="shared" si="1"/>
        <v>0.67269279393173165</v>
      </c>
      <c r="J36" s="42">
        <f t="shared" si="2"/>
        <v>59.462507047547483</v>
      </c>
      <c r="K36" s="35"/>
      <c r="L36" s="35"/>
      <c r="M36" s="41">
        <v>11</v>
      </c>
      <c r="N36" s="37">
        <f t="shared" si="3"/>
        <v>-0.46033060703316586</v>
      </c>
      <c r="O36" t="s">
        <v>204</v>
      </c>
    </row>
    <row r="37" spans="1:15" ht="15">
      <c r="A37" s="6" t="s">
        <v>246</v>
      </c>
      <c r="B37" s="14">
        <v>6.39</v>
      </c>
      <c r="C37" s="15">
        <v>36</v>
      </c>
      <c r="D37" s="17">
        <v>6.0352053646269903</v>
      </c>
      <c r="E37" s="1">
        <v>40</v>
      </c>
      <c r="F37" s="3">
        <f t="shared" si="0"/>
        <v>10.196581196581196</v>
      </c>
      <c r="G37" s="56">
        <v>3.7408000000000001</v>
      </c>
      <c r="H37" s="55">
        <v>4.2815000000000003</v>
      </c>
      <c r="I37" s="35">
        <f t="shared" si="1"/>
        <v>0.68356510745891297</v>
      </c>
      <c r="J37" s="42">
        <f t="shared" si="2"/>
        <v>58.516737562419067</v>
      </c>
      <c r="K37" s="35"/>
      <c r="L37" s="35"/>
      <c r="M37" s="41">
        <v>10</v>
      </c>
      <c r="N37" s="37">
        <f t="shared" si="3"/>
        <v>0.19658119658119588</v>
      </c>
      <c r="O37" t="s">
        <v>204</v>
      </c>
    </row>
    <row r="38" spans="1:15" ht="15">
      <c r="A38" s="6" t="s">
        <v>92</v>
      </c>
      <c r="B38" s="14"/>
      <c r="C38" s="15">
        <v>37</v>
      </c>
      <c r="D38" s="17">
        <v>5.7245389773679793</v>
      </c>
      <c r="E38" s="1">
        <v>40</v>
      </c>
      <c r="F38" s="3">
        <f t="shared" si="0"/>
        <v>10.749941922267356</v>
      </c>
      <c r="G38" s="56">
        <v>3.8068999999999997</v>
      </c>
      <c r="H38" s="55">
        <v>4.3563000000000001</v>
      </c>
      <c r="I38" s="35">
        <f t="shared" si="1"/>
        <v>0.69456384323640996</v>
      </c>
      <c r="J38" s="42">
        <f t="shared" si="2"/>
        <v>57.590098289042565</v>
      </c>
      <c r="K38" s="35"/>
      <c r="L38" s="35"/>
      <c r="M38" s="41">
        <v>11</v>
      </c>
      <c r="N38" s="37">
        <f t="shared" si="3"/>
        <v>-0.25005807773264443</v>
      </c>
      <c r="O38" t="s">
        <v>204</v>
      </c>
    </row>
    <row r="39" spans="1:15" ht="15">
      <c r="A39" s="6" t="s">
        <v>93</v>
      </c>
      <c r="B39" s="14">
        <v>5.97</v>
      </c>
      <c r="C39" s="15">
        <v>38</v>
      </c>
      <c r="D39" s="17">
        <v>5.7570201173512157</v>
      </c>
      <c r="E39" s="1">
        <v>40</v>
      </c>
      <c r="F39" s="3">
        <f t="shared" si="0"/>
        <v>10.689290689290688</v>
      </c>
      <c r="G39" s="56">
        <v>3.84</v>
      </c>
      <c r="H39" s="55">
        <v>4.3916000000000004</v>
      </c>
      <c r="I39" s="35">
        <f t="shared" si="1"/>
        <v>0.69734513274336352</v>
      </c>
      <c r="J39" s="42">
        <f t="shared" si="2"/>
        <v>57.3604060913705</v>
      </c>
      <c r="K39" s="35"/>
      <c r="L39" s="35"/>
      <c r="M39" s="41">
        <v>11</v>
      </c>
      <c r="N39" s="37">
        <f t="shared" si="3"/>
        <v>-0.31070931070931174</v>
      </c>
      <c r="O39" t="s">
        <v>204</v>
      </c>
    </row>
    <row r="40" spans="1:15" ht="15">
      <c r="A40" s="6" t="s">
        <v>94</v>
      </c>
      <c r="B40" s="14">
        <v>6.17</v>
      </c>
      <c r="C40" s="15">
        <v>39</v>
      </c>
      <c r="D40" s="17">
        <v>6.5009430008382232</v>
      </c>
      <c r="E40" s="1">
        <v>40</v>
      </c>
      <c r="F40" s="3">
        <f t="shared" si="0"/>
        <v>9.4660823099859268</v>
      </c>
      <c r="G40" s="56">
        <v>3.7281</v>
      </c>
      <c r="H40" s="55">
        <v>4.2472000000000003</v>
      </c>
      <c r="I40" s="35">
        <f t="shared" si="1"/>
        <v>0.6562579013906451</v>
      </c>
      <c r="J40" s="42">
        <f t="shared" si="2"/>
        <v>60.95164708148716</v>
      </c>
      <c r="K40" s="35"/>
      <c r="L40" s="35"/>
      <c r="M40" s="41">
        <v>10</v>
      </c>
      <c r="N40" s="37">
        <f t="shared" si="3"/>
        <v>-0.53391769001407319</v>
      </c>
      <c r="O40" s="32"/>
    </row>
    <row r="41" spans="1:15" ht="15">
      <c r="A41" s="6" t="s">
        <v>95</v>
      </c>
      <c r="B41" s="14">
        <v>5.98</v>
      </c>
      <c r="C41" s="15">
        <v>40</v>
      </c>
      <c r="D41" s="17">
        <v>6.9001466890192784</v>
      </c>
      <c r="E41" s="1">
        <v>40</v>
      </c>
      <c r="F41" s="3">
        <f t="shared" si="0"/>
        <v>8.9184280149279012</v>
      </c>
      <c r="G41" s="56">
        <v>3.7303999999999999</v>
      </c>
      <c r="H41" s="55">
        <v>4.2812000000000001</v>
      </c>
      <c r="I41" s="35">
        <f t="shared" si="1"/>
        <v>0.69633375474083459</v>
      </c>
      <c r="J41" s="42">
        <f t="shared" si="2"/>
        <v>57.44371822803194</v>
      </c>
      <c r="K41" s="35"/>
      <c r="L41" s="35"/>
      <c r="M41" s="41">
        <v>9</v>
      </c>
      <c r="N41" s="37">
        <f t="shared" si="3"/>
        <v>-8.157198507209884E-2</v>
      </c>
      <c r="O41" t="s">
        <v>204</v>
      </c>
    </row>
    <row r="42" spans="1:15" ht="15">
      <c r="A42" s="6" t="s">
        <v>181</v>
      </c>
      <c r="B42" s="14">
        <v>6.33</v>
      </c>
      <c r="C42" s="15">
        <v>41</v>
      </c>
      <c r="D42" s="17">
        <v>6.8257544006705775</v>
      </c>
      <c r="E42" s="1">
        <v>40</v>
      </c>
      <c r="F42" s="3">
        <f t="shared" si="0"/>
        <v>9.0156278597448303</v>
      </c>
      <c r="G42" s="56">
        <v>3.7389999999999999</v>
      </c>
      <c r="H42" s="55">
        <v>4.2553000000000001</v>
      </c>
      <c r="I42" s="35">
        <f t="shared" si="1"/>
        <v>0.65271807838179541</v>
      </c>
      <c r="J42" s="42">
        <f t="shared" si="2"/>
        <v>61.282200271160157</v>
      </c>
      <c r="K42" s="35"/>
      <c r="L42" s="35"/>
      <c r="M42" s="41">
        <v>9</v>
      </c>
      <c r="N42" s="37">
        <f t="shared" si="3"/>
        <v>1.5627859744830275E-2</v>
      </c>
      <c r="O42" s="55" t="s">
        <v>202</v>
      </c>
    </row>
    <row r="43" spans="1:15" ht="15">
      <c r="A43" s="6" t="s">
        <v>182</v>
      </c>
      <c r="B43" s="14">
        <v>6.13</v>
      </c>
      <c r="C43" s="15">
        <v>42</v>
      </c>
      <c r="D43" s="17">
        <v>6.5077535624476104</v>
      </c>
      <c r="E43" s="1">
        <v>40</v>
      </c>
      <c r="F43" s="3">
        <f t="shared" si="0"/>
        <v>9.456175767558797</v>
      </c>
      <c r="G43" s="56">
        <v>3.7248000000000001</v>
      </c>
      <c r="H43" s="55">
        <v>4.2510000000000003</v>
      </c>
      <c r="I43" s="35">
        <f t="shared" si="1"/>
        <v>0.66523388116308491</v>
      </c>
      <c r="J43" s="42">
        <f t="shared" si="2"/>
        <v>60.129228430254635</v>
      </c>
      <c r="K43" s="35"/>
      <c r="L43" s="35"/>
      <c r="M43" s="41">
        <v>10</v>
      </c>
      <c r="N43" s="37">
        <f t="shared" si="3"/>
        <v>-0.54382423244120304</v>
      </c>
      <c r="O43" s="32"/>
    </row>
    <row r="44" spans="1:15" ht="15">
      <c r="A44" s="6" t="s">
        <v>157</v>
      </c>
      <c r="B44" s="14">
        <v>5.85</v>
      </c>
      <c r="C44" s="15">
        <v>43</v>
      </c>
      <c r="D44" s="17">
        <v>6.3872590108968978</v>
      </c>
      <c r="E44" s="1">
        <v>40</v>
      </c>
      <c r="F44" s="3">
        <f t="shared" si="0"/>
        <v>9.6345649101554613</v>
      </c>
      <c r="G44" s="56">
        <v>3.7627999999999999</v>
      </c>
      <c r="H44" s="55">
        <v>4.2759999999999998</v>
      </c>
      <c r="I44" s="35">
        <f t="shared" si="1"/>
        <v>0.64879898862199725</v>
      </c>
      <c r="J44" s="42">
        <f t="shared" si="2"/>
        <v>61.652377240841801</v>
      </c>
      <c r="K44" s="35"/>
      <c r="L44" s="35"/>
      <c r="M44" s="41">
        <v>10</v>
      </c>
      <c r="N44" s="37">
        <f t="shared" si="3"/>
        <v>-0.36543508984453865</v>
      </c>
      <c r="O44" s="32"/>
    </row>
    <row r="45" spans="1:15" ht="15">
      <c r="A45" s="6" t="s">
        <v>183</v>
      </c>
      <c r="B45" s="14">
        <v>6.06</v>
      </c>
      <c r="C45" s="15">
        <v>44</v>
      </c>
      <c r="D45" s="17">
        <v>6.0210603520536452</v>
      </c>
      <c r="E45" s="1">
        <v>40</v>
      </c>
      <c r="F45" s="3">
        <f t="shared" si="0"/>
        <v>10.220535576839415</v>
      </c>
      <c r="G45" s="56">
        <v>3.74</v>
      </c>
      <c r="H45" s="55">
        <v>4.2600999999999996</v>
      </c>
      <c r="I45" s="35">
        <f t="shared" si="1"/>
        <v>0.65752212389380449</v>
      </c>
      <c r="J45" s="42">
        <f t="shared" si="2"/>
        <v>60.834454912516897</v>
      </c>
      <c r="K45" s="35"/>
      <c r="L45" s="35"/>
      <c r="M45" s="41">
        <v>10</v>
      </c>
      <c r="N45" s="37">
        <f t="shared" si="3"/>
        <v>0.22053557683941527</v>
      </c>
      <c r="O45" s="32"/>
    </row>
    <row r="46" spans="1:15" ht="15">
      <c r="A46" s="6" t="s">
        <v>184</v>
      </c>
      <c r="B46" s="14">
        <v>5.53</v>
      </c>
      <c r="C46" s="15">
        <v>45</v>
      </c>
      <c r="D46" s="17">
        <v>7.1945725062866721</v>
      </c>
      <c r="E46" s="1">
        <v>40</v>
      </c>
      <c r="F46" s="3">
        <f t="shared" si="0"/>
        <v>8.5534563012171692</v>
      </c>
      <c r="G46" s="56">
        <v>3.7256999999999998</v>
      </c>
      <c r="H46" s="55">
        <v>4.2559000000000005</v>
      </c>
      <c r="I46" s="35">
        <f t="shared" si="1"/>
        <v>0.67029077117572777</v>
      </c>
      <c r="J46" s="42">
        <f t="shared" si="2"/>
        <v>59.675594115428062</v>
      </c>
      <c r="K46" s="35"/>
      <c r="L46" s="35"/>
      <c r="M46" s="41">
        <v>9</v>
      </c>
      <c r="N46" s="37">
        <f t="shared" si="3"/>
        <v>-0.44654369878283084</v>
      </c>
      <c r="O46" s="55" t="s">
        <v>202</v>
      </c>
    </row>
    <row r="47" spans="1:15" ht="15">
      <c r="A47" s="6" t="s">
        <v>190</v>
      </c>
      <c r="B47" s="14">
        <v>6.6</v>
      </c>
      <c r="C47" s="15">
        <v>46</v>
      </c>
      <c r="D47" s="17">
        <v>6.5229463537300916</v>
      </c>
      <c r="E47" s="1">
        <v>40</v>
      </c>
      <c r="F47" s="3">
        <f t="shared" si="0"/>
        <v>9.434151103093356</v>
      </c>
      <c r="G47" s="56">
        <v>3.76</v>
      </c>
      <c r="H47" s="55">
        <v>4.2816999999999998</v>
      </c>
      <c r="I47" s="35">
        <f t="shared" si="1"/>
        <v>0.65954487989886224</v>
      </c>
      <c r="J47" s="42">
        <f t="shared" si="2"/>
        <v>60.647881924477666</v>
      </c>
      <c r="K47" s="35"/>
      <c r="L47" s="35"/>
      <c r="M47" s="41">
        <v>9</v>
      </c>
      <c r="N47" s="37">
        <f t="shared" si="3"/>
        <v>0.43415110309335603</v>
      </c>
      <c r="O47" s="32"/>
    </row>
    <row r="48" spans="1:15" ht="15">
      <c r="A48" s="6" t="s">
        <v>191</v>
      </c>
      <c r="B48" s="14">
        <v>6.28</v>
      </c>
      <c r="C48" s="15">
        <v>47</v>
      </c>
      <c r="D48" s="17">
        <v>7.0719823973176865</v>
      </c>
      <c r="E48" s="1">
        <v>40</v>
      </c>
      <c r="F48" s="3">
        <f t="shared" si="0"/>
        <v>8.7017271934673222</v>
      </c>
      <c r="G48" s="56">
        <v>3.8068</v>
      </c>
      <c r="H48" s="55">
        <v>4.3251999999999997</v>
      </c>
      <c r="I48" s="35">
        <f t="shared" si="1"/>
        <v>0.65537294563843207</v>
      </c>
      <c r="J48" s="42">
        <f t="shared" si="2"/>
        <v>61.033950617283978</v>
      </c>
      <c r="K48" s="35"/>
      <c r="L48" s="35"/>
      <c r="M48" s="41">
        <v>9</v>
      </c>
      <c r="N48" s="37">
        <f t="shared" si="3"/>
        <v>-0.29827280653267785</v>
      </c>
    </row>
    <row r="49" spans="1:15" ht="15">
      <c r="A49" s="6" t="s">
        <v>192</v>
      </c>
      <c r="B49" s="14">
        <v>6.92</v>
      </c>
      <c r="C49" s="15">
        <v>48</v>
      </c>
      <c r="D49" s="17">
        <v>6.0980720871751881</v>
      </c>
      <c r="E49" s="1">
        <v>40</v>
      </c>
      <c r="F49" s="3">
        <f t="shared" si="0"/>
        <v>10.091461802802009</v>
      </c>
      <c r="G49" s="56">
        <v>3.7734000000000001</v>
      </c>
      <c r="H49" s="55">
        <v>4.2930000000000001</v>
      </c>
      <c r="I49" s="35">
        <f t="shared" si="1"/>
        <v>0.65689001264222513</v>
      </c>
      <c r="J49" s="42">
        <f t="shared" si="2"/>
        <v>60.892994611239409</v>
      </c>
      <c r="K49" s="35"/>
      <c r="L49" s="35"/>
      <c r="M49" s="41">
        <v>10</v>
      </c>
      <c r="N49" s="37">
        <f t="shared" si="3"/>
        <v>9.1461802802008663E-2</v>
      </c>
      <c r="O49" s="32"/>
    </row>
    <row r="50" spans="1:15" ht="15">
      <c r="A50" s="6" t="s">
        <v>193</v>
      </c>
      <c r="B50" s="14">
        <v>6.54</v>
      </c>
      <c r="C50" s="15">
        <v>49</v>
      </c>
      <c r="D50" s="17">
        <v>6.8901927912824803</v>
      </c>
      <c r="E50" s="1">
        <v>40</v>
      </c>
      <c r="F50" s="3">
        <f t="shared" si="0"/>
        <v>8.9313119970054284</v>
      </c>
      <c r="G50" s="56">
        <v>3.8506</v>
      </c>
      <c r="H50" s="55">
        <v>4.37</v>
      </c>
      <c r="I50" s="35">
        <f t="shared" si="1"/>
        <v>0.65663716814159301</v>
      </c>
      <c r="J50" s="42">
        <f t="shared" si="2"/>
        <v>60.91644204851751</v>
      </c>
      <c r="K50" s="35"/>
      <c r="L50" s="35"/>
      <c r="M50" s="41">
        <v>9</v>
      </c>
      <c r="N50" s="37">
        <f t="shared" si="3"/>
        <v>-6.8688002994571562E-2</v>
      </c>
      <c r="O50" s="32"/>
    </row>
    <row r="51" spans="1:15" ht="15">
      <c r="A51" s="8" t="s">
        <v>194</v>
      </c>
      <c r="B51" s="19">
        <v>6.31</v>
      </c>
      <c r="C51" s="20">
        <v>50</v>
      </c>
      <c r="D51" s="21">
        <v>6.1494132439228837</v>
      </c>
      <c r="E51" s="22">
        <v>40</v>
      </c>
      <c r="F51" s="23">
        <f t="shared" si="0"/>
        <v>10.007208671376331</v>
      </c>
      <c r="G51" s="43">
        <v>3.7454000000000001</v>
      </c>
      <c r="H51" s="62">
        <v>4.2690999999999999</v>
      </c>
      <c r="I51" s="44">
        <f t="shared" si="1"/>
        <v>0.66207332490518311</v>
      </c>
      <c r="J51" s="45">
        <f t="shared" si="2"/>
        <v>60.41626885621541</v>
      </c>
      <c r="K51" s="44"/>
      <c r="L51" s="44"/>
      <c r="M51" s="48">
        <v>9</v>
      </c>
      <c r="N51" s="48">
        <f t="shared" si="3"/>
        <v>1.0072086713763309</v>
      </c>
      <c r="O51" s="55" t="s">
        <v>202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51"/>
  <sheetViews>
    <sheetView workbookViewId="0">
      <pane xSplit="10" ySplit="1" topLeftCell="K26" activePane="bottomRight" state="frozen"/>
      <selection pane="topRight" activeCell="J1" sqref="J1"/>
      <selection pane="bottomLeft" activeCell="A2" sqref="A2"/>
      <selection pane="bottomRight" activeCell="A5" sqref="A5"/>
    </sheetView>
  </sheetViews>
  <sheetFormatPr baseColWidth="10" defaultColWidth="8.83203125" defaultRowHeight="14"/>
  <cols>
    <col min="1" max="1" width="9.83203125" customWidth="1"/>
    <col min="2" max="2" width="4.5" customWidth="1"/>
    <col min="3" max="3" width="4.33203125" customWidth="1"/>
    <col min="5" max="5" width="8.33203125" customWidth="1"/>
    <col min="6" max="6" width="17.1640625" customWidth="1"/>
    <col min="7" max="7" width="10" style="2" customWidth="1"/>
    <col min="8" max="8" width="9.5" style="2" customWidth="1"/>
    <col min="9" max="9" width="13.6640625" style="2" customWidth="1"/>
    <col min="10" max="11" width="11" style="2" customWidth="1"/>
    <col min="12" max="13" width="9.6640625" style="2" customWidth="1"/>
    <col min="14" max="14" width="6.83203125" customWidth="1"/>
    <col min="15" max="15" width="45" customWidth="1"/>
  </cols>
  <sheetData>
    <row r="1" spans="1:15" ht="45">
      <c r="A1" s="4" t="s">
        <v>116</v>
      </c>
      <c r="B1" s="4" t="s">
        <v>130</v>
      </c>
      <c r="C1" s="4" t="s">
        <v>91</v>
      </c>
      <c r="D1" s="4" t="s">
        <v>118</v>
      </c>
      <c r="E1" s="4" t="s">
        <v>117</v>
      </c>
      <c r="F1" s="4" t="s">
        <v>300</v>
      </c>
      <c r="G1" s="4" t="s">
        <v>301</v>
      </c>
      <c r="H1" s="4" t="s">
        <v>115</v>
      </c>
      <c r="I1" s="33" t="s">
        <v>24</v>
      </c>
      <c r="J1" s="33" t="s">
        <v>10</v>
      </c>
      <c r="K1" s="34" t="s">
        <v>8</v>
      </c>
      <c r="L1" s="34" t="s">
        <v>9</v>
      </c>
      <c r="M1" s="34" t="s">
        <v>11</v>
      </c>
      <c r="N1" s="36" t="s">
        <v>23</v>
      </c>
      <c r="O1" s="36" t="s">
        <v>29</v>
      </c>
    </row>
    <row r="2" spans="1:15" ht="15">
      <c r="A2" s="6" t="s">
        <v>195</v>
      </c>
      <c r="B2" s="14">
        <v>6.58</v>
      </c>
      <c r="C2" s="15">
        <v>51</v>
      </c>
      <c r="D2" s="17">
        <v>6.1373637887678125</v>
      </c>
      <c r="E2" s="1">
        <v>40</v>
      </c>
      <c r="F2" s="3">
        <f t="shared" ref="F2" si="0">E2/0.65/D2</f>
        <v>10.026855773334646</v>
      </c>
      <c r="G2" s="56">
        <v>3.7483</v>
      </c>
      <c r="H2" s="38">
        <v>4.2679</v>
      </c>
      <c r="I2" s="35">
        <f t="shared" ref="I2" si="1">(H2-G2)/0.791</f>
        <v>0.65689001264222513</v>
      </c>
      <c r="J2" s="42">
        <f t="shared" ref="J2" si="2">E2/I2</f>
        <v>60.892994611239409</v>
      </c>
      <c r="K2" s="35"/>
      <c r="L2" s="35"/>
      <c r="M2" s="41">
        <v>10</v>
      </c>
      <c r="N2" s="37">
        <f t="shared" ref="N2" si="3">F2-M2</f>
        <v>2.6855773334645505E-2</v>
      </c>
      <c r="O2" s="55"/>
    </row>
    <row r="3" spans="1:15" ht="15">
      <c r="A3" s="6" t="s">
        <v>5</v>
      </c>
      <c r="B3" s="14">
        <v>6.05</v>
      </c>
      <c r="C3" s="15">
        <v>52</v>
      </c>
      <c r="D3" s="17">
        <v>6.7330086809231426</v>
      </c>
      <c r="E3" s="1">
        <v>40</v>
      </c>
      <c r="F3" s="3">
        <f t="shared" ref="F3:F51" si="4">E3/0.65/D3</f>
        <v>9.1398161586840825</v>
      </c>
      <c r="G3" s="56">
        <v>3.7757000000000001</v>
      </c>
      <c r="H3" s="38">
        <v>4.3613</v>
      </c>
      <c r="I3" s="35">
        <f t="shared" ref="I3:I51" si="5">(H3-G3)/0.791</f>
        <v>0.74032869785082156</v>
      </c>
      <c r="J3" s="42">
        <f t="shared" ref="J3:J51" si="6">E3/I3</f>
        <v>54.030054644808757</v>
      </c>
      <c r="K3" s="35"/>
      <c r="L3" s="35"/>
      <c r="M3" s="41">
        <v>9</v>
      </c>
      <c r="N3" s="37">
        <f t="shared" ref="N3:N51" si="7">F3-M3</f>
        <v>0.13981615868408248</v>
      </c>
      <c r="O3" s="55"/>
    </row>
    <row r="4" spans="1:15" ht="15">
      <c r="A4" s="6" t="s">
        <v>6</v>
      </c>
      <c r="B4" s="14">
        <v>5.6</v>
      </c>
      <c r="C4" s="15">
        <v>53</v>
      </c>
      <c r="D4" s="17">
        <v>12.166525513444846</v>
      </c>
      <c r="E4" s="1">
        <v>40</v>
      </c>
      <c r="F4" s="3">
        <f t="shared" si="4"/>
        <v>5.0580144241227547</v>
      </c>
      <c r="G4" s="56">
        <v>3.7351000000000001</v>
      </c>
      <c r="H4" s="38">
        <v>4.3022999999999998</v>
      </c>
      <c r="I4" s="35">
        <f t="shared" si="5"/>
        <v>0.71706700379266708</v>
      </c>
      <c r="J4" s="42">
        <f t="shared" si="6"/>
        <v>55.782792665726411</v>
      </c>
      <c r="K4" s="35"/>
      <c r="L4" s="35"/>
      <c r="M4" s="41">
        <v>5</v>
      </c>
      <c r="N4" s="37">
        <f t="shared" si="7"/>
        <v>5.8014424122754704E-2</v>
      </c>
      <c r="O4" s="55"/>
    </row>
    <row r="5" spans="1:15" ht="15">
      <c r="A5" s="6" t="s">
        <v>7</v>
      </c>
      <c r="B5" s="14">
        <v>4.8</v>
      </c>
      <c r="C5" s="15">
        <v>54</v>
      </c>
      <c r="D5" s="17">
        <v>15.028583527419013</v>
      </c>
      <c r="E5" s="1">
        <v>40</v>
      </c>
      <c r="F5" s="3">
        <f t="shared" si="4"/>
        <v>4.0947612545245677</v>
      </c>
      <c r="G5" s="56">
        <v>3.7347999999999999</v>
      </c>
      <c r="H5" s="35">
        <v>4.2575000000000003</v>
      </c>
      <c r="I5" s="35">
        <f t="shared" si="5"/>
        <v>0.66080910240202317</v>
      </c>
      <c r="J5" s="41">
        <f t="shared" si="6"/>
        <v>60.531853835852267</v>
      </c>
      <c r="K5" s="35"/>
      <c r="L5" s="35"/>
      <c r="M5" s="41">
        <v>4</v>
      </c>
      <c r="N5" s="41">
        <f t="shared" si="7"/>
        <v>9.476125452456774E-2</v>
      </c>
      <c r="O5" s="55"/>
    </row>
    <row r="6" spans="1:15" ht="15">
      <c r="A6" s="6" t="s">
        <v>158</v>
      </c>
      <c r="B6" s="61">
        <v>6.16</v>
      </c>
      <c r="C6" s="15">
        <v>55</v>
      </c>
      <c r="D6" s="17">
        <v>6.7661917752854421</v>
      </c>
      <c r="E6" s="1">
        <v>40</v>
      </c>
      <c r="F6" s="3">
        <f t="shared" si="4"/>
        <v>9.0949922175189073</v>
      </c>
      <c r="G6" s="56">
        <v>3.7162999999999999</v>
      </c>
      <c r="H6" s="35">
        <v>4.2229000000000001</v>
      </c>
      <c r="I6" s="35">
        <f t="shared" si="5"/>
        <v>0.64045512010113792</v>
      </c>
      <c r="J6" s="41">
        <f t="shared" si="6"/>
        <v>62.455586261350163</v>
      </c>
      <c r="K6" s="35"/>
      <c r="L6" s="35"/>
      <c r="M6" s="41">
        <v>9</v>
      </c>
      <c r="N6" s="41">
        <f t="shared" si="7"/>
        <v>9.4992217518907296E-2</v>
      </c>
      <c r="O6" s="55"/>
    </row>
    <row r="7" spans="1:15" ht="15">
      <c r="A7" s="6" t="s">
        <v>159</v>
      </c>
      <c r="B7" s="61">
        <v>6.43</v>
      </c>
      <c r="C7" s="15">
        <v>56</v>
      </c>
      <c r="D7" s="17">
        <v>0.98666262503789048</v>
      </c>
      <c r="E7" s="1">
        <v>40</v>
      </c>
      <c r="F7" s="3">
        <f t="shared" si="4"/>
        <v>62.370317854188805</v>
      </c>
      <c r="G7" s="56">
        <v>3.74</v>
      </c>
      <c r="H7" s="38">
        <v>4.2625999999999999</v>
      </c>
      <c r="I7" s="35">
        <f t="shared" si="5"/>
        <v>0.66068268015170628</v>
      </c>
      <c r="J7" s="42">
        <f t="shared" si="6"/>
        <v>60.543436662839689</v>
      </c>
      <c r="K7" s="35"/>
      <c r="L7" s="35"/>
      <c r="M7" s="41">
        <v>62</v>
      </c>
      <c r="N7" s="37">
        <f t="shared" si="7"/>
        <v>0.37031785418880503</v>
      </c>
      <c r="O7" s="55"/>
    </row>
    <row r="8" spans="1:15" ht="15">
      <c r="A8" s="6" t="s">
        <v>160</v>
      </c>
      <c r="B8" s="61">
        <v>6.06</v>
      </c>
      <c r="C8" s="15">
        <v>57</v>
      </c>
      <c r="D8" s="17">
        <v>4.9853490956855619</v>
      </c>
      <c r="E8" s="1">
        <v>40</v>
      </c>
      <c r="F8" s="3">
        <f t="shared" si="4"/>
        <v>12.343862056063108</v>
      </c>
      <c r="G8" s="56">
        <v>3.6654</v>
      </c>
      <c r="H8" s="38">
        <v>4.1795999999999998</v>
      </c>
      <c r="I8" s="35">
        <f t="shared" si="5"/>
        <v>0.65006321112515775</v>
      </c>
      <c r="J8" s="42">
        <f t="shared" si="6"/>
        <v>61.532477635161442</v>
      </c>
      <c r="K8" s="35"/>
      <c r="L8" s="35"/>
      <c r="M8" s="41">
        <v>12</v>
      </c>
      <c r="N8" s="37">
        <f t="shared" si="7"/>
        <v>0.3438620560631076</v>
      </c>
      <c r="O8" s="55"/>
    </row>
    <row r="9" spans="1:15" ht="15">
      <c r="A9" s="6" t="s">
        <v>161</v>
      </c>
      <c r="B9" s="61">
        <v>6.63</v>
      </c>
      <c r="C9" s="15">
        <v>58</v>
      </c>
      <c r="D9" s="17">
        <v>1.1609578660200062</v>
      </c>
      <c r="E9" s="1">
        <v>40</v>
      </c>
      <c r="F9" s="3">
        <f t="shared" si="4"/>
        <v>53.006627836915037</v>
      </c>
      <c r="G9" s="56">
        <v>3.7166000000000001</v>
      </c>
      <c r="H9" s="38">
        <v>4.2320000000000002</v>
      </c>
      <c r="I9" s="35">
        <f t="shared" si="5"/>
        <v>0.65158027812895081</v>
      </c>
      <c r="J9" s="42">
        <f t="shared" si="6"/>
        <v>61.38921226232052</v>
      </c>
      <c r="K9" s="35"/>
      <c r="L9" s="35"/>
      <c r="M9" s="41">
        <v>53</v>
      </c>
      <c r="N9" s="37">
        <f t="shared" si="7"/>
        <v>6.6278369150367666E-3</v>
      </c>
      <c r="O9" s="55" t="s">
        <v>205</v>
      </c>
    </row>
    <row r="10" spans="1:15" ht="15">
      <c r="A10" s="6" t="s">
        <v>162</v>
      </c>
      <c r="B10" s="61">
        <v>6.67</v>
      </c>
      <c r="C10" s="15">
        <v>59</v>
      </c>
      <c r="D10" s="17">
        <v>6.3701121551985462</v>
      </c>
      <c r="E10" s="1">
        <v>40</v>
      </c>
      <c r="F10" s="3">
        <f t="shared" si="4"/>
        <v>9.6604989110342405</v>
      </c>
      <c r="G10" s="56">
        <v>3.7374999999999998</v>
      </c>
      <c r="H10" s="38">
        <v>4.3000999999999996</v>
      </c>
      <c r="I10" s="35">
        <f t="shared" si="5"/>
        <v>0.71125158027812863</v>
      </c>
      <c r="J10" s="42">
        <f t="shared" si="6"/>
        <v>56.23889086384645</v>
      </c>
      <c r="K10" s="35"/>
      <c r="L10" s="35"/>
      <c r="M10" s="41">
        <v>10</v>
      </c>
      <c r="N10" s="37">
        <f t="shared" si="7"/>
        <v>-0.33950108896575948</v>
      </c>
    </row>
    <row r="11" spans="1:15" ht="15">
      <c r="A11" s="6" t="s">
        <v>163</v>
      </c>
      <c r="B11" s="14">
        <v>6.4</v>
      </c>
      <c r="C11" s="15">
        <v>60</v>
      </c>
      <c r="D11" s="17">
        <v>4.0385975548145909</v>
      </c>
      <c r="E11" s="1">
        <v>40</v>
      </c>
      <c r="F11" s="3">
        <f t="shared" si="4"/>
        <v>15.23758203267835</v>
      </c>
      <c r="G11" s="56">
        <v>3.6633</v>
      </c>
      <c r="H11" s="38">
        <v>4.2039</v>
      </c>
      <c r="I11" s="35">
        <f t="shared" si="5"/>
        <v>0.68343868520859663</v>
      </c>
      <c r="J11" s="42">
        <f t="shared" si="6"/>
        <v>58.527561968183505</v>
      </c>
      <c r="K11" s="35"/>
      <c r="L11" s="35"/>
      <c r="M11" s="41">
        <v>15</v>
      </c>
      <c r="N11" s="37">
        <f t="shared" si="7"/>
        <v>0.23758203267835043</v>
      </c>
      <c r="O11" s="55"/>
    </row>
    <row r="12" spans="1:15" ht="15">
      <c r="A12" s="6" t="s">
        <v>164</v>
      </c>
      <c r="B12" s="14">
        <v>6.42</v>
      </c>
      <c r="C12" s="15">
        <v>61</v>
      </c>
      <c r="D12" s="17">
        <v>4.1881378195412751</v>
      </c>
      <c r="E12" s="1">
        <v>40</v>
      </c>
      <c r="F12" s="3">
        <f t="shared" si="4"/>
        <v>14.693513964925303</v>
      </c>
      <c r="G12" s="56">
        <v>3.7330999999999999</v>
      </c>
      <c r="H12" s="38">
        <v>4.2816000000000001</v>
      </c>
      <c r="I12" s="35">
        <f t="shared" si="5"/>
        <v>0.69342604298356536</v>
      </c>
      <c r="J12" s="42">
        <f t="shared" si="6"/>
        <v>57.684594348222404</v>
      </c>
      <c r="K12" s="35"/>
      <c r="L12" s="35"/>
      <c r="M12" s="41">
        <v>15</v>
      </c>
      <c r="N12" s="37">
        <f t="shared" si="7"/>
        <v>-0.30648603507469652</v>
      </c>
      <c r="O12" s="55"/>
    </row>
    <row r="13" spans="1:15" ht="15">
      <c r="A13" s="6" t="s">
        <v>165</v>
      </c>
      <c r="B13" s="14">
        <v>6.39</v>
      </c>
      <c r="C13" s="15">
        <v>62</v>
      </c>
      <c r="D13" s="17">
        <v>5.5324845912902907</v>
      </c>
      <c r="E13" s="1">
        <v>40</v>
      </c>
      <c r="F13" s="3">
        <f t="shared" si="4"/>
        <v>11.123114854280955</v>
      </c>
      <c r="G13" s="56">
        <v>3.6974999999999998</v>
      </c>
      <c r="H13" s="38">
        <v>4.2331000000000003</v>
      </c>
      <c r="I13" s="35">
        <f t="shared" si="5"/>
        <v>0.6771175726927946</v>
      </c>
      <c r="J13" s="42">
        <f t="shared" si="6"/>
        <v>59.073935772964838</v>
      </c>
      <c r="K13" s="35"/>
      <c r="L13" s="35"/>
      <c r="M13" s="41">
        <v>11</v>
      </c>
      <c r="N13" s="37">
        <f t="shared" si="7"/>
        <v>0.12311485428095459</v>
      </c>
      <c r="O13" s="55"/>
    </row>
    <row r="14" spans="1:15" ht="15">
      <c r="A14" s="6" t="s">
        <v>200</v>
      </c>
      <c r="B14" s="14">
        <v>5.72</v>
      </c>
      <c r="C14" s="15">
        <v>63</v>
      </c>
      <c r="D14" s="17">
        <v>4.9717085985652227</v>
      </c>
      <c r="E14" s="1">
        <v>40</v>
      </c>
      <c r="F14" s="3">
        <f t="shared" si="4"/>
        <v>12.377728967506426</v>
      </c>
      <c r="G14" s="56">
        <v>3.6974999999999998</v>
      </c>
      <c r="H14" s="38">
        <v>4.2182000000000004</v>
      </c>
      <c r="I14" s="35">
        <f t="shared" si="5"/>
        <v>0.65828065739570241</v>
      </c>
      <c r="J14" s="42">
        <f t="shared" si="6"/>
        <v>60.764355675052741</v>
      </c>
      <c r="K14" s="35"/>
      <c r="L14" s="35"/>
      <c r="M14" s="41">
        <v>12</v>
      </c>
      <c r="N14" s="37">
        <f t="shared" si="7"/>
        <v>0.37772896750642637</v>
      </c>
      <c r="O14" s="55"/>
    </row>
    <row r="15" spans="1:15" ht="15">
      <c r="A15" s="6" t="s">
        <v>166</v>
      </c>
      <c r="B15" s="14">
        <v>5.77</v>
      </c>
      <c r="C15" s="15">
        <v>64</v>
      </c>
      <c r="D15" s="17">
        <v>4.8630898251995553</v>
      </c>
      <c r="E15" s="1">
        <v>40</v>
      </c>
      <c r="F15" s="3">
        <f t="shared" si="4"/>
        <v>12.654189774488962</v>
      </c>
      <c r="G15" s="56">
        <v>3.7206000000000001</v>
      </c>
      <c r="H15" s="38">
        <v>4.3243</v>
      </c>
      <c r="I15" s="35">
        <f t="shared" si="5"/>
        <v>0.76321112515802769</v>
      </c>
      <c r="J15" s="42">
        <f t="shared" si="6"/>
        <v>52.410137485506056</v>
      </c>
      <c r="K15" s="35"/>
      <c r="L15" s="35"/>
      <c r="M15" s="41">
        <v>13</v>
      </c>
      <c r="N15" s="37">
        <f t="shared" si="7"/>
        <v>-0.34581022551103757</v>
      </c>
      <c r="O15" s="55" t="s">
        <v>206</v>
      </c>
    </row>
    <row r="16" spans="1:15" ht="15">
      <c r="A16" s="6" t="s">
        <v>12</v>
      </c>
      <c r="B16" s="14">
        <v>5.88</v>
      </c>
      <c r="C16" s="15">
        <v>65</v>
      </c>
      <c r="D16" s="17">
        <v>4.2447206224108323</v>
      </c>
      <c r="E16" s="1">
        <v>40</v>
      </c>
      <c r="F16" s="3">
        <f t="shared" si="4"/>
        <v>14.497647080365477</v>
      </c>
      <c r="G16" s="56">
        <v>3.7490999999999999</v>
      </c>
      <c r="H16" s="38">
        <v>4.34</v>
      </c>
      <c r="I16" s="35">
        <f t="shared" si="5"/>
        <v>0.7470290771175726</v>
      </c>
      <c r="J16" s="42">
        <f t="shared" si="6"/>
        <v>53.545439160602477</v>
      </c>
      <c r="K16" s="35"/>
      <c r="L16" s="35"/>
      <c r="M16" s="41">
        <v>15</v>
      </c>
      <c r="N16" s="37">
        <f t="shared" si="7"/>
        <v>-0.50235291963452333</v>
      </c>
      <c r="O16" s="55"/>
    </row>
    <row r="17" spans="1:15" ht="15">
      <c r="A17" s="6" t="s">
        <v>13</v>
      </c>
      <c r="B17" s="14">
        <v>5.6</v>
      </c>
      <c r="C17" s="15">
        <v>66</v>
      </c>
      <c r="D17" s="17">
        <v>5.810851773264627</v>
      </c>
      <c r="E17" s="1">
        <v>40</v>
      </c>
      <c r="F17" s="3">
        <f t="shared" si="4"/>
        <v>10.590265238152559</v>
      </c>
      <c r="G17" s="56">
        <v>3.7507999999999999</v>
      </c>
      <c r="H17" s="38">
        <v>4.2816000000000001</v>
      </c>
      <c r="I17" s="35">
        <f t="shared" si="5"/>
        <v>0.67104930467762347</v>
      </c>
      <c r="J17" s="42">
        <f t="shared" si="6"/>
        <v>59.608138658628469</v>
      </c>
      <c r="K17" s="35"/>
      <c r="L17" s="35"/>
      <c r="M17" s="41">
        <v>11</v>
      </c>
      <c r="N17" s="37">
        <f t="shared" si="7"/>
        <v>-0.40973476184744051</v>
      </c>
      <c r="O17" s="55"/>
    </row>
    <row r="18" spans="1:15" ht="15">
      <c r="A18" s="6" t="s">
        <v>107</v>
      </c>
      <c r="B18" s="14">
        <v>5.98</v>
      </c>
      <c r="C18" s="15">
        <v>67</v>
      </c>
      <c r="D18" s="17">
        <v>5.106092755380419</v>
      </c>
      <c r="E18" s="1">
        <v>40</v>
      </c>
      <c r="F18" s="3">
        <f t="shared" si="4"/>
        <v>12.051967029705228</v>
      </c>
      <c r="G18" s="56">
        <v>3.7328000000000001</v>
      </c>
      <c r="H18" s="38">
        <v>4.3228</v>
      </c>
      <c r="I18" s="35">
        <f t="shared" si="5"/>
        <v>0.745891276864728</v>
      </c>
      <c r="J18" s="42">
        <f t="shared" si="6"/>
        <v>53.627118644067814</v>
      </c>
      <c r="K18" s="35"/>
      <c r="L18" s="35"/>
      <c r="M18" s="41">
        <v>12</v>
      </c>
      <c r="N18" s="37">
        <f t="shared" si="7"/>
        <v>5.196702970522793E-2</v>
      </c>
      <c r="O18" s="55"/>
    </row>
    <row r="19" spans="1:15" ht="15">
      <c r="A19" s="6" t="s">
        <v>108</v>
      </c>
      <c r="B19" s="14">
        <v>6.71</v>
      </c>
      <c r="C19" s="15">
        <v>68</v>
      </c>
      <c r="D19" s="17">
        <v>3.3355006501950588</v>
      </c>
      <c r="E19" s="1">
        <v>40</v>
      </c>
      <c r="F19" s="3">
        <f t="shared" si="4"/>
        <v>18.449542660068971</v>
      </c>
      <c r="G19" s="56">
        <v>3.7244000000000002</v>
      </c>
      <c r="H19" s="38">
        <v>4.2481999999999998</v>
      </c>
      <c r="I19" s="35">
        <f t="shared" si="5"/>
        <v>0.66219974715549879</v>
      </c>
      <c r="J19" s="42">
        <f t="shared" si="6"/>
        <v>60.404734631538808</v>
      </c>
      <c r="K19" s="35"/>
      <c r="L19" s="35"/>
      <c r="M19" s="41">
        <v>18</v>
      </c>
      <c r="N19" s="37">
        <f t="shared" si="7"/>
        <v>0.44954266006897114</v>
      </c>
      <c r="O19" s="55"/>
    </row>
    <row r="20" spans="1:15" ht="15">
      <c r="A20" s="6" t="s">
        <v>109</v>
      </c>
      <c r="B20" s="14">
        <v>5.74</v>
      </c>
      <c r="C20" s="15">
        <v>69</v>
      </c>
      <c r="D20" s="17">
        <v>5.8317495248574573</v>
      </c>
      <c r="E20" s="1">
        <v>40</v>
      </c>
      <c r="F20" s="3">
        <f t="shared" si="4"/>
        <v>10.552315608919381</v>
      </c>
      <c r="G20" s="56">
        <v>3.7235</v>
      </c>
      <c r="H20" s="38">
        <v>4.2504999999999997</v>
      </c>
      <c r="I20" s="35">
        <f t="shared" si="5"/>
        <v>0.66624525916561272</v>
      </c>
      <c r="J20" s="42">
        <f t="shared" si="6"/>
        <v>60.037950664136659</v>
      </c>
      <c r="K20" s="35"/>
      <c r="L20" s="35"/>
      <c r="M20" s="41">
        <v>11</v>
      </c>
      <c r="N20" s="37">
        <f t="shared" si="7"/>
        <v>-0.44768439108061919</v>
      </c>
      <c r="O20" s="55"/>
    </row>
    <row r="21" spans="1:15" ht="15">
      <c r="A21" s="6" t="s">
        <v>110</v>
      </c>
      <c r="B21" s="14">
        <v>6.22</v>
      </c>
      <c r="C21" s="15">
        <v>70</v>
      </c>
      <c r="D21" s="17">
        <v>7.3026908072421728</v>
      </c>
      <c r="E21" s="1">
        <v>40</v>
      </c>
      <c r="F21" s="3">
        <f t="shared" si="4"/>
        <v>8.4268200808163822</v>
      </c>
      <c r="G21" s="56">
        <v>3.7204000000000002</v>
      </c>
      <c r="H21" s="38">
        <v>4.2545000000000002</v>
      </c>
      <c r="I21" s="35">
        <f t="shared" si="5"/>
        <v>0.67522123893805308</v>
      </c>
      <c r="J21" s="42">
        <f t="shared" si="6"/>
        <v>59.239842726081257</v>
      </c>
      <c r="K21" s="35"/>
      <c r="L21" s="35"/>
      <c r="M21" s="41">
        <v>8</v>
      </c>
      <c r="N21" s="37">
        <f t="shared" si="7"/>
        <v>0.42682008081638223</v>
      </c>
      <c r="O21" s="55"/>
    </row>
    <row r="22" spans="1:15" ht="15">
      <c r="A22" s="6" t="s">
        <v>111</v>
      </c>
      <c r="B22" s="14">
        <v>6.49</v>
      </c>
      <c r="C22" s="15">
        <v>71</v>
      </c>
      <c r="D22" s="17">
        <v>5.2170651195358611</v>
      </c>
      <c r="E22" s="1">
        <v>40</v>
      </c>
      <c r="F22" s="3">
        <f t="shared" si="4"/>
        <v>11.795609241683442</v>
      </c>
      <c r="G22" s="56">
        <v>3.7073999999999998</v>
      </c>
      <c r="H22" s="38">
        <v>4.2318999999999996</v>
      </c>
      <c r="I22" s="35">
        <f t="shared" si="5"/>
        <v>0.66308470290771138</v>
      </c>
      <c r="J22" s="42">
        <f t="shared" si="6"/>
        <v>60.324118207817001</v>
      </c>
      <c r="K22" s="35"/>
      <c r="L22" s="35"/>
      <c r="M22" s="41">
        <v>12</v>
      </c>
      <c r="N22" s="37">
        <f t="shared" si="7"/>
        <v>-0.20439075831655806</v>
      </c>
      <c r="O22" s="55" t="s">
        <v>208</v>
      </c>
    </row>
    <row r="23" spans="1:15" ht="15">
      <c r="A23" s="6" t="s">
        <v>112</v>
      </c>
      <c r="B23" s="14">
        <v>6.5</v>
      </c>
      <c r="C23" s="15">
        <v>72</v>
      </c>
      <c r="D23" s="17">
        <v>5.1950585175552657</v>
      </c>
      <c r="E23" s="1">
        <v>40</v>
      </c>
      <c r="F23" s="3">
        <f t="shared" si="4"/>
        <v>11.845576201020508</v>
      </c>
      <c r="G23" s="56">
        <v>3.7366000000000001</v>
      </c>
      <c r="H23" s="38">
        <v>4.2630999999999997</v>
      </c>
      <c r="I23" s="35">
        <f t="shared" si="5"/>
        <v>0.66561314791403225</v>
      </c>
      <c r="J23" s="42">
        <f t="shared" si="6"/>
        <v>60.094966761633486</v>
      </c>
      <c r="K23" s="35"/>
      <c r="L23" s="35"/>
      <c r="M23" s="41">
        <v>12</v>
      </c>
      <c r="N23" s="37">
        <f t="shared" si="7"/>
        <v>-0.15442379897949188</v>
      </c>
      <c r="O23" s="55"/>
    </row>
    <row r="24" spans="1:15" ht="15">
      <c r="A24" s="6" t="s">
        <v>199</v>
      </c>
      <c r="B24" s="14">
        <v>6.33</v>
      </c>
      <c r="C24" s="15">
        <v>73</v>
      </c>
      <c r="D24" s="17">
        <v>5.4906471941582478</v>
      </c>
      <c r="E24" s="1">
        <v>40</v>
      </c>
      <c r="F24" s="3">
        <f t="shared" si="4"/>
        <v>11.207870286026598</v>
      </c>
      <c r="G24" s="56">
        <v>3.7298999999999998</v>
      </c>
      <c r="H24" s="38">
        <v>4.2548000000000004</v>
      </c>
      <c r="I24" s="35">
        <f t="shared" si="5"/>
        <v>0.66359039190897673</v>
      </c>
      <c r="J24" s="42">
        <f t="shared" si="6"/>
        <v>60.27814821870826</v>
      </c>
      <c r="K24" s="35"/>
      <c r="L24" s="35"/>
      <c r="M24" s="41">
        <v>11</v>
      </c>
      <c r="N24" s="37">
        <f t="shared" si="7"/>
        <v>0.20787028602659774</v>
      </c>
      <c r="O24" s="55"/>
    </row>
    <row r="25" spans="1:15" ht="15">
      <c r="A25" s="6" t="s">
        <v>113</v>
      </c>
      <c r="B25" s="14">
        <v>6.43</v>
      </c>
      <c r="C25" s="15">
        <v>74</v>
      </c>
      <c r="D25" s="17">
        <v>5.6216865059517858</v>
      </c>
      <c r="E25" s="1">
        <v>40</v>
      </c>
      <c r="F25" s="3">
        <f t="shared" si="4"/>
        <v>10.946619217081849</v>
      </c>
      <c r="G25" s="56">
        <v>3.7107000000000001</v>
      </c>
      <c r="H25" s="38">
        <v>4.2323000000000004</v>
      </c>
      <c r="I25" s="35">
        <f t="shared" si="5"/>
        <v>0.65941845764854645</v>
      </c>
      <c r="J25" s="42">
        <f t="shared" si="6"/>
        <v>60.659509202453961</v>
      </c>
      <c r="K25" s="35"/>
      <c r="L25" s="35"/>
      <c r="M25" s="41">
        <v>11</v>
      </c>
      <c r="N25" s="37">
        <f t="shared" si="7"/>
        <v>-5.3380782918150516E-2</v>
      </c>
      <c r="O25" s="55"/>
    </row>
    <row r="26" spans="1:15" ht="15">
      <c r="A26" s="6" t="s">
        <v>14</v>
      </c>
      <c r="B26" s="14">
        <v>6.28</v>
      </c>
      <c r="C26" s="15">
        <v>75</v>
      </c>
      <c r="D26" s="17">
        <v>5.5511653496048812</v>
      </c>
      <c r="E26" s="1">
        <v>40</v>
      </c>
      <c r="F26" s="3">
        <f t="shared" si="4"/>
        <v>11.085683394900441</v>
      </c>
      <c r="G26" s="56">
        <v>3.7656000000000001</v>
      </c>
      <c r="H26" s="38">
        <v>4.2850999999999999</v>
      </c>
      <c r="I26" s="35">
        <f t="shared" si="5"/>
        <v>0.65676359039190879</v>
      </c>
      <c r="J26" s="42">
        <f t="shared" si="6"/>
        <v>60.904716073147277</v>
      </c>
      <c r="K26" s="35"/>
      <c r="L26" s="35"/>
      <c r="M26" s="41">
        <v>11</v>
      </c>
      <c r="N26" s="37">
        <f t="shared" si="7"/>
        <v>8.5683394900440746E-2</v>
      </c>
      <c r="O26" s="55"/>
    </row>
    <row r="27" spans="1:15" ht="15">
      <c r="A27" s="6" t="s">
        <v>15</v>
      </c>
      <c r="B27" s="14">
        <v>6.54</v>
      </c>
      <c r="C27" s="15">
        <v>76</v>
      </c>
      <c r="D27" s="17">
        <v>5.6221866559967992</v>
      </c>
      <c r="E27" s="1">
        <v>40</v>
      </c>
      <c r="F27" s="3">
        <f t="shared" si="4"/>
        <v>10.945645405213059</v>
      </c>
      <c r="G27" s="56">
        <v>3.7427000000000001</v>
      </c>
      <c r="H27" s="38">
        <v>4.2702999999999998</v>
      </c>
      <c r="I27" s="35">
        <f t="shared" si="5"/>
        <v>0.66700379266750898</v>
      </c>
      <c r="J27" s="42">
        <f t="shared" si="6"/>
        <v>59.969673995451146</v>
      </c>
      <c r="K27" s="35"/>
      <c r="L27" s="35"/>
      <c r="M27" s="41">
        <v>11</v>
      </c>
      <c r="N27" s="37">
        <f t="shared" si="7"/>
        <v>-5.435459478694149E-2</v>
      </c>
      <c r="O27" s="55"/>
    </row>
    <row r="28" spans="1:15" ht="15">
      <c r="A28" s="6" t="s">
        <v>16</v>
      </c>
      <c r="B28" s="14">
        <v>6.39</v>
      </c>
      <c r="C28" s="15">
        <v>77</v>
      </c>
      <c r="D28" s="17">
        <v>5.5551665499649889</v>
      </c>
      <c r="E28" s="1">
        <v>40</v>
      </c>
      <c r="F28" s="3">
        <f t="shared" si="4"/>
        <v>11.077698748536958</v>
      </c>
      <c r="G28" s="56">
        <v>3.7084999999999999</v>
      </c>
      <c r="H28" s="38">
        <v>4.2279999999999998</v>
      </c>
      <c r="I28" s="35">
        <f t="shared" si="5"/>
        <v>0.65676359039190879</v>
      </c>
      <c r="J28" s="42">
        <f t="shared" si="6"/>
        <v>60.904716073147277</v>
      </c>
      <c r="K28" s="35"/>
      <c r="L28" s="35"/>
      <c r="M28" s="41">
        <v>11</v>
      </c>
      <c r="N28" s="37">
        <f t="shared" si="7"/>
        <v>7.7698748536958462E-2</v>
      </c>
      <c r="O28" s="55"/>
    </row>
    <row r="29" spans="1:15" ht="15">
      <c r="A29" s="6" t="s">
        <v>17</v>
      </c>
      <c r="B29" s="14">
        <v>6.56</v>
      </c>
      <c r="C29" s="15">
        <v>78</v>
      </c>
      <c r="D29" s="17">
        <v>5.5416624987496252</v>
      </c>
      <c r="E29" s="1">
        <v>40</v>
      </c>
      <c r="F29" s="3">
        <f t="shared" si="4"/>
        <v>11.104693140794222</v>
      </c>
      <c r="G29" s="56">
        <v>3.7187000000000001</v>
      </c>
      <c r="H29" s="38">
        <v>4.2366999999999999</v>
      </c>
      <c r="I29" s="35">
        <f t="shared" si="5"/>
        <v>0.65486725663716783</v>
      </c>
      <c r="J29" s="42">
        <f t="shared" si="6"/>
        <v>61.081081081081109</v>
      </c>
      <c r="K29" s="35"/>
      <c r="L29" s="35"/>
      <c r="M29" s="41">
        <v>11</v>
      </c>
      <c r="N29" s="37">
        <f t="shared" si="7"/>
        <v>0.10469314079422176</v>
      </c>
      <c r="O29" s="55"/>
    </row>
    <row r="30" spans="1:15" ht="15">
      <c r="A30" s="6" t="s">
        <v>167</v>
      </c>
      <c r="B30" s="14">
        <v>7.18</v>
      </c>
      <c r="C30" s="15">
        <v>79</v>
      </c>
      <c r="D30" s="17">
        <v>3.0878043851672228</v>
      </c>
      <c r="E30" s="1">
        <v>40</v>
      </c>
      <c r="F30" s="3">
        <f t="shared" si="4"/>
        <v>19.929520741039063</v>
      </c>
      <c r="G30" s="56">
        <v>3.7465999999999999</v>
      </c>
      <c r="H30" s="38">
        <v>4.2709000000000001</v>
      </c>
      <c r="I30" s="35">
        <f t="shared" si="5"/>
        <v>0.66283185840707992</v>
      </c>
      <c r="J30" s="42">
        <f t="shared" si="6"/>
        <v>60.347129506007988</v>
      </c>
      <c r="K30" s="35"/>
      <c r="L30" s="35"/>
      <c r="M30" s="41">
        <v>20</v>
      </c>
      <c r="N30" s="37">
        <f t="shared" si="7"/>
        <v>-7.0479258960936875E-2</v>
      </c>
      <c r="O30" s="55"/>
    </row>
    <row r="31" spans="1:15" ht="15">
      <c r="A31" s="6" t="s">
        <v>168</v>
      </c>
      <c r="B31" s="14">
        <v>7.5</v>
      </c>
      <c r="C31" s="15">
        <v>80</v>
      </c>
      <c r="D31" s="17">
        <v>2.0031322623017078</v>
      </c>
      <c r="E31" s="1">
        <v>40</v>
      </c>
      <c r="F31" s="3">
        <f t="shared" si="4"/>
        <v>30.721117470171688</v>
      </c>
      <c r="G31" s="56">
        <v>3.7262</v>
      </c>
      <c r="H31" s="38">
        <v>4.2518000000000002</v>
      </c>
      <c r="I31" s="35">
        <f t="shared" si="5"/>
        <v>0.66447534766118865</v>
      </c>
      <c r="J31" s="42">
        <f t="shared" si="6"/>
        <v>60.197869101978668</v>
      </c>
      <c r="K31" s="35"/>
      <c r="L31" s="35"/>
      <c r="M31" s="41">
        <v>31</v>
      </c>
      <c r="N31" s="37">
        <f t="shared" si="7"/>
        <v>-0.27888252982831219</v>
      </c>
      <c r="O31" s="55"/>
    </row>
    <row r="32" spans="1:15" ht="15">
      <c r="A32" s="6" t="s">
        <v>169</v>
      </c>
      <c r="B32" s="14">
        <v>7.8</v>
      </c>
      <c r="C32" s="15">
        <v>81</v>
      </c>
      <c r="D32" s="17">
        <v>1.1554006264524603</v>
      </c>
      <c r="E32" s="1">
        <v>40</v>
      </c>
      <c r="F32" s="3">
        <f t="shared" si="4"/>
        <v>53.261578823450265</v>
      </c>
      <c r="G32" s="56">
        <v>3.7454000000000001</v>
      </c>
      <c r="H32" s="38">
        <v>4.2698999999999998</v>
      </c>
      <c r="I32" s="35">
        <f t="shared" si="5"/>
        <v>0.66308470290771138</v>
      </c>
      <c r="J32" s="42">
        <f t="shared" si="6"/>
        <v>60.324118207817001</v>
      </c>
      <c r="K32" s="35"/>
      <c r="L32" s="35"/>
      <c r="M32" s="41">
        <v>53</v>
      </c>
      <c r="N32" s="37">
        <f t="shared" si="7"/>
        <v>0.26157882345026451</v>
      </c>
      <c r="O32" s="55"/>
    </row>
    <row r="33" spans="1:15" ht="15">
      <c r="A33" s="7" t="s">
        <v>170</v>
      </c>
      <c r="B33" s="18">
        <v>7.8</v>
      </c>
      <c r="C33" s="15">
        <v>82</v>
      </c>
      <c r="D33" s="17">
        <v>0.31878346973830457</v>
      </c>
      <c r="E33" s="1">
        <v>40</v>
      </c>
      <c r="F33" s="3">
        <f t="shared" si="4"/>
        <v>193.04157015725951</v>
      </c>
      <c r="G33" s="56">
        <v>3.7136</v>
      </c>
      <c r="H33" s="38">
        <v>4.2259000000000002</v>
      </c>
      <c r="I33" s="35">
        <f t="shared" si="5"/>
        <v>0.64766118836915321</v>
      </c>
      <c r="J33" s="42">
        <f t="shared" si="6"/>
        <v>61.760687097403846</v>
      </c>
      <c r="K33" s="35"/>
      <c r="L33" s="35"/>
      <c r="M33" s="41">
        <v>130</v>
      </c>
      <c r="N33" s="37">
        <f t="shared" si="7"/>
        <v>63.041570157259514</v>
      </c>
      <c r="O33" s="55" t="s">
        <v>207</v>
      </c>
    </row>
    <row r="34" spans="1:15" ht="15">
      <c r="A34" s="6" t="s">
        <v>171</v>
      </c>
      <c r="B34" s="14">
        <v>6.25</v>
      </c>
      <c r="C34" s="15">
        <v>83</v>
      </c>
      <c r="D34" s="17">
        <v>7.2304738809740332</v>
      </c>
      <c r="E34" s="1">
        <v>40</v>
      </c>
      <c r="F34" s="3">
        <f t="shared" si="4"/>
        <v>8.5109859397170737</v>
      </c>
      <c r="G34" s="56">
        <v>3.7443999999999997</v>
      </c>
      <c r="H34" s="38">
        <v>4.3139000000000003</v>
      </c>
      <c r="I34" s="35">
        <f t="shared" si="5"/>
        <v>0.71997471554993742</v>
      </c>
      <c r="J34" s="42">
        <f t="shared" si="6"/>
        <v>55.557506584723392</v>
      </c>
      <c r="K34" s="35"/>
      <c r="L34" s="35"/>
      <c r="M34" s="41">
        <v>9</v>
      </c>
      <c r="N34" s="37">
        <f t="shared" si="7"/>
        <v>-0.48901406028292627</v>
      </c>
      <c r="O34" s="55"/>
    </row>
    <row r="35" spans="1:15" ht="15">
      <c r="A35" s="6" t="s">
        <v>172</v>
      </c>
      <c r="B35" s="14">
        <v>6.16</v>
      </c>
      <c r="C35" s="15">
        <v>84</v>
      </c>
      <c r="D35" s="31">
        <v>6.8172173385874517</v>
      </c>
      <c r="E35" s="1">
        <v>40</v>
      </c>
      <c r="F35" s="3">
        <f t="shared" si="4"/>
        <v>9.0269179464377309</v>
      </c>
      <c r="G35" s="56">
        <v>3.7298</v>
      </c>
      <c r="H35" s="38">
        <v>4.2465000000000002</v>
      </c>
      <c r="I35" s="35">
        <f t="shared" si="5"/>
        <v>0.65322376738305954</v>
      </c>
      <c r="J35" s="42">
        <f t="shared" si="6"/>
        <v>61.234759047803358</v>
      </c>
      <c r="K35" s="35"/>
      <c r="L35" s="35"/>
      <c r="M35" s="41">
        <v>9</v>
      </c>
      <c r="N35" s="37">
        <f t="shared" si="7"/>
        <v>2.6917946437730933E-2</v>
      </c>
      <c r="O35" s="55"/>
    </row>
    <row r="36" spans="1:15" ht="15">
      <c r="A36" s="6" t="s">
        <v>173</v>
      </c>
      <c r="B36" s="14">
        <v>5.04</v>
      </c>
      <c r="C36" s="15">
        <v>85</v>
      </c>
      <c r="D36" s="31">
        <v>6.8071132666464607</v>
      </c>
      <c r="E36" s="1">
        <v>40</v>
      </c>
      <c r="F36" s="3">
        <f t="shared" si="4"/>
        <v>9.0403169637250045</v>
      </c>
      <c r="G36" s="56">
        <v>3.7425999999999999</v>
      </c>
      <c r="H36" s="38">
        <v>4.2569999999999997</v>
      </c>
      <c r="I36" s="35">
        <f t="shared" si="5"/>
        <v>0.65031605562578976</v>
      </c>
      <c r="J36" s="42">
        <f t="shared" si="6"/>
        <v>61.508553654743423</v>
      </c>
      <c r="K36" s="35"/>
      <c r="L36" s="35"/>
      <c r="M36" s="41">
        <v>9</v>
      </c>
      <c r="N36" s="37">
        <f t="shared" si="7"/>
        <v>4.0316963725004484E-2</v>
      </c>
      <c r="O36" s="55"/>
    </row>
    <row r="37" spans="1:15" ht="15">
      <c r="A37" s="6" t="s">
        <v>174</v>
      </c>
      <c r="B37" s="14">
        <v>6.76</v>
      </c>
      <c r="C37" s="15">
        <v>86</v>
      </c>
      <c r="D37" s="31">
        <v>5.3167626553501073</v>
      </c>
      <c r="E37" s="1">
        <v>40</v>
      </c>
      <c r="F37" s="3">
        <f t="shared" si="4"/>
        <v>11.574423296202085</v>
      </c>
      <c r="G37" s="56">
        <v>3.7323</v>
      </c>
      <c r="H37" s="38">
        <v>4.2865000000000002</v>
      </c>
      <c r="I37" s="35">
        <f t="shared" si="5"/>
        <v>0.70063211125158054</v>
      </c>
      <c r="J37" s="42">
        <f t="shared" si="6"/>
        <v>57.091302778780204</v>
      </c>
      <c r="K37" s="35"/>
      <c r="L37" s="35"/>
      <c r="M37" s="41">
        <v>12</v>
      </c>
      <c r="N37" s="37">
        <f t="shared" si="7"/>
        <v>-0.42557670379791546</v>
      </c>
      <c r="O37" s="55"/>
    </row>
    <row r="38" spans="1:15" ht="15">
      <c r="A38" s="6" t="s">
        <v>175</v>
      </c>
      <c r="B38" s="14">
        <v>6.59</v>
      </c>
      <c r="C38" s="15">
        <v>87</v>
      </c>
      <c r="D38" s="31">
        <v>5.1485298575325871</v>
      </c>
      <c r="E38" s="1">
        <v>40</v>
      </c>
      <c r="F38" s="3">
        <f t="shared" si="4"/>
        <v>11.952627884332324</v>
      </c>
      <c r="G38" s="56">
        <v>3.7263000000000002</v>
      </c>
      <c r="H38" s="38">
        <v>4.2569999999999997</v>
      </c>
      <c r="I38" s="35">
        <f t="shared" si="5"/>
        <v>0.67092288242730658</v>
      </c>
      <c r="J38" s="42">
        <f t="shared" si="6"/>
        <v>59.619370642547636</v>
      </c>
      <c r="K38" s="35"/>
      <c r="L38" s="35"/>
      <c r="M38" s="41">
        <v>12</v>
      </c>
      <c r="N38" s="37">
        <f t="shared" si="7"/>
        <v>-4.7372115667675629E-2</v>
      </c>
    </row>
    <row r="39" spans="1:15" ht="15">
      <c r="A39" s="6" t="s">
        <v>89</v>
      </c>
      <c r="B39" s="14">
        <v>6.99</v>
      </c>
      <c r="C39" s="15">
        <v>88</v>
      </c>
      <c r="D39" s="31">
        <v>6.4418510659795913</v>
      </c>
      <c r="E39" s="1">
        <v>40</v>
      </c>
      <c r="F39" s="3">
        <f t="shared" si="4"/>
        <v>9.5529159100643657</v>
      </c>
      <c r="G39" s="56">
        <v>3.7511000000000001</v>
      </c>
      <c r="H39" s="38">
        <v>4.2914000000000003</v>
      </c>
      <c r="I39" s="35">
        <f t="shared" si="5"/>
        <v>0.68305941845764884</v>
      </c>
      <c r="J39" s="42">
        <f t="shared" si="6"/>
        <v>58.560059226355705</v>
      </c>
      <c r="K39" s="35"/>
      <c r="L39" s="35"/>
      <c r="M39" s="41">
        <v>10</v>
      </c>
      <c r="N39" s="37">
        <f t="shared" si="7"/>
        <v>-0.44708408993563431</v>
      </c>
    </row>
    <row r="40" spans="1:15" ht="15">
      <c r="A40" s="6" t="s">
        <v>90</v>
      </c>
      <c r="B40" s="14">
        <v>6.45</v>
      </c>
      <c r="C40" s="15">
        <v>89</v>
      </c>
      <c r="D40" s="31">
        <v>6.0316257451753064</v>
      </c>
      <c r="E40" s="1">
        <v>40</v>
      </c>
      <c r="F40" s="3">
        <f t="shared" si="4"/>
        <v>10.202632613219762</v>
      </c>
      <c r="G40" s="56">
        <v>3.7324000000000002</v>
      </c>
      <c r="H40" s="38">
        <v>4.3075000000000001</v>
      </c>
      <c r="I40" s="35">
        <f t="shared" si="5"/>
        <v>0.72705436156763581</v>
      </c>
      <c r="J40" s="42">
        <f t="shared" si="6"/>
        <v>55.01651886628413</v>
      </c>
      <c r="K40" s="35"/>
      <c r="L40" s="35"/>
      <c r="M40" s="41">
        <v>10</v>
      </c>
      <c r="N40" s="37">
        <f t="shared" si="7"/>
        <v>0.20263261321976245</v>
      </c>
    </row>
    <row r="41" spans="1:15" ht="15">
      <c r="A41" s="6" t="s">
        <v>18</v>
      </c>
      <c r="B41" s="14">
        <v>6.34</v>
      </c>
      <c r="C41" s="15">
        <v>90</v>
      </c>
      <c r="D41" s="31">
        <v>6.0233069920976288</v>
      </c>
      <c r="E41" s="1">
        <v>40</v>
      </c>
      <c r="F41" s="3">
        <f t="shared" si="4"/>
        <v>10.216723407788757</v>
      </c>
      <c r="G41" s="56">
        <v>3.7170000000000001</v>
      </c>
      <c r="H41" s="38">
        <v>4.2754000000000003</v>
      </c>
      <c r="I41" s="35">
        <f t="shared" si="5"/>
        <v>0.70594184576485486</v>
      </c>
      <c r="J41" s="42">
        <f t="shared" si="6"/>
        <v>56.66189111747849</v>
      </c>
      <c r="K41" s="35"/>
      <c r="L41" s="35"/>
      <c r="M41" s="41">
        <v>10</v>
      </c>
      <c r="N41" s="37">
        <f t="shared" si="7"/>
        <v>0.21672340778875743</v>
      </c>
      <c r="O41" s="65" t="s">
        <v>201</v>
      </c>
    </row>
    <row r="42" spans="1:15" ht="15">
      <c r="A42" s="6" t="s">
        <v>20</v>
      </c>
      <c r="B42" s="14">
        <v>5.9</v>
      </c>
      <c r="C42" s="15">
        <v>91</v>
      </c>
      <c r="D42" s="31">
        <v>6.0803240972291688</v>
      </c>
      <c r="E42" s="1">
        <v>40</v>
      </c>
      <c r="F42" s="3">
        <f t="shared" si="4"/>
        <v>10.120917989635601</v>
      </c>
      <c r="G42" s="56">
        <v>3.7606000000000002</v>
      </c>
      <c r="H42" s="38">
        <v>4.2954999999999997</v>
      </c>
      <c r="I42" s="35">
        <f t="shared" si="5"/>
        <v>0.6762326169405809</v>
      </c>
      <c r="J42" s="42">
        <f t="shared" si="6"/>
        <v>59.151243223032395</v>
      </c>
      <c r="K42" s="35"/>
      <c r="L42" s="35"/>
      <c r="M42" s="41">
        <v>10</v>
      </c>
      <c r="N42" s="37">
        <f t="shared" si="7"/>
        <v>0.12091798963560052</v>
      </c>
      <c r="O42" s="65" t="s">
        <v>201</v>
      </c>
    </row>
    <row r="43" spans="1:15" ht="15">
      <c r="A43" s="6" t="s">
        <v>19</v>
      </c>
      <c r="B43" s="14">
        <v>6.2</v>
      </c>
      <c r="C43" s="15">
        <v>92</v>
      </c>
      <c r="D43" s="31">
        <v>6.3288986696008802</v>
      </c>
      <c r="E43" s="1">
        <v>40</v>
      </c>
      <c r="F43" s="3">
        <f t="shared" si="4"/>
        <v>9.72340761814446</v>
      </c>
      <c r="G43" s="56">
        <v>3.7274000000000003</v>
      </c>
      <c r="H43" s="38">
        <v>4.2663000000000002</v>
      </c>
      <c r="I43" s="35">
        <f t="shared" si="5"/>
        <v>0.68128950695322366</v>
      </c>
      <c r="J43" s="42">
        <f t="shared" si="6"/>
        <v>58.712191501206171</v>
      </c>
      <c r="K43" s="35"/>
      <c r="L43" s="35"/>
      <c r="M43" s="41">
        <v>10</v>
      </c>
      <c r="N43" s="37">
        <f t="shared" si="7"/>
        <v>-0.27659238185554003</v>
      </c>
    </row>
    <row r="44" spans="1:15" ht="15">
      <c r="A44" s="6" t="s">
        <v>219</v>
      </c>
      <c r="B44" s="14">
        <v>6.25</v>
      </c>
      <c r="C44" s="15">
        <v>93</v>
      </c>
      <c r="D44" s="31">
        <v>5.8382514754426325</v>
      </c>
      <c r="E44" s="1">
        <v>40</v>
      </c>
      <c r="F44" s="3">
        <f t="shared" si="4"/>
        <v>10.540563693994688</v>
      </c>
      <c r="G44" s="56">
        <v>3.7273000000000001</v>
      </c>
      <c r="H44" s="38">
        <v>4.2576000000000001</v>
      </c>
      <c r="I44" s="35">
        <f t="shared" si="5"/>
        <v>0.67041719342604289</v>
      </c>
      <c r="J44" s="42">
        <f t="shared" si="6"/>
        <v>59.66434093909109</v>
      </c>
      <c r="K44" s="35"/>
      <c r="L44" s="35"/>
      <c r="M44" s="41">
        <v>11</v>
      </c>
      <c r="N44" s="37">
        <f t="shared" si="7"/>
        <v>-0.45943630600531193</v>
      </c>
    </row>
    <row r="45" spans="1:15" ht="15">
      <c r="A45" s="6" t="s">
        <v>220</v>
      </c>
      <c r="B45" s="14">
        <v>6.35</v>
      </c>
      <c r="C45" s="15">
        <v>94</v>
      </c>
      <c r="D45" s="31">
        <v>6.0123036911073324</v>
      </c>
      <c r="E45" s="1">
        <v>40</v>
      </c>
      <c r="F45" s="3">
        <f t="shared" si="4"/>
        <v>10.235421345977871</v>
      </c>
      <c r="G45" s="56">
        <v>3.7105000000000001</v>
      </c>
      <c r="H45" s="38">
        <v>4.2534999999999998</v>
      </c>
      <c r="I45" s="35">
        <f t="shared" si="5"/>
        <v>0.68647281921618164</v>
      </c>
      <c r="J45" s="42">
        <f t="shared" si="6"/>
        <v>58.268876611418079</v>
      </c>
      <c r="K45" s="35"/>
      <c r="L45" s="35"/>
      <c r="M45" s="41">
        <v>10</v>
      </c>
      <c r="N45" s="37">
        <f t="shared" si="7"/>
        <v>0.2354213459778709</v>
      </c>
    </row>
    <row r="46" spans="1:15" ht="15">
      <c r="A46" s="6" t="s">
        <v>221</v>
      </c>
      <c r="B46" s="14">
        <v>6.13</v>
      </c>
      <c r="C46" s="15">
        <v>95</v>
      </c>
      <c r="D46" s="31">
        <v>5.5881764529358806</v>
      </c>
      <c r="E46" s="1">
        <v>40</v>
      </c>
      <c r="F46" s="3">
        <f t="shared" si="4"/>
        <v>11.012261702318087</v>
      </c>
      <c r="G46" s="56">
        <v>3.7549000000000001</v>
      </c>
      <c r="H46" s="38">
        <v>4.2988</v>
      </c>
      <c r="I46" s="35">
        <f t="shared" si="5"/>
        <v>0.68761061946902635</v>
      </c>
      <c r="J46" s="42">
        <f t="shared" si="6"/>
        <v>58.172458172458192</v>
      </c>
      <c r="K46" s="35"/>
      <c r="L46" s="35"/>
      <c r="M46" s="41">
        <v>11</v>
      </c>
      <c r="N46" s="37">
        <f t="shared" si="7"/>
        <v>1.2261702318086876E-2</v>
      </c>
    </row>
    <row r="47" spans="1:15" ht="15">
      <c r="A47" s="6" t="s">
        <v>222</v>
      </c>
      <c r="B47" s="14">
        <v>6.33</v>
      </c>
      <c r="C47" s="15">
        <v>96</v>
      </c>
      <c r="D47" s="31">
        <v>5.7372211663499044</v>
      </c>
      <c r="E47" s="1">
        <v>40</v>
      </c>
      <c r="F47" s="3">
        <f t="shared" si="4"/>
        <v>10.726179060238863</v>
      </c>
      <c r="G47" s="56">
        <v>3.6884999999999999</v>
      </c>
      <c r="H47" s="38">
        <v>4.2225000000000001</v>
      </c>
      <c r="I47" s="35">
        <f t="shared" si="5"/>
        <v>0.6750948166877373</v>
      </c>
      <c r="J47" s="42">
        <f t="shared" si="6"/>
        <v>59.250936329587994</v>
      </c>
      <c r="K47" s="35"/>
      <c r="L47" s="35"/>
      <c r="M47" s="41">
        <v>11</v>
      </c>
      <c r="N47" s="37">
        <f t="shared" si="7"/>
        <v>-0.27382093976113708</v>
      </c>
      <c r="O47" s="65" t="s">
        <v>201</v>
      </c>
    </row>
    <row r="48" spans="1:15" ht="15">
      <c r="A48" s="6" t="s">
        <v>223</v>
      </c>
      <c r="B48" s="14">
        <v>6.22</v>
      </c>
      <c r="C48" s="15">
        <v>97</v>
      </c>
      <c r="D48" s="31">
        <v>5.3336000800240075</v>
      </c>
      <c r="E48" s="1">
        <v>40</v>
      </c>
      <c r="F48" s="3">
        <f t="shared" si="4"/>
        <v>11.537884471117778</v>
      </c>
      <c r="G48" s="56">
        <v>3.7218999999999998</v>
      </c>
      <c r="H48" s="38">
        <v>4.2512999999999996</v>
      </c>
      <c r="I48" s="35">
        <f t="shared" si="5"/>
        <v>0.66927939317319829</v>
      </c>
      <c r="J48" s="42">
        <f t="shared" si="6"/>
        <v>59.765772572723854</v>
      </c>
      <c r="K48" s="35"/>
      <c r="L48" s="35"/>
      <c r="M48" s="41">
        <v>12</v>
      </c>
      <c r="N48" s="37">
        <f t="shared" si="7"/>
        <v>-0.46211552888222229</v>
      </c>
    </row>
    <row r="49" spans="1:15" ht="15">
      <c r="A49" s="6" t="s">
        <v>224</v>
      </c>
      <c r="B49" s="14">
        <v>6.44</v>
      </c>
      <c r="C49" s="15">
        <v>98</v>
      </c>
      <c r="D49" s="31">
        <v>5.3951185355606679</v>
      </c>
      <c r="E49" s="1">
        <v>40</v>
      </c>
      <c r="F49" s="3">
        <f t="shared" si="4"/>
        <v>11.406322425141374</v>
      </c>
      <c r="G49" s="56">
        <v>3.7159</v>
      </c>
      <c r="H49" s="38">
        <v>4.2515999999999998</v>
      </c>
      <c r="I49" s="35">
        <f t="shared" si="5"/>
        <v>0.67724399494310972</v>
      </c>
      <c r="J49" s="42">
        <f t="shared" si="6"/>
        <v>59.062908344222535</v>
      </c>
      <c r="K49" s="35"/>
      <c r="L49" s="35"/>
      <c r="M49" s="41">
        <v>11</v>
      </c>
      <c r="N49" s="37">
        <f t="shared" si="7"/>
        <v>0.40632242514137396</v>
      </c>
    </row>
    <row r="50" spans="1:15" ht="15">
      <c r="A50" s="6" t="s">
        <v>155</v>
      </c>
      <c r="B50" s="14">
        <v>6.38</v>
      </c>
      <c r="C50" s="15">
        <v>99</v>
      </c>
      <c r="D50" s="31">
        <v>5.4171251375412623</v>
      </c>
      <c r="E50" s="1">
        <v>40</v>
      </c>
      <c r="F50" s="3">
        <f t="shared" si="4"/>
        <v>11.35998522758748</v>
      </c>
      <c r="G50" s="56">
        <v>3.7075</v>
      </c>
      <c r="H50" s="38">
        <v>4.2449000000000003</v>
      </c>
      <c r="I50" s="35">
        <f t="shared" si="5"/>
        <v>0.67939317319848336</v>
      </c>
      <c r="J50" s="42">
        <f t="shared" si="6"/>
        <v>58.876069966505362</v>
      </c>
      <c r="K50" s="35"/>
      <c r="L50" s="35"/>
      <c r="M50" s="41">
        <v>11</v>
      </c>
      <c r="N50" s="37">
        <f t="shared" si="7"/>
        <v>0.35998522758747953</v>
      </c>
    </row>
    <row r="51" spans="1:15" ht="15">
      <c r="A51" s="8" t="s">
        <v>156</v>
      </c>
      <c r="B51" s="19">
        <v>6.38</v>
      </c>
      <c r="C51" s="20">
        <v>100</v>
      </c>
      <c r="D51" s="21">
        <v>5.4186255876763028</v>
      </c>
      <c r="E51" s="22">
        <v>40</v>
      </c>
      <c r="F51" s="23">
        <f t="shared" si="4"/>
        <v>11.356839579102823</v>
      </c>
      <c r="G51" s="43">
        <v>3.7126999999999999</v>
      </c>
      <c r="H51" s="44">
        <v>4.2159000000000004</v>
      </c>
      <c r="I51" s="44">
        <f t="shared" si="5"/>
        <v>0.63615676359039253</v>
      </c>
      <c r="J51" s="45">
        <f t="shared" si="6"/>
        <v>62.877583465818702</v>
      </c>
      <c r="K51" s="44"/>
      <c r="L51" s="44"/>
      <c r="M51" s="48">
        <v>11</v>
      </c>
      <c r="N51" s="48">
        <f t="shared" si="7"/>
        <v>0.35683957910282338</v>
      </c>
      <c r="O51" s="65" t="s">
        <v>201</v>
      </c>
    </row>
  </sheetData>
  <sheetCalcPr fullCalcOnLoad="1"/>
  <phoneticPr fontId="4" type="noConversion"/>
  <pageMargins left="0.70000000000000007" right="0.70000000000000007" top="0.75000000000000011" bottom="0.75000000000000011" header="0.30000000000000004" footer="0.30000000000000004"/>
  <pageSetup paperSize="0"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51"/>
  <sheetViews>
    <sheetView workbookViewId="0">
      <pane xSplit="10" ySplit="1" topLeftCell="K24" activePane="bottomRight" state="frozen"/>
      <selection pane="topRight" activeCell="J1" sqref="J1"/>
      <selection pane="bottomLeft" activeCell="A2" sqref="A2"/>
      <selection pane="bottomRight" activeCell="A2" sqref="A2:A51"/>
    </sheetView>
  </sheetViews>
  <sheetFormatPr baseColWidth="10" defaultColWidth="8.83203125" defaultRowHeight="14"/>
  <cols>
    <col min="1" max="1" width="9.83203125" customWidth="1"/>
    <col min="2" max="2" width="4.5" customWidth="1"/>
    <col min="3" max="3" width="4.33203125" customWidth="1"/>
    <col min="5" max="5" width="8.33203125" customWidth="1"/>
    <col min="6" max="6" width="17.1640625" customWidth="1"/>
    <col min="7" max="7" width="10" style="2" customWidth="1"/>
    <col min="8" max="8" width="9.5" style="2" customWidth="1"/>
    <col min="9" max="9" width="13.6640625" style="2" customWidth="1"/>
    <col min="10" max="11" width="11" style="2" customWidth="1"/>
    <col min="12" max="13" width="9.6640625" style="2" customWidth="1"/>
    <col min="14" max="14" width="6.83203125" customWidth="1"/>
    <col min="15" max="15" width="45" customWidth="1"/>
  </cols>
  <sheetData>
    <row r="1" spans="1:15" ht="45">
      <c r="A1" s="4" t="s">
        <v>116</v>
      </c>
      <c r="B1" s="4" t="s">
        <v>130</v>
      </c>
      <c r="C1" s="4" t="s">
        <v>91</v>
      </c>
      <c r="D1" s="4" t="s">
        <v>118</v>
      </c>
      <c r="E1" s="4" t="s">
        <v>117</v>
      </c>
      <c r="F1" s="4" t="s">
        <v>300</v>
      </c>
      <c r="G1" s="4" t="s">
        <v>301</v>
      </c>
      <c r="H1" s="4" t="s">
        <v>115</v>
      </c>
      <c r="I1" s="33" t="s">
        <v>24</v>
      </c>
      <c r="J1" s="33" t="s">
        <v>10</v>
      </c>
      <c r="K1" s="34" t="s">
        <v>8</v>
      </c>
      <c r="L1" s="34" t="s">
        <v>9</v>
      </c>
      <c r="M1" s="34" t="s">
        <v>11</v>
      </c>
      <c r="N1" s="36" t="s">
        <v>23</v>
      </c>
      <c r="O1" s="36" t="s">
        <v>79</v>
      </c>
    </row>
    <row r="2" spans="1:15" ht="15">
      <c r="A2" s="5" t="s">
        <v>228</v>
      </c>
      <c r="B2" s="9">
        <v>6.27</v>
      </c>
      <c r="C2" s="10">
        <v>101</v>
      </c>
      <c r="D2" s="46">
        <v>5.3285985795738728</v>
      </c>
      <c r="E2" s="12">
        <v>40</v>
      </c>
      <c r="F2" s="13">
        <f t="shared" ref="F2:F15" si="0">E2/0.65/D2</f>
        <v>11.548714097991363</v>
      </c>
      <c r="G2" s="54">
        <v>3.7250999999999999</v>
      </c>
      <c r="H2" s="39">
        <v>4.2408000000000001</v>
      </c>
      <c r="I2" s="39">
        <f t="shared" ref="I2:I15" si="1">(H2-G2)/0.791</f>
        <v>0.65195954487989916</v>
      </c>
      <c r="J2" s="40">
        <f t="shared" ref="J2:J15" si="2">E2/I2</f>
        <v>61.353500096955564</v>
      </c>
      <c r="K2" s="39"/>
      <c r="L2" s="39"/>
      <c r="M2" s="47">
        <v>12</v>
      </c>
      <c r="N2" s="47">
        <f t="shared" ref="N2:N15" si="3">F2-M2</f>
        <v>-0.45128590200863705</v>
      </c>
      <c r="O2" t="s">
        <v>27</v>
      </c>
    </row>
    <row r="3" spans="1:15" ht="15">
      <c r="A3" s="6" t="s">
        <v>229</v>
      </c>
      <c r="B3" s="14">
        <v>6.42</v>
      </c>
      <c r="C3" s="15">
        <v>102</v>
      </c>
      <c r="D3" s="31">
        <v>5.2510753225967797</v>
      </c>
      <c r="E3" s="1">
        <v>40</v>
      </c>
      <c r="F3" s="3">
        <f t="shared" si="0"/>
        <v>11.719211353462232</v>
      </c>
      <c r="G3" s="56">
        <v>3.6819999999999999</v>
      </c>
      <c r="H3" s="38">
        <v>4.1939000000000002</v>
      </c>
      <c r="I3" s="35">
        <f t="shared" si="1"/>
        <v>0.64715549936788908</v>
      </c>
      <c r="J3" s="42">
        <f t="shared" si="2"/>
        <v>61.808947059972617</v>
      </c>
      <c r="K3" s="35"/>
      <c r="L3" s="35"/>
      <c r="M3" s="41">
        <v>12</v>
      </c>
      <c r="N3" s="37">
        <f t="shared" si="3"/>
        <v>-0.28078864653776847</v>
      </c>
    </row>
    <row r="4" spans="1:15" ht="15">
      <c r="A4" s="6" t="s">
        <v>230</v>
      </c>
      <c r="B4" s="14">
        <v>6.37</v>
      </c>
      <c r="C4" s="15">
        <v>103</v>
      </c>
      <c r="D4" s="31">
        <v>5.5276582974892463</v>
      </c>
      <c r="E4" s="1">
        <v>40</v>
      </c>
      <c r="F4" s="3">
        <f t="shared" si="0"/>
        <v>11.132826637712631</v>
      </c>
      <c r="G4" s="56">
        <v>3.7274000000000003</v>
      </c>
      <c r="H4" s="38">
        <v>4.2460000000000004</v>
      </c>
      <c r="I4" s="35">
        <f t="shared" si="1"/>
        <v>0.65562579013906463</v>
      </c>
      <c r="J4" s="42">
        <f t="shared" si="2"/>
        <v>61.010412649440788</v>
      </c>
      <c r="K4" s="35"/>
      <c r="L4" s="35"/>
      <c r="M4" s="41">
        <v>11</v>
      </c>
      <c r="N4" s="37">
        <f t="shared" si="3"/>
        <v>0.13282663771263081</v>
      </c>
    </row>
    <row r="5" spans="1:15" ht="15">
      <c r="A5" s="6" t="s">
        <v>231</v>
      </c>
      <c r="B5" s="14">
        <v>6.24</v>
      </c>
      <c r="C5" s="15">
        <v>104</v>
      </c>
      <c r="D5" s="31">
        <v>5.4501350405121531</v>
      </c>
      <c r="E5" s="1">
        <v>40</v>
      </c>
      <c r="F5" s="3">
        <f t="shared" si="0"/>
        <v>11.291181059007066</v>
      </c>
      <c r="G5" s="56">
        <v>3.7109000000000001</v>
      </c>
      <c r="H5" s="38">
        <v>4.2130999999999998</v>
      </c>
      <c r="I5" s="35">
        <f t="shared" si="1"/>
        <v>0.63489254108723103</v>
      </c>
      <c r="J5" s="42">
        <f t="shared" si="2"/>
        <v>63.002787733970564</v>
      </c>
      <c r="K5" s="35"/>
      <c r="L5" s="35"/>
      <c r="M5" s="41">
        <v>11</v>
      </c>
      <c r="N5" s="37">
        <f t="shared" si="3"/>
        <v>0.29118105900706581</v>
      </c>
      <c r="O5" t="s">
        <v>25</v>
      </c>
    </row>
    <row r="6" spans="1:15" ht="15">
      <c r="A6" s="6" t="s">
        <v>232</v>
      </c>
      <c r="B6" s="14">
        <v>6.28</v>
      </c>
      <c r="C6" s="15">
        <v>105</v>
      </c>
      <c r="D6" s="31">
        <v>5.8782634790437136</v>
      </c>
      <c r="E6" s="1">
        <v>40</v>
      </c>
      <c r="F6" s="3">
        <f t="shared" si="0"/>
        <v>10.468816472390026</v>
      </c>
      <c r="G6" s="56">
        <v>3.7278000000000002</v>
      </c>
      <c r="H6" s="38">
        <v>4.2640000000000002</v>
      </c>
      <c r="I6" s="35">
        <f t="shared" si="1"/>
        <v>0.6778761061946903</v>
      </c>
      <c r="J6" s="42">
        <f t="shared" si="2"/>
        <v>59.007832898172317</v>
      </c>
      <c r="K6" s="35"/>
      <c r="L6" s="35"/>
      <c r="M6" s="41">
        <v>11</v>
      </c>
      <c r="N6" s="37">
        <f t="shared" si="3"/>
        <v>-0.53118352760997389</v>
      </c>
    </row>
    <row r="7" spans="1:15" ht="15">
      <c r="A7" s="6" t="s">
        <v>233</v>
      </c>
      <c r="B7" s="14">
        <v>6.2</v>
      </c>
      <c r="C7" s="15">
        <v>106</v>
      </c>
      <c r="D7" s="31">
        <v>5.5526657997399216</v>
      </c>
      <c r="E7" s="1">
        <v>40</v>
      </c>
      <c r="F7" s="3">
        <f t="shared" si="0"/>
        <v>11.08268780399928</v>
      </c>
      <c r="G7" s="56">
        <v>3.7617000000000003</v>
      </c>
      <c r="H7" s="38">
        <v>4.2807000000000004</v>
      </c>
      <c r="I7" s="35">
        <f t="shared" si="1"/>
        <v>0.65613147914032888</v>
      </c>
      <c r="J7" s="42">
        <f t="shared" si="2"/>
        <v>60.963391136801526</v>
      </c>
      <c r="K7" s="35"/>
      <c r="L7" s="35"/>
      <c r="M7" s="41">
        <v>11</v>
      </c>
      <c r="N7" s="37">
        <f t="shared" si="3"/>
        <v>8.2687803999279552E-2</v>
      </c>
    </row>
    <row r="8" spans="1:15" ht="15">
      <c r="A8" s="6" t="s">
        <v>21</v>
      </c>
      <c r="B8" s="14">
        <v>5.87</v>
      </c>
      <c r="C8" s="15">
        <v>107</v>
      </c>
      <c r="D8" s="31">
        <v>7.2876863058917678</v>
      </c>
      <c r="E8" s="1">
        <v>40</v>
      </c>
      <c r="F8" s="3">
        <f t="shared" si="0"/>
        <v>8.4441699265664667</v>
      </c>
      <c r="G8" s="56">
        <v>3.6907000000000001</v>
      </c>
      <c r="H8" s="38">
        <v>4.2138</v>
      </c>
      <c r="I8" s="35">
        <f t="shared" si="1"/>
        <v>0.66131479140328686</v>
      </c>
      <c r="J8" s="42">
        <f t="shared" si="2"/>
        <v>60.485566813228836</v>
      </c>
      <c r="K8" s="35"/>
      <c r="L8" s="35"/>
      <c r="M8" s="41">
        <v>8</v>
      </c>
      <c r="N8" s="37">
        <f t="shared" si="3"/>
        <v>0.4441699265664667</v>
      </c>
    </row>
    <row r="9" spans="1:15" ht="15">
      <c r="A9" s="6" t="s">
        <v>123</v>
      </c>
      <c r="B9" s="61">
        <v>6.0750000000000002</v>
      </c>
      <c r="C9" s="15">
        <v>108</v>
      </c>
      <c r="D9" s="31">
        <v>41.013943619278578</v>
      </c>
      <c r="E9" s="1">
        <v>40</v>
      </c>
      <c r="F9" s="3">
        <f t="shared" si="0"/>
        <v>1.5004278083986886</v>
      </c>
      <c r="G9" s="56">
        <v>3.7075</v>
      </c>
      <c r="H9" s="38">
        <v>4.2473000000000001</v>
      </c>
      <c r="I9" s="35">
        <f t="shared" si="1"/>
        <v>0.68242730720606826</v>
      </c>
      <c r="J9" s="42">
        <f t="shared" si="2"/>
        <v>58.61430159318266</v>
      </c>
      <c r="K9" s="35"/>
      <c r="L9" s="35"/>
      <c r="M9" s="41">
        <v>2</v>
      </c>
      <c r="N9" s="37">
        <f t="shared" si="3"/>
        <v>-0.49957219160131139</v>
      </c>
      <c r="O9" t="s">
        <v>26</v>
      </c>
    </row>
    <row r="10" spans="1:15" ht="15">
      <c r="A10" s="6" t="s">
        <v>124</v>
      </c>
      <c r="B10" s="14">
        <v>5.66</v>
      </c>
      <c r="C10" s="15">
        <v>109</v>
      </c>
      <c r="D10" s="31">
        <v>5.7936748509649396</v>
      </c>
      <c r="E10" s="1">
        <v>40</v>
      </c>
      <c r="F10" s="3">
        <f t="shared" si="0"/>
        <v>10.621662955112551</v>
      </c>
      <c r="G10" s="56">
        <v>3.7602000000000002</v>
      </c>
      <c r="H10" s="38">
        <v>4.2994000000000003</v>
      </c>
      <c r="I10" s="35">
        <f t="shared" si="1"/>
        <v>0.681668773704172</v>
      </c>
      <c r="J10" s="42">
        <f t="shared" si="2"/>
        <v>58.679525222551923</v>
      </c>
      <c r="K10" s="35"/>
      <c r="L10" s="35"/>
      <c r="M10" s="41">
        <v>11</v>
      </c>
      <c r="N10" s="37">
        <f t="shared" si="3"/>
        <v>-0.37833704488744857</v>
      </c>
    </row>
    <row r="11" spans="1:15" ht="15">
      <c r="A11" s="6" t="s">
        <v>125</v>
      </c>
      <c r="B11" s="14">
        <v>5.9</v>
      </c>
      <c r="C11" s="15">
        <v>110</v>
      </c>
      <c r="D11" s="31">
        <v>15.574921693442461</v>
      </c>
      <c r="E11" s="1">
        <v>40</v>
      </c>
      <c r="F11" s="3">
        <f t="shared" si="0"/>
        <v>3.9511249398044286</v>
      </c>
      <c r="G11" s="56">
        <v>3.7038000000000002</v>
      </c>
      <c r="H11" s="38">
        <v>4.2705000000000002</v>
      </c>
      <c r="I11" s="35">
        <f t="shared" si="1"/>
        <v>0.71643489254108716</v>
      </c>
      <c r="J11" s="42">
        <f t="shared" si="2"/>
        <v>55.832009881771668</v>
      </c>
      <c r="K11" s="35"/>
      <c r="L11" s="35"/>
      <c r="M11" s="41">
        <v>4</v>
      </c>
      <c r="N11" s="37">
        <f t="shared" si="3"/>
        <v>-4.8875060195571418E-2</v>
      </c>
    </row>
    <row r="12" spans="1:15" ht="15">
      <c r="A12" s="6" t="s">
        <v>126</v>
      </c>
      <c r="B12" s="18">
        <v>7.85</v>
      </c>
      <c r="C12" s="15">
        <v>111</v>
      </c>
      <c r="D12" s="31">
        <v>11.125593614226535</v>
      </c>
      <c r="E12" s="1">
        <v>40</v>
      </c>
      <c r="F12" s="3">
        <f t="shared" si="0"/>
        <v>5.5312519648183969</v>
      </c>
      <c r="G12" s="56">
        <v>3.7349999999999999</v>
      </c>
      <c r="H12" s="38">
        <v>4.2720000000000002</v>
      </c>
      <c r="I12" s="35">
        <f t="shared" si="1"/>
        <v>0.67888748419721912</v>
      </c>
      <c r="J12" s="42">
        <f t="shared" si="2"/>
        <v>58.91992551210425</v>
      </c>
      <c r="K12" s="35"/>
      <c r="L12" s="35"/>
      <c r="M12" s="41">
        <v>6</v>
      </c>
      <c r="N12" s="37">
        <f t="shared" si="3"/>
        <v>-0.46874803518160313</v>
      </c>
    </row>
    <row r="13" spans="1:15" ht="15">
      <c r="A13" s="6" t="s">
        <v>127</v>
      </c>
      <c r="B13" s="18">
        <v>5.38</v>
      </c>
      <c r="C13" s="15">
        <v>112</v>
      </c>
      <c r="D13" s="31">
        <v>32.583611195311718</v>
      </c>
      <c r="E13" s="1">
        <v>40</v>
      </c>
      <c r="F13" s="3">
        <f t="shared" si="0"/>
        <v>1.8886323302101018</v>
      </c>
      <c r="G13" s="56">
        <v>3.7122000000000002</v>
      </c>
      <c r="H13" s="38">
        <v>4.2743000000000002</v>
      </c>
      <c r="I13" s="35">
        <f t="shared" si="1"/>
        <v>0.71061946902654871</v>
      </c>
      <c r="J13" s="42">
        <f t="shared" si="2"/>
        <v>56.288916562889163</v>
      </c>
      <c r="K13" s="35"/>
      <c r="L13" s="35"/>
      <c r="M13" s="41">
        <v>2</v>
      </c>
      <c r="N13" s="37">
        <f t="shared" si="3"/>
        <v>-0.1113676697898982</v>
      </c>
      <c r="O13" t="s">
        <v>26</v>
      </c>
    </row>
    <row r="14" spans="1:15" ht="15">
      <c r="A14" s="6" t="s">
        <v>128</v>
      </c>
      <c r="B14" s="18">
        <v>5.94</v>
      </c>
      <c r="C14" s="15">
        <v>113</v>
      </c>
      <c r="D14" s="31">
        <v>3.5616853591997577</v>
      </c>
      <c r="E14" s="1">
        <v>40</v>
      </c>
      <c r="F14" s="3">
        <f t="shared" si="0"/>
        <v>17.277905073649752</v>
      </c>
      <c r="G14" s="56">
        <v>3.7328000000000001</v>
      </c>
      <c r="H14" s="38">
        <v>4.274</v>
      </c>
      <c r="I14" s="35">
        <f t="shared" si="1"/>
        <v>0.68419721871049288</v>
      </c>
      <c r="J14" s="42">
        <f t="shared" si="2"/>
        <v>58.46267553584628</v>
      </c>
      <c r="K14" s="35"/>
      <c r="L14" s="35"/>
      <c r="M14" s="41">
        <v>17</v>
      </c>
      <c r="N14" s="37">
        <f t="shared" si="3"/>
        <v>0.2779050736497517</v>
      </c>
    </row>
    <row r="15" spans="1:15" ht="15">
      <c r="A15" s="6" t="s">
        <v>129</v>
      </c>
      <c r="B15" s="18">
        <v>5.29</v>
      </c>
      <c r="C15" s="15">
        <v>114</v>
      </c>
      <c r="D15" s="31">
        <v>3.9552389613014052</v>
      </c>
      <c r="E15" s="1">
        <v>40</v>
      </c>
      <c r="F15" s="3">
        <f t="shared" si="0"/>
        <v>15.55872151861422</v>
      </c>
      <c r="G15" s="56">
        <v>3.7949000000000002</v>
      </c>
      <c r="H15" s="38">
        <v>4.3292999999999999</v>
      </c>
      <c r="I15" s="35">
        <f t="shared" si="1"/>
        <v>0.67560050568900099</v>
      </c>
      <c r="J15" s="42">
        <f t="shared" si="2"/>
        <v>59.206586826347333</v>
      </c>
      <c r="K15" s="35"/>
      <c r="L15" s="35"/>
      <c r="M15" s="41">
        <v>16</v>
      </c>
      <c r="N15" s="37">
        <f t="shared" si="3"/>
        <v>-0.44127848138577974</v>
      </c>
    </row>
    <row r="16" spans="1:15" ht="15">
      <c r="A16" s="6" t="s">
        <v>293</v>
      </c>
      <c r="B16" s="14">
        <v>5.07</v>
      </c>
      <c r="C16" s="15">
        <v>115</v>
      </c>
      <c r="D16" s="31">
        <v>5.7528197488827413</v>
      </c>
      <c r="E16" s="1">
        <v>40</v>
      </c>
      <c r="F16" s="3">
        <f t="shared" ref="F16:F51" si="4">E16/0.65/D16</f>
        <v>10.697095376647766</v>
      </c>
      <c r="G16" s="56">
        <v>3.7015000000000002</v>
      </c>
      <c r="H16" s="38">
        <v>4.2313999999999998</v>
      </c>
      <c r="I16" s="35">
        <f t="shared" ref="I16:I51" si="5">(H16-G16)/0.791</f>
        <v>0.6699115044247782</v>
      </c>
      <c r="J16" s="42">
        <f t="shared" ref="J16:J51" si="6">E16/I16</f>
        <v>59.709379128137435</v>
      </c>
      <c r="K16" s="35"/>
      <c r="L16" s="35"/>
      <c r="M16" s="41">
        <v>11</v>
      </c>
      <c r="N16" s="37">
        <f t="shared" ref="N16:N51" si="7">F16-M16</f>
        <v>-0.30290462335223367</v>
      </c>
    </row>
    <row r="17" spans="1:14" ht="15">
      <c r="A17" s="6" t="s">
        <v>294</v>
      </c>
      <c r="B17" s="14">
        <v>5.9</v>
      </c>
      <c r="C17" s="15">
        <v>116</v>
      </c>
      <c r="D17" s="31">
        <v>5.7368589061502444</v>
      </c>
      <c r="E17" s="1">
        <v>40</v>
      </c>
      <c r="F17" s="3">
        <f t="shared" si="4"/>
        <v>10.726856376490058</v>
      </c>
      <c r="G17" s="56">
        <v>3.7221000000000002</v>
      </c>
      <c r="H17" s="38">
        <v>4.2511999999999999</v>
      </c>
      <c r="I17" s="35">
        <f t="shared" si="5"/>
        <v>0.66890012642224983</v>
      </c>
      <c r="J17" s="42">
        <f t="shared" si="6"/>
        <v>59.799659799659842</v>
      </c>
      <c r="K17" s="35"/>
      <c r="L17" s="35"/>
      <c r="M17" s="41">
        <v>11</v>
      </c>
      <c r="N17" s="37">
        <f t="shared" si="7"/>
        <v>-0.27314362350994159</v>
      </c>
    </row>
    <row r="18" spans="1:14" ht="15">
      <c r="A18" s="6" t="s">
        <v>295</v>
      </c>
      <c r="B18" s="14">
        <v>6.69</v>
      </c>
      <c r="C18" s="15">
        <v>117</v>
      </c>
      <c r="D18" s="31">
        <v>6.0358586933390086</v>
      </c>
      <c r="E18" s="1">
        <v>40</v>
      </c>
      <c r="F18" s="3">
        <f t="shared" si="4"/>
        <v>10.195477506187068</v>
      </c>
      <c r="G18" s="56">
        <v>3.7477999999999998</v>
      </c>
      <c r="H18" s="38">
        <v>4.2828999999999997</v>
      </c>
      <c r="I18" s="35">
        <f t="shared" si="5"/>
        <v>0.67648546144121346</v>
      </c>
      <c r="J18" s="42">
        <f t="shared" si="6"/>
        <v>59.129134741169892</v>
      </c>
      <c r="K18" s="35"/>
      <c r="L18" s="35"/>
      <c r="M18" s="41">
        <v>10</v>
      </c>
      <c r="N18" s="37">
        <f t="shared" si="7"/>
        <v>0.19547750618706772</v>
      </c>
    </row>
    <row r="19" spans="1:14" ht="15">
      <c r="A19" s="6" t="s">
        <v>296</v>
      </c>
      <c r="B19" s="14">
        <v>6.68</v>
      </c>
      <c r="C19" s="15">
        <v>118</v>
      </c>
      <c r="D19" s="31">
        <v>5.9416897212172808</v>
      </c>
      <c r="E19" s="1">
        <v>40</v>
      </c>
      <c r="F19" s="3">
        <f t="shared" si="4"/>
        <v>10.357064139299094</v>
      </c>
      <c r="G19" s="56">
        <v>3.6894999999999998</v>
      </c>
      <c r="H19" s="38">
        <v>4.2477</v>
      </c>
      <c r="I19" s="35">
        <f t="shared" si="5"/>
        <v>0.70568900126422274</v>
      </c>
      <c r="J19" s="42">
        <f t="shared" si="6"/>
        <v>56.682192762450718</v>
      </c>
      <c r="K19" s="35"/>
      <c r="L19" s="35"/>
      <c r="M19" s="41">
        <v>10</v>
      </c>
      <c r="N19" s="37">
        <f t="shared" si="7"/>
        <v>0.35706413929909431</v>
      </c>
    </row>
    <row r="20" spans="1:14" ht="15">
      <c r="A20" s="6" t="s">
        <v>297</v>
      </c>
      <c r="B20" s="14">
        <v>6.36</v>
      </c>
      <c r="C20" s="15">
        <v>119</v>
      </c>
      <c r="D20" s="31">
        <v>6.0018088955096829</v>
      </c>
      <c r="E20" s="1">
        <v>40</v>
      </c>
      <c r="F20" s="3">
        <f t="shared" si="4"/>
        <v>10.253319059275977</v>
      </c>
      <c r="G20" s="56">
        <v>3.7892999999999999</v>
      </c>
      <c r="H20" s="38">
        <v>4.3392999999999997</v>
      </c>
      <c r="I20" s="35">
        <f t="shared" si="5"/>
        <v>0.69532237673830566</v>
      </c>
      <c r="J20" s="42">
        <f t="shared" si="6"/>
        <v>57.527272727272752</v>
      </c>
      <c r="K20" s="35"/>
      <c r="L20" s="35"/>
      <c r="M20" s="41">
        <v>10</v>
      </c>
      <c r="N20" s="37">
        <f t="shared" si="7"/>
        <v>0.25331905927597731</v>
      </c>
    </row>
    <row r="21" spans="1:14" ht="15">
      <c r="A21" s="6" t="s">
        <v>298</v>
      </c>
      <c r="B21" s="14">
        <v>6.36</v>
      </c>
      <c r="C21" s="15">
        <v>120</v>
      </c>
      <c r="D21" s="31">
        <v>6.1864226431155567</v>
      </c>
      <c r="E21" s="1">
        <v>40</v>
      </c>
      <c r="F21" s="3">
        <f t="shared" si="4"/>
        <v>9.9473419597258594</v>
      </c>
      <c r="G21" s="56">
        <v>3.8355999999999999</v>
      </c>
      <c r="H21" s="38">
        <v>4.3832000000000004</v>
      </c>
      <c r="I21" s="35">
        <f t="shared" si="5"/>
        <v>0.6922882427307212</v>
      </c>
      <c r="J21" s="42">
        <f t="shared" si="6"/>
        <v>57.779401022644215</v>
      </c>
      <c r="K21" s="35"/>
      <c r="L21" s="35"/>
      <c r="M21" s="41">
        <v>10</v>
      </c>
      <c r="N21" s="37">
        <f t="shared" si="7"/>
        <v>-5.2658040274140561E-2</v>
      </c>
    </row>
    <row r="22" spans="1:14" ht="15">
      <c r="A22" s="6" t="s">
        <v>72</v>
      </c>
      <c r="B22" s="14">
        <v>6.1</v>
      </c>
      <c r="C22" s="15">
        <v>121</v>
      </c>
      <c r="D22" s="31">
        <v>5.9901042775058526</v>
      </c>
      <c r="E22" s="1">
        <v>40</v>
      </c>
      <c r="F22" s="3">
        <f t="shared" si="4"/>
        <v>10.273353966399528</v>
      </c>
      <c r="G22" s="56">
        <v>3.7551000000000001</v>
      </c>
      <c r="H22" s="38">
        <v>4.2995000000000001</v>
      </c>
      <c r="I22" s="35">
        <f t="shared" si="5"/>
        <v>0.68824273072060682</v>
      </c>
      <c r="J22" s="42">
        <f t="shared" si="6"/>
        <v>58.119030124908157</v>
      </c>
      <c r="K22" s="35"/>
      <c r="L22" s="35"/>
      <c r="M22" s="41">
        <v>10</v>
      </c>
      <c r="N22" s="37">
        <f t="shared" si="7"/>
        <v>0.27335396639952769</v>
      </c>
    </row>
    <row r="23" spans="1:14" ht="15">
      <c r="A23" s="6" t="s">
        <v>264</v>
      </c>
      <c r="B23" s="14">
        <v>5.23</v>
      </c>
      <c r="C23" s="15">
        <v>122</v>
      </c>
      <c r="D23" s="31">
        <v>6.0268142157905942</v>
      </c>
      <c r="E23" s="1">
        <v>40</v>
      </c>
      <c r="F23" s="3">
        <f t="shared" si="4"/>
        <v>10.210777922642327</v>
      </c>
      <c r="G23" s="56">
        <v>3.7831000000000001</v>
      </c>
      <c r="H23" s="38">
        <v>4.3101000000000003</v>
      </c>
      <c r="I23" s="35">
        <f t="shared" si="5"/>
        <v>0.66624525916561328</v>
      </c>
      <c r="J23" s="42">
        <f t="shared" si="6"/>
        <v>60.037950664136609</v>
      </c>
      <c r="K23" s="35"/>
      <c r="L23" s="35"/>
      <c r="M23" s="41">
        <v>10</v>
      </c>
      <c r="N23" s="37">
        <f t="shared" si="7"/>
        <v>0.2107779226423272</v>
      </c>
    </row>
    <row r="24" spans="1:14" ht="15">
      <c r="A24" s="6" t="s">
        <v>265</v>
      </c>
      <c r="B24" s="14">
        <v>6.09</v>
      </c>
      <c r="C24" s="15">
        <v>123</v>
      </c>
      <c r="D24" s="31">
        <v>6.0363907214300916</v>
      </c>
      <c r="E24" s="1">
        <v>40</v>
      </c>
      <c r="F24" s="3">
        <f t="shared" si="4"/>
        <v>10.194578909544536</v>
      </c>
      <c r="G24" s="56">
        <v>3.7603999999999997</v>
      </c>
      <c r="H24" s="38">
        <v>4.2911999999999999</v>
      </c>
      <c r="I24" s="35">
        <f t="shared" si="5"/>
        <v>0.67104930467762347</v>
      </c>
      <c r="J24" s="42">
        <f t="shared" si="6"/>
        <v>59.608138658628469</v>
      </c>
      <c r="K24" s="35"/>
      <c r="L24" s="35"/>
      <c r="M24" s="41">
        <v>10</v>
      </c>
      <c r="N24" s="37">
        <f t="shared" si="7"/>
        <v>0.19457890954453561</v>
      </c>
    </row>
    <row r="25" spans="1:14" ht="15">
      <c r="A25" s="6" t="s">
        <v>266</v>
      </c>
      <c r="B25" s="14">
        <v>6.14</v>
      </c>
      <c r="C25" s="15">
        <v>124</v>
      </c>
      <c r="D25" s="31">
        <v>5.9666950414981912</v>
      </c>
      <c r="E25" s="1">
        <v>40</v>
      </c>
      <c r="F25" s="3">
        <f t="shared" si="4"/>
        <v>10.313659590520937</v>
      </c>
      <c r="G25" s="56">
        <v>3.7587999999999999</v>
      </c>
      <c r="H25" s="38">
        <v>4.3121</v>
      </c>
      <c r="I25" s="35">
        <f t="shared" si="5"/>
        <v>0.69949431099873594</v>
      </c>
      <c r="J25" s="42">
        <f t="shared" si="6"/>
        <v>57.18416772094703</v>
      </c>
      <c r="K25" s="35"/>
      <c r="L25" s="35"/>
      <c r="M25" s="41">
        <v>10</v>
      </c>
      <c r="N25" s="37">
        <f t="shared" si="7"/>
        <v>0.3136595905209365</v>
      </c>
    </row>
    <row r="26" spans="1:14" ht="15">
      <c r="A26" s="6" t="s">
        <v>267</v>
      </c>
      <c r="B26" s="14">
        <v>5.56</v>
      </c>
      <c r="C26" s="15">
        <v>125</v>
      </c>
      <c r="D26" s="31">
        <v>5.6727532388044466</v>
      </c>
      <c r="E26" s="1">
        <v>40</v>
      </c>
      <c r="F26" s="3">
        <f t="shared" si="4"/>
        <v>10.848076577261976</v>
      </c>
      <c r="G26" s="56">
        <v>3.7549999999999999</v>
      </c>
      <c r="H26" s="38">
        <v>4.2729999999999997</v>
      </c>
      <c r="I26" s="35">
        <f t="shared" si="5"/>
        <v>0.65486725663716783</v>
      </c>
      <c r="J26" s="42">
        <f t="shared" si="6"/>
        <v>61.081081081081109</v>
      </c>
      <c r="K26" s="35"/>
      <c r="L26" s="35"/>
      <c r="M26" s="41">
        <v>11</v>
      </c>
      <c r="N26" s="37">
        <f t="shared" si="7"/>
        <v>-0.15192342273802417</v>
      </c>
    </row>
    <row r="27" spans="1:14" ht="15">
      <c r="A27" s="6" t="s">
        <v>268</v>
      </c>
      <c r="B27" s="14">
        <v>6.07</v>
      </c>
      <c r="C27" s="15">
        <v>126</v>
      </c>
      <c r="D27" s="31">
        <v>5.6911149648066912</v>
      </c>
      <c r="E27" s="1">
        <v>40</v>
      </c>
      <c r="F27" s="3">
        <f t="shared" si="4"/>
        <v>10.813076509437865</v>
      </c>
      <c r="G27" s="56">
        <v>3.6863999999999999</v>
      </c>
      <c r="H27" s="38">
        <v>4.2426000000000004</v>
      </c>
      <c r="I27" s="35">
        <f t="shared" si="5"/>
        <v>0.70316055625790197</v>
      </c>
      <c r="J27" s="42">
        <f t="shared" si="6"/>
        <v>56.886012225818007</v>
      </c>
      <c r="K27" s="35"/>
      <c r="L27" s="35"/>
      <c r="M27" s="41">
        <v>11</v>
      </c>
      <c r="N27" s="37">
        <f t="shared" si="7"/>
        <v>-0.18692349056213509</v>
      </c>
    </row>
    <row r="28" spans="1:14" ht="15">
      <c r="A28" s="6" t="s">
        <v>269</v>
      </c>
      <c r="B28" s="14">
        <v>6.18</v>
      </c>
      <c r="C28" s="15">
        <v>127</v>
      </c>
      <c r="D28" s="31">
        <v>5.9721513822299297</v>
      </c>
      <c r="E28" s="1">
        <v>40</v>
      </c>
      <c r="F28" s="3">
        <f t="shared" si="4"/>
        <v>10.304236714690211</v>
      </c>
      <c r="G28" s="56">
        <v>3.7374000000000001</v>
      </c>
      <c r="H28" s="38">
        <v>4.2797000000000001</v>
      </c>
      <c r="I28" s="35">
        <f t="shared" si="5"/>
        <v>0.6855878634639696</v>
      </c>
      <c r="J28" s="42">
        <f t="shared" si="6"/>
        <v>58.344089987092019</v>
      </c>
      <c r="K28" s="35"/>
      <c r="L28" s="35"/>
      <c r="M28" s="41">
        <v>10</v>
      </c>
      <c r="N28" s="37">
        <f t="shared" si="7"/>
        <v>0.30423671469021052</v>
      </c>
    </row>
    <row r="29" spans="1:14" ht="15">
      <c r="A29" s="6" t="s">
        <v>270</v>
      </c>
      <c r="B29" s="14">
        <v>6.41</v>
      </c>
      <c r="C29" s="15">
        <v>128</v>
      </c>
      <c r="D29" s="31">
        <v>5.8584106906049165</v>
      </c>
      <c r="E29" s="1">
        <v>40</v>
      </c>
      <c r="F29" s="3">
        <f t="shared" si="4"/>
        <v>10.504292851498144</v>
      </c>
      <c r="G29" s="56">
        <v>3.7601</v>
      </c>
      <c r="H29" s="38">
        <v>4.2975000000000003</v>
      </c>
      <c r="I29" s="35">
        <f t="shared" si="5"/>
        <v>0.67939317319848336</v>
      </c>
      <c r="J29" s="42">
        <f t="shared" si="6"/>
        <v>58.876069966505362</v>
      </c>
      <c r="K29" s="35"/>
      <c r="L29" s="35"/>
      <c r="M29" s="41">
        <v>11</v>
      </c>
      <c r="N29" s="37">
        <f t="shared" si="7"/>
        <v>-0.4957071485018556</v>
      </c>
    </row>
    <row r="30" spans="1:14" ht="15">
      <c r="A30" s="6" t="s">
        <v>271</v>
      </c>
      <c r="B30" s="14">
        <v>6.25</v>
      </c>
      <c r="C30" s="15">
        <v>129</v>
      </c>
      <c r="D30" s="31">
        <v>7.1539324696521476</v>
      </c>
      <c r="E30" s="1">
        <v>40</v>
      </c>
      <c r="F30" s="3">
        <f t="shared" si="4"/>
        <v>8.602046748346476</v>
      </c>
      <c r="G30" s="56">
        <v>3.7418</v>
      </c>
      <c r="H30" s="38">
        <v>4.2854999999999999</v>
      </c>
      <c r="I30" s="35">
        <f t="shared" si="5"/>
        <v>0.68735777496839423</v>
      </c>
      <c r="J30" s="42">
        <f t="shared" si="6"/>
        <v>58.193856906382216</v>
      </c>
      <c r="K30" s="35"/>
      <c r="L30" s="35"/>
      <c r="M30" s="41">
        <v>9</v>
      </c>
      <c r="N30" s="37">
        <f t="shared" si="7"/>
        <v>-0.39795325165352402</v>
      </c>
    </row>
    <row r="31" spans="1:14" ht="15">
      <c r="A31" s="6" t="s">
        <v>272</v>
      </c>
      <c r="B31" s="14">
        <v>6.37</v>
      </c>
      <c r="C31" s="15">
        <v>130</v>
      </c>
      <c r="D31" s="31">
        <v>5.804345608487198</v>
      </c>
      <c r="E31" s="1">
        <v>40</v>
      </c>
      <c r="F31" s="3">
        <f t="shared" si="4"/>
        <v>10.602136001081519</v>
      </c>
      <c r="G31" s="56">
        <v>3.7866999999999997</v>
      </c>
      <c r="H31" s="38">
        <v>4.3187999999999995</v>
      </c>
      <c r="I31" s="35">
        <f t="shared" si="5"/>
        <v>0.67269279393173165</v>
      </c>
      <c r="J31" s="42">
        <f t="shared" si="6"/>
        <v>59.462507047547483</v>
      </c>
      <c r="K31" s="35"/>
      <c r="L31" s="35"/>
      <c r="M31" s="41">
        <v>11</v>
      </c>
      <c r="N31" s="37">
        <f t="shared" si="7"/>
        <v>-0.39786399891848134</v>
      </c>
    </row>
    <row r="32" spans="1:14" ht="15">
      <c r="A32" s="6" t="s">
        <v>273</v>
      </c>
      <c r="B32" s="14">
        <v>6.28</v>
      </c>
      <c r="C32" s="15">
        <v>131</v>
      </c>
      <c r="D32" s="31">
        <v>6.0688444349861683</v>
      </c>
      <c r="E32" s="1">
        <v>40</v>
      </c>
      <c r="F32" s="3">
        <f t="shared" si="4"/>
        <v>10.140062444787612</v>
      </c>
      <c r="G32" s="56">
        <v>3.7576999999999998</v>
      </c>
      <c r="H32" s="38">
        <v>4.3311000000000002</v>
      </c>
      <c r="I32" s="35">
        <f t="shared" si="5"/>
        <v>0.72490518331226339</v>
      </c>
      <c r="J32" s="42">
        <f t="shared" si="6"/>
        <v>55.179630275549322</v>
      </c>
      <c r="K32" s="35"/>
      <c r="L32" s="35"/>
      <c r="M32" s="41">
        <v>10</v>
      </c>
      <c r="N32" s="37">
        <f t="shared" si="7"/>
        <v>0.14006244478761154</v>
      </c>
    </row>
    <row r="33" spans="1:15" ht="15">
      <c r="A33" s="6" t="s">
        <v>274</v>
      </c>
      <c r="B33" s="14">
        <v>6.27</v>
      </c>
      <c r="C33" s="15">
        <v>132</v>
      </c>
      <c r="D33" s="31">
        <v>5.9778676314109394</v>
      </c>
      <c r="E33" s="1">
        <v>40</v>
      </c>
      <c r="F33" s="3">
        <f t="shared" si="4"/>
        <v>10.294383437850861</v>
      </c>
      <c r="G33" s="56">
        <v>3.7242999999999999</v>
      </c>
      <c r="H33" s="38">
        <v>4.2576999999999998</v>
      </c>
      <c r="I33" s="35">
        <f t="shared" si="5"/>
        <v>0.67433628318584049</v>
      </c>
      <c r="J33" s="42">
        <f t="shared" si="6"/>
        <v>59.317585301837291</v>
      </c>
      <c r="K33" s="35"/>
      <c r="L33" s="35"/>
      <c r="M33" s="41">
        <v>10</v>
      </c>
      <c r="N33" s="37">
        <f t="shared" si="7"/>
        <v>0.29438343785086118</v>
      </c>
    </row>
    <row r="34" spans="1:15" ht="15">
      <c r="A34" s="6" t="s">
        <v>275</v>
      </c>
      <c r="B34" s="14">
        <v>5.96</v>
      </c>
      <c r="C34" s="15">
        <v>133</v>
      </c>
      <c r="D34" s="31">
        <v>5.8422004681847204</v>
      </c>
      <c r="E34" s="1">
        <v>40</v>
      </c>
      <c r="F34" s="3">
        <f t="shared" si="4"/>
        <v>10.53343887694129</v>
      </c>
      <c r="G34" s="56">
        <v>3.7330999999999999</v>
      </c>
      <c r="H34" s="38">
        <v>4.2533000000000003</v>
      </c>
      <c r="I34" s="35">
        <f t="shared" si="5"/>
        <v>0.65764854614412194</v>
      </c>
      <c r="J34" s="42">
        <f t="shared" si="6"/>
        <v>60.82276047673966</v>
      </c>
      <c r="K34" s="35"/>
      <c r="L34" s="35"/>
      <c r="M34" s="41">
        <v>11</v>
      </c>
      <c r="N34" s="37">
        <f t="shared" si="7"/>
        <v>-0.46656112305871034</v>
      </c>
    </row>
    <row r="35" spans="1:15" ht="15">
      <c r="A35" s="6" t="s">
        <v>276</v>
      </c>
      <c r="B35" s="14">
        <v>5.27</v>
      </c>
      <c r="C35" s="15">
        <v>134</v>
      </c>
      <c r="D35" s="31">
        <v>5.8714620131942965</v>
      </c>
      <c r="E35" s="1">
        <v>40</v>
      </c>
      <c r="F35" s="3">
        <f t="shared" si="4"/>
        <v>10.480943485655336</v>
      </c>
      <c r="G35" s="56">
        <v>3.7052</v>
      </c>
      <c r="H35" s="38">
        <v>4.2192999999999996</v>
      </c>
      <c r="I35" s="35">
        <f t="shared" si="5"/>
        <v>0.64993678887484141</v>
      </c>
      <c r="J35" s="42">
        <f t="shared" si="6"/>
        <v>61.544446605718782</v>
      </c>
      <c r="K35" s="35"/>
      <c r="L35" s="35"/>
      <c r="M35" s="41">
        <v>11</v>
      </c>
      <c r="N35" s="37">
        <f t="shared" si="7"/>
        <v>-0.51905651434466371</v>
      </c>
    </row>
    <row r="36" spans="1:15" ht="15">
      <c r="A36" s="6" t="s">
        <v>277</v>
      </c>
      <c r="B36" s="14">
        <v>5.55</v>
      </c>
      <c r="C36" s="15">
        <v>135</v>
      </c>
      <c r="D36" s="31">
        <v>7.0605447967652699</v>
      </c>
      <c r="E36" s="1">
        <v>40</v>
      </c>
      <c r="F36" s="3">
        <f t="shared" si="4"/>
        <v>8.7158233974600474</v>
      </c>
      <c r="G36" s="56">
        <v>3.7602000000000002</v>
      </c>
      <c r="H36" s="38">
        <v>4.2736999999999998</v>
      </c>
      <c r="I36" s="35">
        <f t="shared" si="5"/>
        <v>0.64917825537294516</v>
      </c>
      <c r="J36" s="42">
        <f t="shared" si="6"/>
        <v>61.616358325219132</v>
      </c>
      <c r="K36" s="35"/>
      <c r="L36" s="35"/>
      <c r="M36" s="41">
        <v>9</v>
      </c>
      <c r="N36" s="37">
        <f t="shared" si="7"/>
        <v>-0.28417660253995258</v>
      </c>
    </row>
    <row r="37" spans="1:15" ht="15">
      <c r="A37" s="6" t="s">
        <v>278</v>
      </c>
      <c r="B37" s="14">
        <v>6.08</v>
      </c>
      <c r="C37" s="15">
        <v>136</v>
      </c>
      <c r="D37" s="31">
        <v>5.8246435411789745</v>
      </c>
      <c r="E37" s="1">
        <v>40</v>
      </c>
      <c r="F37" s="3">
        <f t="shared" si="4"/>
        <v>10.565189286416906</v>
      </c>
      <c r="G37" s="56">
        <v>3.7103999999999999</v>
      </c>
      <c r="H37" s="38">
        <v>4.2647000000000004</v>
      </c>
      <c r="I37" s="35">
        <f t="shared" si="5"/>
        <v>0.70075853350189687</v>
      </c>
      <c r="J37" s="42">
        <f t="shared" si="6"/>
        <v>57.081003066931224</v>
      </c>
      <c r="K37" s="35"/>
      <c r="L37" s="35"/>
      <c r="M37" s="41">
        <v>11</v>
      </c>
      <c r="N37" s="37">
        <f t="shared" si="7"/>
        <v>-0.43481071358309364</v>
      </c>
    </row>
    <row r="38" spans="1:15" ht="15">
      <c r="A38" s="6" t="s">
        <v>279</v>
      </c>
      <c r="B38" s="14">
        <v>5.99</v>
      </c>
      <c r="C38" s="15">
        <v>137</v>
      </c>
      <c r="D38" s="31">
        <v>5.8507129176420509</v>
      </c>
      <c r="E38" s="1">
        <v>40</v>
      </c>
      <c r="F38" s="3">
        <f t="shared" si="4"/>
        <v>10.518113331607921</v>
      </c>
      <c r="G38" s="56">
        <v>3.7389999999999999</v>
      </c>
      <c r="H38" s="38">
        <v>4.2687999999999997</v>
      </c>
      <c r="I38" s="35">
        <f t="shared" si="5"/>
        <v>0.66978508217446242</v>
      </c>
      <c r="J38" s="42">
        <f t="shared" si="6"/>
        <v>59.720649301623283</v>
      </c>
      <c r="K38" s="35"/>
      <c r="L38" s="35"/>
      <c r="M38" s="41">
        <v>11</v>
      </c>
      <c r="N38" s="37">
        <f t="shared" si="7"/>
        <v>-0.48188666839207883</v>
      </c>
    </row>
    <row r="39" spans="1:15" ht="15">
      <c r="A39" s="6" t="s">
        <v>280</v>
      </c>
      <c r="B39" s="14">
        <v>6.19</v>
      </c>
      <c r="C39" s="15">
        <v>138</v>
      </c>
      <c r="D39" s="31">
        <v>5.9448818897637796</v>
      </c>
      <c r="E39" s="1">
        <v>40</v>
      </c>
      <c r="F39" s="3">
        <f t="shared" si="4"/>
        <v>10.351502801833927</v>
      </c>
      <c r="G39" s="56">
        <v>3.8083999999999998</v>
      </c>
      <c r="H39" s="38">
        <v>4.3635000000000002</v>
      </c>
      <c r="I39" s="35">
        <f t="shared" si="5"/>
        <v>0.70176991150442525</v>
      </c>
      <c r="J39" s="42">
        <f t="shared" si="6"/>
        <v>56.998738965952043</v>
      </c>
      <c r="K39" s="35"/>
      <c r="L39" s="35"/>
      <c r="M39" s="41">
        <v>10</v>
      </c>
      <c r="N39" s="37">
        <f t="shared" si="7"/>
        <v>0.35150280183392724</v>
      </c>
    </row>
    <row r="40" spans="1:15" ht="15">
      <c r="A40" s="6" t="s">
        <v>281</v>
      </c>
      <c r="B40" s="14">
        <v>6.27</v>
      </c>
      <c r="C40" s="15">
        <v>139</v>
      </c>
      <c r="D40" s="31">
        <v>5.8395403277293045</v>
      </c>
      <c r="E40" s="1">
        <v>40</v>
      </c>
      <c r="F40" s="3">
        <f t="shared" si="4"/>
        <v>10.538237272931148</v>
      </c>
      <c r="G40" s="56">
        <v>3.7435999999999998</v>
      </c>
      <c r="H40" s="38">
        <v>4.2626999999999997</v>
      </c>
      <c r="I40" s="35">
        <f t="shared" si="5"/>
        <v>0.65625790139064455</v>
      </c>
      <c r="J40" s="42">
        <f t="shared" si="6"/>
        <v>60.951647081487209</v>
      </c>
      <c r="K40" s="35"/>
      <c r="L40" s="35"/>
      <c r="M40" s="41">
        <v>11</v>
      </c>
      <c r="N40" s="37">
        <f t="shared" si="7"/>
        <v>-0.46176272706885158</v>
      </c>
    </row>
    <row r="41" spans="1:15" ht="15">
      <c r="A41" s="6" t="s">
        <v>282</v>
      </c>
      <c r="B41" s="14">
        <v>5.78</v>
      </c>
      <c r="C41" s="15">
        <v>140</v>
      </c>
      <c r="D41" s="31">
        <v>6.2343051713130455</v>
      </c>
      <c r="E41" s="1">
        <v>40</v>
      </c>
      <c r="F41" s="3">
        <f t="shared" si="4"/>
        <v>9.8709414838447085</v>
      </c>
      <c r="G41" s="56">
        <v>3.7791999999999999</v>
      </c>
      <c r="H41" s="38">
        <v>4.3006000000000002</v>
      </c>
      <c r="I41" s="35">
        <f t="shared" si="5"/>
        <v>0.65916561314791444</v>
      </c>
      <c r="J41" s="42">
        <f t="shared" si="6"/>
        <v>60.682777138473305</v>
      </c>
      <c r="K41" s="35"/>
      <c r="L41" s="35"/>
      <c r="M41" s="41">
        <v>10</v>
      </c>
      <c r="N41" s="37">
        <f t="shared" si="7"/>
        <v>-0.12905851615529151</v>
      </c>
    </row>
    <row r="42" spans="1:15" ht="15">
      <c r="A42" s="6" t="s">
        <v>283</v>
      </c>
      <c r="B42" s="14">
        <v>5.62</v>
      </c>
      <c r="C42" s="15">
        <v>141</v>
      </c>
      <c r="D42" s="31">
        <v>5.9629708448606085</v>
      </c>
      <c r="E42" s="1">
        <v>40</v>
      </c>
      <c r="F42" s="3">
        <f t="shared" si="4"/>
        <v>10.320101026739142</v>
      </c>
      <c r="G42" s="56">
        <v>3.7557</v>
      </c>
      <c r="H42" s="38">
        <v>4.2827999999999999</v>
      </c>
      <c r="I42" s="35">
        <f t="shared" si="5"/>
        <v>0.66637168141592906</v>
      </c>
      <c r="J42" s="42">
        <f t="shared" si="6"/>
        <v>60.02656042496681</v>
      </c>
      <c r="K42" s="35"/>
      <c r="L42" s="35"/>
      <c r="M42" s="41">
        <v>10</v>
      </c>
      <c r="N42" s="37">
        <f t="shared" si="7"/>
        <v>0.32010102673914176</v>
      </c>
    </row>
    <row r="43" spans="1:15" ht="15">
      <c r="A43" s="6" t="s">
        <v>284</v>
      </c>
      <c r="B43" s="14">
        <v>5.53</v>
      </c>
      <c r="C43" s="15">
        <v>142</v>
      </c>
      <c r="D43" s="31">
        <v>5.8315599063630561</v>
      </c>
      <c r="E43" s="1">
        <v>40</v>
      </c>
      <c r="F43" s="3">
        <f t="shared" si="4"/>
        <v>10.552658727095364</v>
      </c>
      <c r="G43" s="56">
        <v>3.7284999999999999</v>
      </c>
      <c r="H43" s="38">
        <v>4.2881</v>
      </c>
      <c r="I43" s="35">
        <f t="shared" si="5"/>
        <v>0.70745891276864736</v>
      </c>
      <c r="J43" s="42">
        <f t="shared" si="6"/>
        <v>56.540385989992842</v>
      </c>
      <c r="K43" s="35"/>
      <c r="L43" s="35"/>
      <c r="M43" s="41">
        <v>11</v>
      </c>
      <c r="N43" s="37">
        <f t="shared" si="7"/>
        <v>-0.44734127290463555</v>
      </c>
    </row>
    <row r="44" spans="1:15" ht="15">
      <c r="A44" s="6" t="s">
        <v>285</v>
      </c>
      <c r="B44" s="14">
        <v>5.29</v>
      </c>
      <c r="C44" s="15">
        <v>143</v>
      </c>
      <c r="D44" s="31">
        <v>5.9502021706746113</v>
      </c>
      <c r="E44" s="1">
        <v>40</v>
      </c>
      <c r="F44" s="3">
        <f t="shared" si="4"/>
        <v>10.342247166281501</v>
      </c>
      <c r="G44" s="56">
        <v>3.7401999999999997</v>
      </c>
      <c r="H44" s="38">
        <v>4.2679</v>
      </c>
      <c r="I44" s="35">
        <f t="shared" si="5"/>
        <v>0.66713021491782587</v>
      </c>
      <c r="J44" s="42">
        <f t="shared" si="6"/>
        <v>59.958309645631957</v>
      </c>
      <c r="K44" s="35"/>
      <c r="L44" s="35"/>
      <c r="M44" s="41">
        <v>10</v>
      </c>
      <c r="N44" s="37">
        <f t="shared" si="7"/>
        <v>0.34224716628150098</v>
      </c>
    </row>
    <row r="45" spans="1:15" ht="15">
      <c r="A45" s="6" t="s">
        <v>286</v>
      </c>
      <c r="B45" s="14">
        <v>5.89</v>
      </c>
      <c r="C45" s="15">
        <v>144</v>
      </c>
      <c r="D45" s="31">
        <v>5.8799744626516288</v>
      </c>
      <c r="E45" s="1">
        <v>40</v>
      </c>
      <c r="F45" s="3">
        <f t="shared" si="4"/>
        <v>10.465770205183883</v>
      </c>
      <c r="G45" s="56">
        <v>3.7420999999999998</v>
      </c>
      <c r="H45" s="38">
        <v>4.2950999999999997</v>
      </c>
      <c r="I45" s="35">
        <f t="shared" si="5"/>
        <v>0.69911504424778748</v>
      </c>
      <c r="J45" s="42">
        <f t="shared" si="6"/>
        <v>57.215189873417735</v>
      </c>
      <c r="K45" s="35"/>
      <c r="L45" s="35"/>
      <c r="M45" s="41">
        <v>11</v>
      </c>
      <c r="N45" s="37">
        <f t="shared" si="7"/>
        <v>-0.53422979481611677</v>
      </c>
    </row>
    <row r="46" spans="1:15" ht="15">
      <c r="A46" s="6" t="s">
        <v>287</v>
      </c>
      <c r="B46" s="14">
        <v>5.75</v>
      </c>
      <c r="C46" s="15">
        <v>145</v>
      </c>
      <c r="D46" s="31">
        <v>5.5527771866354545</v>
      </c>
      <c r="E46" s="1">
        <v>40</v>
      </c>
      <c r="F46" s="3">
        <f t="shared" si="4"/>
        <v>11.08246548890412</v>
      </c>
      <c r="G46" s="56">
        <v>3.8045999999999998</v>
      </c>
      <c r="H46" s="38">
        <v>4.3518999999999997</v>
      </c>
      <c r="I46" s="35">
        <f t="shared" si="5"/>
        <v>0.6919089759797723</v>
      </c>
      <c r="J46" s="42">
        <f t="shared" si="6"/>
        <v>57.811072537913404</v>
      </c>
      <c r="K46" s="35"/>
      <c r="L46" s="35"/>
      <c r="M46" s="41">
        <v>11</v>
      </c>
      <c r="N46" s="37">
        <f t="shared" si="7"/>
        <v>8.2465488904119866E-2</v>
      </c>
    </row>
    <row r="47" spans="1:15" ht="15">
      <c r="A47" s="6" t="s">
        <v>288</v>
      </c>
      <c r="B47" s="14">
        <v>5.92</v>
      </c>
      <c r="C47" s="15">
        <v>146</v>
      </c>
      <c r="D47" s="31">
        <v>6.2710151095977871</v>
      </c>
      <c r="E47" s="1">
        <v>40</v>
      </c>
      <c r="F47" s="3">
        <f t="shared" si="4"/>
        <v>9.813157911910773</v>
      </c>
      <c r="G47" s="56">
        <v>3.7584</v>
      </c>
      <c r="H47" s="38">
        <v>4.2980999999999998</v>
      </c>
      <c r="I47" s="35">
        <f t="shared" si="5"/>
        <v>0.68230088495575203</v>
      </c>
      <c r="J47" s="42">
        <f t="shared" si="6"/>
        <v>58.625162127107671</v>
      </c>
      <c r="K47" s="35"/>
      <c r="L47" s="35"/>
      <c r="M47" s="41">
        <v>10</v>
      </c>
      <c r="N47" s="37">
        <f t="shared" si="7"/>
        <v>-0.18684208808922698</v>
      </c>
      <c r="O47" s="65" t="s">
        <v>201</v>
      </c>
    </row>
    <row r="48" spans="1:15" ht="15">
      <c r="A48" s="6" t="s">
        <v>289</v>
      </c>
      <c r="B48" s="14">
        <v>6.22</v>
      </c>
      <c r="C48" s="15">
        <v>147</v>
      </c>
      <c r="D48" s="31">
        <v>6.2279208342200469</v>
      </c>
      <c r="E48" s="1">
        <v>40</v>
      </c>
      <c r="F48" s="3">
        <f t="shared" si="4"/>
        <v>9.8810603372366561</v>
      </c>
      <c r="G48" s="56">
        <v>3.7669999999999999</v>
      </c>
      <c r="H48" s="38">
        <v>4.2892000000000001</v>
      </c>
      <c r="I48" s="35">
        <f t="shared" si="5"/>
        <v>0.6601769911504427</v>
      </c>
      <c r="J48" s="42">
        <f t="shared" si="6"/>
        <v>60.589812332439656</v>
      </c>
      <c r="K48" s="35"/>
      <c r="L48" s="35"/>
      <c r="M48" s="41">
        <v>10</v>
      </c>
      <c r="N48" s="37">
        <f t="shared" si="7"/>
        <v>-0.11893966276334389</v>
      </c>
      <c r="O48" s="65" t="s">
        <v>201</v>
      </c>
    </row>
    <row r="49" spans="1:15" ht="15">
      <c r="A49" s="6" t="s">
        <v>290</v>
      </c>
      <c r="B49" s="14">
        <v>6.76</v>
      </c>
      <c r="C49" s="15">
        <v>148</v>
      </c>
      <c r="D49" s="31">
        <v>6.0097893168759313</v>
      </c>
      <c r="E49" s="1">
        <v>40</v>
      </c>
      <c r="F49" s="3">
        <f t="shared" si="4"/>
        <v>10.239703639137065</v>
      </c>
      <c r="G49" s="56">
        <v>3.7509999999999999</v>
      </c>
      <c r="H49" s="38">
        <v>4.2717000000000001</v>
      </c>
      <c r="I49" s="35">
        <f t="shared" si="5"/>
        <v>0.65828065739570185</v>
      </c>
      <c r="J49" s="42">
        <f t="shared" si="6"/>
        <v>60.764355675052798</v>
      </c>
      <c r="K49" s="35"/>
      <c r="L49" s="35"/>
      <c r="M49" s="41">
        <v>10</v>
      </c>
      <c r="N49" s="37">
        <f t="shared" si="7"/>
        <v>0.23970363913706549</v>
      </c>
      <c r="O49" s="65" t="s">
        <v>201</v>
      </c>
    </row>
    <row r="50" spans="1:15" ht="15">
      <c r="A50" s="6" t="s">
        <v>291</v>
      </c>
      <c r="B50" s="61">
        <v>6.76</v>
      </c>
      <c r="C50" s="15">
        <v>149</v>
      </c>
      <c r="D50" s="31">
        <v>6.1502447329218981</v>
      </c>
      <c r="E50" s="1">
        <v>40</v>
      </c>
      <c r="F50" s="3">
        <f t="shared" si="4"/>
        <v>10.005855735959541</v>
      </c>
      <c r="G50" s="56">
        <v>3.7547999999999999</v>
      </c>
      <c r="H50" s="38">
        <v>4.2693000000000003</v>
      </c>
      <c r="I50" s="35">
        <f t="shared" si="5"/>
        <v>0.65044247787610665</v>
      </c>
      <c r="J50" s="42">
        <f t="shared" si="6"/>
        <v>61.49659863945574</v>
      </c>
      <c r="K50" s="35"/>
      <c r="L50" s="35"/>
      <c r="M50" s="41">
        <v>10</v>
      </c>
      <c r="N50" s="37">
        <f t="shared" si="7"/>
        <v>5.8557359595408087E-3</v>
      </c>
      <c r="O50" s="65" t="s">
        <v>201</v>
      </c>
    </row>
    <row r="51" spans="1:15" ht="15">
      <c r="A51" s="8" t="s">
        <v>22</v>
      </c>
      <c r="B51" s="19">
        <v>6.36</v>
      </c>
      <c r="C51" s="20">
        <v>150</v>
      </c>
      <c r="D51" s="21">
        <v>6.3263460310704405</v>
      </c>
      <c r="E51" s="22">
        <v>40</v>
      </c>
      <c r="F51" s="23">
        <f t="shared" si="4"/>
        <v>9.7273309484225301</v>
      </c>
      <c r="G51" s="43">
        <v>3.7911000000000001</v>
      </c>
      <c r="H51" s="44">
        <v>4.3106999999999998</v>
      </c>
      <c r="I51" s="44">
        <f t="shared" si="5"/>
        <v>0.65689001264222446</v>
      </c>
      <c r="J51" s="45">
        <f t="shared" si="6"/>
        <v>60.892994611239466</v>
      </c>
      <c r="K51" s="44"/>
      <c r="L51" s="44"/>
      <c r="M51" s="48">
        <v>10</v>
      </c>
      <c r="N51" s="48">
        <f t="shared" si="7"/>
        <v>-0.2726690515774699</v>
      </c>
      <c r="O51" s="65" t="s">
        <v>201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27"/>
  <sheetViews>
    <sheetView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baseColWidth="10" defaultColWidth="8.83203125" defaultRowHeight="14"/>
  <cols>
    <col min="1" max="1" width="9.83203125" customWidth="1"/>
    <col min="2" max="2" width="4.5" customWidth="1"/>
    <col min="3" max="3" width="4.33203125" customWidth="1"/>
    <col min="5" max="5" width="8.33203125" customWidth="1"/>
    <col min="6" max="6" width="17.1640625" customWidth="1"/>
    <col min="7" max="7" width="10" style="2" customWidth="1"/>
    <col min="8" max="8" width="9.5" style="2" customWidth="1"/>
    <col min="9" max="9" width="13.6640625" style="2" customWidth="1"/>
    <col min="10" max="11" width="11" style="2" customWidth="1"/>
    <col min="12" max="13" width="9.6640625" style="2" customWidth="1"/>
    <col min="14" max="14" width="6.83203125" customWidth="1"/>
    <col min="15" max="15" width="45" customWidth="1"/>
  </cols>
  <sheetData>
    <row r="1" spans="1:15" ht="45">
      <c r="A1" s="4" t="s">
        <v>116</v>
      </c>
      <c r="B1" s="4" t="s">
        <v>130</v>
      </c>
      <c r="C1" s="4" t="s">
        <v>91</v>
      </c>
      <c r="D1" s="4" t="s">
        <v>118</v>
      </c>
      <c r="E1" s="4" t="s">
        <v>117</v>
      </c>
      <c r="F1" s="4" t="s">
        <v>300</v>
      </c>
      <c r="G1" s="4" t="s">
        <v>301</v>
      </c>
      <c r="H1" s="4" t="s">
        <v>115</v>
      </c>
      <c r="I1" s="33" t="s">
        <v>24</v>
      </c>
      <c r="J1" s="33" t="s">
        <v>10</v>
      </c>
      <c r="K1" s="34" t="s">
        <v>8</v>
      </c>
      <c r="L1" s="34" t="s">
        <v>9</v>
      </c>
      <c r="M1" s="34" t="s">
        <v>11</v>
      </c>
      <c r="N1" s="36" t="s">
        <v>23</v>
      </c>
      <c r="O1" s="36" t="s">
        <v>240</v>
      </c>
    </row>
    <row r="2" spans="1:15" ht="15">
      <c r="A2" s="5" t="s">
        <v>137</v>
      </c>
      <c r="B2" s="9">
        <v>7.6</v>
      </c>
      <c r="C2" s="10">
        <v>151</v>
      </c>
      <c r="D2" s="46">
        <v>6.8025094358869724</v>
      </c>
      <c r="E2" s="12">
        <v>40</v>
      </c>
      <c r="F2" s="13">
        <f t="shared" ref="F2:F27" si="0">E2/0.65/D2</f>
        <v>9.0464353072135939</v>
      </c>
      <c r="G2" s="54">
        <v>3.7216</v>
      </c>
      <c r="H2" s="39">
        <v>4.2535999999999996</v>
      </c>
      <c r="I2" s="39">
        <f t="shared" ref="I2:I27" si="1">(H2-G2)/0.791</f>
        <v>0.67256637168141542</v>
      </c>
      <c r="J2" s="40">
        <f t="shared" ref="J2:J27" si="2">E2/I2</f>
        <v>59.473684210526358</v>
      </c>
      <c r="K2" s="39"/>
      <c r="L2" s="39"/>
      <c r="M2" s="47">
        <v>9</v>
      </c>
      <c r="N2" s="47">
        <f t="shared" ref="N2:N27" si="3">F2-M2</f>
        <v>4.6435307213593902E-2</v>
      </c>
    </row>
    <row r="3" spans="1:15" ht="15">
      <c r="A3" s="6" t="s">
        <v>138</v>
      </c>
      <c r="B3" s="14">
        <v>7.5</v>
      </c>
      <c r="C3" s="15">
        <v>152</v>
      </c>
      <c r="D3" s="31">
        <v>6.7537998571865749</v>
      </c>
      <c r="E3" s="1">
        <v>40</v>
      </c>
      <c r="F3" s="3">
        <f t="shared" si="0"/>
        <v>9.1116797713482374</v>
      </c>
      <c r="G3" s="56">
        <v>3.7317999999999998</v>
      </c>
      <c r="H3" s="38">
        <v>4.2758000000000003</v>
      </c>
      <c r="I3" s="35">
        <f t="shared" si="1"/>
        <v>0.68773704171934313</v>
      </c>
      <c r="J3" s="42">
        <f t="shared" si="2"/>
        <v>58.161764705882305</v>
      </c>
      <c r="K3" s="35"/>
      <c r="L3" s="35"/>
      <c r="M3" s="41">
        <v>9</v>
      </c>
      <c r="N3" s="37">
        <f t="shared" si="3"/>
        <v>0.11167977134823737</v>
      </c>
    </row>
    <row r="4" spans="1:15" ht="15">
      <c r="A4" s="6" t="s">
        <v>139</v>
      </c>
      <c r="B4" s="14">
        <v>7.5</v>
      </c>
      <c r="C4" s="15">
        <v>153</v>
      </c>
      <c r="D4" s="31">
        <v>6.8040395797204933</v>
      </c>
      <c r="E4" s="1">
        <v>40</v>
      </c>
      <c r="F4" s="3">
        <f t="shared" si="0"/>
        <v>9.0444008764848345</v>
      </c>
      <c r="G4" s="56">
        <v>3.7301000000000002</v>
      </c>
      <c r="H4" s="38">
        <v>4.2530999999999999</v>
      </c>
      <c r="I4" s="35">
        <f t="shared" si="1"/>
        <v>0.66118836915297052</v>
      </c>
      <c r="J4" s="42">
        <f t="shared" si="2"/>
        <v>60.497131931166386</v>
      </c>
      <c r="K4" s="35"/>
      <c r="L4" s="35"/>
      <c r="M4" s="41">
        <v>9</v>
      </c>
      <c r="N4" s="37">
        <f t="shared" si="3"/>
        <v>4.4400876484834484E-2</v>
      </c>
    </row>
    <row r="5" spans="1:15" ht="15">
      <c r="A5" s="6" t="s">
        <v>140</v>
      </c>
      <c r="B5" s="14">
        <v>7.5</v>
      </c>
      <c r="C5" s="15">
        <v>154</v>
      </c>
      <c r="D5" s="31">
        <v>6.6829031929001319</v>
      </c>
      <c r="E5" s="1">
        <v>40</v>
      </c>
      <c r="F5" s="3">
        <f t="shared" si="0"/>
        <v>9.2083425065680355</v>
      </c>
      <c r="G5" s="56">
        <v>3.6882000000000001</v>
      </c>
      <c r="H5" s="38">
        <v>4.2073999999999998</v>
      </c>
      <c r="I5" s="35">
        <f t="shared" si="1"/>
        <v>0.65638432364096033</v>
      </c>
      <c r="J5" s="42">
        <f t="shared" si="2"/>
        <v>60.939907550077088</v>
      </c>
      <c r="K5" s="35"/>
      <c r="L5" s="35"/>
      <c r="M5" s="41">
        <v>9</v>
      </c>
      <c r="N5" s="37">
        <f t="shared" si="3"/>
        <v>0.20834250656803555</v>
      </c>
    </row>
    <row r="6" spans="1:15" ht="15">
      <c r="A6" s="6" t="s">
        <v>141</v>
      </c>
      <c r="B6" s="14">
        <v>7.4</v>
      </c>
      <c r="C6" s="15">
        <v>155</v>
      </c>
      <c r="D6" s="31">
        <v>6.5635519738855441</v>
      </c>
      <c r="E6" s="1">
        <v>40</v>
      </c>
      <c r="F6" s="3">
        <f t="shared" si="0"/>
        <v>9.3757864313873185</v>
      </c>
      <c r="G6" s="56">
        <v>3.7282999999999999</v>
      </c>
      <c r="H6" s="38">
        <v>4.2948000000000004</v>
      </c>
      <c r="I6" s="35">
        <f t="shared" si="1"/>
        <v>0.7161820480404556</v>
      </c>
      <c r="J6" s="42">
        <f t="shared" si="2"/>
        <v>55.851721094439505</v>
      </c>
      <c r="K6" s="35"/>
      <c r="L6" s="35"/>
      <c r="M6" s="41">
        <v>9</v>
      </c>
      <c r="N6" s="37">
        <f t="shared" si="3"/>
        <v>0.37578643138731849</v>
      </c>
    </row>
    <row r="7" spans="1:15" ht="15">
      <c r="A7" s="6" t="s">
        <v>142</v>
      </c>
      <c r="B7" s="14">
        <v>7.1</v>
      </c>
      <c r="C7" s="15">
        <v>156</v>
      </c>
      <c r="D7" s="31">
        <v>6.4033969193104152</v>
      </c>
      <c r="E7" s="1">
        <v>40</v>
      </c>
      <c r="F7" s="3">
        <f t="shared" si="0"/>
        <v>9.6102837781120467</v>
      </c>
      <c r="G7" s="56">
        <v>3.7307000000000001</v>
      </c>
      <c r="H7" s="38">
        <v>4.2892999999999999</v>
      </c>
      <c r="I7" s="35">
        <f t="shared" si="1"/>
        <v>0.70619469026548642</v>
      </c>
      <c r="J7" s="42">
        <f t="shared" si="2"/>
        <v>56.641604010025084</v>
      </c>
      <c r="K7" s="35"/>
      <c r="L7" s="35"/>
      <c r="M7" s="41">
        <v>10</v>
      </c>
      <c r="N7" s="37">
        <f t="shared" si="3"/>
        <v>-0.3897162218879533</v>
      </c>
    </row>
    <row r="8" spans="1:15" ht="15">
      <c r="A8" s="6" t="s">
        <v>143</v>
      </c>
      <c r="B8" s="14">
        <v>7.2</v>
      </c>
      <c r="C8" s="15">
        <v>157</v>
      </c>
      <c r="D8" s="31">
        <v>6.5768132204427214</v>
      </c>
      <c r="E8" s="1">
        <v>40</v>
      </c>
      <c r="F8" s="3">
        <f t="shared" si="0"/>
        <v>9.3568814372257698</v>
      </c>
      <c r="G8" s="56">
        <v>3.7242999999999999</v>
      </c>
      <c r="H8" s="38">
        <v>4.2515999999999998</v>
      </c>
      <c r="I8" s="35">
        <f t="shared" si="1"/>
        <v>0.66662452591656118</v>
      </c>
      <c r="J8" s="42">
        <f t="shared" si="2"/>
        <v>60.003792907263431</v>
      </c>
      <c r="K8" s="35"/>
      <c r="L8" s="35"/>
      <c r="M8" s="41">
        <v>9</v>
      </c>
      <c r="N8" s="37">
        <f t="shared" si="3"/>
        <v>0.35688143722576982</v>
      </c>
    </row>
    <row r="9" spans="1:15" ht="15">
      <c r="A9" s="6" t="s">
        <v>144</v>
      </c>
      <c r="B9" s="18">
        <v>7.6</v>
      </c>
      <c r="C9" s="15">
        <v>158</v>
      </c>
      <c r="D9" s="31">
        <v>6.2070284606753034</v>
      </c>
      <c r="E9" s="1">
        <v>40</v>
      </c>
      <c r="F9" s="3">
        <f t="shared" si="0"/>
        <v>9.9143192154408712</v>
      </c>
      <c r="G9" s="56">
        <v>3.6797</v>
      </c>
      <c r="H9" s="38">
        <v>4.2309999999999999</v>
      </c>
      <c r="I9" s="35">
        <f t="shared" si="1"/>
        <v>0.6969658659924145</v>
      </c>
      <c r="J9" s="42">
        <f t="shared" si="2"/>
        <v>57.391619807727203</v>
      </c>
      <c r="K9" s="35"/>
      <c r="L9" s="35"/>
      <c r="M9" s="41">
        <v>10</v>
      </c>
      <c r="N9" s="37">
        <f t="shared" si="3"/>
        <v>-8.5680784559128753E-2</v>
      </c>
    </row>
    <row r="10" spans="1:15" ht="15">
      <c r="A10" s="6" t="s">
        <v>145</v>
      </c>
      <c r="B10" s="14">
        <v>7</v>
      </c>
      <c r="C10" s="15">
        <v>159</v>
      </c>
      <c r="D10" s="31">
        <v>6.4153830460063244</v>
      </c>
      <c r="E10" s="1">
        <v>40</v>
      </c>
      <c r="F10" s="3">
        <f t="shared" si="0"/>
        <v>9.5923284856342566</v>
      </c>
      <c r="G10" s="56">
        <v>3.7119</v>
      </c>
      <c r="H10" s="38">
        <v>4.2675000000000001</v>
      </c>
      <c r="I10" s="35">
        <f t="shared" si="1"/>
        <v>0.70240202275600516</v>
      </c>
      <c r="J10" s="42">
        <f t="shared" si="2"/>
        <v>56.947444204463636</v>
      </c>
      <c r="K10" s="35"/>
      <c r="L10" s="35"/>
      <c r="M10" s="41">
        <v>10</v>
      </c>
      <c r="N10" s="37">
        <f t="shared" si="3"/>
        <v>-0.40767151436574345</v>
      </c>
    </row>
    <row r="11" spans="1:15" ht="15">
      <c r="A11" s="6" t="s">
        <v>146</v>
      </c>
      <c r="B11" s="14">
        <v>6.9</v>
      </c>
      <c r="C11" s="15">
        <v>160</v>
      </c>
      <c r="D11" s="31">
        <v>6.3024074262980712</v>
      </c>
      <c r="E11" s="1">
        <v>40</v>
      </c>
      <c r="F11" s="3">
        <f t="shared" si="0"/>
        <v>9.7642785329427983</v>
      </c>
      <c r="G11" s="56">
        <v>3.6936999999999998</v>
      </c>
      <c r="H11" s="38">
        <v>4.2462999999999997</v>
      </c>
      <c r="I11" s="35">
        <f t="shared" si="1"/>
        <v>0.69860935524652334</v>
      </c>
      <c r="J11" s="42">
        <f t="shared" si="2"/>
        <v>57.256605139341296</v>
      </c>
      <c r="K11" s="35"/>
      <c r="L11" s="35"/>
      <c r="M11" s="41">
        <v>10</v>
      </c>
      <c r="N11" s="37">
        <f t="shared" si="3"/>
        <v>-0.23572146705720165</v>
      </c>
    </row>
    <row r="12" spans="1:15" ht="15">
      <c r="A12" s="6" t="s">
        <v>147</v>
      </c>
      <c r="B12" s="18">
        <v>6.9</v>
      </c>
      <c r="C12" s="15">
        <v>161</v>
      </c>
      <c r="D12" s="31">
        <v>6.1896868305620716</v>
      </c>
      <c r="E12" s="1">
        <v>40</v>
      </c>
      <c r="F12" s="3">
        <f t="shared" si="0"/>
        <v>9.9420961387917846</v>
      </c>
      <c r="G12" s="56">
        <v>3.7328999999999999</v>
      </c>
      <c r="H12" s="38">
        <v>4.2843999999999998</v>
      </c>
      <c r="I12" s="35">
        <f t="shared" si="1"/>
        <v>0.69721871049304662</v>
      </c>
      <c r="J12" s="42">
        <f t="shared" si="2"/>
        <v>57.3708068902992</v>
      </c>
      <c r="K12" s="35"/>
      <c r="L12" s="35"/>
      <c r="M12" s="41">
        <v>10</v>
      </c>
      <c r="N12" s="37">
        <f t="shared" si="3"/>
        <v>-5.7903861208215446E-2</v>
      </c>
    </row>
    <row r="13" spans="1:15" ht="15">
      <c r="A13" s="6" t="s">
        <v>148</v>
      </c>
      <c r="B13" s="18">
        <v>6.7</v>
      </c>
      <c r="C13" s="15">
        <v>162</v>
      </c>
      <c r="D13" s="31">
        <v>6.1228705498316831</v>
      </c>
      <c r="E13" s="1">
        <v>40</v>
      </c>
      <c r="F13" s="3">
        <f t="shared" si="0"/>
        <v>10.050590003107811</v>
      </c>
      <c r="G13" s="56">
        <v>3.7410999999999999</v>
      </c>
      <c r="H13" s="38">
        <v>4.2827000000000002</v>
      </c>
      <c r="I13" s="35">
        <f t="shared" si="1"/>
        <v>0.68470290771175757</v>
      </c>
      <c r="J13" s="42">
        <f t="shared" si="2"/>
        <v>58.41949778434266</v>
      </c>
      <c r="K13" s="35"/>
      <c r="L13" s="35"/>
      <c r="M13" s="41">
        <v>10</v>
      </c>
      <c r="N13" s="37">
        <f t="shared" si="3"/>
        <v>5.0590003107810588E-2</v>
      </c>
    </row>
    <row r="14" spans="1:15" ht="15">
      <c r="A14" s="6" t="s">
        <v>149</v>
      </c>
      <c r="B14" s="18">
        <v>7.7</v>
      </c>
      <c r="C14" s="15">
        <v>163</v>
      </c>
      <c r="D14" s="31">
        <v>6.361957765525851</v>
      </c>
      <c r="E14" s="1">
        <v>40</v>
      </c>
      <c r="F14" s="3">
        <f t="shared" si="0"/>
        <v>9.6728811800552776</v>
      </c>
      <c r="G14" s="56">
        <v>3.6995</v>
      </c>
      <c r="H14" s="38">
        <v>4.2495000000000003</v>
      </c>
      <c r="I14" s="35">
        <f t="shared" si="1"/>
        <v>0.69532237673830621</v>
      </c>
      <c r="J14" s="42">
        <f t="shared" si="2"/>
        <v>57.527272727272702</v>
      </c>
      <c r="K14" s="35"/>
      <c r="L14" s="35"/>
      <c r="M14" s="41">
        <v>10</v>
      </c>
      <c r="N14" s="37">
        <f t="shared" si="3"/>
        <v>-0.32711881994472236</v>
      </c>
    </row>
    <row r="15" spans="1:15" ht="15">
      <c r="A15" s="6" t="s">
        <v>150</v>
      </c>
      <c r="B15" s="18">
        <v>7.5</v>
      </c>
      <c r="C15" s="15">
        <v>164</v>
      </c>
      <c r="D15" s="31">
        <v>6.4826276916675329</v>
      </c>
      <c r="E15" s="1">
        <v>40</v>
      </c>
      <c r="F15" s="3">
        <f t="shared" si="0"/>
        <v>9.4928267464072018</v>
      </c>
      <c r="G15" s="56">
        <v>3.6879</v>
      </c>
      <c r="H15" s="38">
        <v>4.2202999999999999</v>
      </c>
      <c r="I15" s="35">
        <f t="shared" si="1"/>
        <v>0.67307206068268011</v>
      </c>
      <c r="J15" s="42">
        <f t="shared" si="2"/>
        <v>59.429000751314803</v>
      </c>
      <c r="K15" s="35"/>
      <c r="L15" s="35"/>
      <c r="M15" s="41">
        <v>10</v>
      </c>
      <c r="N15" s="37">
        <f t="shared" si="3"/>
        <v>-0.50717325359279819</v>
      </c>
    </row>
    <row r="16" spans="1:15" ht="15">
      <c r="A16" s="6" t="s">
        <v>151</v>
      </c>
      <c r="B16" s="14">
        <v>7.5</v>
      </c>
      <c r="C16" s="15">
        <v>165</v>
      </c>
      <c r="D16" s="31">
        <v>6.4287943409965678</v>
      </c>
      <c r="E16" s="1">
        <v>40</v>
      </c>
      <c r="F16" s="3">
        <f t="shared" si="0"/>
        <v>9.5723176499875517</v>
      </c>
      <c r="G16" s="56">
        <v>3.6711999999999998</v>
      </c>
      <c r="H16" s="38">
        <v>4.1908000000000003</v>
      </c>
      <c r="I16" s="35">
        <f t="shared" si="1"/>
        <v>0.65689001264222568</v>
      </c>
      <c r="J16" s="42">
        <f t="shared" si="2"/>
        <v>60.892994611239352</v>
      </c>
      <c r="K16" s="35"/>
      <c r="L16" s="35"/>
      <c r="M16" s="41">
        <v>10</v>
      </c>
      <c r="N16" s="37">
        <f t="shared" si="3"/>
        <v>-0.42768235001244825</v>
      </c>
    </row>
    <row r="17" spans="1:15" ht="15">
      <c r="A17" s="6" t="s">
        <v>80</v>
      </c>
      <c r="B17" s="14">
        <v>7.5</v>
      </c>
      <c r="C17" s="15">
        <v>166</v>
      </c>
      <c r="D17" s="31">
        <v>6.2969416415270985</v>
      </c>
      <c r="E17" s="1">
        <v>40</v>
      </c>
      <c r="F17" s="3">
        <f t="shared" si="0"/>
        <v>9.7727539878450536</v>
      </c>
      <c r="G17" s="56">
        <v>3.7309000000000001</v>
      </c>
      <c r="H17" s="38">
        <v>4.2606999999999999</v>
      </c>
      <c r="I17" s="35">
        <f t="shared" si="1"/>
        <v>0.66978508217446242</v>
      </c>
      <c r="J17" s="42">
        <f t="shared" si="2"/>
        <v>59.720649301623283</v>
      </c>
      <c r="K17" s="35"/>
      <c r="L17" s="35"/>
      <c r="M17" s="41">
        <v>10</v>
      </c>
      <c r="N17" s="37">
        <f t="shared" si="3"/>
        <v>-0.22724601215494644</v>
      </c>
    </row>
    <row r="18" spans="1:15" ht="15">
      <c r="A18" s="6" t="s">
        <v>81</v>
      </c>
      <c r="B18" s="14">
        <v>7.4</v>
      </c>
      <c r="C18" s="15">
        <v>167</v>
      </c>
      <c r="D18" s="31">
        <v>6.4904296265473835</v>
      </c>
      <c r="E18" s="1">
        <v>40</v>
      </c>
      <c r="F18" s="3">
        <f t="shared" si="0"/>
        <v>9.4814157273587494</v>
      </c>
      <c r="G18" s="56">
        <v>3.7414000000000001</v>
      </c>
      <c r="H18" s="38">
        <v>4.2633000000000001</v>
      </c>
      <c r="I18" s="35">
        <f t="shared" si="1"/>
        <v>0.65979772439949436</v>
      </c>
      <c r="J18" s="42">
        <f t="shared" si="2"/>
        <v>60.624640735773134</v>
      </c>
      <c r="K18" s="35"/>
      <c r="L18" s="35"/>
      <c r="M18" s="41">
        <v>10</v>
      </c>
      <c r="N18" s="37">
        <f t="shared" si="3"/>
        <v>-0.51858427264125062</v>
      </c>
    </row>
    <row r="19" spans="1:15" ht="15">
      <c r="A19" s="6" t="s">
        <v>82</v>
      </c>
      <c r="B19" s="14">
        <v>7.3</v>
      </c>
      <c r="C19" s="15">
        <v>168</v>
      </c>
      <c r="D19" s="31">
        <v>5.8628939977114332</v>
      </c>
      <c r="E19" s="1">
        <v>40</v>
      </c>
      <c r="F19" s="3">
        <f t="shared" si="0"/>
        <v>10.496260304635037</v>
      </c>
      <c r="G19" s="56">
        <v>3.6997</v>
      </c>
      <c r="H19" s="38">
        <v>4.2244999999999999</v>
      </c>
      <c r="I19" s="35">
        <f t="shared" si="1"/>
        <v>0.66346396965865984</v>
      </c>
      <c r="J19" s="42">
        <f t="shared" si="2"/>
        <v>60.28963414634147</v>
      </c>
      <c r="K19" s="35"/>
      <c r="L19" s="35"/>
      <c r="M19" s="41">
        <v>11</v>
      </c>
      <c r="N19" s="37">
        <f t="shared" si="3"/>
        <v>-0.50373969536496332</v>
      </c>
    </row>
    <row r="20" spans="1:15" ht="15">
      <c r="A20" s="6" t="s">
        <v>83</v>
      </c>
      <c r="B20" s="14">
        <v>7.6</v>
      </c>
      <c r="C20" s="15">
        <v>169</v>
      </c>
      <c r="D20" s="31">
        <v>6.0410381774680122</v>
      </c>
      <c r="E20" s="1">
        <v>40</v>
      </c>
      <c r="F20" s="3">
        <f t="shared" si="0"/>
        <v>10.18673607592631</v>
      </c>
      <c r="G20" s="56">
        <v>3.6577999999999999</v>
      </c>
      <c r="H20" s="38">
        <v>4.2015000000000002</v>
      </c>
      <c r="I20" s="35">
        <f t="shared" si="1"/>
        <v>0.68735777496839479</v>
      </c>
      <c r="J20" s="42">
        <f t="shared" si="2"/>
        <v>58.193856906382166</v>
      </c>
      <c r="K20" s="35"/>
      <c r="L20" s="35"/>
      <c r="M20" s="41">
        <v>10</v>
      </c>
      <c r="N20" s="37">
        <f t="shared" si="3"/>
        <v>0.18673607592631036</v>
      </c>
    </row>
    <row r="21" spans="1:15" ht="15">
      <c r="A21" s="6" t="s">
        <v>84</v>
      </c>
      <c r="B21" s="14">
        <v>7.6</v>
      </c>
      <c r="C21" s="15">
        <v>170</v>
      </c>
      <c r="D21" s="31">
        <v>5.944814313949859</v>
      </c>
      <c r="E21" s="1">
        <v>40</v>
      </c>
      <c r="F21" s="3">
        <f t="shared" si="0"/>
        <v>10.351620469298409</v>
      </c>
      <c r="G21" s="56">
        <v>3.6707999999999998</v>
      </c>
      <c r="H21" s="38">
        <v>4.1992000000000003</v>
      </c>
      <c r="I21" s="35">
        <f t="shared" si="1"/>
        <v>0.66801517067003846</v>
      </c>
      <c r="J21" s="42">
        <f t="shared" si="2"/>
        <v>59.878879636638864</v>
      </c>
      <c r="K21" s="35"/>
      <c r="L21" s="35"/>
      <c r="M21" s="41">
        <v>10</v>
      </c>
      <c r="N21" s="37">
        <f t="shared" si="3"/>
        <v>0.35162046929840862</v>
      </c>
    </row>
    <row r="22" spans="1:15" ht="15">
      <c r="A22" s="6" t="s">
        <v>85</v>
      </c>
      <c r="B22" s="14">
        <v>7</v>
      </c>
      <c r="C22" s="15">
        <v>171</v>
      </c>
      <c r="D22" s="31">
        <v>6.3861437636533864</v>
      </c>
      <c r="E22" s="1">
        <v>40</v>
      </c>
      <c r="F22" s="3">
        <f t="shared" si="0"/>
        <v>9.6362474469658039</v>
      </c>
      <c r="G22" s="56">
        <v>3.7223000000000002</v>
      </c>
      <c r="H22" s="38">
        <v>4.2587999999999999</v>
      </c>
      <c r="I22" s="35">
        <f t="shared" si="1"/>
        <v>0.67825537294563809</v>
      </c>
      <c r="J22" s="42">
        <f t="shared" si="2"/>
        <v>58.97483690587142</v>
      </c>
      <c r="K22" s="35"/>
      <c r="L22" s="35"/>
      <c r="M22" s="41">
        <v>10</v>
      </c>
      <c r="N22" s="37">
        <f t="shared" si="3"/>
        <v>-0.36375255303419607</v>
      </c>
    </row>
    <row r="23" spans="1:15" ht="15">
      <c r="A23" s="6" t="s">
        <v>86</v>
      </c>
      <c r="B23" s="14">
        <v>6.9</v>
      </c>
      <c r="C23" s="15">
        <v>172</v>
      </c>
      <c r="D23" s="31">
        <v>7.3886923957141377</v>
      </c>
      <c r="E23" s="1">
        <v>40</v>
      </c>
      <c r="F23" s="3">
        <f t="shared" si="0"/>
        <v>8.3287350782335103</v>
      </c>
      <c r="G23" s="56">
        <v>3.7416999999999998</v>
      </c>
      <c r="H23" s="38">
        <v>4.266</v>
      </c>
      <c r="I23" s="35">
        <f t="shared" si="1"/>
        <v>0.66283185840707992</v>
      </c>
      <c r="J23" s="42">
        <f t="shared" si="2"/>
        <v>60.347129506007988</v>
      </c>
      <c r="K23" s="35"/>
      <c r="L23" s="35"/>
      <c r="M23" s="41">
        <v>8</v>
      </c>
      <c r="N23" s="37">
        <f t="shared" si="3"/>
        <v>0.32873507823351034</v>
      </c>
    </row>
    <row r="24" spans="1:15" ht="15">
      <c r="A24" s="6" t="s">
        <v>87</v>
      </c>
      <c r="B24" s="14">
        <v>6.9</v>
      </c>
      <c r="C24" s="15">
        <v>173</v>
      </c>
      <c r="D24" s="31">
        <v>8.4955268906688861</v>
      </c>
      <c r="E24" s="1">
        <v>40</v>
      </c>
      <c r="F24" s="3">
        <f t="shared" si="0"/>
        <v>7.2436309519604576</v>
      </c>
      <c r="G24" s="56">
        <v>3.7374000000000001</v>
      </c>
      <c r="H24" s="38">
        <v>4.2567000000000004</v>
      </c>
      <c r="I24" s="35">
        <f t="shared" si="1"/>
        <v>0.65651074589127723</v>
      </c>
      <c r="J24" s="42">
        <f t="shared" si="2"/>
        <v>60.9281725399576</v>
      </c>
      <c r="K24" s="35"/>
      <c r="L24" s="35"/>
      <c r="M24" s="41">
        <v>7</v>
      </c>
      <c r="N24" s="37">
        <f t="shared" si="3"/>
        <v>0.24363095196045759</v>
      </c>
    </row>
    <row r="25" spans="1:15" ht="15">
      <c r="A25" s="6" t="s">
        <v>88</v>
      </c>
      <c r="B25" s="14">
        <v>6.7</v>
      </c>
      <c r="C25" s="15">
        <v>174</v>
      </c>
      <c r="D25" s="31">
        <v>7.2287527306772077</v>
      </c>
      <c r="E25" s="1">
        <v>40</v>
      </c>
      <c r="F25" s="3">
        <f t="shared" si="0"/>
        <v>8.5130123869510825</v>
      </c>
      <c r="G25" s="56">
        <v>3.7168000000000001</v>
      </c>
      <c r="H25" s="38">
        <v>4.2313000000000001</v>
      </c>
      <c r="I25" s="35">
        <f t="shared" ref="I25" si="4">(H25-G25)/0.791</f>
        <v>0.6504424778761061</v>
      </c>
      <c r="J25" s="42">
        <f t="shared" ref="J25" si="5">E25/I25</f>
        <v>61.49659863945579</v>
      </c>
      <c r="K25" s="35"/>
      <c r="L25" s="35"/>
      <c r="M25" s="41">
        <v>9</v>
      </c>
      <c r="N25" s="37">
        <f t="shared" ref="N25" si="6">F25-M25</f>
        <v>-0.48698761304891747</v>
      </c>
    </row>
    <row r="26" spans="1:15" ht="15">
      <c r="A26" s="6" t="s">
        <v>73</v>
      </c>
      <c r="B26" s="14">
        <v>7</v>
      </c>
      <c r="C26" s="15">
        <v>175</v>
      </c>
      <c r="D26" s="31">
        <v>11.3</v>
      </c>
      <c r="E26" s="1">
        <v>40</v>
      </c>
      <c r="F26" s="3">
        <f t="shared" ref="F26" si="7">E26/0.65/D26</f>
        <v>5.4458815520762416</v>
      </c>
      <c r="G26" s="56">
        <v>3.6718999999999999</v>
      </c>
      <c r="H26" s="38">
        <v>4.1745000000000001</v>
      </c>
      <c r="I26" s="35">
        <f t="shared" ref="I26" si="8">(H26-G26)/0.791</f>
        <v>0.63539823008849572</v>
      </c>
      <c r="J26" s="42">
        <f t="shared" ref="J26" si="9">E26/I26</f>
        <v>62.952646239554305</v>
      </c>
      <c r="K26" s="35"/>
      <c r="L26" s="35"/>
      <c r="M26" s="41">
        <v>5</v>
      </c>
      <c r="N26" s="37">
        <f t="shared" ref="N26" si="10">F26-M26</f>
        <v>0.44588155207624158</v>
      </c>
    </row>
    <row r="27" spans="1:15" ht="15">
      <c r="A27" s="8" t="s">
        <v>77</v>
      </c>
      <c r="B27" s="19">
        <v>5.54</v>
      </c>
      <c r="C27" s="20">
        <v>176</v>
      </c>
      <c r="D27" s="21">
        <v>4.9722138021622726</v>
      </c>
      <c r="E27" s="22">
        <v>40</v>
      </c>
      <c r="F27" s="23">
        <f t="shared" si="0"/>
        <v>12.376471323839741</v>
      </c>
      <c r="G27" s="43">
        <v>3.6440999999999999</v>
      </c>
      <c r="H27" s="44">
        <v>4.1940999999999997</v>
      </c>
      <c r="I27" s="44">
        <f t="shared" si="1"/>
        <v>0.69532237673830566</v>
      </c>
      <c r="J27" s="45">
        <f t="shared" si="2"/>
        <v>57.527272727272752</v>
      </c>
      <c r="K27" s="44"/>
      <c r="L27" s="44"/>
      <c r="M27" s="48">
        <v>12</v>
      </c>
      <c r="N27" s="48">
        <f t="shared" si="3"/>
        <v>0.37647132383974125</v>
      </c>
      <c r="O27" s="65"/>
    </row>
  </sheetData>
  <phoneticPr fontId="4" type="noConversion"/>
  <pageMargins left="0.70000000000000007" right="0.70000000000000007" top="0.75000000000000011" bottom="0.75000000000000011" header="0.30000000000000004" footer="0.30000000000000004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8"/>
  <sheetViews>
    <sheetView workbookViewId="0"/>
  </sheetViews>
  <sheetFormatPr baseColWidth="10" defaultRowHeight="14"/>
  <cols>
    <col min="1" max="1" width="10.5" customWidth="1"/>
    <col min="3" max="3" width="10.5" customWidth="1"/>
    <col min="5" max="5" width="10.5" customWidth="1"/>
    <col min="6" max="6" width="10.83203125" customWidth="1"/>
  </cols>
  <sheetData>
    <row r="1" spans="1:12" ht="15">
      <c r="A1" s="24">
        <v>1</v>
      </c>
      <c r="B1" s="25" t="s">
        <v>196</v>
      </c>
      <c r="C1" s="24">
        <v>31</v>
      </c>
      <c r="D1" s="25" t="s">
        <v>185</v>
      </c>
      <c r="E1" s="24">
        <v>61</v>
      </c>
      <c r="F1" s="25" t="s">
        <v>70</v>
      </c>
    </row>
    <row r="2" spans="1:12" ht="15">
      <c r="A2" s="26">
        <v>2</v>
      </c>
      <c r="B2" s="27" t="s">
        <v>197</v>
      </c>
      <c r="C2" s="26">
        <v>32</v>
      </c>
      <c r="D2" s="27" t="s">
        <v>186</v>
      </c>
      <c r="E2" s="26">
        <v>62</v>
      </c>
      <c r="F2" s="27" t="s">
        <v>71</v>
      </c>
    </row>
    <row r="3" spans="1:12" ht="15">
      <c r="A3" s="26">
        <v>3</v>
      </c>
      <c r="B3" s="27" t="s">
        <v>198</v>
      </c>
      <c r="C3" s="26">
        <v>33</v>
      </c>
      <c r="D3" s="27" t="s">
        <v>187</v>
      </c>
      <c r="E3" s="26">
        <v>63</v>
      </c>
      <c r="F3" s="27" t="s">
        <v>57</v>
      </c>
    </row>
    <row r="4" spans="1:12" ht="15">
      <c r="A4" s="26">
        <v>4</v>
      </c>
      <c r="B4" s="27" t="s">
        <v>245</v>
      </c>
      <c r="C4" s="26">
        <v>34</v>
      </c>
      <c r="D4" s="27" t="s">
        <v>188</v>
      </c>
      <c r="E4" s="26">
        <v>64</v>
      </c>
      <c r="F4" s="27" t="s">
        <v>106</v>
      </c>
    </row>
    <row r="5" spans="1:12" ht="15">
      <c r="A5" s="26">
        <v>5</v>
      </c>
      <c r="B5" s="27" t="s">
        <v>247</v>
      </c>
      <c r="C5" s="26">
        <v>35</v>
      </c>
      <c r="D5" s="27" t="s">
        <v>189</v>
      </c>
      <c r="E5" s="26">
        <v>65</v>
      </c>
      <c r="F5" s="27" t="s">
        <v>299</v>
      </c>
    </row>
    <row r="6" spans="1:12" ht="15">
      <c r="A6" s="26">
        <v>6</v>
      </c>
      <c r="B6" s="27" t="s">
        <v>249</v>
      </c>
      <c r="C6" s="26">
        <v>36</v>
      </c>
      <c r="D6" s="27" t="s">
        <v>246</v>
      </c>
      <c r="E6" s="26">
        <v>66</v>
      </c>
      <c r="F6" s="27" t="s">
        <v>96</v>
      </c>
    </row>
    <row r="7" spans="1:12" ht="15">
      <c r="A7" s="26">
        <v>7</v>
      </c>
      <c r="B7" s="27" t="s">
        <v>250</v>
      </c>
      <c r="C7" s="26">
        <v>37</v>
      </c>
      <c r="D7" s="27" t="s">
        <v>92</v>
      </c>
      <c r="E7" s="26">
        <v>67</v>
      </c>
      <c r="F7" s="27" t="s">
        <v>107</v>
      </c>
      <c r="K7" s="60" t="s">
        <v>105</v>
      </c>
    </row>
    <row r="8" spans="1:12" ht="15">
      <c r="A8" s="26">
        <v>8</v>
      </c>
      <c r="B8" s="27" t="s">
        <v>251</v>
      </c>
      <c r="C8" s="26">
        <v>38</v>
      </c>
      <c r="D8" s="27" t="s">
        <v>93</v>
      </c>
      <c r="E8" s="26">
        <v>68</v>
      </c>
      <c r="F8" s="27" t="s">
        <v>108</v>
      </c>
    </row>
    <row r="9" spans="1:12" ht="15">
      <c r="A9" s="26">
        <v>9</v>
      </c>
      <c r="B9" s="27" t="s">
        <v>252</v>
      </c>
      <c r="C9" s="26">
        <v>39</v>
      </c>
      <c r="D9" s="27" t="s">
        <v>94</v>
      </c>
      <c r="E9" s="26">
        <v>69</v>
      </c>
      <c r="F9" s="27" t="s">
        <v>109</v>
      </c>
      <c r="J9" s="59"/>
      <c r="K9" s="58" t="s">
        <v>242</v>
      </c>
    </row>
    <row r="10" spans="1:12" ht="15">
      <c r="A10" s="26">
        <v>10</v>
      </c>
      <c r="B10" s="28" t="s">
        <v>253</v>
      </c>
      <c r="C10" s="26">
        <v>40</v>
      </c>
      <c r="D10" s="27" t="s">
        <v>95</v>
      </c>
      <c r="E10" s="26">
        <v>70</v>
      </c>
      <c r="F10" s="27" t="s">
        <v>110</v>
      </c>
      <c r="K10" s="63" t="s">
        <v>58</v>
      </c>
    </row>
    <row r="11" spans="1:12" ht="15">
      <c r="A11" s="26">
        <v>11</v>
      </c>
      <c r="B11" s="27" t="s">
        <v>254</v>
      </c>
      <c r="C11" s="26">
        <v>41</v>
      </c>
      <c r="D11" s="27" t="s">
        <v>181</v>
      </c>
      <c r="E11" s="26">
        <v>71</v>
      </c>
      <c r="F11" s="27" t="s">
        <v>111</v>
      </c>
      <c r="K11" s="63" t="s">
        <v>59</v>
      </c>
    </row>
    <row r="12" spans="1:12" ht="15">
      <c r="A12" s="26">
        <v>12</v>
      </c>
      <c r="B12" s="27" t="s">
        <v>255</v>
      </c>
      <c r="C12" s="26">
        <v>42</v>
      </c>
      <c r="D12" s="27" t="s">
        <v>182</v>
      </c>
      <c r="E12" s="26">
        <v>72</v>
      </c>
      <c r="F12" s="27" t="s">
        <v>112</v>
      </c>
      <c r="K12" s="63" t="s">
        <v>60</v>
      </c>
    </row>
    <row r="13" spans="1:12" ht="15">
      <c r="A13" s="26">
        <v>13</v>
      </c>
      <c r="B13" s="27" t="s">
        <v>256</v>
      </c>
      <c r="C13" s="26">
        <v>43</v>
      </c>
      <c r="D13" s="27" t="s">
        <v>248</v>
      </c>
      <c r="E13" s="26">
        <v>73</v>
      </c>
      <c r="F13" s="28" t="s">
        <v>64</v>
      </c>
      <c r="K13" s="63" t="s">
        <v>61</v>
      </c>
    </row>
    <row r="14" spans="1:12" ht="15">
      <c r="A14" s="26">
        <v>14</v>
      </c>
      <c r="B14" s="27" t="s">
        <v>257</v>
      </c>
      <c r="C14" s="26">
        <v>44</v>
      </c>
      <c r="D14" s="27" t="s">
        <v>183</v>
      </c>
      <c r="E14" s="26">
        <v>74</v>
      </c>
      <c r="F14" s="27" t="s">
        <v>113</v>
      </c>
      <c r="K14" s="63" t="s">
        <v>62</v>
      </c>
    </row>
    <row r="15" spans="1:12" ht="15">
      <c r="A15" s="26">
        <v>15</v>
      </c>
      <c r="B15" s="27" t="s">
        <v>258</v>
      </c>
      <c r="C15" s="26">
        <v>45</v>
      </c>
      <c r="D15" s="27" t="s">
        <v>184</v>
      </c>
      <c r="E15" s="26">
        <v>75</v>
      </c>
      <c r="F15" s="27" t="s">
        <v>101</v>
      </c>
      <c r="K15" s="63" t="s">
        <v>63</v>
      </c>
    </row>
    <row r="16" spans="1:12" ht="15">
      <c r="A16" s="26">
        <v>16</v>
      </c>
      <c r="B16" s="27" t="s">
        <v>259</v>
      </c>
      <c r="C16" s="26">
        <v>46</v>
      </c>
      <c r="D16" s="27" t="s">
        <v>190</v>
      </c>
      <c r="E16" s="26">
        <v>76</v>
      </c>
      <c r="F16" s="27" t="s">
        <v>102</v>
      </c>
      <c r="K16" t="s">
        <v>56</v>
      </c>
      <c r="L16" t="s">
        <v>78</v>
      </c>
    </row>
    <row r="17" spans="1:12" ht="15">
      <c r="A17" s="26">
        <v>17</v>
      </c>
      <c r="B17" s="27" t="s">
        <v>260</v>
      </c>
      <c r="C17" s="26">
        <v>47</v>
      </c>
      <c r="D17" s="27" t="s">
        <v>191</v>
      </c>
      <c r="E17" s="26">
        <v>77</v>
      </c>
      <c r="F17" s="27" t="s">
        <v>103</v>
      </c>
      <c r="J17" s="57"/>
      <c r="K17" s="63" t="s">
        <v>65</v>
      </c>
    </row>
    <row r="18" spans="1:12" ht="15">
      <c r="A18" s="26">
        <v>18</v>
      </c>
      <c r="B18" s="27" t="s">
        <v>261</v>
      </c>
      <c r="C18" s="26">
        <v>48</v>
      </c>
      <c r="D18" s="27" t="s">
        <v>192</v>
      </c>
      <c r="E18" s="26">
        <v>78</v>
      </c>
      <c r="F18" s="27" t="s">
        <v>104</v>
      </c>
      <c r="J18" s="57"/>
      <c r="K18" s="59" t="s">
        <v>51</v>
      </c>
      <c r="L18" t="s">
        <v>241</v>
      </c>
    </row>
    <row r="19" spans="1:12" ht="15">
      <c r="A19" s="26">
        <v>19</v>
      </c>
      <c r="B19" s="27" t="s">
        <v>262</v>
      </c>
      <c r="C19" s="26">
        <v>49</v>
      </c>
      <c r="D19" s="27" t="s">
        <v>193</v>
      </c>
      <c r="E19" s="26">
        <v>79</v>
      </c>
      <c r="F19" s="27" t="s">
        <v>114</v>
      </c>
      <c r="J19" s="57"/>
      <c r="K19" s="59" t="s">
        <v>52</v>
      </c>
    </row>
    <row r="20" spans="1:12" ht="15">
      <c r="A20" s="26">
        <v>20</v>
      </c>
      <c r="B20" s="27" t="s">
        <v>263</v>
      </c>
      <c r="C20" s="26">
        <v>50</v>
      </c>
      <c r="D20" s="27" t="s">
        <v>194</v>
      </c>
      <c r="E20" s="26">
        <v>80</v>
      </c>
      <c r="F20" s="27" t="s">
        <v>209</v>
      </c>
      <c r="J20" s="57"/>
      <c r="K20" s="59" t="s">
        <v>53</v>
      </c>
    </row>
    <row r="21" spans="1:12" ht="15">
      <c r="A21" s="26">
        <v>21</v>
      </c>
      <c r="B21" s="27" t="s">
        <v>176</v>
      </c>
      <c r="C21" s="26">
        <v>51</v>
      </c>
      <c r="D21" s="27" t="s">
        <v>195</v>
      </c>
      <c r="E21" s="26">
        <v>81</v>
      </c>
      <c r="F21" s="27" t="s">
        <v>210</v>
      </c>
      <c r="K21" s="59" t="s">
        <v>54</v>
      </c>
    </row>
    <row r="22" spans="1:12" ht="15">
      <c r="A22" s="26">
        <v>22</v>
      </c>
      <c r="B22" s="27" t="s">
        <v>177</v>
      </c>
      <c r="C22" s="26">
        <v>52</v>
      </c>
      <c r="D22" s="27" t="s">
        <v>5</v>
      </c>
      <c r="E22" s="26">
        <v>82</v>
      </c>
      <c r="F22" s="27" t="s">
        <v>211</v>
      </c>
      <c r="K22" s="59" t="s">
        <v>55</v>
      </c>
    </row>
    <row r="23" spans="1:12" ht="15">
      <c r="A23" s="26">
        <v>23</v>
      </c>
      <c r="B23" s="27" t="s">
        <v>178</v>
      </c>
      <c r="C23" s="26">
        <v>53</v>
      </c>
      <c r="D23" s="27" t="s">
        <v>6</v>
      </c>
      <c r="E23" s="26">
        <v>83</v>
      </c>
      <c r="F23" s="27" t="s">
        <v>212</v>
      </c>
      <c r="K23" s="59" t="s">
        <v>66</v>
      </c>
    </row>
    <row r="24" spans="1:12" ht="15">
      <c r="A24" s="26">
        <v>24</v>
      </c>
      <c r="B24" s="27" t="s">
        <v>179</v>
      </c>
      <c r="C24" s="26">
        <v>54</v>
      </c>
      <c r="D24" s="27" t="s">
        <v>243</v>
      </c>
      <c r="E24" s="26">
        <v>84</v>
      </c>
      <c r="F24" s="27" t="s">
        <v>213</v>
      </c>
      <c r="K24" s="59" t="s">
        <v>67</v>
      </c>
    </row>
    <row r="25" spans="1:12" ht="15">
      <c r="A25" s="26">
        <v>25</v>
      </c>
      <c r="B25" s="27" t="s">
        <v>180</v>
      </c>
      <c r="C25" s="26">
        <v>55</v>
      </c>
      <c r="D25" s="27" t="s">
        <v>131</v>
      </c>
      <c r="E25" s="26">
        <v>85</v>
      </c>
      <c r="F25" s="27" t="s">
        <v>214</v>
      </c>
      <c r="K25" s="59" t="s">
        <v>68</v>
      </c>
    </row>
    <row r="26" spans="1:12" ht="15">
      <c r="A26" s="26">
        <v>26</v>
      </c>
      <c r="B26" s="27" t="s">
        <v>0</v>
      </c>
      <c r="C26" s="26">
        <v>56</v>
      </c>
      <c r="D26" s="27" t="s">
        <v>132</v>
      </c>
      <c r="E26" s="26">
        <v>86</v>
      </c>
      <c r="F26" s="27" t="s">
        <v>215</v>
      </c>
      <c r="K26" s="59" t="s">
        <v>69</v>
      </c>
    </row>
    <row r="27" spans="1:12" ht="15">
      <c r="A27" s="26">
        <v>27</v>
      </c>
      <c r="B27" s="28" t="s">
        <v>1</v>
      </c>
      <c r="C27" s="26">
        <v>57</v>
      </c>
      <c r="D27" s="27" t="s">
        <v>133</v>
      </c>
      <c r="E27" s="26">
        <v>87</v>
      </c>
      <c r="F27" s="27" t="s">
        <v>216</v>
      </c>
      <c r="K27" s="59" t="s">
        <v>302</v>
      </c>
    </row>
    <row r="28" spans="1:12" ht="15">
      <c r="A28" s="26">
        <v>28</v>
      </c>
      <c r="B28" s="27" t="s">
        <v>2</v>
      </c>
      <c r="C28" s="26">
        <v>58</v>
      </c>
      <c r="D28" s="27" t="s">
        <v>134</v>
      </c>
      <c r="E28" s="26">
        <v>88</v>
      </c>
      <c r="F28" s="27" t="s">
        <v>217</v>
      </c>
      <c r="K28" s="59" t="s">
        <v>303</v>
      </c>
    </row>
    <row r="29" spans="1:12" ht="15">
      <c r="A29" s="26">
        <v>29</v>
      </c>
      <c r="B29" s="27" t="s">
        <v>3</v>
      </c>
      <c r="C29" s="26">
        <v>59</v>
      </c>
      <c r="D29" s="27" t="s">
        <v>135</v>
      </c>
      <c r="E29" s="26">
        <v>89</v>
      </c>
      <c r="F29" s="27" t="s">
        <v>218</v>
      </c>
      <c r="K29" s="59" t="s">
        <v>304</v>
      </c>
    </row>
    <row r="30" spans="1:12" ht="15">
      <c r="A30" s="29">
        <v>30</v>
      </c>
      <c r="B30" s="30" t="s">
        <v>4</v>
      </c>
      <c r="C30" s="29">
        <v>60</v>
      </c>
      <c r="D30" s="30" t="s">
        <v>136</v>
      </c>
      <c r="E30" s="29">
        <v>90</v>
      </c>
      <c r="F30" s="30" t="s">
        <v>97</v>
      </c>
      <c r="K30" s="59" t="s">
        <v>234</v>
      </c>
    </row>
    <row r="31" spans="1:12" ht="15">
      <c r="K31" s="59" t="s">
        <v>235</v>
      </c>
    </row>
    <row r="32" spans="1:12" ht="15">
      <c r="K32" s="59" t="s">
        <v>305</v>
      </c>
    </row>
    <row r="33" spans="1:11" ht="15">
      <c r="K33" s="59" t="s">
        <v>306</v>
      </c>
    </row>
    <row r="34" spans="1:11" ht="15">
      <c r="K34" s="59" t="s">
        <v>48</v>
      </c>
    </row>
    <row r="35" spans="1:11" ht="15">
      <c r="K35" s="59" t="s">
        <v>49</v>
      </c>
    </row>
    <row r="36" spans="1:11" ht="15">
      <c r="K36" s="59" t="s">
        <v>50</v>
      </c>
    </row>
    <row r="45" spans="1:11" ht="15">
      <c r="E45" s="26">
        <v>57</v>
      </c>
      <c r="F45" s="27" t="s">
        <v>133</v>
      </c>
    </row>
    <row r="46" spans="1:11" ht="15">
      <c r="A46" s="26">
        <v>51</v>
      </c>
      <c r="B46" s="27" t="s">
        <v>195</v>
      </c>
      <c r="C46" s="26">
        <v>54</v>
      </c>
      <c r="D46" s="27" t="s">
        <v>243</v>
      </c>
      <c r="E46" s="26">
        <v>58</v>
      </c>
      <c r="F46" s="27" t="s">
        <v>134</v>
      </c>
    </row>
    <row r="47" spans="1:11" ht="15">
      <c r="A47" s="26">
        <v>52</v>
      </c>
      <c r="B47" s="27" t="s">
        <v>5</v>
      </c>
      <c r="C47" s="26">
        <v>55</v>
      </c>
      <c r="D47" s="27" t="s">
        <v>131</v>
      </c>
      <c r="E47" s="26">
        <v>59</v>
      </c>
      <c r="F47" s="27" t="s">
        <v>135</v>
      </c>
    </row>
    <row r="48" spans="1:11" ht="15">
      <c r="A48" s="26">
        <v>53</v>
      </c>
      <c r="B48" s="27" t="s">
        <v>6</v>
      </c>
      <c r="C48" s="26">
        <v>56</v>
      </c>
      <c r="D48" s="27" t="s">
        <v>132</v>
      </c>
      <c r="E48" s="29">
        <v>60</v>
      </c>
      <c r="F48" s="30" t="s">
        <v>136</v>
      </c>
    </row>
    <row r="49" spans="1:9" ht="15">
      <c r="A49" s="24">
        <v>61</v>
      </c>
      <c r="B49" s="25" t="s">
        <v>70</v>
      </c>
      <c r="C49" s="24">
        <v>91</v>
      </c>
      <c r="D49" s="25" t="s">
        <v>244</v>
      </c>
      <c r="E49" s="24">
        <v>121</v>
      </c>
      <c r="F49" s="25" t="s">
        <v>72</v>
      </c>
      <c r="H49" s="24">
        <v>151</v>
      </c>
      <c r="I49" s="25" t="s">
        <v>137</v>
      </c>
    </row>
    <row r="50" spans="1:9" ht="15">
      <c r="A50" s="26">
        <v>62</v>
      </c>
      <c r="B50" s="27" t="s">
        <v>71</v>
      </c>
      <c r="C50" s="26">
        <v>92</v>
      </c>
      <c r="D50" s="27" t="s">
        <v>98</v>
      </c>
      <c r="E50" s="26">
        <v>122</v>
      </c>
      <c r="F50" s="27" t="s">
        <v>264</v>
      </c>
      <c r="H50" s="26">
        <v>152</v>
      </c>
      <c r="I50" s="27" t="s">
        <v>138</v>
      </c>
    </row>
    <row r="51" spans="1:9" ht="15">
      <c r="A51" s="26">
        <v>63</v>
      </c>
      <c r="B51" s="27" t="s">
        <v>57</v>
      </c>
      <c r="C51" s="26">
        <v>93</v>
      </c>
      <c r="D51" s="27" t="s">
        <v>219</v>
      </c>
      <c r="E51" s="26">
        <v>123</v>
      </c>
      <c r="F51" s="27" t="s">
        <v>265</v>
      </c>
      <c r="H51" s="26">
        <v>153</v>
      </c>
      <c r="I51" s="27" t="s">
        <v>139</v>
      </c>
    </row>
    <row r="52" spans="1:9" ht="15">
      <c r="A52" s="26">
        <v>64</v>
      </c>
      <c r="B52" s="27" t="s">
        <v>106</v>
      </c>
      <c r="C52" s="26">
        <v>94</v>
      </c>
      <c r="D52" s="27" t="s">
        <v>99</v>
      </c>
      <c r="E52" s="26">
        <v>124</v>
      </c>
      <c r="F52" s="27" t="s">
        <v>266</v>
      </c>
      <c r="H52" s="26">
        <v>154</v>
      </c>
      <c r="I52" s="27" t="s">
        <v>140</v>
      </c>
    </row>
    <row r="53" spans="1:9" ht="15">
      <c r="A53" s="26">
        <v>65</v>
      </c>
      <c r="B53" s="27" t="s">
        <v>299</v>
      </c>
      <c r="C53" s="26">
        <v>95</v>
      </c>
      <c r="D53" s="27" t="s">
        <v>221</v>
      </c>
      <c r="E53" s="26">
        <v>125</v>
      </c>
      <c r="F53" s="27" t="s">
        <v>267</v>
      </c>
      <c r="H53" s="26">
        <v>155</v>
      </c>
      <c r="I53" s="27" t="s">
        <v>141</v>
      </c>
    </row>
    <row r="54" spans="1:9" ht="15">
      <c r="A54" s="26">
        <v>66</v>
      </c>
      <c r="B54" s="27" t="s">
        <v>96</v>
      </c>
      <c r="C54" s="26">
        <v>96</v>
      </c>
      <c r="D54" s="27" t="s">
        <v>222</v>
      </c>
      <c r="E54" s="26">
        <v>126</v>
      </c>
      <c r="F54" s="27" t="s">
        <v>268</v>
      </c>
      <c r="H54" s="26">
        <v>156</v>
      </c>
      <c r="I54" s="27" t="s">
        <v>142</v>
      </c>
    </row>
    <row r="55" spans="1:9" ht="15">
      <c r="A55" s="26">
        <v>67</v>
      </c>
      <c r="B55" s="27" t="s">
        <v>107</v>
      </c>
      <c r="C55" s="26">
        <v>97</v>
      </c>
      <c r="D55" s="27" t="s">
        <v>223</v>
      </c>
      <c r="E55" s="26">
        <v>127</v>
      </c>
      <c r="F55" s="27" t="s">
        <v>269</v>
      </c>
      <c r="H55" s="26">
        <v>157</v>
      </c>
      <c r="I55" s="27" t="s">
        <v>143</v>
      </c>
    </row>
    <row r="56" spans="1:9" ht="15">
      <c r="A56" s="26">
        <v>68</v>
      </c>
      <c r="B56" s="27" t="s">
        <v>108</v>
      </c>
      <c r="C56" s="26">
        <v>98</v>
      </c>
      <c r="D56" s="27" t="s">
        <v>224</v>
      </c>
      <c r="E56" s="26">
        <v>128</v>
      </c>
      <c r="F56" s="27" t="s">
        <v>270</v>
      </c>
      <c r="H56" s="26">
        <v>158</v>
      </c>
      <c r="I56" s="27" t="s">
        <v>144</v>
      </c>
    </row>
    <row r="57" spans="1:9" ht="15">
      <c r="A57" s="26">
        <v>69</v>
      </c>
      <c r="B57" s="27" t="s">
        <v>109</v>
      </c>
      <c r="C57" s="26">
        <v>99</v>
      </c>
      <c r="D57" s="27" t="s">
        <v>225</v>
      </c>
      <c r="E57" s="26">
        <v>129</v>
      </c>
      <c r="F57" s="27" t="s">
        <v>271</v>
      </c>
      <c r="H57" s="26">
        <v>159</v>
      </c>
      <c r="I57" s="27" t="s">
        <v>145</v>
      </c>
    </row>
    <row r="58" spans="1:9" ht="15">
      <c r="A58" s="26">
        <v>70</v>
      </c>
      <c r="B58" s="27" t="s">
        <v>110</v>
      </c>
      <c r="C58" s="26">
        <v>100</v>
      </c>
      <c r="D58" s="28" t="s">
        <v>227</v>
      </c>
      <c r="E58" s="26">
        <v>130</v>
      </c>
      <c r="F58" s="27" t="s">
        <v>272</v>
      </c>
      <c r="H58" s="26">
        <v>160</v>
      </c>
      <c r="I58" s="28" t="s">
        <v>146</v>
      </c>
    </row>
    <row r="59" spans="1:9" ht="15">
      <c r="A59" s="26">
        <v>71</v>
      </c>
      <c r="B59" s="27" t="s">
        <v>111</v>
      </c>
      <c r="C59" s="26">
        <v>101</v>
      </c>
      <c r="D59" s="27" t="s">
        <v>228</v>
      </c>
      <c r="E59" s="26">
        <v>131</v>
      </c>
      <c r="F59" s="27" t="s">
        <v>273</v>
      </c>
      <c r="H59" s="26">
        <v>161</v>
      </c>
      <c r="I59" s="27" t="s">
        <v>147</v>
      </c>
    </row>
    <row r="60" spans="1:9" ht="15">
      <c r="A60" s="26">
        <v>72</v>
      </c>
      <c r="B60" s="27" t="s">
        <v>112</v>
      </c>
      <c r="C60" s="26">
        <v>102</v>
      </c>
      <c r="D60" s="27" t="s">
        <v>229</v>
      </c>
      <c r="E60" s="26">
        <v>132</v>
      </c>
      <c r="F60" s="27" t="s">
        <v>274</v>
      </c>
      <c r="H60" s="26">
        <v>162</v>
      </c>
      <c r="I60" s="27" t="s">
        <v>148</v>
      </c>
    </row>
    <row r="61" spans="1:9" ht="15">
      <c r="A61" s="26">
        <v>73</v>
      </c>
      <c r="B61" s="28" t="s">
        <v>64</v>
      </c>
      <c r="C61" s="26">
        <v>103</v>
      </c>
      <c r="D61" s="27" t="s">
        <v>230</v>
      </c>
      <c r="E61" s="26">
        <v>133</v>
      </c>
      <c r="F61" s="27" t="s">
        <v>275</v>
      </c>
      <c r="H61" s="26">
        <v>163</v>
      </c>
      <c r="I61" s="27" t="s">
        <v>149</v>
      </c>
    </row>
    <row r="62" spans="1:9" ht="15">
      <c r="A62" s="26">
        <v>74</v>
      </c>
      <c r="B62" s="27" t="s">
        <v>113</v>
      </c>
      <c r="C62" s="26">
        <v>104</v>
      </c>
      <c r="D62" s="27" t="s">
        <v>231</v>
      </c>
      <c r="E62" s="26">
        <v>134</v>
      </c>
      <c r="F62" s="27" t="s">
        <v>276</v>
      </c>
      <c r="H62" s="26">
        <v>164</v>
      </c>
      <c r="I62" s="27" t="s">
        <v>150</v>
      </c>
    </row>
    <row r="63" spans="1:9" ht="15">
      <c r="A63" s="26">
        <v>75</v>
      </c>
      <c r="B63" s="27" t="s">
        <v>101</v>
      </c>
      <c r="C63" s="26">
        <v>105</v>
      </c>
      <c r="D63" s="27" t="s">
        <v>232</v>
      </c>
      <c r="E63" s="26">
        <v>135</v>
      </c>
      <c r="F63" s="27" t="s">
        <v>277</v>
      </c>
      <c r="H63" s="26">
        <v>165</v>
      </c>
      <c r="I63" s="27" t="s">
        <v>151</v>
      </c>
    </row>
    <row r="64" spans="1:9" ht="15">
      <c r="A64" s="26">
        <v>76</v>
      </c>
      <c r="B64" s="27" t="s">
        <v>102</v>
      </c>
      <c r="C64" s="26">
        <v>106</v>
      </c>
      <c r="D64" s="27" t="s">
        <v>233</v>
      </c>
      <c r="E64" s="26">
        <v>136</v>
      </c>
      <c r="F64" s="27" t="s">
        <v>278</v>
      </c>
      <c r="H64" s="26">
        <v>166</v>
      </c>
      <c r="I64" s="27" t="s">
        <v>80</v>
      </c>
    </row>
    <row r="65" spans="1:9" ht="15">
      <c r="A65" s="26">
        <v>77</v>
      </c>
      <c r="B65" s="27" t="s">
        <v>103</v>
      </c>
      <c r="C65" s="26">
        <v>107</v>
      </c>
      <c r="D65" s="27" t="s">
        <v>100</v>
      </c>
      <c r="E65" s="26">
        <v>137</v>
      </c>
      <c r="F65" s="27" t="s">
        <v>279</v>
      </c>
      <c r="H65" s="26">
        <v>167</v>
      </c>
      <c r="I65" s="27" t="s">
        <v>81</v>
      </c>
    </row>
    <row r="66" spans="1:9" ht="15">
      <c r="A66" s="26">
        <v>78</v>
      </c>
      <c r="B66" s="27" t="s">
        <v>104</v>
      </c>
      <c r="C66" s="26">
        <v>108</v>
      </c>
      <c r="D66" s="27" t="s">
        <v>236</v>
      </c>
      <c r="E66" s="26">
        <v>138</v>
      </c>
      <c r="F66" s="27" t="s">
        <v>280</v>
      </c>
      <c r="H66" s="26">
        <v>168</v>
      </c>
      <c r="I66" s="27" t="s">
        <v>82</v>
      </c>
    </row>
    <row r="67" spans="1:9" ht="15">
      <c r="A67" s="26">
        <v>79</v>
      </c>
      <c r="B67" s="27" t="s">
        <v>114</v>
      </c>
      <c r="C67" s="26">
        <v>109</v>
      </c>
      <c r="D67" s="27" t="s">
        <v>237</v>
      </c>
      <c r="E67" s="26">
        <v>139</v>
      </c>
      <c r="F67" s="27" t="s">
        <v>281</v>
      </c>
      <c r="H67" s="26">
        <v>169</v>
      </c>
      <c r="I67" s="27" t="s">
        <v>83</v>
      </c>
    </row>
    <row r="68" spans="1:9" ht="15">
      <c r="A68" s="26">
        <v>80</v>
      </c>
      <c r="B68" s="27" t="s">
        <v>209</v>
      </c>
      <c r="C68" s="26">
        <v>110</v>
      </c>
      <c r="D68" s="27" t="s">
        <v>238</v>
      </c>
      <c r="E68" s="26">
        <v>140</v>
      </c>
      <c r="F68" s="27" t="s">
        <v>282</v>
      </c>
      <c r="H68" s="26">
        <v>170</v>
      </c>
      <c r="I68" s="27" t="s">
        <v>84</v>
      </c>
    </row>
    <row r="69" spans="1:9" ht="15">
      <c r="A69" s="26">
        <v>81</v>
      </c>
      <c r="B69" s="27" t="s">
        <v>210</v>
      </c>
      <c r="C69" s="26">
        <v>111</v>
      </c>
      <c r="D69" s="27" t="s">
        <v>239</v>
      </c>
      <c r="E69" s="26">
        <v>141</v>
      </c>
      <c r="F69" s="27" t="s">
        <v>283</v>
      </c>
      <c r="H69" s="26">
        <v>171</v>
      </c>
      <c r="I69" s="27" t="s">
        <v>85</v>
      </c>
    </row>
    <row r="70" spans="1:9" ht="15">
      <c r="A70" s="26">
        <v>82</v>
      </c>
      <c r="B70" s="27" t="s">
        <v>211</v>
      </c>
      <c r="C70" s="26">
        <v>112</v>
      </c>
      <c r="D70" s="27" t="s">
        <v>152</v>
      </c>
      <c r="E70" s="26">
        <v>142</v>
      </c>
      <c r="F70" s="27" t="s">
        <v>284</v>
      </c>
      <c r="H70" s="26">
        <v>172</v>
      </c>
      <c r="I70" s="27" t="s">
        <v>86</v>
      </c>
    </row>
    <row r="71" spans="1:9" ht="15">
      <c r="A71" s="26">
        <v>83</v>
      </c>
      <c r="B71" s="27" t="s">
        <v>212</v>
      </c>
      <c r="C71" s="26">
        <v>113</v>
      </c>
      <c r="D71" s="27" t="s">
        <v>153</v>
      </c>
      <c r="E71" s="26">
        <v>143</v>
      </c>
      <c r="F71" s="27" t="s">
        <v>285</v>
      </c>
      <c r="H71" s="26">
        <v>173</v>
      </c>
      <c r="I71" s="27" t="s">
        <v>87</v>
      </c>
    </row>
    <row r="72" spans="1:9" ht="15">
      <c r="A72" s="26">
        <v>84</v>
      </c>
      <c r="B72" s="27" t="s">
        <v>213</v>
      </c>
      <c r="C72" s="26">
        <v>114</v>
      </c>
      <c r="D72" s="27" t="s">
        <v>154</v>
      </c>
      <c r="E72" s="26">
        <v>144</v>
      </c>
      <c r="F72" s="27" t="s">
        <v>286</v>
      </c>
      <c r="H72" s="26">
        <v>174</v>
      </c>
      <c r="I72" s="27" t="s">
        <v>88</v>
      </c>
    </row>
    <row r="73" spans="1:9" ht="15">
      <c r="A73" s="26">
        <v>85</v>
      </c>
      <c r="B73" s="27" t="s">
        <v>214</v>
      </c>
      <c r="C73" s="26">
        <v>115</v>
      </c>
      <c r="D73" s="27" t="s">
        <v>293</v>
      </c>
      <c r="E73" s="26">
        <v>145</v>
      </c>
      <c r="F73" s="27" t="s">
        <v>287</v>
      </c>
      <c r="H73" s="26">
        <v>175</v>
      </c>
      <c r="I73" s="27" t="s">
        <v>74</v>
      </c>
    </row>
    <row r="74" spans="1:9" ht="15">
      <c r="A74" s="26">
        <v>86</v>
      </c>
      <c r="B74" s="27" t="s">
        <v>215</v>
      </c>
      <c r="C74" s="26">
        <v>116</v>
      </c>
      <c r="D74" s="27" t="s">
        <v>294</v>
      </c>
      <c r="E74" s="26">
        <v>146</v>
      </c>
      <c r="F74" s="27" t="s">
        <v>288</v>
      </c>
      <c r="H74" s="29">
        <v>176</v>
      </c>
      <c r="I74" s="30" t="s">
        <v>76</v>
      </c>
    </row>
    <row r="75" spans="1:9" ht="15">
      <c r="A75" s="26">
        <v>87</v>
      </c>
      <c r="B75" s="27" t="s">
        <v>216</v>
      </c>
      <c r="C75" s="26">
        <v>117</v>
      </c>
      <c r="D75" s="28" t="s">
        <v>295</v>
      </c>
      <c r="E75" s="26">
        <v>147</v>
      </c>
      <c r="F75" s="27" t="s">
        <v>289</v>
      </c>
    </row>
    <row r="76" spans="1:9" ht="15">
      <c r="A76" s="26">
        <v>88</v>
      </c>
      <c r="B76" s="27" t="s">
        <v>217</v>
      </c>
      <c r="C76" s="26">
        <v>118</v>
      </c>
      <c r="D76" s="27" t="s">
        <v>296</v>
      </c>
      <c r="E76" s="26">
        <v>148</v>
      </c>
      <c r="F76" s="27" t="s">
        <v>290</v>
      </c>
    </row>
    <row r="77" spans="1:9" ht="15">
      <c r="A77" s="26">
        <v>89</v>
      </c>
      <c r="B77" s="27" t="s">
        <v>218</v>
      </c>
      <c r="C77" s="26">
        <v>119</v>
      </c>
      <c r="D77" s="27" t="s">
        <v>297</v>
      </c>
      <c r="E77" s="26">
        <v>149</v>
      </c>
      <c r="F77" s="27" t="s">
        <v>291</v>
      </c>
    </row>
    <row r="78" spans="1:9" ht="15">
      <c r="A78" s="29">
        <v>90</v>
      </c>
      <c r="B78" s="30" t="s">
        <v>97</v>
      </c>
      <c r="C78" s="29">
        <v>120</v>
      </c>
      <c r="D78" s="30" t="s">
        <v>298</v>
      </c>
      <c r="E78" s="29">
        <v>150</v>
      </c>
      <c r="F78" s="30" t="s">
        <v>292</v>
      </c>
    </row>
  </sheetData>
  <sheetCalcPr fullCalcOnLoad="1"/>
  <sortState ref="I1:I1048576">
    <sortCondition ref="I1:I1048576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D51"/>
  <sheetViews>
    <sheetView workbookViewId="0"/>
  </sheetViews>
  <sheetFormatPr baseColWidth="10" defaultRowHeight="14"/>
  <cols>
    <col min="1" max="1" width="3.83203125" bestFit="1" customWidth="1"/>
    <col min="3" max="3" width="24.6640625" customWidth="1"/>
    <col min="4" max="4" width="28.1640625" customWidth="1"/>
  </cols>
  <sheetData>
    <row r="1" spans="1:4">
      <c r="A1" s="52" t="s">
        <v>119</v>
      </c>
      <c r="B1" s="53" t="s">
        <v>120</v>
      </c>
      <c r="C1" s="52" t="s">
        <v>121</v>
      </c>
      <c r="D1" s="53" t="s">
        <v>122</v>
      </c>
    </row>
    <row r="2" spans="1:4">
      <c r="A2" s="5">
        <v>151</v>
      </c>
      <c r="B2" s="49" t="s">
        <v>137</v>
      </c>
      <c r="C2" s="5"/>
      <c r="D2" s="49"/>
    </row>
    <row r="3" spans="1:4">
      <c r="A3" s="6">
        <v>152</v>
      </c>
      <c r="B3" s="50" t="s">
        <v>138</v>
      </c>
      <c r="C3" s="6"/>
      <c r="D3" s="50"/>
    </row>
    <row r="4" spans="1:4">
      <c r="A4" s="6">
        <v>153</v>
      </c>
      <c r="B4" s="50" t="s">
        <v>139</v>
      </c>
      <c r="C4" s="6"/>
      <c r="D4" s="50"/>
    </row>
    <row r="5" spans="1:4">
      <c r="A5" s="6">
        <v>154</v>
      </c>
      <c r="B5" s="50" t="s">
        <v>140</v>
      </c>
      <c r="C5" s="6"/>
      <c r="D5" s="50"/>
    </row>
    <row r="6" spans="1:4">
      <c r="A6" s="6">
        <v>155</v>
      </c>
      <c r="B6" s="50" t="s">
        <v>141</v>
      </c>
      <c r="C6" s="6"/>
      <c r="D6" s="50"/>
    </row>
    <row r="7" spans="1:4">
      <c r="A7" s="6">
        <v>156</v>
      </c>
      <c r="B7" s="50" t="s">
        <v>142</v>
      </c>
      <c r="C7" s="6"/>
      <c r="D7" s="50"/>
    </row>
    <row r="8" spans="1:4">
      <c r="A8" s="6">
        <v>157</v>
      </c>
      <c r="B8" s="50" t="s">
        <v>143</v>
      </c>
      <c r="C8" s="6"/>
      <c r="D8" s="50"/>
    </row>
    <row r="9" spans="1:4">
      <c r="A9" s="6">
        <v>158</v>
      </c>
      <c r="B9" s="50" t="s">
        <v>144</v>
      </c>
      <c r="C9" s="6"/>
      <c r="D9" s="50"/>
    </row>
    <row r="10" spans="1:4">
      <c r="A10" s="6">
        <v>159</v>
      </c>
      <c r="B10" s="50" t="s">
        <v>145</v>
      </c>
      <c r="C10" s="6"/>
      <c r="D10" s="50"/>
    </row>
    <row r="11" spans="1:4">
      <c r="A11" s="8">
        <v>160</v>
      </c>
      <c r="B11" s="51" t="s">
        <v>146</v>
      </c>
      <c r="C11" s="8"/>
      <c r="D11" s="51"/>
    </row>
    <row r="12" spans="1:4">
      <c r="A12" s="5">
        <v>161</v>
      </c>
      <c r="B12" s="49" t="s">
        <v>147</v>
      </c>
      <c r="C12" s="5"/>
      <c r="D12" s="49"/>
    </row>
    <row r="13" spans="1:4">
      <c r="A13" s="6">
        <v>162</v>
      </c>
      <c r="B13" s="50" t="s">
        <v>148</v>
      </c>
      <c r="C13" s="6"/>
      <c r="D13" s="50"/>
    </row>
    <row r="14" spans="1:4">
      <c r="A14" s="6">
        <v>163</v>
      </c>
      <c r="B14" s="50" t="s">
        <v>149</v>
      </c>
      <c r="C14" s="6"/>
      <c r="D14" s="50"/>
    </row>
    <row r="15" spans="1:4">
      <c r="A15" s="6">
        <v>164</v>
      </c>
      <c r="B15" s="50" t="s">
        <v>150</v>
      </c>
      <c r="C15" s="6"/>
      <c r="D15" s="50"/>
    </row>
    <row r="16" spans="1:4">
      <c r="A16" s="6">
        <v>165</v>
      </c>
      <c r="B16" s="50" t="s">
        <v>151</v>
      </c>
      <c r="C16" s="6"/>
      <c r="D16" s="50"/>
    </row>
    <row r="17" spans="1:4">
      <c r="A17" s="6">
        <v>166</v>
      </c>
      <c r="B17" s="50" t="s">
        <v>80</v>
      </c>
      <c r="C17" s="6"/>
      <c r="D17" s="50"/>
    </row>
    <row r="18" spans="1:4">
      <c r="A18" s="6">
        <v>167</v>
      </c>
      <c r="B18" s="50" t="s">
        <v>81</v>
      </c>
      <c r="C18" s="6"/>
      <c r="D18" s="50"/>
    </row>
    <row r="19" spans="1:4">
      <c r="A19" s="6">
        <v>168</v>
      </c>
      <c r="B19" s="50" t="s">
        <v>82</v>
      </c>
      <c r="C19" s="6"/>
      <c r="D19" s="50"/>
    </row>
    <row r="20" spans="1:4">
      <c r="A20" s="6">
        <v>169</v>
      </c>
      <c r="B20" s="50" t="s">
        <v>83</v>
      </c>
      <c r="C20" s="6"/>
      <c r="D20" s="50"/>
    </row>
    <row r="21" spans="1:4">
      <c r="A21" s="8">
        <v>170</v>
      </c>
      <c r="B21" s="51" t="s">
        <v>84</v>
      </c>
      <c r="C21" s="8"/>
      <c r="D21" s="51"/>
    </row>
    <row r="22" spans="1:4">
      <c r="A22" s="5">
        <v>171</v>
      </c>
      <c r="B22" s="49" t="s">
        <v>85</v>
      </c>
      <c r="C22" s="5"/>
      <c r="D22" s="49"/>
    </row>
    <row r="23" spans="1:4">
      <c r="A23" s="6">
        <v>172</v>
      </c>
      <c r="B23" s="50" t="s">
        <v>86</v>
      </c>
      <c r="C23" s="6"/>
      <c r="D23" s="50"/>
    </row>
    <row r="24" spans="1:4">
      <c r="A24" s="6">
        <v>173</v>
      </c>
      <c r="B24" s="50" t="s">
        <v>87</v>
      </c>
      <c r="C24" s="6"/>
      <c r="D24" s="50"/>
    </row>
    <row r="25" spans="1:4">
      <c r="A25" s="6">
        <v>174</v>
      </c>
      <c r="B25" s="50" t="s">
        <v>88</v>
      </c>
      <c r="C25" s="6"/>
      <c r="D25" s="50"/>
    </row>
    <row r="26" spans="1:4">
      <c r="A26" s="6">
        <v>175</v>
      </c>
      <c r="B26" s="50" t="s">
        <v>73</v>
      </c>
      <c r="C26" s="6"/>
      <c r="D26" s="50"/>
    </row>
    <row r="27" spans="1:4">
      <c r="A27" s="6">
        <v>176</v>
      </c>
      <c r="B27" s="50" t="s">
        <v>75</v>
      </c>
      <c r="C27" s="6"/>
      <c r="D27" s="50"/>
    </row>
    <row r="28" spans="1:4">
      <c r="A28" s="6"/>
      <c r="B28" s="50"/>
      <c r="C28" s="6"/>
      <c r="D28" s="50"/>
    </row>
    <row r="29" spans="1:4">
      <c r="A29" s="6"/>
      <c r="B29" s="50"/>
      <c r="C29" s="6"/>
      <c r="D29" s="50"/>
    </row>
    <row r="30" spans="1:4">
      <c r="A30" s="6"/>
      <c r="B30" s="50"/>
      <c r="C30" s="6"/>
      <c r="D30" s="50"/>
    </row>
    <row r="31" spans="1:4">
      <c r="A31" s="8"/>
      <c r="B31" s="51"/>
      <c r="C31" s="8"/>
      <c r="D31" s="51"/>
    </row>
    <row r="32" spans="1:4">
      <c r="A32" s="5"/>
      <c r="B32" s="49"/>
      <c r="C32" s="5"/>
      <c r="D32" s="49"/>
    </row>
    <row r="33" spans="1:4">
      <c r="A33" s="6"/>
      <c r="B33" s="50"/>
      <c r="C33" s="6"/>
      <c r="D33" s="50"/>
    </row>
    <row r="34" spans="1:4">
      <c r="A34" s="6"/>
      <c r="B34" s="50"/>
      <c r="C34" s="6"/>
      <c r="D34" s="50"/>
    </row>
    <row r="35" spans="1:4">
      <c r="A35" s="6"/>
      <c r="B35" s="50"/>
      <c r="C35" s="6"/>
      <c r="D35" s="50"/>
    </row>
    <row r="36" spans="1:4">
      <c r="A36" s="6"/>
      <c r="B36" s="50"/>
      <c r="C36" s="6"/>
      <c r="D36" s="50"/>
    </row>
    <row r="37" spans="1:4">
      <c r="A37" s="6"/>
      <c r="B37" s="50"/>
      <c r="C37" s="6"/>
      <c r="D37" s="50"/>
    </row>
    <row r="38" spans="1:4">
      <c r="A38" s="6"/>
      <c r="B38" s="50"/>
      <c r="C38" s="6"/>
      <c r="D38" s="50"/>
    </row>
    <row r="39" spans="1:4">
      <c r="A39" s="6"/>
      <c r="B39" s="50"/>
      <c r="C39" s="6"/>
      <c r="D39" s="50"/>
    </row>
    <row r="40" spans="1:4">
      <c r="A40" s="6"/>
      <c r="B40" s="50"/>
      <c r="C40" s="6"/>
      <c r="D40" s="50"/>
    </row>
    <row r="41" spans="1:4">
      <c r="A41" s="8"/>
      <c r="B41" s="51"/>
      <c r="C41" s="8"/>
      <c r="D41" s="51"/>
    </row>
    <row r="42" spans="1:4">
      <c r="A42" s="5"/>
      <c r="B42" s="49"/>
      <c r="C42" s="5"/>
      <c r="D42" s="49"/>
    </row>
    <row r="43" spans="1:4">
      <c r="A43" s="6"/>
      <c r="B43" s="50"/>
      <c r="C43" s="6"/>
      <c r="D43" s="50"/>
    </row>
    <row r="44" spans="1:4">
      <c r="A44" s="6"/>
      <c r="B44" s="50"/>
      <c r="C44" s="6"/>
      <c r="D44" s="50"/>
    </row>
    <row r="45" spans="1:4">
      <c r="A45" s="6"/>
      <c r="B45" s="50"/>
      <c r="C45" s="6"/>
      <c r="D45" s="50"/>
    </row>
    <row r="46" spans="1:4">
      <c r="A46" s="6"/>
      <c r="B46" s="50"/>
      <c r="C46" s="6"/>
      <c r="D46" s="50"/>
    </row>
    <row r="47" spans="1:4">
      <c r="A47" s="6"/>
      <c r="B47" s="50"/>
      <c r="C47" s="6"/>
      <c r="D47" s="50"/>
    </row>
    <row r="48" spans="1:4">
      <c r="A48" s="6"/>
      <c r="B48" s="50"/>
      <c r="C48" s="6"/>
      <c r="D48" s="50"/>
    </row>
    <row r="49" spans="1:4">
      <c r="A49" s="6"/>
      <c r="B49" s="50"/>
      <c r="C49" s="6"/>
      <c r="D49" s="50"/>
    </row>
    <row r="50" spans="1:4">
      <c r="A50" s="6"/>
      <c r="B50" s="50"/>
      <c r="C50" s="6"/>
      <c r="D50" s="50"/>
    </row>
    <row r="51" spans="1:4">
      <c r="A51" s="8"/>
      <c r="B51" s="51"/>
      <c r="C51" s="8"/>
      <c r="D51" s="51"/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2"/>
  <sheetViews>
    <sheetView tabSelected="1" workbookViewId="0"/>
  </sheetViews>
  <sheetFormatPr baseColWidth="10" defaultRowHeight="14"/>
  <sheetData>
    <row r="1" spans="1:6">
      <c r="A1" s="66" t="s">
        <v>30</v>
      </c>
      <c r="B1" s="66" t="s">
        <v>119</v>
      </c>
      <c r="C1" s="66" t="s">
        <v>33</v>
      </c>
      <c r="D1" s="66" t="s">
        <v>47</v>
      </c>
      <c r="E1" s="66" t="s">
        <v>31</v>
      </c>
      <c r="F1" s="66" t="s">
        <v>32</v>
      </c>
    </row>
    <row r="2" spans="1:6">
      <c r="A2" s="66" t="s">
        <v>158</v>
      </c>
      <c r="B2" s="66">
        <v>55</v>
      </c>
      <c r="C2" s="67">
        <v>42589</v>
      </c>
      <c r="D2" s="72">
        <v>2</v>
      </c>
      <c r="E2" s="68">
        <v>51.202120000000001</v>
      </c>
      <c r="F2" s="69">
        <v>-63.923299999999998</v>
      </c>
    </row>
    <row r="3" spans="1:6">
      <c r="A3" s="66" t="s">
        <v>159</v>
      </c>
      <c r="B3" s="66">
        <v>56</v>
      </c>
      <c r="C3" s="67">
        <v>42591</v>
      </c>
      <c r="D3" s="72">
        <v>2</v>
      </c>
      <c r="E3" s="68">
        <v>51.303572000000003</v>
      </c>
      <c r="F3" s="69">
        <v>-63.869197</v>
      </c>
    </row>
    <row r="4" spans="1:6">
      <c r="A4" s="66" t="s">
        <v>160</v>
      </c>
      <c r="B4" s="66">
        <v>57</v>
      </c>
      <c r="C4" s="67">
        <v>42591</v>
      </c>
      <c r="D4" s="72">
        <v>2</v>
      </c>
      <c r="E4" s="68">
        <v>51.30254</v>
      </c>
      <c r="F4" s="69">
        <v>-63.870910000000002</v>
      </c>
    </row>
    <row r="5" spans="1:6">
      <c r="A5" s="66" t="s">
        <v>161</v>
      </c>
      <c r="B5" s="66">
        <v>58</v>
      </c>
      <c r="C5" s="67">
        <v>42592</v>
      </c>
      <c r="D5" s="72">
        <v>2</v>
      </c>
      <c r="E5" s="68">
        <v>51.30536</v>
      </c>
      <c r="F5" s="69">
        <v>-63.864899999999999</v>
      </c>
    </row>
    <row r="6" spans="1:6">
      <c r="A6" s="66" t="s">
        <v>162</v>
      </c>
      <c r="B6" s="66">
        <v>59</v>
      </c>
      <c r="C6" s="67">
        <v>42592</v>
      </c>
      <c r="D6" s="72">
        <v>2</v>
      </c>
      <c r="E6" s="68">
        <v>51.304079999999999</v>
      </c>
      <c r="F6" s="69">
        <v>-63.851939999999999</v>
      </c>
    </row>
    <row r="7" spans="1:6">
      <c r="A7" s="66" t="s">
        <v>196</v>
      </c>
      <c r="B7" s="66">
        <v>1</v>
      </c>
      <c r="C7" s="67">
        <v>42533</v>
      </c>
      <c r="D7" s="72">
        <v>1</v>
      </c>
      <c r="E7" s="69">
        <v>50.577269999999999</v>
      </c>
      <c r="F7" s="69">
        <v>-63.461359999999999</v>
      </c>
    </row>
    <row r="8" spans="1:6">
      <c r="A8" s="66" t="s">
        <v>197</v>
      </c>
      <c r="B8" s="66">
        <v>2</v>
      </c>
      <c r="C8" s="67">
        <v>42533</v>
      </c>
      <c r="D8" s="72">
        <v>1</v>
      </c>
      <c r="E8" s="69">
        <v>50.465409999999999</v>
      </c>
      <c r="F8" s="69">
        <v>-63.579059999999998</v>
      </c>
    </row>
    <row r="9" spans="1:6">
      <c r="A9" s="66" t="s">
        <v>198</v>
      </c>
      <c r="B9" s="66">
        <v>3</v>
      </c>
      <c r="C9" s="67">
        <v>42533</v>
      </c>
      <c r="D9" s="72">
        <v>1</v>
      </c>
      <c r="E9" s="69">
        <v>50.562100000000001</v>
      </c>
      <c r="F9" s="69">
        <v>-63.307180000000002</v>
      </c>
    </row>
    <row r="10" spans="1:6">
      <c r="A10" s="66" t="s">
        <v>245</v>
      </c>
      <c r="B10" s="66">
        <v>4</v>
      </c>
      <c r="C10" s="67">
        <v>42533</v>
      </c>
      <c r="D10" s="72">
        <v>1</v>
      </c>
      <c r="E10" s="69">
        <v>50.471789999999999</v>
      </c>
      <c r="F10" s="69">
        <v>-63.424050000000001</v>
      </c>
    </row>
    <row r="11" spans="1:6">
      <c r="A11" s="66" t="s">
        <v>226</v>
      </c>
      <c r="B11" s="66">
        <v>5</v>
      </c>
      <c r="C11" s="67">
        <v>42534</v>
      </c>
      <c r="D11" s="72">
        <v>1</v>
      </c>
      <c r="E11" s="66"/>
      <c r="F11" s="66"/>
    </row>
    <row r="12" spans="1:6">
      <c r="A12" s="66" t="s">
        <v>163</v>
      </c>
      <c r="B12" s="66">
        <v>60</v>
      </c>
      <c r="C12" s="67">
        <v>42593</v>
      </c>
      <c r="D12" s="72">
        <v>2</v>
      </c>
      <c r="E12" s="66">
        <v>51.189349999999997</v>
      </c>
      <c r="F12" s="66">
        <v>-63.90314</v>
      </c>
    </row>
    <row r="13" spans="1:6">
      <c r="A13" s="66" t="s">
        <v>164</v>
      </c>
      <c r="B13" s="66">
        <v>61</v>
      </c>
      <c r="C13" s="67">
        <v>42593</v>
      </c>
      <c r="D13" s="72">
        <v>2</v>
      </c>
      <c r="E13" s="66">
        <v>51.181640000000002</v>
      </c>
      <c r="F13" s="66">
        <v>-63.89855</v>
      </c>
    </row>
    <row r="14" spans="1:6">
      <c r="A14" s="66" t="s">
        <v>165</v>
      </c>
      <c r="B14" s="66">
        <v>62</v>
      </c>
      <c r="C14" s="67">
        <v>42593</v>
      </c>
      <c r="D14" s="72">
        <v>2</v>
      </c>
      <c r="E14" s="66">
        <v>51.198830000000001</v>
      </c>
      <c r="F14" s="66">
        <v>-63.90014</v>
      </c>
    </row>
    <row r="15" spans="1:6">
      <c r="A15" s="66" t="s">
        <v>56</v>
      </c>
      <c r="B15" s="66">
        <v>176</v>
      </c>
      <c r="C15" s="67">
        <v>42594</v>
      </c>
      <c r="D15" s="72">
        <v>2</v>
      </c>
      <c r="E15" s="66">
        <v>50.583889999999997</v>
      </c>
      <c r="F15" s="66">
        <v>-63.460340000000002</v>
      </c>
    </row>
    <row r="16" spans="1:6">
      <c r="A16" s="66" t="s">
        <v>200</v>
      </c>
      <c r="B16" s="66">
        <v>63</v>
      </c>
      <c r="C16" s="67">
        <v>42594</v>
      </c>
      <c r="D16" s="72">
        <v>2</v>
      </c>
      <c r="E16" s="66">
        <v>50.46998</v>
      </c>
      <c r="F16" s="66">
        <v>-63.583849999999998</v>
      </c>
    </row>
    <row r="17" spans="1:6">
      <c r="A17" s="66" t="s">
        <v>166</v>
      </c>
      <c r="B17" s="66">
        <v>64</v>
      </c>
      <c r="C17" s="67">
        <v>42594</v>
      </c>
      <c r="D17" s="72">
        <v>2</v>
      </c>
      <c r="E17" s="66">
        <v>50.510640000000002</v>
      </c>
      <c r="F17" s="66">
        <v>-63.416780000000003</v>
      </c>
    </row>
    <row r="18" spans="1:6">
      <c r="A18" s="66" t="s">
        <v>12</v>
      </c>
      <c r="B18" s="66">
        <v>65</v>
      </c>
      <c r="C18" s="67">
        <v>42598</v>
      </c>
      <c r="D18" s="72">
        <v>2</v>
      </c>
      <c r="E18" s="66">
        <v>50.981760000000001</v>
      </c>
      <c r="F18" s="66">
        <v>-63.221060000000001</v>
      </c>
    </row>
    <row r="19" spans="1:6">
      <c r="A19" s="66" t="s">
        <v>13</v>
      </c>
      <c r="B19" s="66">
        <v>66</v>
      </c>
      <c r="C19" s="67">
        <v>42598</v>
      </c>
      <c r="D19" s="72">
        <v>2</v>
      </c>
      <c r="E19" s="66">
        <v>50.647790000000001</v>
      </c>
      <c r="F19" s="66">
        <v>-63.344949999999997</v>
      </c>
    </row>
    <row r="20" spans="1:6">
      <c r="A20" s="66" t="s">
        <v>249</v>
      </c>
      <c r="B20" s="66">
        <v>6</v>
      </c>
      <c r="C20" s="67">
        <v>42523</v>
      </c>
      <c r="D20" s="72">
        <v>1</v>
      </c>
      <c r="E20" s="69">
        <v>52.358350000000002</v>
      </c>
      <c r="F20" s="69">
        <v>-63.9938</v>
      </c>
    </row>
    <row r="21" spans="1:6">
      <c r="A21" s="66" t="s">
        <v>250</v>
      </c>
      <c r="B21" s="66">
        <v>7</v>
      </c>
      <c r="C21" s="67">
        <v>42523</v>
      </c>
      <c r="D21" s="72">
        <v>1</v>
      </c>
      <c r="E21" s="69">
        <v>52.127879999999998</v>
      </c>
      <c r="F21" s="69">
        <v>-63.706659999999999</v>
      </c>
    </row>
    <row r="22" spans="1:6">
      <c r="A22" s="66" t="s">
        <v>251</v>
      </c>
      <c r="B22" s="66">
        <v>8</v>
      </c>
      <c r="C22" s="67">
        <v>42523</v>
      </c>
      <c r="D22" s="72">
        <v>1</v>
      </c>
      <c r="E22" s="69">
        <v>52.051130000000001</v>
      </c>
      <c r="F22" s="69">
        <v>-63.70082</v>
      </c>
    </row>
    <row r="23" spans="1:6">
      <c r="A23" s="66" t="s">
        <v>252</v>
      </c>
      <c r="B23" s="66">
        <v>9</v>
      </c>
      <c r="C23" s="67">
        <v>42524</v>
      </c>
      <c r="D23" s="72">
        <v>1</v>
      </c>
      <c r="E23" s="69">
        <v>52.086300000000001</v>
      </c>
      <c r="F23" s="69">
        <v>-63.830930000000002</v>
      </c>
    </row>
    <row r="24" spans="1:6">
      <c r="A24" s="66" t="s">
        <v>253</v>
      </c>
      <c r="B24" s="66">
        <v>10</v>
      </c>
      <c r="C24" s="67">
        <v>42524</v>
      </c>
      <c r="D24" s="72">
        <v>1</v>
      </c>
      <c r="E24" s="69">
        <v>52.059049999999999</v>
      </c>
      <c r="F24" s="69">
        <v>-63.843719999999998</v>
      </c>
    </row>
    <row r="25" spans="1:6">
      <c r="A25" s="66" t="s">
        <v>254</v>
      </c>
      <c r="B25" s="66">
        <v>11</v>
      </c>
      <c r="C25" s="67">
        <v>42524</v>
      </c>
      <c r="D25" s="72">
        <v>1</v>
      </c>
      <c r="E25" s="69">
        <v>51.974089999999997</v>
      </c>
      <c r="F25" s="69">
        <v>-63.777259999999998</v>
      </c>
    </row>
    <row r="26" spans="1:6">
      <c r="A26" s="66" t="s">
        <v>255</v>
      </c>
      <c r="B26" s="66">
        <v>12</v>
      </c>
      <c r="C26" s="67">
        <v>42526</v>
      </c>
      <c r="D26" s="72">
        <v>1</v>
      </c>
      <c r="E26" s="69">
        <v>51.779919999999997</v>
      </c>
      <c r="F26" s="69">
        <v>-63.715510000000002</v>
      </c>
    </row>
    <row r="27" spans="1:6">
      <c r="A27" s="66" t="s">
        <v>256</v>
      </c>
      <c r="B27" s="66">
        <v>13</v>
      </c>
      <c r="C27" s="67">
        <v>42526</v>
      </c>
      <c r="D27" s="72">
        <v>1</v>
      </c>
      <c r="E27" s="69">
        <v>51.702829999999999</v>
      </c>
      <c r="F27" s="69">
        <v>-63.719169999999998</v>
      </c>
    </row>
    <row r="28" spans="1:6">
      <c r="A28" s="66" t="s">
        <v>257</v>
      </c>
      <c r="B28" s="66">
        <v>14</v>
      </c>
      <c r="C28" s="67">
        <v>42530</v>
      </c>
      <c r="D28" s="72">
        <v>1</v>
      </c>
      <c r="E28" s="69">
        <v>50.381050000000002</v>
      </c>
      <c r="F28" s="69">
        <v>-63.266770000000001</v>
      </c>
    </row>
    <row r="29" spans="1:6">
      <c r="A29" s="66" t="s">
        <v>258</v>
      </c>
      <c r="B29" s="66">
        <v>15</v>
      </c>
      <c r="C29" s="67">
        <v>42530</v>
      </c>
      <c r="D29" s="72">
        <v>1</v>
      </c>
      <c r="E29" s="69">
        <v>50.329450000000001</v>
      </c>
      <c r="F29" s="69">
        <v>-63.291310000000003</v>
      </c>
    </row>
    <row r="30" spans="1:6">
      <c r="A30" s="66" t="s">
        <v>259</v>
      </c>
      <c r="B30" s="66">
        <v>16</v>
      </c>
      <c r="C30" s="67">
        <v>42530</v>
      </c>
      <c r="D30" s="72">
        <v>1</v>
      </c>
      <c r="E30" s="69">
        <v>50.32291</v>
      </c>
      <c r="F30" s="69">
        <v>-63.36477</v>
      </c>
    </row>
    <row r="31" spans="1:6">
      <c r="A31" s="66" t="s">
        <v>260</v>
      </c>
      <c r="B31" s="66">
        <v>17</v>
      </c>
      <c r="C31" s="67">
        <v>42530</v>
      </c>
      <c r="D31" s="72">
        <v>1</v>
      </c>
      <c r="E31" s="69">
        <v>50.304920000000003</v>
      </c>
      <c r="F31" s="69">
        <v>-63.586910000000003</v>
      </c>
    </row>
    <row r="32" spans="1:6">
      <c r="A32" s="66" t="s">
        <v>261</v>
      </c>
      <c r="B32" s="66">
        <v>18</v>
      </c>
      <c r="C32" s="67">
        <v>42530</v>
      </c>
      <c r="D32" s="72">
        <v>1</v>
      </c>
      <c r="E32" s="69">
        <v>50.311450000000001</v>
      </c>
      <c r="F32" s="69">
        <v>-63.481569999999998</v>
      </c>
    </row>
    <row r="33" spans="1:6">
      <c r="A33" s="66" t="s">
        <v>262</v>
      </c>
      <c r="B33" s="66">
        <v>19</v>
      </c>
      <c r="C33" s="67">
        <v>42530</v>
      </c>
      <c r="D33" s="72">
        <v>1</v>
      </c>
      <c r="E33" s="69">
        <v>50.317449000000003</v>
      </c>
      <c r="F33" s="69">
        <v>-63.310670000000002</v>
      </c>
    </row>
    <row r="34" spans="1:6">
      <c r="A34" s="66" t="s">
        <v>263</v>
      </c>
      <c r="B34" s="66">
        <v>20</v>
      </c>
      <c r="C34" s="67">
        <v>42532</v>
      </c>
      <c r="D34" s="72">
        <v>1</v>
      </c>
      <c r="E34" s="69">
        <v>51.382689999999997</v>
      </c>
      <c r="F34" s="69">
        <v>-63.585940000000001</v>
      </c>
    </row>
    <row r="35" spans="1:6">
      <c r="A35" s="66" t="s">
        <v>176</v>
      </c>
      <c r="B35" s="66">
        <v>21</v>
      </c>
      <c r="C35" s="67">
        <v>42532</v>
      </c>
      <c r="D35" s="72">
        <v>1</v>
      </c>
      <c r="E35" s="69">
        <v>51.303579999999997</v>
      </c>
      <c r="F35" s="69">
        <v>-63.393720000000002</v>
      </c>
    </row>
    <row r="36" spans="1:6">
      <c r="A36" s="66" t="s">
        <v>177</v>
      </c>
      <c r="B36" s="66">
        <v>22</v>
      </c>
      <c r="C36" s="67">
        <v>42532</v>
      </c>
      <c r="D36" s="72">
        <v>1</v>
      </c>
      <c r="E36" s="69">
        <v>51.272590000000001</v>
      </c>
      <c r="F36" s="69">
        <v>-63.350459999999998</v>
      </c>
    </row>
    <row r="37" spans="1:6">
      <c r="A37" s="66" t="s">
        <v>178</v>
      </c>
      <c r="B37" s="66">
        <v>23</v>
      </c>
      <c r="C37" s="67">
        <v>42533</v>
      </c>
      <c r="D37" s="72">
        <v>1</v>
      </c>
      <c r="E37" s="69">
        <v>51.182139999999997</v>
      </c>
      <c r="F37" s="69">
        <v>-63.364089999999997</v>
      </c>
    </row>
    <row r="38" spans="1:6">
      <c r="A38" s="66" t="s">
        <v>179</v>
      </c>
      <c r="B38" s="66">
        <v>24</v>
      </c>
      <c r="C38" s="67">
        <v>42535</v>
      </c>
      <c r="D38" s="72">
        <v>1</v>
      </c>
      <c r="E38" s="69">
        <v>50.309600000000003</v>
      </c>
      <c r="F38" s="69">
        <v>-63.623199999999997</v>
      </c>
    </row>
    <row r="39" spans="1:6">
      <c r="A39" s="66" t="s">
        <v>180</v>
      </c>
      <c r="B39" s="66">
        <v>25</v>
      </c>
      <c r="C39" s="67">
        <v>42535</v>
      </c>
      <c r="D39" s="72">
        <v>1</v>
      </c>
      <c r="E39" s="66">
        <v>50.31653</v>
      </c>
      <c r="F39" s="66">
        <v>-63.76784</v>
      </c>
    </row>
    <row r="40" spans="1:6">
      <c r="A40" s="66" t="s">
        <v>34</v>
      </c>
      <c r="B40" s="66">
        <v>67</v>
      </c>
      <c r="C40" s="67">
        <v>42588</v>
      </c>
      <c r="D40" s="72">
        <v>2</v>
      </c>
      <c r="E40" s="66">
        <v>50.324190000000002</v>
      </c>
      <c r="F40" s="66">
        <v>-63.36647</v>
      </c>
    </row>
    <row r="41" spans="1:6">
      <c r="A41" s="66" t="s">
        <v>35</v>
      </c>
      <c r="B41" s="66">
        <v>68</v>
      </c>
      <c r="C41" s="67">
        <v>42588</v>
      </c>
      <c r="D41" s="72">
        <v>2</v>
      </c>
      <c r="E41" s="66">
        <v>50.328110000000002</v>
      </c>
      <c r="F41" s="66">
        <v>-63.285589999999999</v>
      </c>
    </row>
    <row r="42" spans="1:6">
      <c r="A42" s="66" t="s">
        <v>36</v>
      </c>
      <c r="B42" s="66">
        <v>69</v>
      </c>
      <c r="C42" s="67">
        <v>42588</v>
      </c>
      <c r="D42" s="72">
        <v>2</v>
      </c>
      <c r="E42" s="69">
        <v>50.381259999999997</v>
      </c>
      <c r="F42" s="69">
        <v>-63.266649999999998</v>
      </c>
    </row>
    <row r="43" spans="1:6">
      <c r="A43" s="66" t="s">
        <v>37</v>
      </c>
      <c r="B43" s="66">
        <v>70</v>
      </c>
      <c r="C43" s="67">
        <v>42591</v>
      </c>
      <c r="D43" s="72">
        <v>2</v>
      </c>
      <c r="E43" s="69">
        <v>52.355409999999999</v>
      </c>
      <c r="F43" s="69">
        <v>-63.991289999999999</v>
      </c>
    </row>
    <row r="44" spans="1:6">
      <c r="A44" s="66" t="s">
        <v>38</v>
      </c>
      <c r="B44" s="66">
        <v>71</v>
      </c>
      <c r="C44" s="67">
        <v>42593</v>
      </c>
      <c r="D44" s="72">
        <v>2</v>
      </c>
      <c r="E44" s="69">
        <v>52.087000000000003</v>
      </c>
      <c r="F44" s="69">
        <v>-63.83802</v>
      </c>
    </row>
    <row r="45" spans="1:6">
      <c r="A45" s="66" t="s">
        <v>39</v>
      </c>
      <c r="B45" s="66">
        <v>72</v>
      </c>
      <c r="C45" s="67">
        <v>42593</v>
      </c>
      <c r="D45" s="72">
        <v>2</v>
      </c>
      <c r="E45" s="69">
        <v>52.055439999999997</v>
      </c>
      <c r="F45" s="69">
        <v>-63.681339999999999</v>
      </c>
    </row>
    <row r="46" spans="1:6">
      <c r="A46" s="66" t="s">
        <v>40</v>
      </c>
      <c r="B46" s="66">
        <v>73</v>
      </c>
      <c r="C46" s="67">
        <v>42596</v>
      </c>
      <c r="D46" s="72">
        <v>2</v>
      </c>
      <c r="E46" s="69">
        <v>51.972540000000002</v>
      </c>
      <c r="F46" s="69">
        <v>-63.776400000000002</v>
      </c>
    </row>
    <row r="47" spans="1:6">
      <c r="A47" s="66" t="s">
        <v>41</v>
      </c>
      <c r="B47" s="66">
        <v>74</v>
      </c>
      <c r="C47" s="67">
        <v>42596</v>
      </c>
      <c r="D47" s="72">
        <v>2</v>
      </c>
      <c r="E47" s="69">
        <v>51.652839999999998</v>
      </c>
      <c r="F47" s="69">
        <v>-63.71143</v>
      </c>
    </row>
    <row r="48" spans="1:6">
      <c r="A48" s="66" t="s">
        <v>42</v>
      </c>
      <c r="B48" s="66">
        <v>75</v>
      </c>
      <c r="C48" s="67">
        <v>42597</v>
      </c>
      <c r="D48" s="72">
        <v>2</v>
      </c>
      <c r="E48" s="69">
        <v>51.384529999999998</v>
      </c>
      <c r="F48" s="69">
        <v>-63.587960000000002</v>
      </c>
    </row>
    <row r="49" spans="1:6">
      <c r="A49" s="66" t="s">
        <v>43</v>
      </c>
      <c r="B49" s="66">
        <v>76</v>
      </c>
      <c r="C49" s="67">
        <v>42597</v>
      </c>
      <c r="D49" s="72">
        <v>2</v>
      </c>
      <c r="E49" s="69">
        <v>51.30368</v>
      </c>
      <c r="F49" s="69">
        <v>-63.392719999999997</v>
      </c>
    </row>
    <row r="50" spans="1:6">
      <c r="A50" s="66" t="s">
        <v>44</v>
      </c>
      <c r="B50" s="66">
        <v>77</v>
      </c>
      <c r="C50" s="67">
        <v>42598</v>
      </c>
      <c r="D50" s="72">
        <v>2</v>
      </c>
      <c r="E50" s="69">
        <v>50.30941</v>
      </c>
      <c r="F50" s="69">
        <v>-63.622070000000001</v>
      </c>
    </row>
    <row r="51" spans="1:6">
      <c r="A51" s="66" t="s">
        <v>45</v>
      </c>
      <c r="B51" s="66">
        <v>78</v>
      </c>
      <c r="C51" s="67">
        <v>42598</v>
      </c>
      <c r="D51" s="72">
        <v>2</v>
      </c>
      <c r="E51" s="69">
        <v>50.312469999999998</v>
      </c>
      <c r="F51" s="69">
        <v>-63.778869999999998</v>
      </c>
    </row>
    <row r="52" spans="1:6">
      <c r="A52" s="66" t="s">
        <v>293</v>
      </c>
      <c r="B52" s="66">
        <v>115</v>
      </c>
      <c r="C52" s="67">
        <v>42647</v>
      </c>
      <c r="D52" s="72">
        <v>3</v>
      </c>
      <c r="E52" s="69">
        <v>51.24306</v>
      </c>
      <c r="F52" s="69">
        <v>-63.34254</v>
      </c>
    </row>
    <row r="53" spans="1:6">
      <c r="A53" s="66" t="s">
        <v>294</v>
      </c>
      <c r="B53" s="66">
        <v>116</v>
      </c>
      <c r="C53" s="67">
        <v>42647</v>
      </c>
      <c r="D53" s="72">
        <v>3</v>
      </c>
      <c r="E53" s="69">
        <v>51.185000000000002</v>
      </c>
      <c r="F53" s="69">
        <v>-63.362780000000001</v>
      </c>
    </row>
    <row r="54" spans="1:6">
      <c r="A54" s="66" t="s">
        <v>295</v>
      </c>
      <c r="B54" s="66">
        <v>117</v>
      </c>
      <c r="C54" s="67">
        <v>42651</v>
      </c>
      <c r="D54" s="72">
        <v>3</v>
      </c>
      <c r="E54" s="69">
        <v>50.30912</v>
      </c>
      <c r="F54" s="69">
        <v>-63.622729999999997</v>
      </c>
    </row>
    <row r="55" spans="1:6">
      <c r="A55" s="66" t="s">
        <v>296</v>
      </c>
      <c r="B55" s="66">
        <v>118</v>
      </c>
      <c r="C55" s="67">
        <v>42651</v>
      </c>
      <c r="D55" s="72">
        <v>3</v>
      </c>
      <c r="E55" s="69">
        <v>50.312899999999999</v>
      </c>
      <c r="F55" s="69">
        <v>-63.779769999999999</v>
      </c>
    </row>
    <row r="56" spans="1:6">
      <c r="A56" s="66" t="s">
        <v>297</v>
      </c>
      <c r="B56" s="66">
        <v>119</v>
      </c>
      <c r="C56" s="67">
        <v>42652</v>
      </c>
      <c r="D56" s="72">
        <v>3</v>
      </c>
      <c r="E56" s="69">
        <v>50.309379999999997</v>
      </c>
      <c r="F56" s="69">
        <v>-63.340780000000002</v>
      </c>
    </row>
    <row r="57" spans="1:6">
      <c r="A57" s="66" t="s">
        <v>298</v>
      </c>
      <c r="B57" s="66">
        <v>120</v>
      </c>
      <c r="C57" s="67">
        <v>42652</v>
      </c>
      <c r="D57" s="72">
        <v>3</v>
      </c>
      <c r="E57" s="69">
        <v>50.328009999999999</v>
      </c>
      <c r="F57" s="69">
        <v>-63.286270000000002</v>
      </c>
    </row>
    <row r="58" spans="1:6">
      <c r="A58" s="66" t="s">
        <v>72</v>
      </c>
      <c r="B58" s="66">
        <v>121</v>
      </c>
      <c r="C58" s="67">
        <v>42652</v>
      </c>
      <c r="D58" s="72">
        <v>3</v>
      </c>
      <c r="E58" s="69">
        <v>50.381880000000002</v>
      </c>
      <c r="F58" s="69">
        <v>-63.266930000000002</v>
      </c>
    </row>
    <row r="59" spans="1:6">
      <c r="A59" s="66" t="s">
        <v>264</v>
      </c>
      <c r="B59" s="66">
        <v>122</v>
      </c>
      <c r="C59" s="67">
        <v>42654</v>
      </c>
      <c r="D59" s="72">
        <v>3</v>
      </c>
      <c r="E59" s="69">
        <v>50.310780000000001</v>
      </c>
      <c r="F59" s="69">
        <v>-63.473909999999997</v>
      </c>
    </row>
    <row r="60" spans="1:6">
      <c r="A60" s="66" t="s">
        <v>265</v>
      </c>
      <c r="B60" s="66">
        <v>123</v>
      </c>
      <c r="C60" s="67">
        <v>42654</v>
      </c>
      <c r="D60" s="72">
        <v>3</v>
      </c>
      <c r="E60" s="69">
        <v>50.312280000000001</v>
      </c>
      <c r="F60" s="69">
        <v>-63.556559999999998</v>
      </c>
    </row>
    <row r="61" spans="1:6">
      <c r="A61" s="66" t="s">
        <v>266</v>
      </c>
      <c r="B61" s="66">
        <v>124</v>
      </c>
      <c r="C61" s="67">
        <v>42654</v>
      </c>
      <c r="D61" s="72">
        <v>3</v>
      </c>
      <c r="E61" s="69">
        <v>50.302340000000001</v>
      </c>
      <c r="F61" s="69">
        <v>-63.589919999999999</v>
      </c>
    </row>
    <row r="62" spans="1:6">
      <c r="A62" s="66" t="s">
        <v>167</v>
      </c>
      <c r="B62" s="66">
        <v>79</v>
      </c>
      <c r="C62" s="70">
        <v>42596</v>
      </c>
      <c r="D62" s="72">
        <v>2</v>
      </c>
      <c r="E62" s="71">
        <v>50.286839999999998</v>
      </c>
      <c r="F62" s="71">
        <v>-63.847859999999997</v>
      </c>
    </row>
    <row r="63" spans="1:6">
      <c r="A63" s="66" t="s">
        <v>168</v>
      </c>
      <c r="B63" s="66">
        <v>80</v>
      </c>
      <c r="C63" s="67">
        <v>42596</v>
      </c>
      <c r="D63" s="72">
        <v>2</v>
      </c>
      <c r="E63" s="71">
        <v>50.285510000000002</v>
      </c>
      <c r="F63" s="71">
        <v>-63.852359999999997</v>
      </c>
    </row>
    <row r="64" spans="1:6">
      <c r="A64" s="66" t="s">
        <v>169</v>
      </c>
      <c r="B64" s="66">
        <v>81</v>
      </c>
      <c r="C64" s="70">
        <v>42596</v>
      </c>
      <c r="D64" s="72">
        <v>2</v>
      </c>
      <c r="E64" s="71">
        <v>50.262920000000001</v>
      </c>
      <c r="F64" s="71">
        <v>-63.851849999999999</v>
      </c>
    </row>
    <row r="65" spans="1:6">
      <c r="A65" s="66" t="s">
        <v>170</v>
      </c>
      <c r="B65" s="66">
        <v>82</v>
      </c>
      <c r="C65" s="70">
        <v>42596</v>
      </c>
      <c r="D65" s="72">
        <v>2</v>
      </c>
      <c r="E65" s="71">
        <v>50.259599999999999</v>
      </c>
      <c r="F65" s="71">
        <v>-63.849069999999998</v>
      </c>
    </row>
    <row r="66" spans="1:6">
      <c r="A66" s="66" t="s">
        <v>0</v>
      </c>
      <c r="B66" s="66">
        <v>26</v>
      </c>
      <c r="C66" s="67">
        <v>42531</v>
      </c>
      <c r="D66" s="72">
        <v>1</v>
      </c>
      <c r="E66" s="69">
        <v>51.209539999999997</v>
      </c>
      <c r="F66" s="69">
        <v>-63.920929999999998</v>
      </c>
    </row>
    <row r="67" spans="1:6">
      <c r="A67" s="66" t="s">
        <v>1</v>
      </c>
      <c r="B67" s="66">
        <v>27</v>
      </c>
      <c r="C67" s="67">
        <v>42532</v>
      </c>
      <c r="D67" s="72">
        <v>1</v>
      </c>
      <c r="E67" s="69">
        <v>51.366570000000003</v>
      </c>
      <c r="F67" s="69">
        <v>-63.877209999999998</v>
      </c>
    </row>
    <row r="68" spans="1:6">
      <c r="A68" s="66" t="s">
        <v>2</v>
      </c>
      <c r="B68" s="66">
        <v>28</v>
      </c>
      <c r="C68" s="67">
        <v>42533</v>
      </c>
      <c r="D68" s="72">
        <v>1</v>
      </c>
      <c r="E68" s="69">
        <v>51.2029</v>
      </c>
      <c r="F68" s="69">
        <v>-63.924849999999999</v>
      </c>
    </row>
    <row r="69" spans="1:6">
      <c r="A69" s="66" t="s">
        <v>3</v>
      </c>
      <c r="B69" s="66">
        <v>29</v>
      </c>
      <c r="C69" s="67">
        <v>42533</v>
      </c>
      <c r="D69" s="72">
        <v>1</v>
      </c>
      <c r="E69" s="69">
        <v>51.186230000000002</v>
      </c>
      <c r="F69" s="69">
        <v>-63.93188</v>
      </c>
    </row>
    <row r="70" spans="1:6">
      <c r="A70" s="66" t="s">
        <v>4</v>
      </c>
      <c r="B70" s="66">
        <v>30</v>
      </c>
      <c r="C70" s="67">
        <v>42534</v>
      </c>
      <c r="D70" s="72">
        <v>1</v>
      </c>
      <c r="E70" s="66">
        <v>51.30254</v>
      </c>
      <c r="F70" s="66">
        <v>-63.870910000000002</v>
      </c>
    </row>
    <row r="71" spans="1:6">
      <c r="A71" s="66" t="s">
        <v>171</v>
      </c>
      <c r="B71" s="66">
        <v>83</v>
      </c>
      <c r="C71" s="67">
        <v>42589</v>
      </c>
      <c r="D71" s="72">
        <v>2</v>
      </c>
      <c r="E71" s="69">
        <v>51.202120000000001</v>
      </c>
      <c r="F71" s="69">
        <v>-63.923299999999998</v>
      </c>
    </row>
    <row r="72" spans="1:6">
      <c r="A72" s="66" t="s">
        <v>172</v>
      </c>
      <c r="B72" s="66">
        <v>84</v>
      </c>
      <c r="C72" s="67">
        <v>42589</v>
      </c>
      <c r="D72" s="72">
        <v>2</v>
      </c>
      <c r="E72" s="69">
        <v>51.202869999999997</v>
      </c>
      <c r="F72" s="69">
        <v>-63.924759999999999</v>
      </c>
    </row>
    <row r="73" spans="1:6">
      <c r="A73" s="66" t="s">
        <v>173</v>
      </c>
      <c r="B73" s="66">
        <v>85</v>
      </c>
      <c r="C73" s="67">
        <v>42589</v>
      </c>
      <c r="D73" s="72">
        <v>2</v>
      </c>
      <c r="E73" s="69">
        <v>51.186309999999999</v>
      </c>
      <c r="F73" s="69">
        <v>-63.931739999999998</v>
      </c>
    </row>
    <row r="74" spans="1:6">
      <c r="A74" s="66" t="s">
        <v>174</v>
      </c>
      <c r="B74" s="66">
        <v>86</v>
      </c>
      <c r="C74" s="67">
        <v>42591</v>
      </c>
      <c r="D74" s="72">
        <v>2</v>
      </c>
      <c r="E74" s="69">
        <v>51.303572000000003</v>
      </c>
      <c r="F74" s="69">
        <v>-63.869197</v>
      </c>
    </row>
    <row r="75" spans="1:6">
      <c r="A75" s="66" t="s">
        <v>175</v>
      </c>
      <c r="B75" s="66">
        <v>87</v>
      </c>
      <c r="C75" s="67">
        <v>42591</v>
      </c>
      <c r="D75" s="72">
        <v>2</v>
      </c>
      <c r="E75" s="69">
        <v>51.30254</v>
      </c>
      <c r="F75" s="69">
        <v>-63.870910000000002</v>
      </c>
    </row>
    <row r="76" spans="1:6">
      <c r="A76" s="66" t="s">
        <v>89</v>
      </c>
      <c r="B76" s="66">
        <v>88</v>
      </c>
      <c r="C76" s="67">
        <v>42592</v>
      </c>
      <c r="D76" s="72">
        <v>2</v>
      </c>
      <c r="E76" s="69">
        <v>51.30536</v>
      </c>
      <c r="F76" s="69">
        <v>-63.864899999999999</v>
      </c>
    </row>
    <row r="77" spans="1:6">
      <c r="A77" s="66" t="s">
        <v>90</v>
      </c>
      <c r="B77" s="66">
        <v>89</v>
      </c>
      <c r="C77" s="67">
        <v>42592</v>
      </c>
      <c r="D77" s="72">
        <v>2</v>
      </c>
      <c r="E77" s="69">
        <v>51.304079999999999</v>
      </c>
      <c r="F77" s="69">
        <v>-63.851939999999999</v>
      </c>
    </row>
    <row r="78" spans="1:6">
      <c r="A78" s="66" t="s">
        <v>185</v>
      </c>
      <c r="B78" s="66">
        <v>31</v>
      </c>
      <c r="C78" s="67">
        <v>42526</v>
      </c>
      <c r="D78" s="72">
        <v>1</v>
      </c>
      <c r="E78" s="69">
        <v>50.63185</v>
      </c>
      <c r="F78" s="69">
        <v>-63.166870000000003</v>
      </c>
    </row>
    <row r="79" spans="1:6">
      <c r="A79" s="66" t="s">
        <v>186</v>
      </c>
      <c r="B79" s="66">
        <v>32</v>
      </c>
      <c r="C79" s="67">
        <v>42526</v>
      </c>
      <c r="D79" s="72">
        <v>1</v>
      </c>
      <c r="E79" s="69">
        <v>50.621540000000003</v>
      </c>
      <c r="F79" s="69">
        <v>-63.170349999999999</v>
      </c>
    </row>
    <row r="80" spans="1:6">
      <c r="A80" s="66" t="s">
        <v>187</v>
      </c>
      <c r="B80" s="66">
        <v>33</v>
      </c>
      <c r="C80" s="67">
        <v>42526</v>
      </c>
      <c r="D80" s="72">
        <v>1</v>
      </c>
      <c r="E80" s="69">
        <v>50.540649999999999</v>
      </c>
      <c r="F80" s="69">
        <v>-63.220030000000001</v>
      </c>
    </row>
    <row r="81" spans="1:6">
      <c r="A81" s="66" t="s">
        <v>188</v>
      </c>
      <c r="B81" s="66">
        <v>34</v>
      </c>
      <c r="C81" s="67">
        <v>42527</v>
      </c>
      <c r="D81" s="72">
        <v>1</v>
      </c>
      <c r="E81" s="69">
        <v>50.467590000000001</v>
      </c>
      <c r="F81" s="69">
        <v>-63.244610000000002</v>
      </c>
    </row>
    <row r="82" spans="1:6">
      <c r="A82" s="66" t="s">
        <v>189</v>
      </c>
      <c r="B82" s="66">
        <v>35</v>
      </c>
      <c r="C82" s="67">
        <v>42527</v>
      </c>
      <c r="D82" s="72">
        <v>1</v>
      </c>
      <c r="E82" s="69">
        <v>50.443800000000003</v>
      </c>
      <c r="F82" s="69">
        <v>-63.2303</v>
      </c>
    </row>
    <row r="83" spans="1:6">
      <c r="A83" s="66" t="s">
        <v>246</v>
      </c>
      <c r="B83" s="66">
        <v>36</v>
      </c>
      <c r="C83" s="67">
        <v>42536</v>
      </c>
      <c r="D83" s="72">
        <v>1</v>
      </c>
      <c r="E83" s="69">
        <v>50.426490000000001</v>
      </c>
      <c r="F83" s="69">
        <v>-63.228439999999999</v>
      </c>
    </row>
    <row r="84" spans="1:6">
      <c r="A84" s="66" t="s">
        <v>18</v>
      </c>
      <c r="B84" s="66">
        <v>90</v>
      </c>
      <c r="C84" s="67">
        <v>42596</v>
      </c>
      <c r="D84" s="72">
        <v>2</v>
      </c>
      <c r="E84" s="69">
        <v>50.389499999999998</v>
      </c>
      <c r="F84" s="69">
        <v>-63.243470000000002</v>
      </c>
    </row>
    <row r="85" spans="1:6">
      <c r="A85" s="66" t="s">
        <v>20</v>
      </c>
      <c r="B85" s="66">
        <v>91</v>
      </c>
      <c r="C85" s="67">
        <v>42596</v>
      </c>
      <c r="D85" s="72">
        <v>2</v>
      </c>
      <c r="E85" s="69">
        <v>50.389499999999998</v>
      </c>
      <c r="F85" s="69">
        <v>-63.243470000000002</v>
      </c>
    </row>
    <row r="86" spans="1:6">
      <c r="A86" s="66" t="s">
        <v>19</v>
      </c>
      <c r="B86" s="66">
        <v>92</v>
      </c>
      <c r="C86" s="67">
        <v>42597</v>
      </c>
      <c r="D86" s="72">
        <v>2</v>
      </c>
      <c r="E86" s="66">
        <v>50.441719999999997</v>
      </c>
      <c r="F86" s="66">
        <v>-63.222659999999998</v>
      </c>
    </row>
    <row r="87" spans="1:6">
      <c r="A87" s="66" t="s">
        <v>219</v>
      </c>
      <c r="B87" s="66">
        <v>93</v>
      </c>
      <c r="C87" s="67">
        <v>42597</v>
      </c>
      <c r="D87" s="72">
        <v>2</v>
      </c>
      <c r="E87" s="69">
        <v>50.430680000000002</v>
      </c>
      <c r="F87" s="69">
        <v>-63.219520000000003</v>
      </c>
    </row>
    <row r="88" spans="1:6">
      <c r="A88" s="66" t="s">
        <v>220</v>
      </c>
      <c r="B88" s="66">
        <v>94</v>
      </c>
      <c r="C88" s="67">
        <v>42597</v>
      </c>
      <c r="D88" s="72">
        <v>2</v>
      </c>
      <c r="E88" s="66">
        <v>50.405569999999997</v>
      </c>
      <c r="F88" s="66">
        <v>-63.233310000000003</v>
      </c>
    </row>
    <row r="89" spans="1:6">
      <c r="A89" s="66" t="s">
        <v>267</v>
      </c>
      <c r="B89" s="66">
        <v>125</v>
      </c>
      <c r="C89" s="67">
        <v>42648</v>
      </c>
      <c r="D89" s="72">
        <v>3</v>
      </c>
      <c r="E89" s="69">
        <v>50.627000000000002</v>
      </c>
      <c r="F89" s="69">
        <v>-63.187690000000003</v>
      </c>
    </row>
    <row r="90" spans="1:6">
      <c r="A90" s="66" t="s">
        <v>268</v>
      </c>
      <c r="B90" s="66">
        <v>126</v>
      </c>
      <c r="C90" s="67">
        <v>42648</v>
      </c>
      <c r="D90" s="72">
        <v>3</v>
      </c>
      <c r="E90" s="69">
        <v>50.620690000000003</v>
      </c>
      <c r="F90" s="69">
        <v>-63.16995</v>
      </c>
    </row>
    <row r="91" spans="1:6">
      <c r="A91" s="66" t="s">
        <v>269</v>
      </c>
      <c r="B91" s="66">
        <v>127</v>
      </c>
      <c r="C91" s="67">
        <v>42648</v>
      </c>
      <c r="D91" s="72">
        <v>3</v>
      </c>
      <c r="E91" s="69">
        <v>50.462879999999998</v>
      </c>
      <c r="F91" s="69">
        <v>-63.22878</v>
      </c>
    </row>
    <row r="92" spans="1:6">
      <c r="A92" s="66" t="s">
        <v>270</v>
      </c>
      <c r="B92" s="66">
        <v>128</v>
      </c>
      <c r="C92" s="67">
        <v>42650</v>
      </c>
      <c r="D92" s="72">
        <v>3</v>
      </c>
      <c r="E92" s="69">
        <v>50.454039999999999</v>
      </c>
      <c r="F92" s="69">
        <v>-63.232590000000002</v>
      </c>
    </row>
    <row r="93" spans="1:6">
      <c r="A93" s="66" t="s">
        <v>271</v>
      </c>
      <c r="B93" s="66">
        <v>129</v>
      </c>
      <c r="C93" s="67">
        <v>42650</v>
      </c>
      <c r="D93" s="72">
        <v>3</v>
      </c>
      <c r="E93" s="69">
        <v>50.44173</v>
      </c>
      <c r="F93" s="69">
        <v>-63.222610000000003</v>
      </c>
    </row>
    <row r="94" spans="1:6">
      <c r="A94" s="66" t="s">
        <v>272</v>
      </c>
      <c r="B94" s="66">
        <v>130</v>
      </c>
      <c r="C94" s="67">
        <v>42650</v>
      </c>
      <c r="D94" s="72">
        <v>3</v>
      </c>
      <c r="E94" s="69">
        <v>50.430199999999999</v>
      </c>
      <c r="F94" s="69">
        <v>-63.218600000000002</v>
      </c>
    </row>
    <row r="95" spans="1:6">
      <c r="A95" s="66" t="s">
        <v>273</v>
      </c>
      <c r="B95" s="66">
        <v>131</v>
      </c>
      <c r="C95" s="67">
        <v>42650</v>
      </c>
      <c r="D95" s="72">
        <v>3</v>
      </c>
      <c r="E95" s="69">
        <v>50.40596</v>
      </c>
      <c r="F95" s="69">
        <v>-63.233980000000003</v>
      </c>
    </row>
    <row r="96" spans="1:6">
      <c r="A96" s="66" t="s">
        <v>274</v>
      </c>
      <c r="B96" s="66">
        <v>132</v>
      </c>
      <c r="C96" s="67">
        <v>42652</v>
      </c>
      <c r="D96" s="72">
        <v>3</v>
      </c>
      <c r="E96" s="69">
        <v>50.389200000000002</v>
      </c>
      <c r="F96" s="69">
        <v>-63.24494</v>
      </c>
    </row>
    <row r="97" spans="1:6">
      <c r="A97" s="66" t="s">
        <v>92</v>
      </c>
      <c r="B97" s="66">
        <v>37</v>
      </c>
      <c r="C97" s="67">
        <v>42522</v>
      </c>
      <c r="D97" s="72">
        <v>1</v>
      </c>
      <c r="E97" s="69">
        <v>50.674709999999997</v>
      </c>
      <c r="F97" s="69">
        <v>-63.24033</v>
      </c>
    </row>
    <row r="98" spans="1:6">
      <c r="A98" s="66" t="s">
        <v>93</v>
      </c>
      <c r="B98" s="66">
        <v>38</v>
      </c>
      <c r="C98" s="67">
        <v>42522</v>
      </c>
      <c r="D98" s="72">
        <v>1</v>
      </c>
      <c r="E98" s="69">
        <v>50.66413</v>
      </c>
      <c r="F98" s="69">
        <v>-63.263390000000001</v>
      </c>
    </row>
    <row r="99" spans="1:6">
      <c r="A99" s="66" t="s">
        <v>94</v>
      </c>
      <c r="B99" s="66">
        <v>39</v>
      </c>
      <c r="C99" s="67">
        <v>42523</v>
      </c>
      <c r="D99" s="72">
        <v>1</v>
      </c>
      <c r="E99" s="69">
        <v>50.8887</v>
      </c>
      <c r="F99" s="69">
        <v>-63.228110000000001</v>
      </c>
    </row>
    <row r="100" spans="1:6">
      <c r="A100" s="66" t="s">
        <v>95</v>
      </c>
      <c r="B100" s="66">
        <v>40</v>
      </c>
      <c r="C100" s="67">
        <v>42523</v>
      </c>
      <c r="D100" s="72">
        <v>1</v>
      </c>
      <c r="E100" s="69">
        <v>50.853459999999998</v>
      </c>
      <c r="F100" s="69">
        <v>-63.144240000000003</v>
      </c>
    </row>
    <row r="101" spans="1:6">
      <c r="A101" s="66" t="s">
        <v>181</v>
      </c>
      <c r="B101" s="66">
        <v>41</v>
      </c>
      <c r="C101" s="67">
        <v>42524</v>
      </c>
      <c r="D101" s="72">
        <v>1</v>
      </c>
      <c r="E101" s="69">
        <v>50.844119999999997</v>
      </c>
      <c r="F101" s="69">
        <v>-63.183410000000002</v>
      </c>
    </row>
    <row r="102" spans="1:6">
      <c r="A102" s="66" t="s">
        <v>182</v>
      </c>
      <c r="B102" s="66">
        <v>42</v>
      </c>
      <c r="C102" s="67">
        <v>42524</v>
      </c>
      <c r="D102" s="72">
        <v>1</v>
      </c>
      <c r="E102" s="69">
        <v>50.798029999999997</v>
      </c>
      <c r="F102" s="69">
        <v>-63.2</v>
      </c>
    </row>
    <row r="103" spans="1:6">
      <c r="A103" s="66" t="s">
        <v>157</v>
      </c>
      <c r="B103" s="66">
        <v>43</v>
      </c>
      <c r="C103" s="67">
        <v>42525</v>
      </c>
      <c r="D103" s="72">
        <v>1</v>
      </c>
      <c r="E103" s="69">
        <v>50.65737</v>
      </c>
      <c r="F103" s="69">
        <v>-63.267099999999999</v>
      </c>
    </row>
    <row r="104" spans="1:6">
      <c r="A104" s="66" t="s">
        <v>183</v>
      </c>
      <c r="B104" s="66">
        <v>44</v>
      </c>
      <c r="C104" s="67">
        <v>42525</v>
      </c>
      <c r="D104" s="72">
        <v>1</v>
      </c>
      <c r="E104" s="69">
        <v>50.74194</v>
      </c>
      <c r="F104" s="69">
        <v>-63.232140000000001</v>
      </c>
    </row>
    <row r="105" spans="1:6">
      <c r="A105" s="66" t="s">
        <v>184</v>
      </c>
      <c r="B105" s="66">
        <v>45</v>
      </c>
      <c r="C105" s="67">
        <v>42525</v>
      </c>
      <c r="D105" s="72">
        <v>1</v>
      </c>
      <c r="E105" s="69">
        <v>50.720930000000003</v>
      </c>
      <c r="F105" s="69">
        <v>-63.265709999999999</v>
      </c>
    </row>
    <row r="106" spans="1:6">
      <c r="A106" s="66" t="s">
        <v>190</v>
      </c>
      <c r="B106" s="66">
        <v>46</v>
      </c>
      <c r="C106" s="67">
        <v>42531</v>
      </c>
      <c r="D106" s="72">
        <v>1</v>
      </c>
      <c r="E106" s="69">
        <v>51.083350000000003</v>
      </c>
      <c r="F106" s="69">
        <v>-63.382890000000003</v>
      </c>
    </row>
    <row r="107" spans="1:6">
      <c r="A107" s="66" t="s">
        <v>191</v>
      </c>
      <c r="B107" s="66">
        <v>47</v>
      </c>
      <c r="C107" s="67">
        <v>42531</v>
      </c>
      <c r="D107" s="72">
        <v>1</v>
      </c>
      <c r="E107" s="69">
        <v>51.034799999999997</v>
      </c>
      <c r="F107" s="69">
        <v>-63.296819999999997</v>
      </c>
    </row>
    <row r="108" spans="1:6">
      <c r="A108" s="66" t="s">
        <v>192</v>
      </c>
      <c r="B108" s="66">
        <v>48</v>
      </c>
      <c r="C108" s="67">
        <v>42531</v>
      </c>
      <c r="D108" s="72">
        <v>1</v>
      </c>
      <c r="E108" s="69">
        <v>51.058729999999997</v>
      </c>
      <c r="F108" s="69">
        <v>-63.197510000000001</v>
      </c>
    </row>
    <row r="109" spans="1:6">
      <c r="A109" s="66" t="s">
        <v>193</v>
      </c>
      <c r="B109" s="66">
        <v>49</v>
      </c>
      <c r="C109" s="67">
        <v>42531</v>
      </c>
      <c r="D109" s="72">
        <v>1</v>
      </c>
      <c r="E109" s="69">
        <v>51.031019999999998</v>
      </c>
      <c r="F109" s="69">
        <v>-63.39302</v>
      </c>
    </row>
    <row r="110" spans="1:6">
      <c r="A110" s="66" t="s">
        <v>194</v>
      </c>
      <c r="B110" s="66">
        <v>50</v>
      </c>
      <c r="C110" s="67">
        <v>42531</v>
      </c>
      <c r="D110" s="72">
        <v>1</v>
      </c>
      <c r="E110" s="69">
        <v>50.967480000000002</v>
      </c>
      <c r="F110" s="69">
        <v>-63.296700000000001</v>
      </c>
    </row>
    <row r="111" spans="1:6">
      <c r="A111" s="66" t="s">
        <v>195</v>
      </c>
      <c r="B111" s="66">
        <v>51</v>
      </c>
      <c r="C111" s="67">
        <v>42533</v>
      </c>
      <c r="D111" s="72">
        <v>1</v>
      </c>
      <c r="E111" s="69">
        <v>50.941749999999999</v>
      </c>
      <c r="F111" s="69">
        <v>-63.340609999999998</v>
      </c>
    </row>
    <row r="112" spans="1:6">
      <c r="A112" s="66" t="s">
        <v>221</v>
      </c>
      <c r="B112" s="66">
        <v>95</v>
      </c>
      <c r="C112" s="67">
        <v>42587</v>
      </c>
      <c r="D112" s="72">
        <v>2</v>
      </c>
      <c r="E112" s="69">
        <v>50.888100000000001</v>
      </c>
      <c r="F112" s="69">
        <v>-63.227490000000003</v>
      </c>
    </row>
    <row r="113" spans="1:6">
      <c r="A113" s="66" t="s">
        <v>222</v>
      </c>
      <c r="B113" s="66">
        <v>96</v>
      </c>
      <c r="C113" s="67">
        <v>42587</v>
      </c>
      <c r="D113" s="72">
        <v>2</v>
      </c>
      <c r="E113" s="69">
        <v>50.859119999999997</v>
      </c>
      <c r="F113" s="69">
        <v>-63.162799999999997</v>
      </c>
    </row>
    <row r="114" spans="1:6">
      <c r="A114" s="66" t="s">
        <v>223</v>
      </c>
      <c r="B114" s="66">
        <v>97</v>
      </c>
      <c r="C114" s="67">
        <v>42589</v>
      </c>
      <c r="D114" s="72">
        <v>2</v>
      </c>
      <c r="E114" s="69">
        <v>51.001869999999997</v>
      </c>
      <c r="F114" s="69">
        <v>-63.347119999999997</v>
      </c>
    </row>
    <row r="115" spans="1:6">
      <c r="A115" s="66" t="s">
        <v>224</v>
      </c>
      <c r="B115" s="66">
        <v>98</v>
      </c>
      <c r="C115" s="67">
        <v>42589</v>
      </c>
      <c r="D115" s="72">
        <v>2</v>
      </c>
      <c r="E115" s="69">
        <v>51.021360000000001</v>
      </c>
      <c r="F115" s="69">
        <v>-63.306640000000002</v>
      </c>
    </row>
    <row r="116" spans="1:6">
      <c r="A116" s="66" t="s">
        <v>155</v>
      </c>
      <c r="B116" s="66">
        <v>99</v>
      </c>
      <c r="C116" s="67">
        <v>42589</v>
      </c>
      <c r="D116" s="72">
        <v>2</v>
      </c>
      <c r="E116" s="69">
        <v>51.050910000000002</v>
      </c>
      <c r="F116" s="69">
        <v>-63.19594</v>
      </c>
    </row>
    <row r="117" spans="1:6">
      <c r="A117" s="66" t="s">
        <v>156</v>
      </c>
      <c r="B117" s="66">
        <v>100</v>
      </c>
      <c r="C117" s="67">
        <v>42589</v>
      </c>
      <c r="D117" s="72">
        <v>2</v>
      </c>
      <c r="E117" s="69">
        <v>51.01549</v>
      </c>
      <c r="F117" s="69">
        <v>-63.256320000000002</v>
      </c>
    </row>
    <row r="118" spans="1:6">
      <c r="A118" s="66" t="s">
        <v>228</v>
      </c>
      <c r="B118" s="66">
        <v>101</v>
      </c>
      <c r="C118" s="67">
        <v>42590</v>
      </c>
      <c r="D118" s="72">
        <v>2</v>
      </c>
      <c r="E118" s="69">
        <v>50.942860000000003</v>
      </c>
      <c r="F118" s="69">
        <v>-63.343719999999998</v>
      </c>
    </row>
    <row r="119" spans="1:6">
      <c r="A119" s="66" t="s">
        <v>229</v>
      </c>
      <c r="B119" s="66">
        <v>102</v>
      </c>
      <c r="C119" s="67">
        <v>42590</v>
      </c>
      <c r="D119" s="72">
        <v>2</v>
      </c>
      <c r="E119" s="69">
        <v>50.958730000000003</v>
      </c>
      <c r="F119" s="69">
        <v>-63.30883</v>
      </c>
    </row>
    <row r="120" spans="1:6">
      <c r="A120" s="66" t="s">
        <v>230</v>
      </c>
      <c r="B120" s="66">
        <v>103</v>
      </c>
      <c r="C120" s="67">
        <v>42590</v>
      </c>
      <c r="D120" s="72">
        <v>2</v>
      </c>
      <c r="E120" s="69">
        <v>50.860289999999999</v>
      </c>
      <c r="F120" s="69">
        <v>-63.184959999999997</v>
      </c>
    </row>
    <row r="121" spans="1:6">
      <c r="A121" s="66" t="s">
        <v>231</v>
      </c>
      <c r="B121" s="66">
        <v>104</v>
      </c>
      <c r="C121" s="67">
        <v>42592</v>
      </c>
      <c r="D121" s="72">
        <v>2</v>
      </c>
      <c r="E121" s="69">
        <v>50.842199999999998</v>
      </c>
      <c r="F121" s="69">
        <v>-63.183309999999999</v>
      </c>
    </row>
    <row r="122" spans="1:6">
      <c r="A122" s="66" t="s">
        <v>232</v>
      </c>
      <c r="B122" s="66">
        <v>105</v>
      </c>
      <c r="C122" s="67">
        <v>42592</v>
      </c>
      <c r="D122" s="72">
        <v>2</v>
      </c>
      <c r="E122" s="69">
        <v>50.798400000000001</v>
      </c>
      <c r="F122" s="69">
        <v>-63.206440000000001</v>
      </c>
    </row>
    <row r="123" spans="1:6">
      <c r="A123" s="66" t="s">
        <v>233</v>
      </c>
      <c r="B123" s="66">
        <v>106</v>
      </c>
      <c r="C123" s="67">
        <v>42592</v>
      </c>
      <c r="D123" s="72">
        <v>2</v>
      </c>
      <c r="E123" s="69">
        <v>50.759549999999997</v>
      </c>
      <c r="F123" s="69">
        <v>-63.211199999999998</v>
      </c>
    </row>
    <row r="124" spans="1:6">
      <c r="A124" s="66" t="s">
        <v>21</v>
      </c>
      <c r="B124" s="66">
        <v>107</v>
      </c>
      <c r="C124" s="67">
        <v>42593</v>
      </c>
      <c r="D124" s="72">
        <v>2</v>
      </c>
      <c r="E124" s="69">
        <v>50.71978</v>
      </c>
      <c r="F124" s="69">
        <v>-63.2624</v>
      </c>
    </row>
    <row r="125" spans="1:6">
      <c r="A125" s="66" t="s">
        <v>275</v>
      </c>
      <c r="B125" s="66">
        <v>133</v>
      </c>
      <c r="C125" s="67">
        <v>42647</v>
      </c>
      <c r="D125" s="72">
        <v>3</v>
      </c>
      <c r="E125" s="69">
        <v>50.933889999999998</v>
      </c>
      <c r="F125" s="69">
        <v>-63.356670000000001</v>
      </c>
    </row>
    <row r="126" spans="1:6">
      <c r="A126" s="66" t="s">
        <v>276</v>
      </c>
      <c r="B126" s="66">
        <v>134</v>
      </c>
      <c r="C126" s="67">
        <v>42647</v>
      </c>
      <c r="D126" s="72">
        <v>3</v>
      </c>
      <c r="E126" s="69">
        <v>50.738750000000003</v>
      </c>
      <c r="F126" s="69">
        <v>-63.231729999999999</v>
      </c>
    </row>
    <row r="127" spans="1:6">
      <c r="A127" s="66" t="s">
        <v>277</v>
      </c>
      <c r="B127" s="66">
        <v>135</v>
      </c>
      <c r="C127" s="67">
        <v>42647</v>
      </c>
      <c r="D127" s="72">
        <v>3</v>
      </c>
      <c r="E127" s="69">
        <v>50.720239999999997</v>
      </c>
      <c r="F127" s="69">
        <v>-63.262450000000001</v>
      </c>
    </row>
    <row r="128" spans="1:6">
      <c r="A128" s="66" t="s">
        <v>278</v>
      </c>
      <c r="B128" s="66">
        <v>136</v>
      </c>
      <c r="C128" s="67">
        <v>42647</v>
      </c>
      <c r="D128" s="72">
        <v>3</v>
      </c>
      <c r="E128" s="69">
        <v>50.69744</v>
      </c>
      <c r="F128" s="69">
        <v>-63.244205000000001</v>
      </c>
    </row>
    <row r="129" spans="1:6">
      <c r="A129" s="66" t="s">
        <v>279</v>
      </c>
      <c r="B129" s="66">
        <v>137</v>
      </c>
      <c r="C129" s="67">
        <v>42649</v>
      </c>
      <c r="D129" s="72">
        <v>3</v>
      </c>
      <c r="E129" s="69">
        <v>50.888890000000004</v>
      </c>
      <c r="F129" s="69">
        <v>-63.227789999999999</v>
      </c>
    </row>
    <row r="130" spans="1:6">
      <c r="A130" s="66" t="s">
        <v>280</v>
      </c>
      <c r="B130" s="66">
        <v>138</v>
      </c>
      <c r="C130" s="67">
        <v>42649</v>
      </c>
      <c r="D130" s="72">
        <v>3</v>
      </c>
      <c r="E130" s="69">
        <v>50.859220000000001</v>
      </c>
      <c r="F130" s="69">
        <v>-63.164079999999998</v>
      </c>
    </row>
    <row r="131" spans="1:6">
      <c r="A131" s="66" t="s">
        <v>281</v>
      </c>
      <c r="B131" s="66">
        <v>139</v>
      </c>
      <c r="C131" s="67">
        <v>42649</v>
      </c>
      <c r="D131" s="72">
        <v>3</v>
      </c>
      <c r="E131" s="69">
        <v>50.840699999999998</v>
      </c>
      <c r="F131" s="69">
        <v>-63.183999999999997</v>
      </c>
    </row>
    <row r="132" spans="1:6">
      <c r="A132" s="66" t="s">
        <v>282</v>
      </c>
      <c r="B132" s="66">
        <v>140</v>
      </c>
      <c r="C132" s="67">
        <v>42651</v>
      </c>
      <c r="D132" s="72">
        <v>3</v>
      </c>
      <c r="E132" s="69">
        <v>51.03246</v>
      </c>
      <c r="F132" s="69">
        <v>-63.286760000000001</v>
      </c>
    </row>
    <row r="133" spans="1:6">
      <c r="A133" s="66" t="s">
        <v>283</v>
      </c>
      <c r="B133" s="66">
        <v>141</v>
      </c>
      <c r="C133" s="67">
        <v>42651</v>
      </c>
      <c r="D133" s="72">
        <v>3</v>
      </c>
      <c r="E133" s="69">
        <v>51.049950000000003</v>
      </c>
      <c r="F133" s="69">
        <v>-63.206000000000003</v>
      </c>
    </row>
    <row r="134" spans="1:6">
      <c r="A134" s="66" t="s">
        <v>284</v>
      </c>
      <c r="B134" s="66">
        <v>142</v>
      </c>
      <c r="C134" s="67">
        <v>42651</v>
      </c>
      <c r="D134" s="72">
        <v>3</v>
      </c>
      <c r="E134" s="69">
        <v>50.902940000000001</v>
      </c>
      <c r="F134" s="69">
        <v>-63.243859999999998</v>
      </c>
    </row>
    <row r="135" spans="1:6">
      <c r="A135" s="66" t="s">
        <v>285</v>
      </c>
      <c r="B135" s="66">
        <v>143</v>
      </c>
      <c r="C135" s="67">
        <v>42652</v>
      </c>
      <c r="D135" s="72">
        <v>3</v>
      </c>
      <c r="E135" s="69">
        <v>50.965809999999998</v>
      </c>
      <c r="F135" s="69">
        <v>-63.306640000000002</v>
      </c>
    </row>
    <row r="136" spans="1:6">
      <c r="A136" s="66" t="s">
        <v>286</v>
      </c>
      <c r="B136" s="66">
        <v>144</v>
      </c>
      <c r="C136" s="67">
        <v>42652</v>
      </c>
      <c r="D136" s="72">
        <v>3</v>
      </c>
      <c r="E136" s="69">
        <v>51.02102</v>
      </c>
      <c r="F136" s="69">
        <v>-63.24859</v>
      </c>
    </row>
    <row r="137" spans="1:6">
      <c r="A137" s="66" t="s">
        <v>287</v>
      </c>
      <c r="B137" s="66">
        <v>145</v>
      </c>
      <c r="C137" s="67">
        <v>75523</v>
      </c>
      <c r="D137" s="72">
        <v>3</v>
      </c>
      <c r="E137" s="69">
        <v>51.085230000000003</v>
      </c>
      <c r="F137" s="69">
        <v>-63.387079999999997</v>
      </c>
    </row>
    <row r="138" spans="1:6">
      <c r="A138" s="66" t="s">
        <v>288</v>
      </c>
      <c r="B138" s="66">
        <v>146</v>
      </c>
      <c r="C138" s="67">
        <v>42654</v>
      </c>
      <c r="D138" s="72">
        <v>3</v>
      </c>
      <c r="E138" s="69">
        <v>50.79889</v>
      </c>
      <c r="F138" s="69">
        <v>-63.205100000000002</v>
      </c>
    </row>
    <row r="139" spans="1:6">
      <c r="A139" s="66" t="s">
        <v>289</v>
      </c>
      <c r="B139" s="66">
        <v>147</v>
      </c>
      <c r="C139" s="67">
        <v>42654</v>
      </c>
      <c r="D139" s="72">
        <v>3</v>
      </c>
      <c r="E139" s="69">
        <v>50.76014</v>
      </c>
      <c r="F139" s="69">
        <v>-63.211689999999997</v>
      </c>
    </row>
    <row r="140" spans="1:6">
      <c r="A140" s="66" t="s">
        <v>290</v>
      </c>
      <c r="B140" s="66">
        <v>148</v>
      </c>
      <c r="C140" s="67">
        <v>42654</v>
      </c>
      <c r="D140" s="72">
        <v>3</v>
      </c>
      <c r="E140" s="69">
        <v>50.656350000000003</v>
      </c>
      <c r="F140" s="69">
        <v>-63.263849999999998</v>
      </c>
    </row>
    <row r="141" spans="1:6">
      <c r="A141" s="66" t="s">
        <v>291</v>
      </c>
      <c r="B141" s="66">
        <v>149</v>
      </c>
      <c r="C141" s="67">
        <v>42654</v>
      </c>
      <c r="D141" s="72">
        <v>3</v>
      </c>
      <c r="E141" s="69">
        <v>50.656350000000003</v>
      </c>
      <c r="F141" s="69">
        <v>-63.263849999999998</v>
      </c>
    </row>
    <row r="142" spans="1:6">
      <c r="A142" s="66" t="s">
        <v>123</v>
      </c>
      <c r="B142" s="66">
        <v>108</v>
      </c>
      <c r="C142" s="67">
        <v>42587</v>
      </c>
      <c r="D142" s="72">
        <v>2</v>
      </c>
      <c r="E142" s="68">
        <v>51.366540000000001</v>
      </c>
      <c r="F142" s="69">
        <v>-63.877189999999999</v>
      </c>
    </row>
    <row r="143" spans="1:6">
      <c r="A143" s="66" t="s">
        <v>124</v>
      </c>
      <c r="B143" s="66">
        <v>109</v>
      </c>
      <c r="C143" s="67">
        <v>42588</v>
      </c>
      <c r="D143" s="72">
        <v>2</v>
      </c>
      <c r="E143" s="68">
        <v>51.21284</v>
      </c>
      <c r="F143" s="69">
        <v>-63.922609999999999</v>
      </c>
    </row>
    <row r="144" spans="1:6">
      <c r="A144" s="66" t="s">
        <v>125</v>
      </c>
      <c r="B144" s="66">
        <v>110</v>
      </c>
      <c r="C144" s="67">
        <v>42588</v>
      </c>
      <c r="D144" s="72">
        <v>2</v>
      </c>
      <c r="E144" s="68">
        <v>51.209499999999998</v>
      </c>
      <c r="F144" s="69">
        <v>-63.920920000000002</v>
      </c>
    </row>
    <row r="145" spans="1:6">
      <c r="A145" s="66" t="s">
        <v>126</v>
      </c>
      <c r="B145" s="66">
        <v>111</v>
      </c>
      <c r="C145" s="67">
        <v>42589</v>
      </c>
      <c r="D145" s="72">
        <v>2</v>
      </c>
      <c r="E145" s="68">
        <v>51.202120000000001</v>
      </c>
      <c r="F145" s="69">
        <v>-63.923299999999998</v>
      </c>
    </row>
    <row r="146" spans="1:6">
      <c r="A146" s="66" t="s">
        <v>127</v>
      </c>
      <c r="B146" s="66">
        <v>112</v>
      </c>
      <c r="C146" s="67">
        <v>42589</v>
      </c>
      <c r="D146" s="72">
        <v>2</v>
      </c>
      <c r="E146" s="68">
        <v>51.186309999999999</v>
      </c>
      <c r="F146" s="69">
        <v>-63.931739999999998</v>
      </c>
    </row>
    <row r="147" spans="1:6">
      <c r="A147" s="66" t="s">
        <v>128</v>
      </c>
      <c r="B147" s="66">
        <v>113</v>
      </c>
      <c r="C147" s="67">
        <v>42591</v>
      </c>
      <c r="D147" s="72">
        <v>2</v>
      </c>
      <c r="E147" s="68">
        <v>51.303572000000003</v>
      </c>
      <c r="F147" s="69">
        <v>-63.869197</v>
      </c>
    </row>
    <row r="148" spans="1:6">
      <c r="A148" s="66" t="s">
        <v>129</v>
      </c>
      <c r="B148" s="66">
        <v>114</v>
      </c>
      <c r="C148" s="67">
        <v>42593</v>
      </c>
      <c r="D148" s="72">
        <v>2</v>
      </c>
      <c r="E148" s="68">
        <v>51.304079999999999</v>
      </c>
      <c r="F148" s="69">
        <v>-63.851939999999999</v>
      </c>
    </row>
    <row r="149" spans="1:6">
      <c r="A149" s="66" t="s">
        <v>5</v>
      </c>
      <c r="B149" s="66">
        <v>52</v>
      </c>
      <c r="C149" s="67">
        <v>42535</v>
      </c>
      <c r="D149" s="72">
        <v>1</v>
      </c>
      <c r="E149" s="66"/>
      <c r="F149" s="66"/>
    </row>
    <row r="150" spans="1:6">
      <c r="A150" s="66" t="s">
        <v>6</v>
      </c>
      <c r="B150" s="66">
        <v>53</v>
      </c>
      <c r="C150" s="67">
        <v>42535</v>
      </c>
      <c r="D150" s="72">
        <v>1</v>
      </c>
      <c r="E150" s="69"/>
      <c r="F150" s="66"/>
    </row>
    <row r="151" spans="1:6">
      <c r="A151" s="66" t="s">
        <v>46</v>
      </c>
      <c r="B151" s="66">
        <v>54</v>
      </c>
      <c r="C151" s="67">
        <v>42536</v>
      </c>
      <c r="D151" s="72">
        <v>1</v>
      </c>
      <c r="E151" s="69">
        <v>50.428919999999998</v>
      </c>
      <c r="F151" s="66">
        <v>-63.214379999999998</v>
      </c>
    </row>
    <row r="152" spans="1:6">
      <c r="A152" s="66" t="s">
        <v>22</v>
      </c>
      <c r="B152" s="66">
        <v>150</v>
      </c>
      <c r="C152" s="67">
        <v>42651</v>
      </c>
      <c r="D152" s="72">
        <v>3</v>
      </c>
      <c r="E152" s="66">
        <v>50.310049999999997</v>
      </c>
      <c r="F152" s="66">
        <v>-63.66122</v>
      </c>
    </row>
  </sheetData>
  <sheetCalcPr fullCalcOnLoad="1"/>
  <sortState ref="A2:E152">
    <sortCondition ref="A3:A152"/>
  </sortState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volumes1-50</vt:lpstr>
      <vt:lpstr>volumes51-100</vt:lpstr>
      <vt:lpstr>volumes101-150</vt:lpstr>
      <vt:lpstr>volumes151-176</vt:lpstr>
      <vt:lpstr>labels</vt:lpstr>
      <vt:lpstr>weights</vt:lpstr>
      <vt:lpstr>coord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Alice Parkes</cp:lastModifiedBy>
  <cp:lastPrinted>2017-02-13T22:40:14Z</cp:lastPrinted>
  <dcterms:created xsi:type="dcterms:W3CDTF">2015-10-08T14:30:22Z</dcterms:created>
  <dcterms:modified xsi:type="dcterms:W3CDTF">2017-04-12T22:31:04Z</dcterms:modified>
</cp:coreProperties>
</file>