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KG\Desktop\"/>
    </mc:Choice>
  </mc:AlternateContent>
  <xr:revisionPtr revIDLastSave="0" documentId="13_ncr:1_{A415E024-16FE-4A62-90A2-B1611944EA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G9" i="1"/>
  <c r="F9" i="1"/>
  <c r="E9" i="1"/>
  <c r="D9" i="1"/>
  <c r="C9" i="1"/>
  <c r="B9" i="1"/>
  <c r="I8" i="1"/>
  <c r="I7" i="1"/>
  <c r="I6" i="1"/>
  <c r="I5" i="1"/>
  <c r="I4" i="1"/>
  <c r="I3" i="1"/>
  <c r="I2" i="1"/>
  <c r="K4" i="1" l="1"/>
  <c r="F18" i="1" s="1"/>
  <c r="F36" i="1" s="1"/>
  <c r="B15" i="1" l="1"/>
  <c r="B33" i="1" s="1"/>
  <c r="F14" i="1"/>
  <c r="F32" i="1" s="1"/>
  <c r="C14" i="1"/>
  <c r="C32" i="1" s="1"/>
  <c r="G14" i="1"/>
  <c r="G32" i="1" s="1"/>
  <c r="H17" i="1"/>
  <c r="H35" i="1" s="1"/>
  <c r="F17" i="1"/>
  <c r="F35" i="1" s="1"/>
  <c r="G15" i="1"/>
  <c r="G33" i="1" s="1"/>
  <c r="C17" i="1"/>
  <c r="C35" i="1" s="1"/>
  <c r="G12" i="1"/>
  <c r="G30" i="1" s="1"/>
  <c r="G16" i="1"/>
  <c r="G34" i="1" s="1"/>
  <c r="B14" i="1"/>
  <c r="B32" i="1" s="1"/>
  <c r="D16" i="1"/>
  <c r="D34" i="1" s="1"/>
  <c r="G17" i="1"/>
  <c r="G35" i="1" s="1"/>
  <c r="D12" i="1"/>
  <c r="D30" i="1" s="1"/>
  <c r="B16" i="1"/>
  <c r="B34" i="1" s="1"/>
  <c r="F15" i="1"/>
  <c r="F33" i="1" s="1"/>
  <c r="G18" i="1"/>
  <c r="G36" i="1" s="1"/>
  <c r="D14" i="1"/>
  <c r="D32" i="1" s="1"/>
  <c r="D18" i="1"/>
  <c r="D36" i="1" s="1"/>
  <c r="E13" i="1"/>
  <c r="E31" i="1" s="1"/>
  <c r="E17" i="1"/>
  <c r="E35" i="1" s="1"/>
  <c r="B13" i="1"/>
  <c r="B31" i="1" s="1"/>
  <c r="D15" i="1"/>
  <c r="D33" i="1" s="1"/>
  <c r="F12" i="1"/>
  <c r="F30" i="1" s="1"/>
  <c r="E12" i="1"/>
  <c r="E30" i="1" s="1"/>
  <c r="C13" i="1"/>
  <c r="C31" i="1" s="1"/>
  <c r="H13" i="1"/>
  <c r="H31" i="1" s="1"/>
  <c r="E15" i="1"/>
  <c r="E33" i="1" s="1"/>
  <c r="B17" i="1"/>
  <c r="B35" i="1" s="1"/>
  <c r="C18" i="1"/>
  <c r="C36" i="1" s="1"/>
  <c r="C12" i="1"/>
  <c r="C30" i="1" s="1"/>
  <c r="H12" i="1"/>
  <c r="H30" i="1" s="1"/>
  <c r="E14" i="1"/>
  <c r="E32" i="1" s="1"/>
  <c r="C15" i="1"/>
  <c r="C33" i="1" s="1"/>
  <c r="H15" i="1"/>
  <c r="H33" i="1" s="1"/>
  <c r="F16" i="1"/>
  <c r="F34" i="1" s="1"/>
  <c r="D17" i="1"/>
  <c r="D35" i="1" s="1"/>
  <c r="B18" i="1"/>
  <c r="B36" i="1" s="1"/>
  <c r="B12" i="1"/>
  <c r="B30" i="1" s="1"/>
  <c r="F13" i="1"/>
  <c r="F31" i="1" s="1"/>
  <c r="H16" i="1"/>
  <c r="H34" i="1" s="1"/>
  <c r="E18" i="1"/>
  <c r="E36" i="1" s="1"/>
  <c r="D13" i="1"/>
  <c r="D31" i="1" s="1"/>
  <c r="H14" i="1"/>
  <c r="H32" i="1" s="1"/>
  <c r="E16" i="1"/>
  <c r="E34" i="1" s="1"/>
  <c r="H18" i="1"/>
  <c r="H36" i="1" s="1"/>
  <c r="G13" i="1"/>
  <c r="G31" i="1" s="1"/>
  <c r="C16" i="1"/>
  <c r="C34" i="1" s="1"/>
  <c r="B39" i="1" l="1" a="1"/>
  <c r="F45" i="1" s="1"/>
  <c r="H39" i="1" l="1"/>
  <c r="B40" i="1"/>
  <c r="B43" i="1"/>
  <c r="C40" i="1"/>
  <c r="E44" i="1"/>
  <c r="D43" i="1"/>
  <c r="F39" i="1"/>
  <c r="F44" i="1"/>
  <c r="F43" i="1"/>
  <c r="F41" i="1"/>
  <c r="E43" i="1"/>
  <c r="C43" i="1"/>
  <c r="G43" i="1"/>
  <c r="B39" i="1"/>
  <c r="E45" i="1"/>
  <c r="F42" i="1"/>
  <c r="H43" i="1"/>
  <c r="H44" i="1"/>
  <c r="H40" i="1"/>
  <c r="G40" i="1"/>
  <c r="D45" i="1"/>
  <c r="B41" i="1"/>
  <c r="G44" i="1"/>
  <c r="G45" i="1"/>
  <c r="E40" i="1"/>
  <c r="D40" i="1"/>
  <c r="B45" i="1"/>
  <c r="D42" i="1"/>
  <c r="G41" i="1"/>
  <c r="B42" i="1"/>
  <c r="G39" i="1"/>
  <c r="E39" i="1"/>
  <c r="D41" i="1"/>
  <c r="E41" i="1"/>
  <c r="H45" i="1"/>
  <c r="G42" i="1"/>
  <c r="C41" i="1"/>
  <c r="H42" i="1"/>
  <c r="E42" i="1"/>
  <c r="F40" i="1"/>
  <c r="C44" i="1"/>
  <c r="B44" i="1"/>
  <c r="C42" i="1"/>
  <c r="D39" i="1"/>
  <c r="C45" i="1"/>
  <c r="C39" i="1"/>
  <c r="D44" i="1"/>
  <c r="H41" i="1"/>
  <c r="B48" i="1" l="1" a="1"/>
  <c r="E51" i="1" s="1"/>
  <c r="C53" i="1" l="1"/>
  <c r="C49" i="1"/>
  <c r="C54" i="1"/>
  <c r="B50" i="1"/>
  <c r="B54" i="1"/>
  <c r="E52" i="1"/>
  <c r="E49" i="1"/>
  <c r="D52" i="1"/>
  <c r="H54" i="1"/>
  <c r="D54" i="1"/>
  <c r="B53" i="1"/>
  <c r="F52" i="1"/>
  <c r="F49" i="1"/>
  <c r="E50" i="1"/>
  <c r="C50" i="1"/>
  <c r="H49" i="1"/>
  <c r="E48" i="1"/>
  <c r="G53" i="1"/>
  <c r="F53" i="1"/>
  <c r="H53" i="1"/>
  <c r="G54" i="1"/>
  <c r="F54" i="1"/>
  <c r="G51" i="1"/>
  <c r="H51" i="1"/>
  <c r="G49" i="1"/>
  <c r="G50" i="1"/>
  <c r="H50" i="1"/>
  <c r="B51" i="1"/>
  <c r="G52" i="1"/>
  <c r="B48" i="1"/>
  <c r="D49" i="1"/>
  <c r="D48" i="1"/>
  <c r="C51" i="1"/>
  <c r="E54" i="1"/>
  <c r="E53" i="1"/>
  <c r="C52" i="1"/>
  <c r="B52" i="1"/>
  <c r="F50" i="1"/>
  <c r="D53" i="1"/>
  <c r="B49" i="1"/>
  <c r="G48" i="1"/>
  <c r="H48" i="1"/>
  <c r="D50" i="1"/>
  <c r="F51" i="1"/>
  <c r="D51" i="1"/>
  <c r="C48" i="1"/>
  <c r="H52" i="1"/>
  <c r="F48" i="1"/>
  <c r="G55" i="1" l="1"/>
  <c r="I54" i="1"/>
  <c r="B70" i="1" s="1"/>
  <c r="I49" i="1"/>
  <c r="B65" i="1" s="1"/>
  <c r="I50" i="1"/>
  <c r="B66" i="1" s="1"/>
  <c r="E55" i="1"/>
  <c r="F55" i="1"/>
  <c r="H55" i="1"/>
  <c r="I52" i="1"/>
  <c r="B68" i="1" s="1"/>
  <c r="B55" i="1"/>
  <c r="I53" i="1"/>
  <c r="B69" i="1" s="1"/>
  <c r="I51" i="1"/>
  <c r="B67" i="1" s="1"/>
  <c r="K65" i="1"/>
  <c r="D55" i="1"/>
  <c r="C55" i="1"/>
  <c r="I48" i="1"/>
  <c r="B64" i="1" s="1"/>
  <c r="C64" i="1" l="1" a="1"/>
  <c r="E67" i="1" s="1"/>
  <c r="F67" i="1" s="1"/>
  <c r="D67" i="1" l="1"/>
  <c r="D87" i="1" s="1"/>
  <c r="D66" i="1"/>
  <c r="D86" i="1" s="1"/>
  <c r="E69" i="1"/>
  <c r="F69" i="1" s="1"/>
  <c r="D70" i="1"/>
  <c r="D90" i="1" s="1"/>
  <c r="E87" i="1"/>
  <c r="E66" i="1"/>
  <c r="F66" i="1" s="1"/>
  <c r="E70" i="1"/>
  <c r="F70" i="1" s="1"/>
  <c r="D69" i="1"/>
  <c r="D89" i="1" s="1"/>
  <c r="E65" i="1"/>
  <c r="E85" i="1" s="1"/>
  <c r="E68" i="1"/>
  <c r="F68" i="1" s="1"/>
  <c r="D65" i="1"/>
  <c r="D85" i="1" s="1"/>
  <c r="D68" i="1"/>
  <c r="D88" i="1" s="1"/>
  <c r="C64" i="1"/>
  <c r="D64" i="1" s="1"/>
  <c r="D84" i="1" s="1"/>
  <c r="E64" i="1" l="1"/>
  <c r="F64" i="1" s="1"/>
  <c r="E86" i="1"/>
  <c r="D107" i="1" s="1"/>
  <c r="D108" i="1"/>
  <c r="D106" i="1"/>
  <c r="E90" i="1"/>
  <c r="D111" i="1" s="1"/>
  <c r="F65" i="1"/>
  <c r="E89" i="1"/>
  <c r="D110" i="1" s="1"/>
  <c r="E88" i="1"/>
  <c r="D109" i="1" s="1"/>
  <c r="E84" i="1" l="1"/>
  <c r="D105" i="1" s="1"/>
  <c r="E106" i="1" s="1"/>
  <c r="E111" i="1" l="1"/>
  <c r="E110" i="1"/>
  <c r="E108" i="1"/>
  <c r="E109" i="1"/>
  <c r="E105" i="1"/>
  <c r="E10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<sst xmlns="http://schemas.openxmlformats.org/spreadsheetml/2006/main" count="108" uniqueCount="24">
  <si>
    <t>DEĞİŞKEN</t>
  </si>
  <si>
    <t>X1</t>
  </si>
  <si>
    <t>X2</t>
  </si>
  <si>
    <t>X3</t>
  </si>
  <si>
    <t>X4</t>
  </si>
  <si>
    <t>X5</t>
  </si>
  <si>
    <t>X6</t>
  </si>
  <si>
    <t>X7</t>
  </si>
  <si>
    <t>SATIR TP</t>
  </si>
  <si>
    <t>SÜTUN TP</t>
  </si>
  <si>
    <t>X</t>
  </si>
  <si>
    <t>BİRİM MATRİS (I)</t>
  </si>
  <si>
    <t>(I-X)</t>
  </si>
  <si>
    <t>(I-X)^-1</t>
  </si>
  <si>
    <t>T</t>
  </si>
  <si>
    <t>Di</t>
  </si>
  <si>
    <t>Rj</t>
  </si>
  <si>
    <t>Di+Rj</t>
  </si>
  <si>
    <t>Di-Rj</t>
  </si>
  <si>
    <t>Etki Grb</t>
  </si>
  <si>
    <t>P</t>
  </si>
  <si>
    <t>ETKİ DİYAGRAMI</t>
  </si>
  <si>
    <t>wi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</si>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</sst>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4" borderId="1" xfId="0" applyFill="1" applyBorder="1" applyAlignment="1">
      <alignment horizontal="center"/>
    </xf>
    <xf numFmtId="0" fontId="2" fillId="0" borderId="0" xfId="0" applyFont="1"/>
    <xf numFmtId="0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0" borderId="5" xfId="0" applyFont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ETKİ DİYAGRAMI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Sheet1!$D$84:$D$90</c:f>
              <c:numCache>
                <c:formatCode>General</c:formatCode>
                <c:ptCount val="7"/>
                <c:pt idx="0">
                  <c:v>5.6134105880296765</c:v>
                </c:pt>
                <c:pt idx="1">
                  <c:v>5.1963011035221651</c:v>
                </c:pt>
                <c:pt idx="2">
                  <c:v>5.8642868003279913</c:v>
                </c:pt>
                <c:pt idx="3">
                  <c:v>5.1847178915022081</c:v>
                </c:pt>
                <c:pt idx="4">
                  <c:v>5.5000636568826646</c:v>
                </c:pt>
                <c:pt idx="5">
                  <c:v>5.8676310528799682</c:v>
                </c:pt>
                <c:pt idx="6">
                  <c:v>5.2400261706230138</c:v>
                </c:pt>
              </c:numCache>
            </c:numRef>
          </c:xVal>
          <c:yVal>
            <c:numRef>
              <c:f>Sheet1!$E$84:$E$90</c:f>
              <c:numCache>
                <c:formatCode>General</c:formatCode>
                <c:ptCount val="7"/>
                <c:pt idx="0">
                  <c:v>-1.1381280346778349</c:v>
                </c:pt>
                <c:pt idx="1">
                  <c:v>0.76055433144024143</c:v>
                </c:pt>
                <c:pt idx="2">
                  <c:v>1.2573998589293129</c:v>
                </c:pt>
                <c:pt idx="3">
                  <c:v>0.13241469078002943</c:v>
                </c:pt>
                <c:pt idx="4">
                  <c:v>7.658660349089752E-2</c:v>
                </c:pt>
                <c:pt idx="5">
                  <c:v>-1.3625777517070934</c:v>
                </c:pt>
                <c:pt idx="6">
                  <c:v>0.27375030174444692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17-493B-93FA-CEE25532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660592"/>
        <c:axId val="1699658928"/>
      </c:scatterChart>
      <c:valAx>
        <c:axId val="169966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 </a:t>
                </a:r>
                <a:r>
                  <a:rPr lang="tr-TR" sz="1000" b="1" i="0" u="none" strike="noStrike" baseline="0">
                    <a:effectLst/>
                  </a:rPr>
                  <a:t>Di+Rj</a:t>
                </a:r>
                <a:r>
                  <a:rPr lang="tr-TR" sz="1000" b="0" i="0" u="none" strike="noStrike" baseline="0"/>
                  <a:t> </a:t>
                </a:r>
                <a:endParaRPr lang="tr-TR"/>
              </a:p>
            </c:rich>
          </c:tx>
          <c:layout>
            <c:manualLayout>
              <c:xMode val="edge"/>
              <c:yMode val="edge"/>
              <c:x val="0.90098512685914256"/>
              <c:y val="0.43886555847185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99658928"/>
        <c:crosses val="autoZero"/>
        <c:crossBetween val="midCat"/>
      </c:valAx>
      <c:valAx>
        <c:axId val="169965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000" b="1" i="0" u="none" strike="noStrike" baseline="0">
                    <a:effectLst/>
                  </a:rPr>
                  <a:t>Di-Rj</a:t>
                </a:r>
                <a:r>
                  <a:rPr lang="tr-TR" sz="1000" b="0" i="0" u="none" strike="noStrike" baseline="0"/>
                  <a:t> </a:t>
                </a:r>
                <a:endParaRPr lang="tr-TR"/>
              </a:p>
            </c:rich>
          </c:tx>
          <c:layout>
            <c:manualLayout>
              <c:xMode val="edge"/>
              <c:yMode val="edge"/>
              <c:x val="0.12222222222222222"/>
              <c:y val="8.999999999999998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9966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80</xdr:row>
      <xdr:rowOff>114300</xdr:rowOff>
    </xdr:from>
    <xdr:to>
      <xdr:col>14</xdr:col>
      <xdr:colOff>323850</xdr:colOff>
      <xdr:row>95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9B958504-7EC9-782E-1AB5-7208EA8FE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workbookViewId="0">
      <selection activeCell="H111" sqref="H111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P1" s="14"/>
    </row>
    <row r="2" spans="1:16" x14ac:dyDescent="0.25">
      <c r="A2" s="2" t="s">
        <v>1</v>
      </c>
      <c r="B2" s="13">
        <v>0</v>
      </c>
      <c r="C2" s="13">
        <v>2</v>
      </c>
      <c r="D2" s="13">
        <v>2</v>
      </c>
      <c r="E2" s="13">
        <v>1</v>
      </c>
      <c r="F2" s="13">
        <v>1</v>
      </c>
      <c r="G2" s="13">
        <v>3</v>
      </c>
      <c r="H2" s="13">
        <v>1</v>
      </c>
      <c r="I2" s="4">
        <f>SUM(B2:H2)</f>
        <v>10</v>
      </c>
      <c r="O2" s="14"/>
      <c r="P2" s="14"/>
    </row>
    <row r="3" spans="1:16" x14ac:dyDescent="0.25">
      <c r="A3" s="2" t="s">
        <v>2</v>
      </c>
      <c r="B3" s="13">
        <v>3</v>
      </c>
      <c r="C3" s="13">
        <v>0</v>
      </c>
      <c r="D3" s="13">
        <v>1</v>
      </c>
      <c r="E3" s="13">
        <v>3</v>
      </c>
      <c r="F3" s="13">
        <v>3</v>
      </c>
      <c r="G3" s="13">
        <v>2</v>
      </c>
      <c r="H3" s="13">
        <v>2</v>
      </c>
      <c r="I3" s="4">
        <f t="shared" ref="I3:I8" si="0">SUM(B3:H3)</f>
        <v>14</v>
      </c>
    </row>
    <row r="4" spans="1:16" x14ac:dyDescent="0.25">
      <c r="A4" s="2" t="s">
        <v>3</v>
      </c>
      <c r="B4" s="13">
        <v>3</v>
      </c>
      <c r="C4" s="13">
        <v>2</v>
      </c>
      <c r="D4" s="13">
        <v>0</v>
      </c>
      <c r="E4" s="13">
        <v>3</v>
      </c>
      <c r="F4" s="13">
        <v>3</v>
      </c>
      <c r="G4" s="13">
        <v>4</v>
      </c>
      <c r="H4" s="13">
        <v>2</v>
      </c>
      <c r="I4" s="4">
        <f t="shared" si="0"/>
        <v>17</v>
      </c>
      <c r="K4" s="6">
        <f>MAX(B2:I9)</f>
        <v>17</v>
      </c>
    </row>
    <row r="5" spans="1:16" x14ac:dyDescent="0.25">
      <c r="A5" s="2" t="s">
        <v>4</v>
      </c>
      <c r="B5" s="13">
        <v>1</v>
      </c>
      <c r="C5" s="13">
        <v>2</v>
      </c>
      <c r="D5" s="13">
        <v>2</v>
      </c>
      <c r="E5" s="13">
        <v>0</v>
      </c>
      <c r="F5" s="13">
        <v>3</v>
      </c>
      <c r="G5" s="13">
        <v>3</v>
      </c>
      <c r="H5" s="13">
        <v>1</v>
      </c>
      <c r="I5" s="4">
        <f t="shared" si="0"/>
        <v>12</v>
      </c>
    </row>
    <row r="6" spans="1:16" x14ac:dyDescent="0.25">
      <c r="A6" s="2" t="s">
        <v>5</v>
      </c>
      <c r="B6" s="13">
        <v>3</v>
      </c>
      <c r="C6" s="13">
        <v>1</v>
      </c>
      <c r="D6" s="13">
        <v>2</v>
      </c>
      <c r="E6" s="13">
        <v>2</v>
      </c>
      <c r="F6" s="13">
        <v>0</v>
      </c>
      <c r="G6" s="13">
        <v>3</v>
      </c>
      <c r="H6" s="13">
        <v>2</v>
      </c>
      <c r="I6" s="4">
        <f t="shared" si="0"/>
        <v>13</v>
      </c>
    </row>
    <row r="7" spans="1:16" x14ac:dyDescent="0.25">
      <c r="A7" s="2" t="s">
        <v>6</v>
      </c>
      <c r="B7" s="13">
        <v>2</v>
      </c>
      <c r="C7" s="13">
        <v>1</v>
      </c>
      <c r="D7" s="13">
        <v>2</v>
      </c>
      <c r="E7" s="13">
        <v>1</v>
      </c>
      <c r="F7" s="13">
        <v>1</v>
      </c>
      <c r="G7" s="13">
        <v>0</v>
      </c>
      <c r="H7" s="13">
        <v>3</v>
      </c>
      <c r="I7" s="4">
        <f t="shared" si="0"/>
        <v>10</v>
      </c>
    </row>
    <row r="8" spans="1:16" x14ac:dyDescent="0.25">
      <c r="A8" s="2" t="s">
        <v>7</v>
      </c>
      <c r="B8" s="13">
        <v>4</v>
      </c>
      <c r="C8" s="13">
        <v>2</v>
      </c>
      <c r="D8" s="13">
        <v>1</v>
      </c>
      <c r="E8" s="13">
        <v>2</v>
      </c>
      <c r="F8" s="13">
        <v>2</v>
      </c>
      <c r="G8" s="13">
        <v>2</v>
      </c>
      <c r="H8" s="13">
        <v>0</v>
      </c>
      <c r="I8" s="4">
        <f t="shared" si="0"/>
        <v>13</v>
      </c>
    </row>
    <row r="9" spans="1:16" x14ac:dyDescent="0.25">
      <c r="A9" s="1" t="s">
        <v>9</v>
      </c>
      <c r="B9" s="5">
        <f>SUM(B2:B8)</f>
        <v>16</v>
      </c>
      <c r="C9" s="5">
        <f t="shared" ref="C9:H9" si="1">SUM(C2:C8)</f>
        <v>10</v>
      </c>
      <c r="D9" s="5">
        <f t="shared" si="1"/>
        <v>10</v>
      </c>
      <c r="E9" s="5">
        <f t="shared" si="1"/>
        <v>12</v>
      </c>
      <c r="F9" s="5">
        <f t="shared" si="1"/>
        <v>13</v>
      </c>
      <c r="G9" s="5">
        <f t="shared" si="1"/>
        <v>17</v>
      </c>
      <c r="H9" s="5">
        <f t="shared" si="1"/>
        <v>11</v>
      </c>
      <c r="I9" s="7"/>
    </row>
    <row r="11" spans="1:16" x14ac:dyDescent="0.25">
      <c r="A11" s="21"/>
      <c r="B11" s="19" t="s">
        <v>1</v>
      </c>
      <c r="C11" s="8" t="s">
        <v>2</v>
      </c>
      <c r="D11" s="8" t="s">
        <v>3</v>
      </c>
      <c r="E11" s="8" t="s">
        <v>4</v>
      </c>
      <c r="F11" s="8" t="s">
        <v>5</v>
      </c>
      <c r="G11" s="8" t="s">
        <v>6</v>
      </c>
      <c r="H11" s="8" t="s">
        <v>7</v>
      </c>
    </row>
    <row r="12" spans="1:16" x14ac:dyDescent="0.25">
      <c r="A12" s="20" t="s">
        <v>1</v>
      </c>
      <c r="B12" s="3">
        <f>B2/$K$4</f>
        <v>0</v>
      </c>
      <c r="C12" s="3">
        <f t="shared" ref="C12:H12" si="2">C2/$K$4</f>
        <v>0.11764705882352941</v>
      </c>
      <c r="D12" s="3">
        <f t="shared" si="2"/>
        <v>0.11764705882352941</v>
      </c>
      <c r="E12" s="3">
        <f t="shared" si="2"/>
        <v>5.8823529411764705E-2</v>
      </c>
      <c r="F12" s="3">
        <f t="shared" si="2"/>
        <v>5.8823529411764705E-2</v>
      </c>
      <c r="G12" s="3">
        <f t="shared" si="2"/>
        <v>0.17647058823529413</v>
      </c>
      <c r="H12" s="3">
        <f t="shared" si="2"/>
        <v>5.8823529411764705E-2</v>
      </c>
      <c r="P12" s="14"/>
    </row>
    <row r="13" spans="1:16" x14ac:dyDescent="0.25">
      <c r="A13" s="8" t="s">
        <v>2</v>
      </c>
      <c r="B13" s="3">
        <f t="shared" ref="B13:H13" si="3">B3/$K$4</f>
        <v>0.17647058823529413</v>
      </c>
      <c r="C13" s="3">
        <f t="shared" si="3"/>
        <v>0</v>
      </c>
      <c r="D13" s="3">
        <f t="shared" si="3"/>
        <v>5.8823529411764705E-2</v>
      </c>
      <c r="E13" s="3">
        <f t="shared" si="3"/>
        <v>0.17647058823529413</v>
      </c>
      <c r="F13" s="3">
        <f t="shared" si="3"/>
        <v>0.17647058823529413</v>
      </c>
      <c r="G13" s="3">
        <f t="shared" si="3"/>
        <v>0.11764705882352941</v>
      </c>
      <c r="H13" s="3">
        <f t="shared" si="3"/>
        <v>0.11764705882352941</v>
      </c>
    </row>
    <row r="14" spans="1:16" x14ac:dyDescent="0.25">
      <c r="A14" s="8" t="s">
        <v>3</v>
      </c>
      <c r="B14" s="3">
        <f t="shared" ref="B14:H14" si="4">B4/$K$4</f>
        <v>0.17647058823529413</v>
      </c>
      <c r="C14" s="3">
        <f t="shared" si="4"/>
        <v>0.11764705882352941</v>
      </c>
      <c r="D14" s="3">
        <f t="shared" si="4"/>
        <v>0</v>
      </c>
      <c r="E14" s="3">
        <f t="shared" si="4"/>
        <v>0.17647058823529413</v>
      </c>
      <c r="F14" s="3">
        <f t="shared" si="4"/>
        <v>0.17647058823529413</v>
      </c>
      <c r="G14" s="3">
        <f t="shared" si="4"/>
        <v>0.23529411764705882</v>
      </c>
      <c r="H14" s="3">
        <f t="shared" si="4"/>
        <v>0.11764705882352941</v>
      </c>
    </row>
    <row r="15" spans="1:16" x14ac:dyDescent="0.25">
      <c r="A15" s="8" t="s">
        <v>4</v>
      </c>
      <c r="B15" s="3">
        <f t="shared" ref="B15:H15" si="5">B5/$K$4</f>
        <v>5.8823529411764705E-2</v>
      </c>
      <c r="C15" s="3">
        <f t="shared" si="5"/>
        <v>0.11764705882352941</v>
      </c>
      <c r="D15" s="3">
        <f t="shared" si="5"/>
        <v>0.11764705882352941</v>
      </c>
      <c r="E15" s="3">
        <f t="shared" si="5"/>
        <v>0</v>
      </c>
      <c r="F15" s="3">
        <f t="shared" si="5"/>
        <v>0.17647058823529413</v>
      </c>
      <c r="G15" s="3">
        <f t="shared" si="5"/>
        <v>0.17647058823529413</v>
      </c>
      <c r="H15" s="3">
        <f t="shared" si="5"/>
        <v>5.8823529411764705E-2</v>
      </c>
      <c r="K15" s="6" t="s">
        <v>10</v>
      </c>
    </row>
    <row r="16" spans="1:16" x14ac:dyDescent="0.25">
      <c r="A16" s="8" t="s">
        <v>5</v>
      </c>
      <c r="B16" s="3">
        <f t="shared" ref="B16:H16" si="6">B6/$K$4</f>
        <v>0.17647058823529413</v>
      </c>
      <c r="C16" s="3">
        <f t="shared" si="6"/>
        <v>5.8823529411764705E-2</v>
      </c>
      <c r="D16" s="3">
        <f t="shared" si="6"/>
        <v>0.11764705882352941</v>
      </c>
      <c r="E16" s="3">
        <f t="shared" si="6"/>
        <v>0.11764705882352941</v>
      </c>
      <c r="F16" s="3">
        <f t="shared" si="6"/>
        <v>0</v>
      </c>
      <c r="G16" s="3">
        <f t="shared" si="6"/>
        <v>0.17647058823529413</v>
      </c>
      <c r="H16" s="3">
        <f t="shared" si="6"/>
        <v>0.11764705882352941</v>
      </c>
    </row>
    <row r="17" spans="1:12" x14ac:dyDescent="0.25">
      <c r="A17" s="8" t="s">
        <v>6</v>
      </c>
      <c r="B17" s="3">
        <f t="shared" ref="B17:H17" si="7">B7/$K$4</f>
        <v>0.11764705882352941</v>
      </c>
      <c r="C17" s="3">
        <f t="shared" si="7"/>
        <v>5.8823529411764705E-2</v>
      </c>
      <c r="D17" s="3">
        <f t="shared" si="7"/>
        <v>0.11764705882352941</v>
      </c>
      <c r="E17" s="3">
        <f t="shared" si="7"/>
        <v>5.8823529411764705E-2</v>
      </c>
      <c r="F17" s="3">
        <f t="shared" si="7"/>
        <v>5.8823529411764705E-2</v>
      </c>
      <c r="G17" s="3">
        <f t="shared" si="7"/>
        <v>0</v>
      </c>
      <c r="H17" s="3">
        <f t="shared" si="7"/>
        <v>0.17647058823529413</v>
      </c>
    </row>
    <row r="18" spans="1:12" x14ac:dyDescent="0.25">
      <c r="A18" s="8" t="s">
        <v>7</v>
      </c>
      <c r="B18" s="3">
        <f t="shared" ref="B18:H18" si="8">B8/$K$4</f>
        <v>0.23529411764705882</v>
      </c>
      <c r="C18" s="3">
        <f t="shared" si="8"/>
        <v>0.11764705882352941</v>
      </c>
      <c r="D18" s="3">
        <f t="shared" si="8"/>
        <v>5.8823529411764705E-2</v>
      </c>
      <c r="E18" s="3">
        <f t="shared" si="8"/>
        <v>0.11764705882352941</v>
      </c>
      <c r="F18" s="3">
        <f t="shared" si="8"/>
        <v>0.11764705882352941</v>
      </c>
      <c r="G18" s="3">
        <f t="shared" si="8"/>
        <v>0.11764705882352941</v>
      </c>
      <c r="H18" s="3">
        <f t="shared" si="8"/>
        <v>0</v>
      </c>
    </row>
    <row r="20" spans="1:12" x14ac:dyDescent="0.25">
      <c r="A20" s="24"/>
      <c r="B20" s="2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</row>
    <row r="21" spans="1:12" x14ac:dyDescent="0.25">
      <c r="A21" s="23" t="s">
        <v>1</v>
      </c>
      <c r="B21" s="5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12" x14ac:dyDescent="0.25">
      <c r="A22" s="2" t="s">
        <v>2</v>
      </c>
      <c r="B22" s="3">
        <v>0</v>
      </c>
      <c r="C22" s="5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12" x14ac:dyDescent="0.25">
      <c r="A23" s="2" t="s">
        <v>3</v>
      </c>
      <c r="B23" s="3">
        <v>0</v>
      </c>
      <c r="C23" s="3">
        <v>0</v>
      </c>
      <c r="D23" s="5">
        <v>1</v>
      </c>
      <c r="E23" s="3">
        <v>0</v>
      </c>
      <c r="F23" s="3">
        <v>0</v>
      </c>
      <c r="G23" s="3">
        <v>0</v>
      </c>
      <c r="H23" s="3">
        <v>0</v>
      </c>
      <c r="J23" s="9"/>
      <c r="K23" s="6" t="s">
        <v>11</v>
      </c>
      <c r="L23" s="9"/>
    </row>
    <row r="24" spans="1:12" x14ac:dyDescent="0.25">
      <c r="A24" s="2" t="s">
        <v>4</v>
      </c>
      <c r="B24" s="3">
        <v>0</v>
      </c>
      <c r="C24" s="3">
        <v>0</v>
      </c>
      <c r="D24" s="3">
        <v>0</v>
      </c>
      <c r="E24" s="5">
        <v>1</v>
      </c>
      <c r="F24" s="3">
        <v>0</v>
      </c>
      <c r="G24" s="3">
        <v>0</v>
      </c>
      <c r="H24" s="3">
        <v>0</v>
      </c>
    </row>
    <row r="25" spans="1:12" x14ac:dyDescent="0.25">
      <c r="A25" s="2" t="s">
        <v>5</v>
      </c>
      <c r="B25" s="3">
        <v>0</v>
      </c>
      <c r="C25" s="3">
        <v>0</v>
      </c>
      <c r="D25" s="3">
        <v>0</v>
      </c>
      <c r="E25" s="3">
        <v>0</v>
      </c>
      <c r="F25" s="5">
        <v>1</v>
      </c>
      <c r="G25" s="3">
        <v>0</v>
      </c>
      <c r="H25" s="3">
        <v>0</v>
      </c>
    </row>
    <row r="26" spans="1:12" x14ac:dyDescent="0.25">
      <c r="A26" s="2" t="s">
        <v>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5">
        <v>1</v>
      </c>
      <c r="H26" s="3">
        <v>0</v>
      </c>
    </row>
    <row r="27" spans="1:12" x14ac:dyDescent="0.25">
      <c r="A27" s="2" t="s">
        <v>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5">
        <v>1</v>
      </c>
    </row>
    <row r="29" spans="1:12" x14ac:dyDescent="0.25">
      <c r="A29" s="24"/>
      <c r="B29" s="2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</row>
    <row r="30" spans="1:12" x14ac:dyDescent="0.25">
      <c r="A30" s="23" t="s">
        <v>1</v>
      </c>
      <c r="B30" s="15">
        <f>B21-B12</f>
        <v>1</v>
      </c>
      <c r="C30" s="15">
        <f t="shared" ref="C30:H30" si="9">C21-C12</f>
        <v>-0.11764705882352941</v>
      </c>
      <c r="D30" s="15">
        <f t="shared" si="9"/>
        <v>-0.11764705882352941</v>
      </c>
      <c r="E30" s="15">
        <f t="shared" si="9"/>
        <v>-5.8823529411764705E-2</v>
      </c>
      <c r="F30" s="15">
        <f t="shared" si="9"/>
        <v>-5.8823529411764705E-2</v>
      </c>
      <c r="G30" s="15">
        <f t="shared" si="9"/>
        <v>-0.17647058823529413</v>
      </c>
      <c r="H30" s="15">
        <f t="shared" si="9"/>
        <v>-5.8823529411764705E-2</v>
      </c>
    </row>
    <row r="31" spans="1:12" x14ac:dyDescent="0.25">
      <c r="A31" s="2" t="s">
        <v>2</v>
      </c>
      <c r="B31" s="15">
        <f t="shared" ref="B31:H31" si="10">B22-B13</f>
        <v>-0.17647058823529413</v>
      </c>
      <c r="C31" s="15">
        <f t="shared" si="10"/>
        <v>1</v>
      </c>
      <c r="D31" s="15">
        <f t="shared" si="10"/>
        <v>-5.8823529411764705E-2</v>
      </c>
      <c r="E31" s="15">
        <f t="shared" si="10"/>
        <v>-0.17647058823529413</v>
      </c>
      <c r="F31" s="15">
        <f t="shared" si="10"/>
        <v>-0.17647058823529413</v>
      </c>
      <c r="G31" s="15">
        <f t="shared" si="10"/>
        <v>-0.11764705882352941</v>
      </c>
      <c r="H31" s="16">
        <f t="shared" si="10"/>
        <v>-0.11764705882352941</v>
      </c>
    </row>
    <row r="32" spans="1:12" x14ac:dyDescent="0.25">
      <c r="A32" s="2" t="s">
        <v>3</v>
      </c>
      <c r="B32" s="15">
        <f t="shared" ref="B32:H32" si="11">B23-B14</f>
        <v>-0.17647058823529413</v>
      </c>
      <c r="C32" s="15">
        <f t="shared" si="11"/>
        <v>-0.11764705882352941</v>
      </c>
      <c r="D32" s="15">
        <f t="shared" si="11"/>
        <v>1</v>
      </c>
      <c r="E32" s="15">
        <f t="shared" si="11"/>
        <v>-0.17647058823529413</v>
      </c>
      <c r="F32" s="15">
        <f t="shared" si="11"/>
        <v>-0.17647058823529413</v>
      </c>
      <c r="G32" s="15">
        <f t="shared" si="11"/>
        <v>-0.23529411764705882</v>
      </c>
      <c r="H32" s="15">
        <f t="shared" si="11"/>
        <v>-0.11764705882352941</v>
      </c>
      <c r="K32" s="6" t="s">
        <v>12</v>
      </c>
    </row>
    <row r="33" spans="1:16" x14ac:dyDescent="0.25">
      <c r="A33" s="2" t="s">
        <v>4</v>
      </c>
      <c r="B33" s="15">
        <f t="shared" ref="B33:H33" si="12">B24-B15</f>
        <v>-5.8823529411764705E-2</v>
      </c>
      <c r="C33" s="15">
        <f t="shared" si="12"/>
        <v>-0.11764705882352941</v>
      </c>
      <c r="D33" s="15">
        <f t="shared" si="12"/>
        <v>-0.11764705882352941</v>
      </c>
      <c r="E33" s="15">
        <f t="shared" si="12"/>
        <v>1</v>
      </c>
      <c r="F33" s="15">
        <f t="shared" si="12"/>
        <v>-0.17647058823529413</v>
      </c>
      <c r="G33" s="15">
        <f t="shared" si="12"/>
        <v>-0.17647058823529413</v>
      </c>
      <c r="H33" s="15">
        <f t="shared" si="12"/>
        <v>-5.8823529411764705E-2</v>
      </c>
    </row>
    <row r="34" spans="1:16" x14ac:dyDescent="0.25">
      <c r="A34" s="2" t="s">
        <v>5</v>
      </c>
      <c r="B34" s="15">
        <f t="shared" ref="B34:H34" si="13">B25-B16</f>
        <v>-0.17647058823529413</v>
      </c>
      <c r="C34" s="15">
        <f t="shared" si="13"/>
        <v>-5.8823529411764705E-2</v>
      </c>
      <c r="D34" s="15">
        <f t="shared" si="13"/>
        <v>-0.11764705882352941</v>
      </c>
      <c r="E34" s="15">
        <f t="shared" si="13"/>
        <v>-0.11764705882352941</v>
      </c>
      <c r="F34" s="15">
        <f t="shared" si="13"/>
        <v>1</v>
      </c>
      <c r="G34" s="15">
        <f t="shared" si="13"/>
        <v>-0.17647058823529413</v>
      </c>
      <c r="H34" s="15">
        <f t="shared" si="13"/>
        <v>-0.11764705882352941</v>
      </c>
    </row>
    <row r="35" spans="1:16" x14ac:dyDescent="0.25">
      <c r="A35" s="2" t="s">
        <v>6</v>
      </c>
      <c r="B35" s="15">
        <f t="shared" ref="B35:H35" si="14">B26-B17</f>
        <v>-0.11764705882352941</v>
      </c>
      <c r="C35" s="15">
        <f t="shared" si="14"/>
        <v>-5.8823529411764705E-2</v>
      </c>
      <c r="D35" s="15">
        <f t="shared" si="14"/>
        <v>-0.11764705882352941</v>
      </c>
      <c r="E35" s="15">
        <f t="shared" si="14"/>
        <v>-5.8823529411764705E-2</v>
      </c>
      <c r="F35" s="15">
        <f t="shared" si="14"/>
        <v>-5.8823529411764705E-2</v>
      </c>
      <c r="G35" s="15">
        <f t="shared" si="14"/>
        <v>1</v>
      </c>
      <c r="H35" s="15">
        <f t="shared" si="14"/>
        <v>-0.17647058823529413</v>
      </c>
    </row>
    <row r="36" spans="1:16" x14ac:dyDescent="0.25">
      <c r="A36" s="2" t="s">
        <v>7</v>
      </c>
      <c r="B36" s="15">
        <f t="shared" ref="B36:H36" si="15">B27-B18</f>
        <v>-0.23529411764705882</v>
      </c>
      <c r="C36" s="15">
        <f t="shared" si="15"/>
        <v>-0.11764705882352941</v>
      </c>
      <c r="D36" s="15">
        <f t="shared" si="15"/>
        <v>-5.8823529411764705E-2</v>
      </c>
      <c r="E36" s="15">
        <f t="shared" si="15"/>
        <v>-0.11764705882352941</v>
      </c>
      <c r="F36" s="15">
        <f t="shared" si="15"/>
        <v>-0.11764705882352941</v>
      </c>
      <c r="G36" s="15">
        <f t="shared" si="15"/>
        <v>-0.11764705882352941</v>
      </c>
      <c r="H36" s="15">
        <f t="shared" si="15"/>
        <v>1</v>
      </c>
    </row>
    <row r="38" spans="1:16" x14ac:dyDescent="0.25">
      <c r="A38" s="25"/>
      <c r="B38" s="2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</row>
    <row r="39" spans="1:16" x14ac:dyDescent="0.25">
      <c r="A39" s="23" t="s">
        <v>1</v>
      </c>
      <c r="B39" s="18">
        <f t="array" ref="B39:H45">MINVERSE(B30:H36)</f>
        <v>1.2981988200489876</v>
      </c>
      <c r="C39" s="18">
        <v>0.30046246150246864</v>
      </c>
      <c r="D39" s="18">
        <v>0.31011709321648717</v>
      </c>
      <c r="E39" s="18">
        <v>0.27977179636692245</v>
      </c>
      <c r="F39" s="18">
        <v>0.29449662775465524</v>
      </c>
      <c r="G39" s="18">
        <v>0.47199915705028317</v>
      </c>
      <c r="H39" s="18">
        <v>0.28259532073611665</v>
      </c>
    </row>
    <row r="40" spans="1:16" x14ac:dyDescent="0.25">
      <c r="A40" s="2" t="s">
        <v>2</v>
      </c>
      <c r="B40" s="18">
        <v>0.54536478992646953</v>
      </c>
      <c r="C40" s="18">
        <v>1.2608861003791878</v>
      </c>
      <c r="D40" s="18">
        <v>0.33165463165990011</v>
      </c>
      <c r="E40" s="18">
        <v>0.44597133471268752</v>
      </c>
      <c r="F40" s="18">
        <v>0.4694435102238817</v>
      </c>
      <c r="G40" s="18">
        <v>0.53057601753396033</v>
      </c>
      <c r="H40" s="18">
        <v>0.39453133304511634</v>
      </c>
      <c r="K40" s="6" t="s">
        <v>13</v>
      </c>
    </row>
    <row r="41" spans="1:16" x14ac:dyDescent="0.25">
      <c r="A41" s="2" t="s">
        <v>3</v>
      </c>
      <c r="B41" s="18">
        <v>0.62149345622128793</v>
      </c>
      <c r="C41" s="18">
        <v>0.4150737225173079</v>
      </c>
      <c r="D41" s="18">
        <v>1.328865661951349</v>
      </c>
      <c r="E41" s="18">
        <v>0.50195919784588894</v>
      </c>
      <c r="F41" s="18">
        <v>0.52837810299567267</v>
      </c>
      <c r="G41" s="18">
        <v>0.70690782843278166</v>
      </c>
      <c r="H41" s="18">
        <v>0.45816535966436372</v>
      </c>
    </row>
    <row r="42" spans="1:16" x14ac:dyDescent="0.25">
      <c r="A42" s="2" t="s">
        <v>4</v>
      </c>
      <c r="B42" s="18">
        <v>0.4117476402508598</v>
      </c>
      <c r="C42" s="18">
        <v>0.33398625496596973</v>
      </c>
      <c r="D42" s="18">
        <v>0.35043534678226707</v>
      </c>
      <c r="E42" s="18">
        <v>1.2661285727600153</v>
      </c>
      <c r="F42" s="18">
        <v>0.43803007658948989</v>
      </c>
      <c r="G42" s="18">
        <v>0.533363661339323</v>
      </c>
      <c r="H42" s="18">
        <v>0.32487473845319398</v>
      </c>
    </row>
    <row r="43" spans="1:16" x14ac:dyDescent="0.25">
      <c r="A43" s="2" t="s">
        <v>5</v>
      </c>
      <c r="B43" s="18">
        <v>0.52193938181685051</v>
      </c>
      <c r="C43" s="18">
        <v>0.30171414117151019</v>
      </c>
      <c r="D43" s="18">
        <v>0.36286428209201876</v>
      </c>
      <c r="E43" s="18">
        <v>0.37721098753783588</v>
      </c>
      <c r="F43" s="18">
        <v>1.2918010395135118</v>
      </c>
      <c r="G43" s="18">
        <v>0.55228053860135784</v>
      </c>
      <c r="H43" s="18">
        <v>0.38051475945369656</v>
      </c>
    </row>
    <row r="44" spans="1:16" x14ac:dyDescent="0.25">
      <c r="A44" s="2" t="s">
        <v>6</v>
      </c>
      <c r="B44" s="18">
        <v>0.41247560169013148</v>
      </c>
      <c r="C44" s="18">
        <v>0.25724554905348868</v>
      </c>
      <c r="D44" s="18">
        <v>0.30907195679309046</v>
      </c>
      <c r="E44" s="18">
        <v>0.28090510084246895</v>
      </c>
      <c r="F44" s="18">
        <v>0.29568957983417787</v>
      </c>
      <c r="G44" s="18">
        <v>1.3216982893224123</v>
      </c>
      <c r="H44" s="18">
        <v>0.37544057305066786</v>
      </c>
    </row>
    <row r="45" spans="1:16" x14ac:dyDescent="0.25">
      <c r="A45" s="2" t="s">
        <v>7</v>
      </c>
      <c r="B45" s="18">
        <v>0.56454962139916831</v>
      </c>
      <c r="C45" s="18">
        <v>0.34850515645102914</v>
      </c>
      <c r="D45" s="18">
        <v>0.31043449820422653</v>
      </c>
      <c r="E45" s="18">
        <v>0.3742046102952703</v>
      </c>
      <c r="F45" s="18">
        <v>0.39389958978449507</v>
      </c>
      <c r="G45" s="18">
        <v>0.49827891001341307</v>
      </c>
      <c r="H45" s="18">
        <v>1.2670158500361284</v>
      </c>
    </row>
    <row r="47" spans="1:16" x14ac:dyDescent="0.25">
      <c r="A47" s="25"/>
      <c r="B47" s="2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P47" s="14"/>
    </row>
    <row r="48" spans="1:16" x14ac:dyDescent="0.25">
      <c r="A48" s="23" t="s">
        <v>1</v>
      </c>
      <c r="B48" s="18">
        <f t="array" ref="B48:H54">MMULT(B12:H18,B39:H45)</f>
        <v>0.29819882004898751</v>
      </c>
      <c r="C48" s="18">
        <v>0.30046246150246864</v>
      </c>
      <c r="D48" s="18">
        <v>0.31011709321648717</v>
      </c>
      <c r="E48" s="18">
        <v>0.27977179636692245</v>
      </c>
      <c r="F48" s="18">
        <v>0.29449662775465524</v>
      </c>
      <c r="G48" s="18">
        <v>0.47199915705028317</v>
      </c>
      <c r="H48" s="18">
        <v>0.28259532073611665</v>
      </c>
      <c r="I48" s="17">
        <f>SUM(B48:H48)</f>
        <v>2.2376412766759208</v>
      </c>
      <c r="P48" s="14"/>
    </row>
    <row r="49" spans="1:16" x14ac:dyDescent="0.25">
      <c r="A49" s="2" t="s">
        <v>2</v>
      </c>
      <c r="B49" s="18">
        <v>0.54536478992646953</v>
      </c>
      <c r="C49" s="18">
        <v>0.26088610037918764</v>
      </c>
      <c r="D49" s="18">
        <v>0.33165463165990011</v>
      </c>
      <c r="E49" s="18">
        <v>0.44597133471268757</v>
      </c>
      <c r="F49" s="18">
        <v>0.4694435102238817</v>
      </c>
      <c r="G49" s="18">
        <v>0.53057601753396022</v>
      </c>
      <c r="H49" s="18">
        <v>0.39453133304511634</v>
      </c>
      <c r="I49" s="17">
        <f t="shared" ref="I49:I54" si="16">SUM(B49:H49)</f>
        <v>2.9784277174812033</v>
      </c>
      <c r="K49" s="6" t="s">
        <v>14</v>
      </c>
    </row>
    <row r="50" spans="1:16" x14ac:dyDescent="0.25">
      <c r="A50" s="2" t="s">
        <v>3</v>
      </c>
      <c r="B50" s="18">
        <v>0.62149345622128804</v>
      </c>
      <c r="C50" s="18">
        <v>0.4150737225173079</v>
      </c>
      <c r="D50" s="18">
        <v>0.32886566195134909</v>
      </c>
      <c r="E50" s="18">
        <v>0.50195919784588905</v>
      </c>
      <c r="F50" s="18">
        <v>0.52837810299567278</v>
      </c>
      <c r="G50" s="18">
        <v>0.70690782843278166</v>
      </c>
      <c r="H50" s="18">
        <v>0.45816535966436367</v>
      </c>
      <c r="I50" s="17">
        <f t="shared" si="16"/>
        <v>3.5608433296286521</v>
      </c>
    </row>
    <row r="51" spans="1:16" x14ac:dyDescent="0.25">
      <c r="A51" s="2" t="s">
        <v>4</v>
      </c>
      <c r="B51" s="18">
        <v>0.41174764025085986</v>
      </c>
      <c r="C51" s="18">
        <v>0.33398625496596973</v>
      </c>
      <c r="D51" s="18">
        <v>0.35043534678226707</v>
      </c>
      <c r="E51" s="18">
        <v>0.26612857276001534</v>
      </c>
      <c r="F51" s="18">
        <v>0.43803007658948989</v>
      </c>
      <c r="G51" s="18">
        <v>0.533363661339323</v>
      </c>
      <c r="H51" s="18">
        <v>0.32487473845319409</v>
      </c>
      <c r="I51" s="17">
        <f t="shared" si="16"/>
        <v>2.6585662911411188</v>
      </c>
    </row>
    <row r="52" spans="1:16" x14ac:dyDescent="0.25">
      <c r="A52" s="2" t="s">
        <v>5</v>
      </c>
      <c r="B52" s="18">
        <v>0.52193938181685051</v>
      </c>
      <c r="C52" s="18">
        <v>0.30171414117151019</v>
      </c>
      <c r="D52" s="18">
        <v>0.36286428209201871</v>
      </c>
      <c r="E52" s="18">
        <v>0.37721098753783594</v>
      </c>
      <c r="F52" s="18">
        <v>0.29180103951351155</v>
      </c>
      <c r="G52" s="18">
        <v>0.55228053860135773</v>
      </c>
      <c r="H52" s="18">
        <v>0.38051475945369662</v>
      </c>
      <c r="I52" s="17">
        <f t="shared" si="16"/>
        <v>2.7883251301867813</v>
      </c>
    </row>
    <row r="53" spans="1:16" x14ac:dyDescent="0.25">
      <c r="A53" s="2" t="s">
        <v>6</v>
      </c>
      <c r="B53" s="18">
        <v>0.41247560169013153</v>
      </c>
      <c r="C53" s="18">
        <v>0.25724554905348873</v>
      </c>
      <c r="D53" s="18">
        <v>0.30907195679309046</v>
      </c>
      <c r="E53" s="18">
        <v>0.280905100842469</v>
      </c>
      <c r="F53" s="18">
        <v>0.29568957983417793</v>
      </c>
      <c r="G53" s="18">
        <v>0.32169828932241235</v>
      </c>
      <c r="H53" s="18">
        <v>0.3754405730506678</v>
      </c>
      <c r="I53" s="17">
        <f t="shared" si="16"/>
        <v>2.2525266505864376</v>
      </c>
    </row>
    <row r="54" spans="1:16" x14ac:dyDescent="0.25">
      <c r="A54" s="2" t="s">
        <v>7</v>
      </c>
      <c r="B54" s="18">
        <v>0.5645496213991682</v>
      </c>
      <c r="C54" s="18">
        <v>0.34850515645102914</v>
      </c>
      <c r="D54" s="18">
        <v>0.31043449820422647</v>
      </c>
      <c r="E54" s="18">
        <v>0.37420461029527019</v>
      </c>
      <c r="F54" s="18">
        <v>0.39389958978449502</v>
      </c>
      <c r="G54" s="18">
        <v>0.49827891001341307</v>
      </c>
      <c r="H54" s="18">
        <v>0.26701585003612821</v>
      </c>
      <c r="I54" s="17">
        <f t="shared" si="16"/>
        <v>2.7568882361837304</v>
      </c>
    </row>
    <row r="55" spans="1:16" x14ac:dyDescent="0.25">
      <c r="A55" s="10"/>
      <c r="B55" s="11">
        <f>SUM(B48:B54)</f>
        <v>3.3757693113537557</v>
      </c>
      <c r="C55" s="11">
        <f t="shared" ref="C55:H55" si="17">SUM(C48:C54)</f>
        <v>2.2178733860409618</v>
      </c>
      <c r="D55" s="11">
        <f t="shared" si="17"/>
        <v>2.3034434706993392</v>
      </c>
      <c r="E55" s="11">
        <f t="shared" si="17"/>
        <v>2.5261516003610893</v>
      </c>
      <c r="F55" s="11">
        <f t="shared" si="17"/>
        <v>2.7117385266958838</v>
      </c>
      <c r="G55" s="11">
        <f t="shared" si="17"/>
        <v>3.615104402293531</v>
      </c>
      <c r="H55" s="11">
        <f t="shared" si="17"/>
        <v>2.4831379344392834</v>
      </c>
    </row>
    <row r="58" spans="1:16" x14ac:dyDescent="0.25">
      <c r="P58" s="14"/>
    </row>
    <row r="63" spans="1:16" x14ac:dyDescent="0.25">
      <c r="A63" s="24"/>
      <c r="B63" s="22" t="s">
        <v>15</v>
      </c>
      <c r="C63" s="2" t="s">
        <v>16</v>
      </c>
      <c r="D63" s="2" t="s">
        <v>17</v>
      </c>
      <c r="E63" s="2" t="s">
        <v>18</v>
      </c>
      <c r="F63" s="2" t="s">
        <v>19</v>
      </c>
    </row>
    <row r="64" spans="1:16" x14ac:dyDescent="0.25">
      <c r="A64" s="23" t="s">
        <v>1</v>
      </c>
      <c r="B64" s="18">
        <f t="shared" ref="B64:B70" si="18">I48</f>
        <v>2.2376412766759208</v>
      </c>
      <c r="C64" s="18" cm="1">
        <f t="array" ref="C64:C70">TRANSPOSE(B55:H55)</f>
        <v>3.3757693113537557</v>
      </c>
      <c r="D64" s="3">
        <f>SUM(B64:C64)</f>
        <v>5.6134105880296765</v>
      </c>
      <c r="E64" s="3">
        <f>B64-C64</f>
        <v>-1.1381280346778349</v>
      </c>
      <c r="F64" s="5" t="str">
        <f>IF(E64&gt;0,"(+)","(-)")</f>
        <v>(-)</v>
      </c>
      <c r="K64" s="6" t="s">
        <v>20</v>
      </c>
    </row>
    <row r="65" spans="1:11" x14ac:dyDescent="0.25">
      <c r="A65" s="2" t="s">
        <v>2</v>
      </c>
      <c r="B65" s="18">
        <f t="shared" si="18"/>
        <v>2.9784277174812033</v>
      </c>
      <c r="C65" s="18">
        <v>2.2178733860409618</v>
      </c>
      <c r="D65" s="3">
        <f t="shared" ref="D65:D70" si="19">SUM(B65:C65)</f>
        <v>5.1963011035221651</v>
      </c>
      <c r="E65" s="3">
        <f t="shared" ref="E65:E70" si="20">B65-C65</f>
        <v>0.76055433144024143</v>
      </c>
      <c r="F65" s="5" t="str">
        <f t="shared" ref="F65:F70" si="21">IF(E65&gt;0,"(+)","(-)")</f>
        <v>(+)</v>
      </c>
      <c r="K65" s="12">
        <f>AVERAGE(B48:H54)</f>
        <v>0.39251466595681322</v>
      </c>
    </row>
    <row r="66" spans="1:11" x14ac:dyDescent="0.25">
      <c r="A66" s="2" t="s">
        <v>3</v>
      </c>
      <c r="B66" s="18">
        <f t="shared" si="18"/>
        <v>3.5608433296286521</v>
      </c>
      <c r="C66" s="18">
        <v>2.3034434706993392</v>
      </c>
      <c r="D66" s="3">
        <f t="shared" si="19"/>
        <v>5.8642868003279913</v>
      </c>
      <c r="E66" s="3">
        <f t="shared" si="20"/>
        <v>1.2573998589293129</v>
      </c>
      <c r="F66" s="5" t="str">
        <f t="shared" si="21"/>
        <v>(+)</v>
      </c>
    </row>
    <row r="67" spans="1:11" x14ac:dyDescent="0.25">
      <c r="A67" s="2" t="s">
        <v>4</v>
      </c>
      <c r="B67" s="18">
        <f t="shared" si="18"/>
        <v>2.6585662911411188</v>
      </c>
      <c r="C67" s="18">
        <v>2.5261516003610893</v>
      </c>
      <c r="D67" s="3">
        <f t="shared" si="19"/>
        <v>5.1847178915022081</v>
      </c>
      <c r="E67" s="3">
        <f t="shared" si="20"/>
        <v>0.13241469078002943</v>
      </c>
      <c r="F67" s="5" t="str">
        <f t="shared" si="21"/>
        <v>(+)</v>
      </c>
    </row>
    <row r="68" spans="1:11" x14ac:dyDescent="0.25">
      <c r="A68" s="2" t="s">
        <v>5</v>
      </c>
      <c r="B68" s="18">
        <f t="shared" si="18"/>
        <v>2.7883251301867813</v>
      </c>
      <c r="C68" s="18">
        <v>2.7117385266958838</v>
      </c>
      <c r="D68" s="3">
        <f t="shared" si="19"/>
        <v>5.5000636568826646</v>
      </c>
      <c r="E68" s="3">
        <f t="shared" si="20"/>
        <v>7.658660349089752E-2</v>
      </c>
      <c r="F68" s="5" t="str">
        <f t="shared" si="21"/>
        <v>(+)</v>
      </c>
    </row>
    <row r="69" spans="1:11" x14ac:dyDescent="0.25">
      <c r="A69" s="2" t="s">
        <v>6</v>
      </c>
      <c r="B69" s="18">
        <f t="shared" si="18"/>
        <v>2.2525266505864376</v>
      </c>
      <c r="C69" s="18">
        <v>3.615104402293531</v>
      </c>
      <c r="D69" s="3">
        <f t="shared" si="19"/>
        <v>5.8676310528799682</v>
      </c>
      <c r="E69" s="3">
        <f t="shared" si="20"/>
        <v>-1.3625777517070934</v>
      </c>
      <c r="F69" s="5" t="str">
        <f t="shared" si="21"/>
        <v>(-)</v>
      </c>
    </row>
    <row r="70" spans="1:11" x14ac:dyDescent="0.25">
      <c r="A70" s="2" t="s">
        <v>7</v>
      </c>
      <c r="B70" s="18">
        <f t="shared" si="18"/>
        <v>2.7568882361837304</v>
      </c>
      <c r="C70" s="18">
        <v>2.4831379344392834</v>
      </c>
      <c r="D70" s="3">
        <f t="shared" si="19"/>
        <v>5.2400261706230138</v>
      </c>
      <c r="E70" s="3">
        <f t="shared" si="20"/>
        <v>0.27375030174444692</v>
      </c>
      <c r="F70" s="5" t="str">
        <f t="shared" si="21"/>
        <v>(+)</v>
      </c>
    </row>
    <row r="83" spans="4:5" x14ac:dyDescent="0.25">
      <c r="D83" s="27" t="s">
        <v>21</v>
      </c>
      <c r="E83" s="27"/>
    </row>
    <row r="84" spans="4:5" x14ac:dyDescent="0.25">
      <c r="D84" s="26">
        <f t="shared" ref="D84:E90" si="22">D64</f>
        <v>5.6134105880296765</v>
      </c>
      <c r="E84" s="26">
        <f t="shared" si="22"/>
        <v>-1.1381280346778349</v>
      </c>
    </row>
    <row r="85" spans="4:5" x14ac:dyDescent="0.25">
      <c r="D85" s="26">
        <f t="shared" si="22"/>
        <v>5.1963011035221651</v>
      </c>
      <c r="E85" s="26">
        <f t="shared" si="22"/>
        <v>0.76055433144024143</v>
      </c>
    </row>
    <row r="86" spans="4:5" x14ac:dyDescent="0.25">
      <c r="D86" s="26">
        <f t="shared" si="22"/>
        <v>5.8642868003279913</v>
      </c>
      <c r="E86" s="26">
        <f t="shared" si="22"/>
        <v>1.2573998589293129</v>
      </c>
    </row>
    <row r="87" spans="4:5" x14ac:dyDescent="0.25">
      <c r="D87" s="26">
        <f t="shared" si="22"/>
        <v>5.1847178915022081</v>
      </c>
      <c r="E87" s="26">
        <f t="shared" si="22"/>
        <v>0.13241469078002943</v>
      </c>
    </row>
    <row r="88" spans="4:5" x14ac:dyDescent="0.25">
      <c r="D88" s="26">
        <f t="shared" si="22"/>
        <v>5.5000636568826646</v>
      </c>
      <c r="E88" s="26">
        <f t="shared" si="22"/>
        <v>7.658660349089752E-2</v>
      </c>
    </row>
    <row r="89" spans="4:5" x14ac:dyDescent="0.25">
      <c r="D89" s="26">
        <f t="shared" si="22"/>
        <v>5.8676310528799682</v>
      </c>
      <c r="E89" s="26">
        <f t="shared" si="22"/>
        <v>-1.3625777517070934</v>
      </c>
    </row>
    <row r="90" spans="4:5" x14ac:dyDescent="0.25">
      <c r="D90" s="26">
        <f t="shared" si="22"/>
        <v>5.2400261706230138</v>
      </c>
      <c r="E90" s="26">
        <f t="shared" si="22"/>
        <v>0.27375030174444692</v>
      </c>
    </row>
    <row r="104" spans="4:5" x14ac:dyDescent="0.25">
      <c r="D104" s="28" t="s">
        <v>22</v>
      </c>
      <c r="E104" s="28" t="s">
        <v>23</v>
      </c>
    </row>
    <row r="105" spans="4:5" x14ac:dyDescent="0.25">
      <c r="D105" s="18">
        <f>SQRT(D84^2+E84^2)</f>
        <v>5.7276272446034149</v>
      </c>
      <c r="E105" s="26">
        <f>D105/SUM($D$105:$D$111)</f>
        <v>0.14710814219865442</v>
      </c>
    </row>
    <row r="106" spans="4:5" x14ac:dyDescent="0.25">
      <c r="D106" s="18">
        <f t="shared" ref="D106:D111" si="23">SQRT(D85^2+E85^2)</f>
        <v>5.2516652644221509</v>
      </c>
      <c r="E106" s="26">
        <f t="shared" ref="E106:E111" si="24">D106/SUM($D$105:$D$111)</f>
        <v>0.13488355430711005</v>
      </c>
    </row>
    <row r="107" spans="4:5" x14ac:dyDescent="0.25">
      <c r="D107" s="18">
        <f t="shared" si="23"/>
        <v>5.9975756837022542</v>
      </c>
      <c r="E107" s="26">
        <f t="shared" si="24"/>
        <v>0.15404148678784244</v>
      </c>
    </row>
    <row r="108" spans="4:5" x14ac:dyDescent="0.25">
      <c r="D108" s="18">
        <f t="shared" si="23"/>
        <v>5.1864085131039834</v>
      </c>
      <c r="E108" s="26">
        <f t="shared" si="24"/>
        <v>0.13320750259453046</v>
      </c>
    </row>
    <row r="109" spans="4:5" x14ac:dyDescent="0.25">
      <c r="D109" s="18">
        <f t="shared" si="23"/>
        <v>5.5005968528511326</v>
      </c>
      <c r="E109" s="26">
        <f t="shared" si="24"/>
        <v>0.14127710296949045</v>
      </c>
    </row>
    <row r="110" spans="4:5" x14ac:dyDescent="0.25">
      <c r="D110" s="18">
        <f t="shared" si="23"/>
        <v>6.0237623045874278</v>
      </c>
      <c r="E110" s="26">
        <f t="shared" si="24"/>
        <v>0.15471406287988962</v>
      </c>
    </row>
    <row r="111" spans="4:5" x14ac:dyDescent="0.25">
      <c r="D111" s="18">
        <f t="shared" si="23"/>
        <v>5.2471719522538294</v>
      </c>
      <c r="E111" s="26">
        <f t="shared" si="24"/>
        <v>0.13476814826248257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KKG</dc:creator>
  <cp:lastModifiedBy>KKG</cp:lastModifiedBy>
  <dcterms:created xsi:type="dcterms:W3CDTF">2015-06-05T18:17:20Z</dcterms:created>
  <dcterms:modified xsi:type="dcterms:W3CDTF">2023-07-24T06:40:08Z</dcterms:modified>
</cp:coreProperties>
</file>