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3" i="1"/>
  <c r="K14" i="1"/>
  <c r="K15" i="1"/>
  <c r="K16" i="1"/>
  <c r="J3" i="1"/>
  <c r="K3" i="1" s="1"/>
  <c r="J4" i="1"/>
  <c r="K4" i="1" s="1"/>
  <c r="J5" i="1"/>
  <c r="J6" i="1"/>
  <c r="J7" i="1"/>
  <c r="J8" i="1"/>
  <c r="J9" i="1"/>
  <c r="J10" i="1"/>
  <c r="J13" i="1"/>
  <c r="J14" i="1"/>
  <c r="J15" i="1"/>
  <c r="J16" i="1"/>
  <c r="J2" i="1"/>
  <c r="K2" i="1" s="1"/>
  <c r="I2" i="1"/>
  <c r="I3" i="1"/>
  <c r="I4" i="1"/>
  <c r="I5" i="1"/>
  <c r="I6" i="1"/>
  <c r="I7" i="1"/>
  <c r="I8" i="1"/>
  <c r="I9" i="1"/>
  <c r="I10" i="1"/>
  <c r="I13" i="1"/>
  <c r="I14" i="1"/>
  <c r="I15" i="1"/>
  <c r="I1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</calcChain>
</file>

<file path=xl/sharedStrings.xml><?xml version="1.0" encoding="utf-8"?>
<sst xmlns="http://schemas.openxmlformats.org/spreadsheetml/2006/main" count="36" uniqueCount="19">
  <si>
    <t>A</t>
  </si>
  <si>
    <t>B</t>
  </si>
  <si>
    <t>C</t>
  </si>
  <si>
    <t>R11</t>
  </si>
  <si>
    <t>R15</t>
  </si>
  <si>
    <t>R16</t>
  </si>
  <si>
    <t>R17</t>
  </si>
  <si>
    <t>R18</t>
  </si>
  <si>
    <t>Nodo</t>
  </si>
  <si>
    <t>Fase</t>
  </si>
  <si>
    <t>KVA</t>
  </si>
  <si>
    <t>fp</t>
  </si>
  <si>
    <t>P</t>
  </si>
  <si>
    <t>Q</t>
  </si>
  <si>
    <t>Vn</t>
  </si>
  <si>
    <t>R</t>
  </si>
  <si>
    <t>X</t>
  </si>
  <si>
    <t>L</t>
  </si>
  <si>
    <t>Carga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</si>
</sst>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2" borderId="3" xfId="0" applyFill="1" applyBorder="1"/>
    <xf numFmtId="0" fontId="0" fillId="2" borderId="5" xfId="0" applyFill="1" applyBorder="1"/>
    <xf numFmtId="0" fontId="0" fillId="2" borderId="8" xfId="0" applyFill="1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1" fillId="2" borderId="9" xfId="0" applyFont="1" applyFill="1" applyBorder="1" applyAlignment="1">
      <alignment horizontal="center"/>
    </xf>
    <xf numFmtId="0" fontId="0" fillId="2" borderId="1" xfId="0" applyFill="1" applyBorder="1"/>
    <xf numFmtId="0" fontId="0" fillId="2" borderId="4" xfId="0" applyFill="1" applyBorder="1"/>
    <xf numFmtId="0" fontId="0" fillId="2" borderId="6" xfId="0" applyFill="1" applyBorder="1"/>
    <xf numFmtId="0" fontId="1" fillId="0" borderId="11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topLeftCell="C1" workbookViewId="0">
      <selection activeCell="G20" sqref="G20"/>
    </sheetView>
  </sheetViews>
  <sheetFormatPr baseColWidth="10" defaultColWidth="9.140625" defaultRowHeight="15" x14ac:dyDescent="0.25"/>
  <cols>
    <col min="8" max="8" width="9.140625" customWidth="1"/>
    <col min="11" max="11" width="11.85546875" bestFit="1" customWidth="1"/>
  </cols>
  <sheetData>
    <row r="1" spans="1:11" x14ac:dyDescent="0.25">
      <c r="A1" s="10" t="s">
        <v>8</v>
      </c>
      <c r="B1" s="10" t="s">
        <v>18</v>
      </c>
      <c r="C1" s="10" t="s">
        <v>9</v>
      </c>
      <c r="D1" s="10" t="s">
        <v>10</v>
      </c>
      <c r="E1" s="11" t="s">
        <v>14</v>
      </c>
      <c r="F1" s="11" t="s">
        <v>11</v>
      </c>
      <c r="G1" s="10" t="s">
        <v>12</v>
      </c>
      <c r="H1" s="23" t="s">
        <v>13</v>
      </c>
      <c r="I1" s="19" t="s">
        <v>15</v>
      </c>
      <c r="J1" s="11" t="s">
        <v>16</v>
      </c>
      <c r="K1" s="12" t="s">
        <v>17</v>
      </c>
    </row>
    <row r="2" spans="1:11" x14ac:dyDescent="0.25">
      <c r="A2" s="27" t="s">
        <v>3</v>
      </c>
      <c r="B2" s="24" t="s">
        <v>3</v>
      </c>
      <c r="C2" s="13" t="s">
        <v>0</v>
      </c>
      <c r="D2" s="16">
        <v>1</v>
      </c>
      <c r="E2" s="1">
        <v>220</v>
      </c>
      <c r="F2" s="1">
        <v>0.85</v>
      </c>
      <c r="G2" s="16">
        <f>1000*D2*F2</f>
        <v>850</v>
      </c>
      <c r="H2" s="2">
        <f>1000*D2*SIN(ACOS(F2))</f>
        <v>526.78268764263692</v>
      </c>
      <c r="I2" s="20">
        <f>E2^2*G2/(G2^2 + H2^2)</f>
        <v>41.14</v>
      </c>
      <c r="J2" s="1">
        <f>E2^2*H2/(G2^2 + H2^2)</f>
        <v>25.496282081903626</v>
      </c>
      <c r="K2" s="7">
        <f>J2/(2*PI()*50)</f>
        <v>8.1157186476005644E-2</v>
      </c>
    </row>
    <row r="3" spans="1:11" x14ac:dyDescent="0.25">
      <c r="A3" s="28"/>
      <c r="B3" s="25"/>
      <c r="C3" s="14" t="s">
        <v>1</v>
      </c>
      <c r="D3" s="17">
        <v>2</v>
      </c>
      <c r="E3" s="3">
        <v>220</v>
      </c>
      <c r="F3" s="3">
        <v>0.85</v>
      </c>
      <c r="G3" s="17">
        <f t="shared" ref="G3:G16" si="0">1000*D3*F3</f>
        <v>1700</v>
      </c>
      <c r="H3" s="4">
        <f t="shared" ref="H3:H16" si="1">1000*D3*SIN(ACOS(F3))</f>
        <v>1053.5653752852738</v>
      </c>
      <c r="I3" s="21">
        <f t="shared" ref="I3:I16" si="2">E3^2*G3/(G3^2 + H3^2)</f>
        <v>20.57</v>
      </c>
      <c r="J3" s="3">
        <f t="shared" ref="J3:J16" si="3">E3^2*H3/(G3^2 + H3^2)</f>
        <v>12.748141040951813</v>
      </c>
      <c r="K3" s="8">
        <f t="shared" ref="K3:K16" si="4">J3/(2*PI()*50)</f>
        <v>4.0578593238002822E-2</v>
      </c>
    </row>
    <row r="4" spans="1:11" x14ac:dyDescent="0.25">
      <c r="A4" s="29"/>
      <c r="B4" s="26"/>
      <c r="C4" s="15" t="s">
        <v>2</v>
      </c>
      <c r="D4" s="18">
        <v>2.7</v>
      </c>
      <c r="E4" s="5">
        <v>220</v>
      </c>
      <c r="F4" s="5">
        <v>0.85</v>
      </c>
      <c r="G4" s="18">
        <f t="shared" si="0"/>
        <v>2295</v>
      </c>
      <c r="H4" s="6">
        <f t="shared" si="1"/>
        <v>1422.3132566351196</v>
      </c>
      <c r="I4" s="22">
        <f t="shared" si="2"/>
        <v>15.237037037037037</v>
      </c>
      <c r="J4" s="5">
        <f t="shared" si="3"/>
        <v>9.4430674377420836</v>
      </c>
      <c r="K4" s="9">
        <f t="shared" si="4"/>
        <v>3.0058217213335424E-2</v>
      </c>
    </row>
    <row r="5" spans="1:11" x14ac:dyDescent="0.25">
      <c r="A5" s="27" t="s">
        <v>4</v>
      </c>
      <c r="B5" s="24" t="s">
        <v>4</v>
      </c>
      <c r="C5" s="13" t="s">
        <v>0</v>
      </c>
      <c r="D5" s="16">
        <v>4.8</v>
      </c>
      <c r="E5" s="1">
        <v>220</v>
      </c>
      <c r="F5" s="1">
        <v>0.85</v>
      </c>
      <c r="G5" s="16">
        <f t="shared" si="0"/>
        <v>4080</v>
      </c>
      <c r="H5" s="2">
        <f t="shared" si="1"/>
        <v>2528.5569006846572</v>
      </c>
      <c r="I5" s="20">
        <f t="shared" si="2"/>
        <v>8.5708333333333329</v>
      </c>
      <c r="J5" s="1">
        <f t="shared" si="3"/>
        <v>5.3117254337299222</v>
      </c>
      <c r="K5" s="7">
        <f t="shared" si="4"/>
        <v>1.6907747182501178E-2</v>
      </c>
    </row>
    <row r="6" spans="1:11" x14ac:dyDescent="0.25">
      <c r="A6" s="28"/>
      <c r="B6" s="25"/>
      <c r="C6" s="14" t="s">
        <v>1</v>
      </c>
      <c r="D6" s="17">
        <v>6.4</v>
      </c>
      <c r="E6" s="3">
        <v>220</v>
      </c>
      <c r="F6" s="3">
        <v>0.85</v>
      </c>
      <c r="G6" s="17">
        <f t="shared" si="0"/>
        <v>5440</v>
      </c>
      <c r="H6" s="4">
        <f t="shared" si="1"/>
        <v>3371.4092009128763</v>
      </c>
      <c r="I6" s="21">
        <f t="shared" si="2"/>
        <v>6.4281249999999996</v>
      </c>
      <c r="J6" s="3">
        <f t="shared" si="3"/>
        <v>3.9837940752974421</v>
      </c>
      <c r="K6" s="8">
        <f t="shared" si="4"/>
        <v>1.2680810386875884E-2</v>
      </c>
    </row>
    <row r="7" spans="1:11" x14ac:dyDescent="0.25">
      <c r="A7" s="29"/>
      <c r="B7" s="26"/>
      <c r="C7" s="15" t="s">
        <v>2</v>
      </c>
      <c r="D7" s="18">
        <v>8</v>
      </c>
      <c r="E7" s="5">
        <v>220</v>
      </c>
      <c r="F7" s="5">
        <v>0.85</v>
      </c>
      <c r="G7" s="18">
        <f t="shared" si="0"/>
        <v>6800</v>
      </c>
      <c r="H7" s="6">
        <f t="shared" si="1"/>
        <v>4214.2615011410953</v>
      </c>
      <c r="I7" s="22">
        <f t="shared" si="2"/>
        <v>5.1425000000000001</v>
      </c>
      <c r="J7" s="5">
        <f t="shared" si="3"/>
        <v>3.1870352602379532</v>
      </c>
      <c r="K7" s="9">
        <f t="shared" si="4"/>
        <v>1.0144648309500705E-2</v>
      </c>
    </row>
    <row r="8" spans="1:11" x14ac:dyDescent="0.25">
      <c r="A8" s="27" t="s">
        <v>5</v>
      </c>
      <c r="B8" s="24" t="s">
        <v>5</v>
      </c>
      <c r="C8" s="13" t="s">
        <v>0</v>
      </c>
      <c r="D8" s="16">
        <v>4.8</v>
      </c>
      <c r="E8" s="1">
        <v>220</v>
      </c>
      <c r="F8" s="1">
        <v>0.85</v>
      </c>
      <c r="G8" s="16">
        <f t="shared" si="0"/>
        <v>4080</v>
      </c>
      <c r="H8" s="2">
        <f t="shared" si="1"/>
        <v>2528.5569006846572</v>
      </c>
      <c r="I8" s="20">
        <f t="shared" si="2"/>
        <v>8.5708333333333329</v>
      </c>
      <c r="J8" s="1">
        <f t="shared" si="3"/>
        <v>5.3117254337299222</v>
      </c>
      <c r="K8" s="7">
        <f t="shared" si="4"/>
        <v>1.6907747182501178E-2</v>
      </c>
    </row>
    <row r="9" spans="1:11" x14ac:dyDescent="0.25">
      <c r="A9" s="28"/>
      <c r="B9" s="25"/>
      <c r="C9" s="14" t="s">
        <v>1</v>
      </c>
      <c r="D9" s="17">
        <v>6.4</v>
      </c>
      <c r="E9" s="3">
        <v>220</v>
      </c>
      <c r="F9" s="3">
        <v>0.85</v>
      </c>
      <c r="G9" s="17">
        <f t="shared" si="0"/>
        <v>5440</v>
      </c>
      <c r="H9" s="4">
        <f t="shared" si="1"/>
        <v>3371.4092009128763</v>
      </c>
      <c r="I9" s="21">
        <f t="shared" si="2"/>
        <v>6.4281249999999996</v>
      </c>
      <c r="J9" s="3">
        <f t="shared" si="3"/>
        <v>3.9837940752974421</v>
      </c>
      <c r="K9" s="8">
        <f t="shared" si="4"/>
        <v>1.2680810386875884E-2</v>
      </c>
    </row>
    <row r="10" spans="1:11" x14ac:dyDescent="0.25">
      <c r="A10" s="29"/>
      <c r="B10" s="26"/>
      <c r="C10" s="15" t="s">
        <v>2</v>
      </c>
      <c r="D10" s="18">
        <v>8</v>
      </c>
      <c r="E10" s="5">
        <v>220</v>
      </c>
      <c r="F10" s="5">
        <v>0.85</v>
      </c>
      <c r="G10" s="18">
        <f t="shared" si="0"/>
        <v>6800</v>
      </c>
      <c r="H10" s="6">
        <f t="shared" si="1"/>
        <v>4214.2615011410953</v>
      </c>
      <c r="I10" s="22">
        <f t="shared" si="2"/>
        <v>5.1425000000000001</v>
      </c>
      <c r="J10" s="5">
        <f t="shared" si="3"/>
        <v>3.1870352602379532</v>
      </c>
      <c r="K10" s="9">
        <f t="shared" si="4"/>
        <v>1.0144648309500705E-2</v>
      </c>
    </row>
    <row r="11" spans="1:11" x14ac:dyDescent="0.25">
      <c r="A11" s="27" t="s">
        <v>6</v>
      </c>
      <c r="B11" s="24" t="s">
        <v>6</v>
      </c>
      <c r="C11" s="13" t="s">
        <v>0</v>
      </c>
      <c r="D11" s="16">
        <v>0</v>
      </c>
      <c r="E11" s="1">
        <v>220</v>
      </c>
      <c r="F11" s="1">
        <v>0.85</v>
      </c>
      <c r="G11" s="16">
        <f t="shared" si="0"/>
        <v>0</v>
      </c>
      <c r="H11" s="2">
        <f t="shared" si="1"/>
        <v>0</v>
      </c>
      <c r="I11" s="20"/>
      <c r="J11" s="1"/>
      <c r="K11" s="7"/>
    </row>
    <row r="12" spans="1:11" x14ac:dyDescent="0.25">
      <c r="A12" s="28"/>
      <c r="B12" s="25"/>
      <c r="C12" s="14" t="s">
        <v>1</v>
      </c>
      <c r="D12" s="17">
        <v>0</v>
      </c>
      <c r="E12" s="3">
        <v>220</v>
      </c>
      <c r="F12" s="3">
        <v>0.85</v>
      </c>
      <c r="G12" s="17">
        <f t="shared" si="0"/>
        <v>0</v>
      </c>
      <c r="H12" s="4">
        <f t="shared" si="1"/>
        <v>0</v>
      </c>
      <c r="I12" s="21"/>
      <c r="J12" s="3"/>
      <c r="K12" s="8"/>
    </row>
    <row r="13" spans="1:11" x14ac:dyDescent="0.25">
      <c r="A13" s="29"/>
      <c r="B13" s="26"/>
      <c r="C13" s="15" t="s">
        <v>2</v>
      </c>
      <c r="D13" s="18">
        <v>2.7</v>
      </c>
      <c r="E13" s="5">
        <v>220</v>
      </c>
      <c r="F13" s="5">
        <v>0.85</v>
      </c>
      <c r="G13" s="18">
        <f t="shared" si="0"/>
        <v>2295</v>
      </c>
      <c r="H13" s="6">
        <f t="shared" si="1"/>
        <v>1422.3132566351196</v>
      </c>
      <c r="I13" s="22">
        <f t="shared" si="2"/>
        <v>15.237037037037037</v>
      </c>
      <c r="J13" s="5">
        <f t="shared" si="3"/>
        <v>9.4430674377420836</v>
      </c>
      <c r="K13" s="9">
        <f t="shared" si="4"/>
        <v>3.0058217213335424E-2</v>
      </c>
    </row>
    <row r="14" spans="1:11" x14ac:dyDescent="0.25">
      <c r="A14" s="27" t="s">
        <v>7</v>
      </c>
      <c r="B14" s="24" t="s">
        <v>7</v>
      </c>
      <c r="C14" s="13" t="s">
        <v>0</v>
      </c>
      <c r="D14" s="16">
        <v>1.6</v>
      </c>
      <c r="E14" s="1">
        <v>220</v>
      </c>
      <c r="F14" s="1">
        <v>0.85</v>
      </c>
      <c r="G14" s="16">
        <f t="shared" si="0"/>
        <v>1360</v>
      </c>
      <c r="H14" s="2">
        <f t="shared" si="1"/>
        <v>842.85230022821906</v>
      </c>
      <c r="I14" s="20">
        <f t="shared" si="2"/>
        <v>25.712499999999999</v>
      </c>
      <c r="J14" s="1">
        <f t="shared" si="3"/>
        <v>15.935176301189768</v>
      </c>
      <c r="K14" s="7">
        <f t="shared" si="4"/>
        <v>5.0723241547503538E-2</v>
      </c>
    </row>
    <row r="15" spans="1:11" x14ac:dyDescent="0.25">
      <c r="A15" s="28"/>
      <c r="B15" s="25"/>
      <c r="C15" s="14" t="s">
        <v>1</v>
      </c>
      <c r="D15" s="17">
        <v>3.2</v>
      </c>
      <c r="E15" s="3">
        <v>220</v>
      </c>
      <c r="F15" s="3">
        <v>0.85</v>
      </c>
      <c r="G15" s="17">
        <f t="shared" si="0"/>
        <v>2720</v>
      </c>
      <c r="H15" s="4">
        <f t="shared" si="1"/>
        <v>1685.7046004564381</v>
      </c>
      <c r="I15" s="21">
        <f t="shared" si="2"/>
        <v>12.856249999999999</v>
      </c>
      <c r="J15" s="3">
        <f t="shared" si="3"/>
        <v>7.9675881505948842</v>
      </c>
      <c r="K15" s="8">
        <f t="shared" si="4"/>
        <v>2.5361620773751769E-2</v>
      </c>
    </row>
    <row r="16" spans="1:11" x14ac:dyDescent="0.25">
      <c r="A16" s="29"/>
      <c r="B16" s="26"/>
      <c r="C16" s="15" t="s">
        <v>2</v>
      </c>
      <c r="D16" s="18">
        <v>4</v>
      </c>
      <c r="E16" s="5">
        <v>220</v>
      </c>
      <c r="F16" s="5">
        <v>0.85</v>
      </c>
      <c r="G16" s="18">
        <f t="shared" si="0"/>
        <v>3400</v>
      </c>
      <c r="H16" s="6">
        <f t="shared" si="1"/>
        <v>2107.1307505705477</v>
      </c>
      <c r="I16" s="22">
        <f t="shared" si="2"/>
        <v>10.285</v>
      </c>
      <c r="J16" s="5">
        <f t="shared" si="3"/>
        <v>6.3740705204759065</v>
      </c>
      <c r="K16" s="9">
        <f t="shared" si="4"/>
        <v>2.0289296619001411E-2</v>
      </c>
    </row>
  </sheetData>
  <mergeCells count="10">
    <mergeCell ref="A2:A4"/>
    <mergeCell ref="A5:A7"/>
    <mergeCell ref="A8:A10"/>
    <mergeCell ref="A11:A13"/>
    <mergeCell ref="A14:A16"/>
    <mergeCell ref="B2:B4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2020-11-03T00:27:28Z</dcterms:modified>
</cp:coreProperties>
</file>