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.becker\Matan_Intern_Proejct\"/>
    </mc:Choice>
  </mc:AlternateContent>
  <bookViews>
    <workbookView xWindow="0" yWindow="0" windowWidth="28800" windowHeight="12210"/>
  </bookViews>
  <sheets>
    <sheet name="SquirrelSQL_Kylin" sheetId="1" r:id="rId1"/>
    <sheet name="SparkSQL" sheetId="2" r:id="rId2"/>
    <sheet name="Hive" sheetId="3" r:id="rId3"/>
    <sheet name="Comparison" sheetId="8" r:id="rId4"/>
    <sheet name="Cube Build" sheetId="4" r:id="rId5"/>
    <sheet name="Table Stats" sheetId="5" r:id="rId6"/>
    <sheet name="SquirrelSQL_Raw" sheetId="11" state="hidden" r:id="rId7"/>
    <sheet name="SparkSQL_Raw" sheetId="10" state="hidden" r:id="rId8"/>
    <sheet name="Comparison_v2" sheetId="9" state="hidden" r:id="rId9"/>
  </sheets>
  <definedNames>
    <definedName name="_xlnm._FilterDatabase" localSheetId="1" hidden="1">SparkSQL!$A$1:$N$41</definedName>
    <definedName name="_xlnm._FilterDatabase" localSheetId="5" hidden="1">'Table Stats'!$A$1:$E$11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C3" i="8"/>
  <c r="E26" i="1"/>
  <c r="C2" i="8"/>
  <c r="C4" i="8"/>
  <c r="B3" i="8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10" i="2"/>
  <c r="B4" i="8" l="1"/>
  <c r="E18" i="11" l="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13" i="5"/>
  <c r="D13" i="5"/>
  <c r="E13" i="5"/>
  <c r="B13" i="5"/>
  <c r="E2" i="1" l="1"/>
</calcChain>
</file>

<file path=xl/sharedStrings.xml><?xml version="1.0" encoding="utf-8"?>
<sst xmlns="http://schemas.openxmlformats.org/spreadsheetml/2006/main" count="836" uniqueCount="172">
  <si>
    <t>Query</t>
  </si>
  <si>
    <t>Total Time</t>
  </si>
  <si>
    <t>SQL Query Time</t>
  </si>
  <si>
    <t>Read Time</t>
  </si>
  <si>
    <t>Count 1</t>
  </si>
  <si>
    <t>Description</t>
  </si>
  <si>
    <t>Select count(*) from raw_ulogs;</t>
  </si>
  <si>
    <t>Count 2</t>
  </si>
  <si>
    <t>Select *</t>
  </si>
  <si>
    <t>Select * from raw_ulogs limit 100;</t>
  </si>
  <si>
    <t>Select * from raw_ulogs limit 1000;</t>
  </si>
  <si>
    <t>Select * from raw_ulogs limit 10000;</t>
  </si>
  <si>
    <t>Select * from raw_ulogs limit 100000;</t>
  </si>
  <si>
    <t>Engine</t>
  </si>
  <si>
    <t>SquirrelSQL</t>
  </si>
  <si>
    <t>Select * from raw_ulogs limit 250000;</t>
  </si>
  <si>
    <t>Select count(agency_id) from raw_ulogs where agency_id = 10;</t>
  </si>
  <si>
    <t>Select * from raw_ulogs where agency_id = 10;</t>
  </si>
  <si>
    <t>Select max(request_bytes_qty) from raw_ulogs where agency_id = 10;</t>
  </si>
  <si>
    <t>Max 1</t>
  </si>
  <si>
    <t>SparkSQL-Yarn</t>
  </si>
  <si>
    <t>AirCancellation</t>
  </si>
  <si>
    <t>SELECT sum(air_seg_cancelled)/sum(air_seg_booked) as Air_Cancellation_Rate from raw_ulogs</t>
  </si>
  <si>
    <t>Executor Cores</t>
  </si>
  <si>
    <t>Driver Memory</t>
  </si>
  <si>
    <t>1gb</t>
  </si>
  <si>
    <t>Executor Memory</t>
  </si>
  <si>
    <t>500mb</t>
  </si>
  <si>
    <t>2gb</t>
  </si>
  <si>
    <t>Num Executors</t>
  </si>
  <si>
    <t>5gb</t>
  </si>
  <si>
    <t>4gb</t>
  </si>
  <si>
    <t>250gb</t>
  </si>
  <si>
    <t>125gb</t>
  </si>
  <si>
    <t>40gb</t>
  </si>
  <si>
    <t>10gb</t>
  </si>
  <si>
    <t>Notes:</t>
  </si>
  <si>
    <t>spark.storage.memoryFraction=0; spark.shuffle.memoryFraction=1</t>
  </si>
  <si>
    <t>Hourly Aggregates limit 3000 (minues log_ts, app_serv_host_num, host_locator_cd)</t>
  </si>
  <si>
    <t>Spark-DF</t>
  </si>
  <si>
    <t>Hourly Aggregates</t>
  </si>
  <si>
    <t>Allocated Memory MB</t>
  </si>
  <si>
    <t>Running Containers</t>
  </si>
  <si>
    <t>Allocated CPU Vcores</t>
  </si>
  <si>
    <t>% of Queue</t>
  </si>
  <si>
    <t>% of Cluster</t>
  </si>
  <si>
    <t>31 min 8 sec</t>
  </si>
  <si>
    <t>1 min 6 sec</t>
  </si>
  <si>
    <t>1 min 7 sec</t>
  </si>
  <si>
    <t>1 min 49 sec</t>
  </si>
  <si>
    <t>1 min 15 sec</t>
  </si>
  <si>
    <t>1 min 2 sec</t>
  </si>
  <si>
    <t>Hourly Aggregates limit 100 (minues log_ts, app_serv_host_num, host_locator_cd)</t>
  </si>
  <si>
    <t>Hourly Aggregates limit 500 (minues log_ts, app_serv_host_num, host_locator_cd)</t>
  </si>
  <si>
    <t>Hourly Aggregates limit 1000 (minues log_ts, app_serv_host_num, host_locator_cd)</t>
  </si>
  <si>
    <t>Hourly Aggregates limit 2500 (minues log_ts, app_serv_host_num, host_locator_cd)</t>
  </si>
  <si>
    <t>Hourly Aggregates limit 5000 (minues log_ts, app_serv_host_num, host_locator_cd)</t>
  </si>
  <si>
    <t>Hourly Aggregates limit 10000 (minues log_ts, app_serv_host_num, host_locator_cd)</t>
  </si>
  <si>
    <t>Hourly Aggregates limit 25000 (minues log_ts, app_serv_host_num, host_locator_cd)</t>
  </si>
  <si>
    <t>N/A</t>
  </si>
  <si>
    <t>Hourly Aggregates Query</t>
  </si>
  <si>
    <t>2 min 10 sec</t>
  </si>
  <si>
    <t>Dimensions</t>
  </si>
  <si>
    <t>Measures</t>
  </si>
  <si>
    <t>MapReduce</t>
  </si>
  <si>
    <t>Build Time</t>
  </si>
  <si>
    <t>Cube</t>
  </si>
  <si>
    <t>Test_Intern</t>
  </si>
  <si>
    <t>Test_Cube_2</t>
  </si>
  <si>
    <t>9.6 min</t>
  </si>
  <si>
    <t>9.33 min</t>
  </si>
  <si>
    <t>Cube Size</t>
  </si>
  <si>
    <t>Source Records</t>
  </si>
  <si>
    <t>2.92MB</t>
  </si>
  <si>
    <t>7.10 MB</t>
  </si>
  <si>
    <t>Cube_uAPI_Logs</t>
  </si>
  <si>
    <t>12.93 min</t>
  </si>
  <si>
    <t>41.97 MB</t>
  </si>
  <si>
    <t>Cube_Final</t>
  </si>
  <si>
    <t>17.98 min</t>
  </si>
  <si>
    <t>369.8 min</t>
  </si>
  <si>
    <t>107.54 GB</t>
  </si>
  <si>
    <t>Hourly_Aggregates</t>
  </si>
  <si>
    <t>Spark</t>
  </si>
  <si>
    <t>kylin_sales_cube</t>
  </si>
  <si>
    <t>93.44 MB</t>
  </si>
  <si>
    <t>5.42 min</t>
  </si>
  <si>
    <t>7.43 min</t>
  </si>
  <si>
    <t>Hive/Tez</t>
  </si>
  <si>
    <t>Rows</t>
  </si>
  <si>
    <t>rawDataSize</t>
  </si>
  <si>
    <t>Log_Date</t>
  </si>
  <si>
    <t>Num Files</t>
  </si>
  <si>
    <t>Num Rows</t>
  </si>
  <si>
    <t>Total Size</t>
  </si>
  <si>
    <t>Total:</t>
  </si>
  <si>
    <t>Spark SQL</t>
  </si>
  <si>
    <t>Kylin Cube</t>
  </si>
  <si>
    <t>Q1</t>
  </si>
  <si>
    <t>Q2</t>
  </si>
  <si>
    <t>Q3</t>
  </si>
  <si>
    <t>*1</t>
  </si>
  <si>
    <t>*2</t>
  </si>
  <si>
    <t>*3</t>
  </si>
  <si>
    <t>*4</t>
  </si>
  <si>
    <t>*5</t>
  </si>
  <si>
    <t>Engine Type</t>
  </si>
  <si>
    <t>Air_Cancellation</t>
  </si>
  <si>
    <t>Spark.sql()</t>
  </si>
  <si>
    <t>SparkSQL-DF</t>
  </si>
  <si>
    <t>Hourly_Aggregates_1</t>
  </si>
  <si>
    <t>Hourly_Aggregates_2</t>
  </si>
  <si>
    <t>Hourly_Aggregates_3</t>
  </si>
  <si>
    <t>Hourly_Aggregates_4</t>
  </si>
  <si>
    <t>Hourly_Aggregates_5</t>
  </si>
  <si>
    <t>Hourly_Aggregates_6</t>
  </si>
  <si>
    <t>Daily_Aggregates_1</t>
  </si>
  <si>
    <t>Daily_Aggregates_2</t>
  </si>
  <si>
    <t>Daily_Aggregates_3</t>
  </si>
  <si>
    <t>Daily_Aggregates_4</t>
  </si>
  <si>
    <t>Daily_Aggregates_5</t>
  </si>
  <si>
    <t>Daily_Aggregates_6</t>
  </si>
  <si>
    <t>Hourly_Aggregates_7</t>
  </si>
  <si>
    <t>Hourly_Aggregates_8</t>
  </si>
  <si>
    <t>filtered to LOG_DATE='2016-08-01'</t>
  </si>
  <si>
    <t>Hourly_Aggregates_9</t>
  </si>
  <si>
    <t>FULL DATA BEING READ</t>
  </si>
  <si>
    <t>Hourly_Aggregates_10</t>
  </si>
  <si>
    <t>Daily_Aggregates_7</t>
  </si>
  <si>
    <t>Daily_Aggregates_8</t>
  </si>
  <si>
    <t>Daily_Aggregates_9</t>
  </si>
  <si>
    <t>Daily_Aggregates_10</t>
  </si>
  <si>
    <t>filtered to LOG_DATE='2016-08-01'; limit 5000</t>
  </si>
  <si>
    <t>filtered to LOG_DATE='2016-08-01'; limit 100</t>
  </si>
  <si>
    <t>filtered to LOG_DATE='2016-08-01'; limit 1000</t>
  </si>
  <si>
    <t>filtered to LOG_DATE='2016-08-01'; limit 10000</t>
  </si>
  <si>
    <t>filtered to LOG_DATE='2016-08-01'; limit 25000</t>
  </si>
  <si>
    <t>filtered to LOG_DATE='2016-08-01'; limit 50000</t>
  </si>
  <si>
    <t>Daily_Aggregates_11</t>
  </si>
  <si>
    <t>Hourly_Aggregates_11</t>
  </si>
  <si>
    <t>filtered to LOG_DATE='2016-08-01'; limit 500</t>
  </si>
  <si>
    <t>Sparl.sql()</t>
  </si>
  <si>
    <t>50gb</t>
  </si>
  <si>
    <t>FULL DATA BEING READ; Daily_Aggregates limit 100</t>
  </si>
  <si>
    <t>FULL DATA BEING READ; Daily_Aggregates limit 500</t>
  </si>
  <si>
    <t>FULL DATA BEING READ; Daily_Aggregates limit 1000</t>
  </si>
  <si>
    <t>FULL DATA BEING READ; Daily_Aggregates limit 10000</t>
  </si>
  <si>
    <t>FULL DATA BEING READ; Daily_Aggregates limit 25000</t>
  </si>
  <si>
    <t>FULL DATA BEING READ; Hourly_Aggregates limit 100</t>
  </si>
  <si>
    <t>FULL DATA BEING READ; Hourly_Aggregates limit 500</t>
  </si>
  <si>
    <t>FULL DATA BEING READ; Hourly_Aggregates limit 1000</t>
  </si>
  <si>
    <t>FULL DATA BEING READ; Hourly_Aggregates limit 10000</t>
  </si>
  <si>
    <t>FULL DATA BEING READ; Hourly_Aggregates limit 25000</t>
  </si>
  <si>
    <t>FULL DATA BEING READ; Select * from raw_ulogs limit 100;</t>
  </si>
  <si>
    <t>FULL DATA BEING READ; Select * from raw_ulogs limit 1000;</t>
  </si>
  <si>
    <t>FULL DATA BEING READ; Select * from raw_ulogs limit 10000;</t>
  </si>
  <si>
    <t>FULL DATA BEING READ; Select * from raw_ulogs limit 100000;</t>
  </si>
  <si>
    <t>FULL DATA BEING READ; Select * from raw_ulogs limit 250000;</t>
  </si>
  <si>
    <t>FULL DATA BEING READ; Select sum(air_seg_cancelled)/sum(air_seg_booked) as Air_Cancellation_Rate from raw_ulogs;</t>
  </si>
  <si>
    <t>Full Query</t>
  </si>
  <si>
    <t>Partitioned</t>
  </si>
  <si>
    <t>FULL DATA BEING READ; Hourly Aggregates limit 100 (minues log_ts, app_serv_host_num, host_locator_cd)</t>
  </si>
  <si>
    <t>FULL DATA BEING READ; Hourly Aggregates limit 1000 (minues log_ts, app_serv_host_num, host_locator_cd)</t>
  </si>
  <si>
    <t>FULL DATA BEING READ; Hourly Aggregates limit 5000 (minues log_ts, app_serv_host_num, host_locator_cd)</t>
  </si>
  <si>
    <t>FULL DATA BEING READ; Hourly Aggregates limit 10000 (minues log_ts, app_serv_host_num, host_locator_cd)</t>
  </si>
  <si>
    <t>FULL DATA BEING READ; Hourly Aggregates limit 25000 (minues log_ts, app_serv_host_num, host_locator_cd)</t>
  </si>
  <si>
    <t>FULL DATA BEING READ; Daily Aggregates limit 100</t>
  </si>
  <si>
    <t>FULL DATA BEING READ; Daily Aggregates limit 1000 (minues log_ts, app_serv_host_num, host_locator_cd)</t>
  </si>
  <si>
    <t>FULL DATA BEING READ; Daily Aggregates limit 5000 (minues log_ts, app_serv_host_num, host_locator_cd)</t>
  </si>
  <si>
    <t>FULL DATA BEING READ; Daily Aggregates limit 10000 (minues log_ts, app_serv_host_num, host_locator_cd)</t>
  </si>
  <si>
    <t>FULL DATA BEING READ; Daily Aggregates limit 25000 (minues log_ts, app_serv_host_num, host_locator_cd)</t>
  </si>
  <si>
    <t>Daily_Aggregates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</si>
</sst>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left"/>
    </xf>
    <xf numFmtId="3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Hourly Aggregates Query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Full Query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7195-4A76-B701-D58395DB3A0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7195-4A76-B701-D58395DB3A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Comparison!$A$2:$A$4</c:f>
              <c:strCache>
                <c:ptCount val="3"/>
                <c:pt idx="0">
                  <c:v>Spark SQL</c:v>
                </c:pt>
                <c:pt idx="1">
                  <c:v>Hive/Tez</c:v>
                </c:pt>
                <c:pt idx="2">
                  <c:v>Kylin Cube</c:v>
                </c:pt>
              </c:strCache>
            </c:strRef>
          </c:cat>
          <c:val>
            <c:numRef>
              <c:f>Comparison!$B$2:$B$4</c:f>
              <c:numCache>
                <c:formatCode>General</c:formatCode>
                <c:ptCount val="3"/>
                <c:pt idx="0">
                  <c:v>302</c:v>
                </c:pt>
                <c:pt idx="1">
                  <c:v>147.25200000000001</c:v>
                </c:pt>
                <c:pt idx="2">
                  <c:v>0.42799999999999999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5-42EF-AAC7-2AB72D1F1392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Partitioned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Comparison!$A$2:$A$4</c:f>
              <c:strCache>
                <c:ptCount val="3"/>
                <c:pt idx="0">
                  <c:v>Spark SQL</c:v>
                </c:pt>
                <c:pt idx="1">
                  <c:v>Hive/Tez</c:v>
                </c:pt>
                <c:pt idx="2">
                  <c:v>Kylin Cube</c:v>
                </c:pt>
              </c:strCache>
            </c:strRef>
          </c:cat>
          <c:val>
            <c:numRef>
              <c:f>Comparison!$C$2:$C$4</c:f>
              <c:numCache>
                <c:formatCode>General</c:formatCode>
                <c:ptCount val="3"/>
                <c:pt idx="0">
                  <c:v>62</c:v>
                </c:pt>
                <c:pt idx="1">
                  <c:v>88.299000000000007</c:v>
                </c:pt>
                <c:pt idx="2">
                  <c:v>0.23200000000000001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C-4B25-A80D-D1384635CC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859782911"/>
        <c:axId val="1869331599"/>
      </c:barChart>
      <c:catAx>
        <c:axId val="185978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31599"/>
        <c:crosses val="autoZero"/>
        <c:auto val="1"/>
        <c:lblAlgn val="ctr"/>
        <c:lblOffset val="100"/>
        <c:noMultiLvlLbl val="0"/>
      </c:catAx>
      <c:valAx>
        <c:axId val="18693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</a:t>
            </a:r>
            <a:r>
              <a:rPr lang="en-US" baseline="0"/>
              <a:t> Aggregates Query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Comparison_v2!$B$3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EB-46EA-94C3-E3731E2CE37C}"/>
              </c:ext>
            </c:extLst>
          </c:dPt>
          <c:cat>
            <c:strRef>
              <c:f>Comparison_v2!$A$4:$A$6</c:f>
              <c:strCache>
                <c:ptCount val="3"/>
                <c:pt idx="0">
                  <c:v>Hive/Tez</c:v>
                </c:pt>
                <c:pt idx="1">
                  <c:v>Spark SQL</c:v>
                </c:pt>
                <c:pt idx="2">
                  <c:v>Kylin Cube</c:v>
                </c:pt>
              </c:strCache>
            </c:strRef>
          </c:cat>
          <c:val>
            <c:numRef>
              <c:f>Comparison_v2!$D$4:$D$6</c:f>
              <c:numCache>
                <c:formatCode>General</c:formatCode>
                <c:ptCount val="3"/>
                <c:pt idx="0">
                  <c:v>127.1</c:v>
                </c:pt>
                <c:pt idx="1">
                  <c:v>62</c:v>
                </c:pt>
                <c:pt idx="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B-46EA-94C3-E3731E2CE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782911"/>
        <c:axId val="1869331599"/>
      </c:barChart>
      <c:catAx>
        <c:axId val="185978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31599"/>
        <c:crosses val="autoZero"/>
        <c:auto val="1"/>
        <c:lblAlgn val="ctr"/>
        <c:lblOffset val="100"/>
        <c:noMultiLvlLbl val="0"/>
      </c:catAx>
      <c:valAx>
        <c:axId val="18693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8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16</xdr:col>
      <xdr:colOff>266700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ADCCE-BA73-4211-96B5-13EE9B4C2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4</xdr:row>
      <xdr:rowOff>180975</xdr:rowOff>
    </xdr:from>
    <xdr:to>
      <xdr:col>15</xdr:col>
      <xdr:colOff>419100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1C011-06BC-4842-B956-C47E089B6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/>
  </sheetViews>
  <sheetFormatPr defaultRowHeight="15" x14ac:dyDescent="0.25"/>
  <cols>
    <col min="1" max="1" width="11.28515625" bestFit="1" customWidth="1"/>
    <col min="2" max="2" width="21" bestFit="1" customWidth="1"/>
    <col min="3" max="3" width="10.28515625" bestFit="1" customWidth="1"/>
    <col min="4" max="4" width="15.140625" bestFit="1" customWidth="1"/>
    <col min="5" max="5" width="10.28515625" bestFit="1" customWidth="1"/>
    <col min="6" max="6" width="64.42578125" style="1" bestFit="1" customWidth="1"/>
  </cols>
  <sheetData>
    <row r="1" spans="1:6" x14ac:dyDescent="0.25">
      <c r="A1" s="9" t="s">
        <v>13</v>
      </c>
      <c r="B1" s="9" t="s">
        <v>0</v>
      </c>
      <c r="C1" s="9" t="s">
        <v>1</v>
      </c>
      <c r="D1" s="9" t="s">
        <v>2</v>
      </c>
      <c r="E1" s="9" t="s">
        <v>3</v>
      </c>
      <c r="F1" s="11" t="s">
        <v>5</v>
      </c>
    </row>
    <row r="2" spans="1:6" x14ac:dyDescent="0.25">
      <c r="A2" s="9" t="s">
        <v>14</v>
      </c>
      <c r="B2" s="9" t="s">
        <v>101</v>
      </c>
      <c r="C2" s="9">
        <v>0.124</v>
      </c>
      <c r="D2" s="9">
        <v>0.122</v>
      </c>
      <c r="E2" s="9">
        <f>C2-D2</f>
        <v>2.0000000000000018E-3</v>
      </c>
      <c r="F2" s="11" t="s">
        <v>9</v>
      </c>
    </row>
    <row r="3" spans="1:6" x14ac:dyDescent="0.25">
      <c r="A3" s="9" t="s">
        <v>14</v>
      </c>
      <c r="B3" s="9" t="s">
        <v>102</v>
      </c>
      <c r="C3" s="9">
        <v>0.42199999999999999</v>
      </c>
      <c r="D3" s="9">
        <v>0.39100000000000001</v>
      </c>
      <c r="E3" s="9">
        <f t="shared" ref="E3:E24" si="0">C3-D3</f>
        <v>3.0999999999999972E-2</v>
      </c>
      <c r="F3" s="11" t="s">
        <v>10</v>
      </c>
    </row>
    <row r="4" spans="1:6" x14ac:dyDescent="0.25">
      <c r="A4" s="9" t="s">
        <v>14</v>
      </c>
      <c r="B4" s="9" t="s">
        <v>103</v>
      </c>
      <c r="C4" s="9">
        <v>0.96299999999999997</v>
      </c>
      <c r="D4" s="9">
        <v>0.94799999999999995</v>
      </c>
      <c r="E4" s="9">
        <f t="shared" si="0"/>
        <v>1.5000000000000013E-2</v>
      </c>
      <c r="F4" s="11" t="s">
        <v>11</v>
      </c>
    </row>
    <row r="5" spans="1:6" x14ac:dyDescent="0.25">
      <c r="A5" s="9" t="s">
        <v>14</v>
      </c>
      <c r="B5" s="9" t="s">
        <v>104</v>
      </c>
      <c r="C5" s="9">
        <v>2.7989999999999999</v>
      </c>
      <c r="D5" s="9">
        <v>2.7050000000000001</v>
      </c>
      <c r="E5" s="9">
        <f t="shared" si="0"/>
        <v>9.3999999999999861E-2</v>
      </c>
      <c r="F5" s="11" t="s">
        <v>12</v>
      </c>
    </row>
    <row r="6" spans="1:6" x14ac:dyDescent="0.25">
      <c r="A6" s="9" t="s">
        <v>14</v>
      </c>
      <c r="B6" s="9" t="s">
        <v>105</v>
      </c>
      <c r="C6" s="9">
        <v>5.0129999999999999</v>
      </c>
      <c r="D6" s="9">
        <v>4.8949999999999996</v>
      </c>
      <c r="E6" s="9">
        <f t="shared" si="0"/>
        <v>0.11800000000000033</v>
      </c>
      <c r="F6" s="11" t="s">
        <v>15</v>
      </c>
    </row>
    <row r="7" spans="1:6" x14ac:dyDescent="0.25">
      <c r="A7" s="9" t="s">
        <v>14</v>
      </c>
      <c r="B7" s="9" t="s">
        <v>110</v>
      </c>
      <c r="C7" s="9">
        <v>0.17599999999999999</v>
      </c>
      <c r="D7" s="9">
        <v>0.17599999999999999</v>
      </c>
      <c r="E7" s="9">
        <f t="shared" si="0"/>
        <v>0</v>
      </c>
      <c r="F7" s="11" t="s">
        <v>161</v>
      </c>
    </row>
    <row r="8" spans="1:6" x14ac:dyDescent="0.25">
      <c r="A8" s="9" t="s">
        <v>14</v>
      </c>
      <c r="B8" s="9" t="s">
        <v>111</v>
      </c>
      <c r="C8" s="9">
        <v>0.184</v>
      </c>
      <c r="D8" s="9">
        <v>0.17699999999999999</v>
      </c>
      <c r="E8" s="9">
        <f t="shared" si="0"/>
        <v>7.0000000000000062E-3</v>
      </c>
      <c r="F8" s="11" t="s">
        <v>162</v>
      </c>
    </row>
    <row r="9" spans="1:6" x14ac:dyDescent="0.25">
      <c r="A9" s="9" t="s">
        <v>14</v>
      </c>
      <c r="B9" s="9" t="s">
        <v>112</v>
      </c>
      <c r="C9" s="9">
        <v>0.32500000000000001</v>
      </c>
      <c r="D9" s="9">
        <v>0.28699999999999998</v>
      </c>
      <c r="E9" s="9">
        <f t="shared" si="0"/>
        <v>3.8000000000000034E-2</v>
      </c>
      <c r="F9" s="11" t="s">
        <v>163</v>
      </c>
    </row>
    <row r="10" spans="1:6" x14ac:dyDescent="0.25">
      <c r="A10" s="9" t="s">
        <v>14</v>
      </c>
      <c r="B10" s="9" t="s">
        <v>113</v>
      </c>
      <c r="C10" s="9">
        <v>0.42799999999999999</v>
      </c>
      <c r="D10" s="9">
        <v>0.41</v>
      </c>
      <c r="E10" s="9">
        <f t="shared" si="0"/>
        <v>1.8000000000000016E-2</v>
      </c>
      <c r="F10" s="11" t="s">
        <v>164</v>
      </c>
    </row>
    <row r="11" spans="1:6" x14ac:dyDescent="0.25">
      <c r="A11" s="9" t="s">
        <v>14</v>
      </c>
      <c r="B11" s="9" t="s">
        <v>114</v>
      </c>
      <c r="C11" s="9">
        <v>0.59</v>
      </c>
      <c r="D11" s="9">
        <v>0.51300000000000001</v>
      </c>
      <c r="E11" s="9">
        <f t="shared" si="0"/>
        <v>7.6999999999999957E-2</v>
      </c>
      <c r="F11" s="11" t="s">
        <v>165</v>
      </c>
    </row>
    <row r="12" spans="1:6" x14ac:dyDescent="0.25">
      <c r="A12" s="9" t="s">
        <v>14</v>
      </c>
      <c r="B12" s="9" t="s">
        <v>115</v>
      </c>
      <c r="C12" s="9">
        <v>0.158</v>
      </c>
      <c r="D12" s="9">
        <v>0.158</v>
      </c>
      <c r="E12" s="9">
        <f t="shared" si="0"/>
        <v>0</v>
      </c>
      <c r="F12" s="9" t="s">
        <v>133</v>
      </c>
    </row>
    <row r="13" spans="1:6" x14ac:dyDescent="0.25">
      <c r="A13" s="9" t="s">
        <v>14</v>
      </c>
      <c r="B13" s="9" t="s">
        <v>122</v>
      </c>
      <c r="C13" s="9">
        <v>0.183</v>
      </c>
      <c r="D13" s="9">
        <v>0.183</v>
      </c>
      <c r="E13" s="9">
        <f t="shared" si="0"/>
        <v>0</v>
      </c>
      <c r="F13" s="9" t="s">
        <v>134</v>
      </c>
    </row>
    <row r="14" spans="1:6" x14ac:dyDescent="0.25">
      <c r="A14" s="9" t="s">
        <v>14</v>
      </c>
      <c r="B14" s="9" t="s">
        <v>123</v>
      </c>
      <c r="C14" s="9">
        <v>0.159</v>
      </c>
      <c r="D14" s="9">
        <v>0.14000000000000001</v>
      </c>
      <c r="E14" s="9">
        <f t="shared" si="0"/>
        <v>1.8999999999999989E-2</v>
      </c>
      <c r="F14" s="9" t="s">
        <v>132</v>
      </c>
    </row>
    <row r="15" spans="1:6" x14ac:dyDescent="0.25">
      <c r="A15" s="9" t="s">
        <v>14</v>
      </c>
      <c r="B15" s="9" t="s">
        <v>125</v>
      </c>
      <c r="C15" s="9">
        <v>0.23200000000000001</v>
      </c>
      <c r="D15" s="9">
        <v>0.214</v>
      </c>
      <c r="E15" s="9">
        <f t="shared" si="0"/>
        <v>1.8000000000000016E-2</v>
      </c>
      <c r="F15" s="9" t="s">
        <v>135</v>
      </c>
    </row>
    <row r="16" spans="1:6" x14ac:dyDescent="0.25">
      <c r="A16" s="9" t="s">
        <v>14</v>
      </c>
      <c r="B16" s="9" t="s">
        <v>127</v>
      </c>
      <c r="C16" s="9">
        <v>0.88</v>
      </c>
      <c r="D16" s="9">
        <v>0.83399999999999996</v>
      </c>
      <c r="E16" s="9">
        <f t="shared" si="0"/>
        <v>4.6000000000000041E-2</v>
      </c>
      <c r="F16" s="9" t="s">
        <v>136</v>
      </c>
    </row>
    <row r="17" spans="1:6" x14ac:dyDescent="0.25">
      <c r="A17" s="9" t="s">
        <v>14</v>
      </c>
      <c r="B17" s="11" t="s">
        <v>116</v>
      </c>
      <c r="C17" s="9">
        <v>0.373</v>
      </c>
      <c r="D17" s="9">
        <v>0.373</v>
      </c>
      <c r="E17" s="9">
        <f t="shared" si="0"/>
        <v>0</v>
      </c>
      <c r="F17" s="11" t="s">
        <v>166</v>
      </c>
    </row>
    <row r="18" spans="1:6" x14ac:dyDescent="0.25">
      <c r="A18" s="9" t="s">
        <v>14</v>
      </c>
      <c r="B18" s="11" t="s">
        <v>117</v>
      </c>
      <c r="C18" s="9">
        <v>0.39200000000000002</v>
      </c>
      <c r="D18" s="9">
        <v>0.38100000000000001</v>
      </c>
      <c r="E18" s="9">
        <f t="shared" si="0"/>
        <v>1.100000000000001E-2</v>
      </c>
      <c r="F18" s="11" t="s">
        <v>167</v>
      </c>
    </row>
    <row r="19" spans="1:6" x14ac:dyDescent="0.25">
      <c r="A19" s="9" t="s">
        <v>14</v>
      </c>
      <c r="B19" s="11" t="s">
        <v>118</v>
      </c>
      <c r="C19" s="9">
        <v>0.51800000000000002</v>
      </c>
      <c r="D19" s="9">
        <v>0.496</v>
      </c>
      <c r="E19" s="9">
        <f t="shared" si="0"/>
        <v>2.200000000000002E-2</v>
      </c>
      <c r="F19" s="11" t="s">
        <v>168</v>
      </c>
    </row>
    <row r="20" spans="1:6" x14ac:dyDescent="0.25">
      <c r="A20" s="9" t="s">
        <v>14</v>
      </c>
      <c r="B20" s="11" t="s">
        <v>119</v>
      </c>
      <c r="C20" s="9">
        <v>0.85399999999999998</v>
      </c>
      <c r="D20" s="9">
        <v>0.78800000000000003</v>
      </c>
      <c r="E20" s="9">
        <f t="shared" si="0"/>
        <v>6.5999999999999948E-2</v>
      </c>
      <c r="F20" s="11" t="s">
        <v>169</v>
      </c>
    </row>
    <row r="21" spans="1:6" x14ac:dyDescent="0.25">
      <c r="A21" s="9" t="s">
        <v>14</v>
      </c>
      <c r="B21" s="11" t="s">
        <v>120</v>
      </c>
      <c r="C21" s="9">
        <v>1.3029999999999999</v>
      </c>
      <c r="D21" s="9">
        <v>1.248</v>
      </c>
      <c r="E21" s="9">
        <f t="shared" si="0"/>
        <v>5.4999999999999938E-2</v>
      </c>
      <c r="F21" s="11" t="s">
        <v>170</v>
      </c>
    </row>
    <row r="22" spans="1:6" x14ac:dyDescent="0.25">
      <c r="A22" s="9" t="s">
        <v>14</v>
      </c>
      <c r="B22" s="11" t="s">
        <v>121</v>
      </c>
      <c r="C22" s="9">
        <v>0.29099999999999998</v>
      </c>
      <c r="D22" s="9">
        <v>0.29099999999999998</v>
      </c>
      <c r="E22" s="9">
        <f t="shared" si="0"/>
        <v>0</v>
      </c>
      <c r="F22" s="9" t="s">
        <v>133</v>
      </c>
    </row>
    <row r="23" spans="1:6" x14ac:dyDescent="0.25">
      <c r="A23" s="9" t="s">
        <v>14</v>
      </c>
      <c r="B23" s="11" t="s">
        <v>128</v>
      </c>
      <c r="C23" s="9">
        <v>0.34899999999999998</v>
      </c>
      <c r="D23" s="9">
        <v>0.33300000000000002</v>
      </c>
      <c r="E23" s="9">
        <f t="shared" si="0"/>
        <v>1.5999999999999959E-2</v>
      </c>
      <c r="F23" s="9" t="s">
        <v>134</v>
      </c>
    </row>
    <row r="24" spans="1:6" x14ac:dyDescent="0.25">
      <c r="A24" s="9" t="s">
        <v>14</v>
      </c>
      <c r="B24" s="11" t="s">
        <v>129</v>
      </c>
      <c r="C24" s="9">
        <v>0.64</v>
      </c>
      <c r="D24" s="9">
        <v>0.624</v>
      </c>
      <c r="E24" s="9">
        <f t="shared" si="0"/>
        <v>1.6000000000000014E-2</v>
      </c>
      <c r="F24" s="9" t="s">
        <v>132</v>
      </c>
    </row>
    <row r="25" spans="1:6" s="9" customFormat="1" x14ac:dyDescent="0.25">
      <c r="A25" s="9" t="s">
        <v>14</v>
      </c>
      <c r="B25" s="11" t="s">
        <v>130</v>
      </c>
      <c r="C25" s="9">
        <v>0.27700000000000002</v>
      </c>
      <c r="D25" s="9">
        <v>0.22500000000000001</v>
      </c>
      <c r="E25" s="9">
        <f>C25-D25</f>
        <v>5.2000000000000018E-2</v>
      </c>
      <c r="F25" s="9" t="s">
        <v>135</v>
      </c>
    </row>
    <row r="26" spans="1:6" s="9" customFormat="1" x14ac:dyDescent="0.25">
      <c r="A26" s="9" t="s">
        <v>14</v>
      </c>
      <c r="B26" s="11" t="s">
        <v>131</v>
      </c>
      <c r="C26" s="9">
        <v>0.70899999999999996</v>
      </c>
      <c r="D26" s="9">
        <v>0.68100000000000005</v>
      </c>
      <c r="E26" s="9">
        <f>C26-D26</f>
        <v>2.7999999999999914E-2</v>
      </c>
      <c r="F26" s="9" t="s">
        <v>136</v>
      </c>
    </row>
    <row r="27" spans="1:6" x14ac:dyDescent="0.25">
      <c r="A27" s="9"/>
      <c r="B27" s="9"/>
      <c r="C27" s="9"/>
      <c r="D27" s="9"/>
      <c r="E27" s="9"/>
      <c r="F27" s="11"/>
    </row>
    <row r="28" spans="1:6" x14ac:dyDescent="0.25">
      <c r="A28" s="9"/>
      <c r="B28" s="9"/>
      <c r="C28" s="9"/>
      <c r="D28" s="9"/>
      <c r="E28" s="9"/>
      <c r="F28" s="11"/>
    </row>
    <row r="29" spans="1:6" x14ac:dyDescent="0.25">
      <c r="A29" s="9"/>
      <c r="B29" s="9"/>
      <c r="C29" s="9"/>
      <c r="D29" s="9"/>
      <c r="E29" s="9"/>
      <c r="F29" s="11"/>
    </row>
    <row r="30" spans="1:6" x14ac:dyDescent="0.25">
      <c r="A30" s="9"/>
      <c r="B30" s="9"/>
      <c r="C30" s="9"/>
      <c r="D30" s="9"/>
      <c r="E30" s="9"/>
      <c r="F30" s="11"/>
    </row>
    <row r="31" spans="1:6" x14ac:dyDescent="0.25">
      <c r="A31" s="9"/>
      <c r="B31" s="9"/>
      <c r="C31" s="9"/>
      <c r="D31" s="9"/>
      <c r="E31" s="9"/>
      <c r="F3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/>
  </sheetViews>
  <sheetFormatPr defaultRowHeight="15" x14ac:dyDescent="0.25"/>
  <cols>
    <col min="1" max="1" width="13.85546875" bestFit="1" customWidth="1"/>
    <col min="2" max="2" width="20" bestFit="1" customWidth="1"/>
    <col min="3" max="3" width="11.5703125" bestFit="1" customWidth="1"/>
    <col min="4" max="4" width="18.5703125" customWidth="1"/>
    <col min="5" max="5" width="20.140625" customWidth="1"/>
    <col min="6" max="6" width="20.85546875" customWidth="1"/>
    <col min="7" max="7" width="11.28515625" customWidth="1"/>
    <col min="8" max="8" width="11.5703125" customWidth="1"/>
    <col min="9" max="10" width="14.42578125" bestFit="1" customWidth="1"/>
    <col min="11" max="11" width="16.7109375" bestFit="1" customWidth="1"/>
    <col min="12" max="12" width="14.28515625" bestFit="1" customWidth="1"/>
    <col min="13" max="13" width="26.7109375" hidden="1" customWidth="1"/>
    <col min="14" max="15" width="0" hidden="1" customWidth="1"/>
  </cols>
  <sheetData>
    <row r="1" spans="1:16" x14ac:dyDescent="0.25">
      <c r="A1" s="9" t="s">
        <v>13</v>
      </c>
      <c r="B1" s="9" t="s">
        <v>0</v>
      </c>
      <c r="C1" s="9" t="s">
        <v>1</v>
      </c>
      <c r="D1" s="9" t="s">
        <v>42</v>
      </c>
      <c r="E1" s="9" t="s">
        <v>43</v>
      </c>
      <c r="F1" s="9" t="s">
        <v>41</v>
      </c>
      <c r="G1" s="9" t="s">
        <v>44</v>
      </c>
      <c r="H1" s="9" t="s">
        <v>45</v>
      </c>
      <c r="I1" s="9" t="s">
        <v>29</v>
      </c>
      <c r="J1" s="9" t="s">
        <v>24</v>
      </c>
      <c r="K1" s="9" t="s">
        <v>26</v>
      </c>
      <c r="L1" s="9" t="s">
        <v>23</v>
      </c>
      <c r="M1" s="11" t="s">
        <v>5</v>
      </c>
      <c r="N1" s="9" t="s">
        <v>36</v>
      </c>
      <c r="P1" t="s">
        <v>36</v>
      </c>
    </row>
    <row r="2" spans="1:16" x14ac:dyDescent="0.25">
      <c r="A2" s="9" t="s">
        <v>109</v>
      </c>
      <c r="B2" s="9" t="s">
        <v>110</v>
      </c>
      <c r="C2" s="10">
        <v>1868</v>
      </c>
      <c r="D2" s="9">
        <v>2</v>
      </c>
      <c r="E2" s="9">
        <v>2</v>
      </c>
      <c r="F2" s="9">
        <v>15360</v>
      </c>
      <c r="G2" s="9">
        <v>5</v>
      </c>
      <c r="H2" s="9">
        <v>5</v>
      </c>
      <c r="I2" s="9">
        <v>1</v>
      </c>
      <c r="J2" s="9" t="s">
        <v>30</v>
      </c>
      <c r="K2" s="9" t="s">
        <v>30</v>
      </c>
      <c r="L2" s="9">
        <v>1</v>
      </c>
      <c r="M2" s="11" t="s">
        <v>60</v>
      </c>
      <c r="N2" s="9"/>
      <c r="P2" t="s">
        <v>124</v>
      </c>
    </row>
    <row r="3" spans="1:16" x14ac:dyDescent="0.25">
      <c r="A3" s="9" t="s">
        <v>109</v>
      </c>
      <c r="B3" s="9" t="s">
        <v>111</v>
      </c>
      <c r="C3" s="10">
        <v>130</v>
      </c>
      <c r="D3" s="9">
        <v>6</v>
      </c>
      <c r="E3" s="9">
        <v>6</v>
      </c>
      <c r="F3" s="9">
        <v>56320</v>
      </c>
      <c r="G3" s="9">
        <v>24.4</v>
      </c>
      <c r="H3" s="9">
        <v>24.4</v>
      </c>
      <c r="I3" s="9">
        <v>5</v>
      </c>
      <c r="J3" s="9" t="s">
        <v>30</v>
      </c>
      <c r="K3" s="9" t="s">
        <v>30</v>
      </c>
      <c r="L3" s="9">
        <v>4</v>
      </c>
      <c r="M3" s="11" t="s">
        <v>60</v>
      </c>
      <c r="N3" s="9"/>
      <c r="P3" t="s">
        <v>124</v>
      </c>
    </row>
    <row r="4" spans="1:16" x14ac:dyDescent="0.25">
      <c r="A4" s="9" t="s">
        <v>109</v>
      </c>
      <c r="B4" s="9" t="s">
        <v>112</v>
      </c>
      <c r="C4" s="9">
        <v>127</v>
      </c>
      <c r="D4" s="9">
        <v>25</v>
      </c>
      <c r="E4" s="9">
        <v>25</v>
      </c>
      <c r="F4" s="9">
        <v>250880</v>
      </c>
      <c r="G4" s="9">
        <v>81.7</v>
      </c>
      <c r="H4" s="9">
        <v>81.7</v>
      </c>
      <c r="I4" s="9">
        <v>24</v>
      </c>
      <c r="J4" s="9" t="s">
        <v>30</v>
      </c>
      <c r="K4" s="9" t="s">
        <v>30</v>
      </c>
      <c r="L4" s="9">
        <v>5</v>
      </c>
      <c r="M4" s="11" t="s">
        <v>60</v>
      </c>
      <c r="N4" s="9"/>
      <c r="P4" t="s">
        <v>124</v>
      </c>
    </row>
    <row r="5" spans="1:16" x14ac:dyDescent="0.25">
      <c r="A5" s="9" t="s">
        <v>109</v>
      </c>
      <c r="B5" s="9" t="s">
        <v>113</v>
      </c>
      <c r="C5" s="10">
        <v>66</v>
      </c>
      <c r="D5" s="9">
        <v>25</v>
      </c>
      <c r="E5" s="9">
        <v>25</v>
      </c>
      <c r="F5" s="9">
        <v>250880</v>
      </c>
      <c r="G5" s="9">
        <v>81.7</v>
      </c>
      <c r="H5" s="9">
        <v>81.7</v>
      </c>
      <c r="I5" s="9">
        <v>24</v>
      </c>
      <c r="J5" s="9" t="s">
        <v>30</v>
      </c>
      <c r="K5" s="9" t="s">
        <v>30</v>
      </c>
      <c r="L5" s="9">
        <v>10</v>
      </c>
      <c r="M5" s="11" t="s">
        <v>60</v>
      </c>
      <c r="N5" s="9"/>
      <c r="P5" t="s">
        <v>124</v>
      </c>
    </row>
    <row r="6" spans="1:16" x14ac:dyDescent="0.25">
      <c r="A6" s="9" t="s">
        <v>109</v>
      </c>
      <c r="B6" s="9" t="s">
        <v>114</v>
      </c>
      <c r="C6" s="10">
        <v>66</v>
      </c>
      <c r="D6" s="9">
        <v>17</v>
      </c>
      <c r="E6" s="9">
        <v>17</v>
      </c>
      <c r="F6" s="9">
        <v>168960</v>
      </c>
      <c r="G6" s="9">
        <v>55</v>
      </c>
      <c r="H6" s="9">
        <v>55</v>
      </c>
      <c r="I6" s="9">
        <v>16</v>
      </c>
      <c r="J6" s="9" t="s">
        <v>30</v>
      </c>
      <c r="K6" s="9" t="s">
        <v>30</v>
      </c>
      <c r="L6" s="9">
        <v>16</v>
      </c>
      <c r="M6" s="11" t="s">
        <v>60</v>
      </c>
      <c r="N6" s="9"/>
      <c r="P6" t="s">
        <v>124</v>
      </c>
    </row>
    <row r="7" spans="1:16" x14ac:dyDescent="0.25">
      <c r="A7" s="9" t="s">
        <v>109</v>
      </c>
      <c r="B7" s="9" t="s">
        <v>115</v>
      </c>
      <c r="C7" s="10">
        <v>109</v>
      </c>
      <c r="D7" s="9">
        <v>25</v>
      </c>
      <c r="E7" s="9">
        <v>25</v>
      </c>
      <c r="F7" s="9">
        <v>250880</v>
      </c>
      <c r="G7" s="9">
        <v>81.7</v>
      </c>
      <c r="H7" s="9">
        <v>81.7</v>
      </c>
      <c r="I7" s="9">
        <v>24</v>
      </c>
      <c r="J7" s="9" t="s">
        <v>30</v>
      </c>
      <c r="K7" s="9" t="s">
        <v>30</v>
      </c>
      <c r="L7" s="9">
        <v>1</v>
      </c>
      <c r="M7" s="11" t="s">
        <v>60</v>
      </c>
      <c r="N7" s="9"/>
      <c r="P7" t="s">
        <v>124</v>
      </c>
    </row>
    <row r="8" spans="1:16" x14ac:dyDescent="0.25">
      <c r="A8" s="9" t="s">
        <v>109</v>
      </c>
      <c r="B8" s="9" t="s">
        <v>122</v>
      </c>
      <c r="C8" s="10">
        <v>62</v>
      </c>
      <c r="D8" s="9">
        <v>13</v>
      </c>
      <c r="E8" s="9">
        <v>13</v>
      </c>
      <c r="F8" s="9">
        <v>128000</v>
      </c>
      <c r="G8" s="9">
        <v>41.7</v>
      </c>
      <c r="H8" s="9">
        <v>41.7</v>
      </c>
      <c r="I8" s="9">
        <v>12</v>
      </c>
      <c r="J8" s="9" t="s">
        <v>30</v>
      </c>
      <c r="K8" s="9" t="s">
        <v>30</v>
      </c>
      <c r="L8" s="9">
        <v>10</v>
      </c>
      <c r="M8" s="11" t="s">
        <v>60</v>
      </c>
      <c r="N8" s="9"/>
      <c r="P8" t="s">
        <v>124</v>
      </c>
    </row>
    <row r="9" spans="1:16" x14ac:dyDescent="0.25">
      <c r="A9" s="9" t="s">
        <v>109</v>
      </c>
      <c r="B9" s="9" t="s">
        <v>123</v>
      </c>
      <c r="C9" s="10">
        <v>75</v>
      </c>
      <c r="D9" s="9">
        <v>20</v>
      </c>
      <c r="E9" s="9">
        <v>20</v>
      </c>
      <c r="F9" s="9">
        <v>296960</v>
      </c>
      <c r="G9" s="9">
        <v>96.7</v>
      </c>
      <c r="H9" s="9">
        <v>96.7</v>
      </c>
      <c r="I9" s="9">
        <v>24</v>
      </c>
      <c r="J9" s="9" t="s">
        <v>30</v>
      </c>
      <c r="K9" s="9" t="s">
        <v>35</v>
      </c>
      <c r="L9" s="9">
        <v>10</v>
      </c>
      <c r="M9" s="11" t="s">
        <v>60</v>
      </c>
      <c r="N9" s="9"/>
      <c r="P9" t="s">
        <v>124</v>
      </c>
    </row>
    <row r="10" spans="1:16" s="9" customFormat="1" x14ac:dyDescent="0.25">
      <c r="A10" s="9" t="s">
        <v>109</v>
      </c>
      <c r="B10" s="9" t="s">
        <v>125</v>
      </c>
      <c r="C10" s="10">
        <f>(5*60)+2</f>
        <v>302</v>
      </c>
      <c r="D10" s="9">
        <v>5</v>
      </c>
      <c r="E10" s="9">
        <v>5</v>
      </c>
      <c r="F10" s="9">
        <v>189440</v>
      </c>
      <c r="G10" s="9">
        <v>61.7</v>
      </c>
      <c r="H10" s="9">
        <v>61.7</v>
      </c>
      <c r="I10" s="9">
        <v>12</v>
      </c>
      <c r="J10" s="9" t="s">
        <v>142</v>
      </c>
      <c r="K10" s="9" t="s">
        <v>34</v>
      </c>
      <c r="L10" s="9">
        <v>10</v>
      </c>
      <c r="M10" s="11"/>
      <c r="P10" s="9" t="s">
        <v>126</v>
      </c>
    </row>
    <row r="11" spans="1:16" x14ac:dyDescent="0.25">
      <c r="A11" s="9" t="s">
        <v>109</v>
      </c>
      <c r="B11" s="9" t="s">
        <v>116</v>
      </c>
      <c r="C11" s="10">
        <v>106</v>
      </c>
      <c r="D11" s="9">
        <v>13</v>
      </c>
      <c r="E11" s="9">
        <v>13</v>
      </c>
      <c r="F11" s="9">
        <v>128000</v>
      </c>
      <c r="G11" s="9">
        <v>41.7</v>
      </c>
      <c r="H11" s="9">
        <v>41.7</v>
      </c>
      <c r="I11" s="9">
        <v>12</v>
      </c>
      <c r="J11" s="9" t="s">
        <v>30</v>
      </c>
      <c r="K11" s="9" t="s">
        <v>30</v>
      </c>
      <c r="L11" s="9">
        <v>4</v>
      </c>
      <c r="M11" s="9"/>
      <c r="N11" s="9"/>
      <c r="P11" t="s">
        <v>124</v>
      </c>
    </row>
    <row r="12" spans="1:16" x14ac:dyDescent="0.25">
      <c r="A12" s="9" t="s">
        <v>109</v>
      </c>
      <c r="B12" s="9" t="s">
        <v>117</v>
      </c>
      <c r="C12" s="10">
        <v>157</v>
      </c>
      <c r="D12" s="9">
        <v>13</v>
      </c>
      <c r="E12" s="9">
        <v>13</v>
      </c>
      <c r="F12" s="9">
        <v>128000</v>
      </c>
      <c r="G12" s="9">
        <v>41.7</v>
      </c>
      <c r="H12" s="9">
        <v>41.7</v>
      </c>
      <c r="I12" s="9">
        <v>12</v>
      </c>
      <c r="J12" s="9" t="s">
        <v>30</v>
      </c>
      <c r="K12" s="9" t="s">
        <v>30</v>
      </c>
      <c r="L12" s="9">
        <v>5</v>
      </c>
      <c r="M12" s="9"/>
      <c r="N12" s="9"/>
      <c r="P12" t="s">
        <v>124</v>
      </c>
    </row>
    <row r="13" spans="1:16" x14ac:dyDescent="0.25">
      <c r="A13" s="9" t="s">
        <v>109</v>
      </c>
      <c r="B13" s="9" t="s">
        <v>118</v>
      </c>
      <c r="C13" s="9">
        <v>100</v>
      </c>
      <c r="D13" s="9">
        <v>13</v>
      </c>
      <c r="E13" s="9">
        <v>13</v>
      </c>
      <c r="F13" s="9">
        <v>128000</v>
      </c>
      <c r="G13" s="9">
        <v>41.7</v>
      </c>
      <c r="H13" s="9">
        <v>41.7</v>
      </c>
      <c r="I13" s="9">
        <v>12</v>
      </c>
      <c r="J13" s="9" t="s">
        <v>30</v>
      </c>
      <c r="K13" s="9" t="s">
        <v>30</v>
      </c>
      <c r="L13" s="9">
        <v>8</v>
      </c>
      <c r="M13" s="9"/>
      <c r="N13" s="9"/>
      <c r="P13" t="s">
        <v>124</v>
      </c>
    </row>
    <row r="14" spans="1:16" x14ac:dyDescent="0.25">
      <c r="A14" s="9" t="s">
        <v>109</v>
      </c>
      <c r="B14" s="9" t="s">
        <v>119</v>
      </c>
      <c r="C14" s="10">
        <v>80</v>
      </c>
      <c r="D14" s="9">
        <v>13</v>
      </c>
      <c r="E14" s="9">
        <v>13</v>
      </c>
      <c r="F14" s="9">
        <v>128000</v>
      </c>
      <c r="G14" s="9">
        <v>41.7</v>
      </c>
      <c r="H14" s="9">
        <v>41.7</v>
      </c>
      <c r="I14" s="9">
        <v>12</v>
      </c>
      <c r="J14" s="9" t="s">
        <v>30</v>
      </c>
      <c r="K14" s="9" t="s">
        <v>30</v>
      </c>
      <c r="L14" s="9">
        <v>10</v>
      </c>
      <c r="M14" s="9"/>
      <c r="N14" s="9"/>
      <c r="P14" t="s">
        <v>124</v>
      </c>
    </row>
    <row r="15" spans="1:16" x14ac:dyDescent="0.25">
      <c r="A15" s="9" t="s">
        <v>109</v>
      </c>
      <c r="B15" s="9" t="s">
        <v>120</v>
      </c>
      <c r="C15" s="9">
        <v>101</v>
      </c>
      <c r="D15" s="9">
        <v>19</v>
      </c>
      <c r="E15" s="9">
        <v>19</v>
      </c>
      <c r="F15" s="9">
        <v>189440</v>
      </c>
      <c r="G15" s="9">
        <v>61.7</v>
      </c>
      <c r="H15" s="9">
        <v>61.7</v>
      </c>
      <c r="I15" s="9">
        <v>12</v>
      </c>
      <c r="J15" s="9" t="s">
        <v>30</v>
      </c>
      <c r="K15" s="9" t="s">
        <v>30</v>
      </c>
      <c r="L15" s="9">
        <v>16</v>
      </c>
      <c r="M15" s="9"/>
      <c r="N15" s="9"/>
      <c r="P15" t="s">
        <v>124</v>
      </c>
    </row>
    <row r="16" spans="1:16" x14ac:dyDescent="0.25">
      <c r="A16" s="9" t="s">
        <v>109</v>
      </c>
      <c r="B16" s="9" t="s">
        <v>121</v>
      </c>
      <c r="C16" s="10">
        <v>100</v>
      </c>
      <c r="D16" s="9">
        <v>17</v>
      </c>
      <c r="E16" s="9">
        <v>17</v>
      </c>
      <c r="F16" s="9">
        <v>168960</v>
      </c>
      <c r="G16" s="9">
        <v>55</v>
      </c>
      <c r="H16" s="9">
        <v>55</v>
      </c>
      <c r="I16" s="9">
        <v>16</v>
      </c>
      <c r="J16" s="9" t="s">
        <v>30</v>
      </c>
      <c r="K16" s="9" t="s">
        <v>30</v>
      </c>
      <c r="L16" s="9">
        <v>10</v>
      </c>
      <c r="M16" s="9"/>
      <c r="N16" s="9"/>
      <c r="P16" t="s">
        <v>124</v>
      </c>
    </row>
    <row r="17" spans="1:16" x14ac:dyDescent="0.25">
      <c r="A17" s="9" t="s">
        <v>109</v>
      </c>
      <c r="B17" s="9" t="s">
        <v>107</v>
      </c>
      <c r="C17" s="10">
        <v>21</v>
      </c>
      <c r="D17" s="9">
        <v>13</v>
      </c>
      <c r="E17" s="9">
        <v>13</v>
      </c>
      <c r="F17" s="9">
        <v>128000</v>
      </c>
      <c r="G17" s="9">
        <v>41.7</v>
      </c>
      <c r="H17" s="9">
        <v>41.7</v>
      </c>
      <c r="I17" s="9">
        <v>12</v>
      </c>
      <c r="J17" s="9" t="s">
        <v>30</v>
      </c>
      <c r="K17" s="9" t="s">
        <v>30</v>
      </c>
      <c r="L17" s="9">
        <v>1</v>
      </c>
      <c r="M17" s="11"/>
      <c r="N17" s="9"/>
      <c r="P17" t="s">
        <v>124</v>
      </c>
    </row>
    <row r="18" spans="1:16" x14ac:dyDescent="0.25">
      <c r="A18" s="9" t="s">
        <v>109</v>
      </c>
      <c r="B18" s="9" t="s">
        <v>107</v>
      </c>
      <c r="C18" s="10">
        <v>20</v>
      </c>
      <c r="D18" s="9">
        <v>13</v>
      </c>
      <c r="E18" s="9">
        <v>13</v>
      </c>
      <c r="F18" s="9">
        <v>128000</v>
      </c>
      <c r="G18" s="9">
        <v>41.7</v>
      </c>
      <c r="H18" s="9">
        <v>41.7</v>
      </c>
      <c r="I18" s="9">
        <v>12</v>
      </c>
      <c r="J18" s="9" t="s">
        <v>30</v>
      </c>
      <c r="K18" s="9" t="s">
        <v>30</v>
      </c>
      <c r="L18" s="9">
        <v>2</v>
      </c>
      <c r="M18" s="11"/>
      <c r="N18" s="9"/>
      <c r="P18" t="s">
        <v>124</v>
      </c>
    </row>
    <row r="19" spans="1:16" x14ac:dyDescent="0.25">
      <c r="A19" s="9" t="s">
        <v>109</v>
      </c>
      <c r="B19" s="9" t="s">
        <v>107</v>
      </c>
      <c r="C19" s="10">
        <v>19</v>
      </c>
      <c r="D19" s="9">
        <v>17</v>
      </c>
      <c r="E19" s="9">
        <v>17</v>
      </c>
      <c r="F19" s="9">
        <v>168690</v>
      </c>
      <c r="G19" s="9">
        <v>55</v>
      </c>
      <c r="H19" s="9">
        <v>55</v>
      </c>
      <c r="I19" s="9">
        <v>12</v>
      </c>
      <c r="J19" s="9" t="s">
        <v>30</v>
      </c>
      <c r="K19" s="9" t="s">
        <v>30</v>
      </c>
      <c r="L19" s="9">
        <v>4</v>
      </c>
      <c r="M19" s="11"/>
      <c r="N19" s="9"/>
      <c r="P19" t="s">
        <v>124</v>
      </c>
    </row>
    <row r="20" spans="1:16" x14ac:dyDescent="0.25">
      <c r="A20" s="9" t="s">
        <v>109</v>
      </c>
      <c r="B20" s="9" t="s">
        <v>107</v>
      </c>
      <c r="C20" s="10">
        <v>33</v>
      </c>
      <c r="D20" s="9">
        <v>21</v>
      </c>
      <c r="E20" s="9">
        <v>21</v>
      </c>
      <c r="F20" s="9">
        <v>209920</v>
      </c>
      <c r="G20" s="9">
        <v>68.3</v>
      </c>
      <c r="H20" s="9">
        <v>68.3</v>
      </c>
      <c r="I20" s="9">
        <v>12</v>
      </c>
      <c r="J20" s="9" t="s">
        <v>30</v>
      </c>
      <c r="K20" s="9" t="s">
        <v>30</v>
      </c>
      <c r="L20" s="9">
        <v>10</v>
      </c>
      <c r="M20" s="11"/>
      <c r="N20" s="9"/>
      <c r="P20" t="s">
        <v>124</v>
      </c>
    </row>
    <row r="21" spans="1:16" x14ac:dyDescent="0.25">
      <c r="A21" s="9" t="s">
        <v>109</v>
      </c>
      <c r="B21" s="9" t="s">
        <v>107</v>
      </c>
      <c r="C21" s="10">
        <v>22</v>
      </c>
      <c r="D21" s="9">
        <v>5</v>
      </c>
      <c r="E21" s="9">
        <v>5</v>
      </c>
      <c r="F21" s="9">
        <v>46080</v>
      </c>
      <c r="G21" s="9">
        <v>15</v>
      </c>
      <c r="H21" s="9">
        <v>15</v>
      </c>
      <c r="I21" s="9">
        <v>12</v>
      </c>
      <c r="J21" s="9" t="s">
        <v>30</v>
      </c>
      <c r="K21" s="9" t="s">
        <v>30</v>
      </c>
      <c r="L21" s="9">
        <v>16</v>
      </c>
      <c r="M21" s="11"/>
      <c r="N21" s="9"/>
      <c r="P21" t="s">
        <v>124</v>
      </c>
    </row>
    <row r="22" spans="1:16" s="9" customFormat="1" x14ac:dyDescent="0.25">
      <c r="A22" s="9" t="s">
        <v>108</v>
      </c>
      <c r="B22" s="9" t="s">
        <v>82</v>
      </c>
      <c r="C22" s="10">
        <v>252</v>
      </c>
      <c r="D22" s="9">
        <v>5</v>
      </c>
      <c r="E22" s="9">
        <v>5</v>
      </c>
      <c r="F22" s="9">
        <v>189440</v>
      </c>
      <c r="G22" s="9">
        <v>61.7</v>
      </c>
      <c r="H22" s="9">
        <v>61.7</v>
      </c>
      <c r="I22" s="9">
        <v>12</v>
      </c>
      <c r="J22" s="9" t="s">
        <v>142</v>
      </c>
      <c r="K22" s="9" t="s">
        <v>34</v>
      </c>
      <c r="L22" s="9">
        <v>10</v>
      </c>
      <c r="M22" s="11"/>
      <c r="P22" s="9" t="s">
        <v>126</v>
      </c>
    </row>
    <row r="23" spans="1:16" s="9" customFormat="1" x14ac:dyDescent="0.25">
      <c r="A23" s="9" t="s">
        <v>141</v>
      </c>
      <c r="B23" s="9" t="s">
        <v>82</v>
      </c>
      <c r="C23" s="10">
        <v>464</v>
      </c>
      <c r="D23" s="9">
        <v>5</v>
      </c>
      <c r="E23" s="9">
        <v>5</v>
      </c>
      <c r="F23" s="9">
        <v>189440</v>
      </c>
      <c r="G23" s="9">
        <v>61.7</v>
      </c>
      <c r="H23" s="9">
        <v>61.7</v>
      </c>
      <c r="I23" s="9">
        <v>12</v>
      </c>
      <c r="J23" s="9" t="s">
        <v>142</v>
      </c>
      <c r="K23" s="9" t="s">
        <v>34</v>
      </c>
      <c r="L23" s="9">
        <v>10</v>
      </c>
      <c r="M23" s="11"/>
      <c r="P23" s="9" t="s">
        <v>126</v>
      </c>
    </row>
    <row r="24" spans="1:16" s="9" customFormat="1" x14ac:dyDescent="0.25">
      <c r="A24" s="9" t="s">
        <v>141</v>
      </c>
      <c r="B24" s="9" t="s">
        <v>82</v>
      </c>
      <c r="C24" s="10">
        <v>155</v>
      </c>
      <c r="D24" s="9">
        <v>5</v>
      </c>
      <c r="E24" s="9">
        <v>5</v>
      </c>
      <c r="F24" s="9">
        <v>189440</v>
      </c>
      <c r="G24" s="9">
        <v>61.7</v>
      </c>
      <c r="H24" s="9">
        <v>61.7</v>
      </c>
      <c r="I24" s="9">
        <v>12</v>
      </c>
      <c r="J24" s="9" t="s">
        <v>142</v>
      </c>
      <c r="K24" s="9" t="s">
        <v>34</v>
      </c>
      <c r="L24" s="9">
        <v>10</v>
      </c>
      <c r="M24" s="11"/>
      <c r="P24" t="s">
        <v>124</v>
      </c>
    </row>
    <row r="25" spans="1:16" s="9" customFormat="1" x14ac:dyDescent="0.25">
      <c r="A25" s="9" t="s">
        <v>141</v>
      </c>
      <c r="B25" s="9" t="s">
        <v>82</v>
      </c>
      <c r="C25" s="10">
        <v>154</v>
      </c>
      <c r="D25" s="9">
        <v>5</v>
      </c>
      <c r="E25" s="9">
        <v>5</v>
      </c>
      <c r="F25" s="9">
        <v>189440</v>
      </c>
      <c r="G25" s="9">
        <v>61.7</v>
      </c>
      <c r="H25" s="9">
        <v>61.7</v>
      </c>
      <c r="I25" s="9">
        <v>12</v>
      </c>
      <c r="J25" s="9" t="s">
        <v>142</v>
      </c>
      <c r="K25" s="9" t="s">
        <v>34</v>
      </c>
      <c r="L25" s="9">
        <v>10</v>
      </c>
      <c r="M25" s="11"/>
      <c r="P25" t="s">
        <v>124</v>
      </c>
    </row>
    <row r="26" spans="1:16" s="9" customFormat="1" x14ac:dyDescent="0.25">
      <c r="A26" s="9" t="s">
        <v>141</v>
      </c>
      <c r="B26" s="9" t="s">
        <v>171</v>
      </c>
      <c r="C26" s="10">
        <v>441</v>
      </c>
      <c r="D26" s="9">
        <v>5</v>
      </c>
      <c r="E26" s="9">
        <v>5</v>
      </c>
      <c r="F26" s="9">
        <v>189440</v>
      </c>
      <c r="G26" s="9">
        <v>61.7</v>
      </c>
      <c r="H26" s="9">
        <v>61.7</v>
      </c>
      <c r="I26" s="9">
        <v>12</v>
      </c>
      <c r="J26" s="9" t="s">
        <v>142</v>
      </c>
      <c r="K26" s="9" t="s">
        <v>34</v>
      </c>
      <c r="L26" s="9">
        <v>10</v>
      </c>
      <c r="M26" s="11"/>
      <c r="P26" s="9" t="s">
        <v>126</v>
      </c>
    </row>
    <row r="27" spans="1:16" s="9" customFormat="1" x14ac:dyDescent="0.25">
      <c r="A27" s="9" t="s">
        <v>141</v>
      </c>
      <c r="B27" s="9" t="s">
        <v>171</v>
      </c>
      <c r="C27" s="10">
        <v>450</v>
      </c>
      <c r="D27" s="9">
        <v>5</v>
      </c>
      <c r="E27" s="9">
        <v>5</v>
      </c>
      <c r="F27" s="9">
        <v>189440</v>
      </c>
      <c r="G27" s="9">
        <v>61.7</v>
      </c>
      <c r="H27" s="9">
        <v>61.7</v>
      </c>
      <c r="I27" s="9">
        <v>12</v>
      </c>
      <c r="J27" s="9" t="s">
        <v>142</v>
      </c>
      <c r="K27" s="9" t="s">
        <v>34</v>
      </c>
      <c r="L27" s="9">
        <v>10</v>
      </c>
      <c r="M27" s="11"/>
      <c r="P27" s="9" t="s">
        <v>126</v>
      </c>
    </row>
    <row r="28" spans="1:16" s="9" customFormat="1" x14ac:dyDescent="0.25">
      <c r="A28" s="9" t="s">
        <v>141</v>
      </c>
      <c r="B28" s="9" t="s">
        <v>171</v>
      </c>
      <c r="C28" s="10">
        <v>147</v>
      </c>
      <c r="D28" s="9">
        <v>5</v>
      </c>
      <c r="E28" s="9">
        <v>5</v>
      </c>
      <c r="F28" s="9">
        <v>189440</v>
      </c>
      <c r="G28" s="9">
        <v>61.7</v>
      </c>
      <c r="H28" s="9">
        <v>61.7</v>
      </c>
      <c r="I28" s="9">
        <v>12</v>
      </c>
      <c r="J28" s="9" t="s">
        <v>142</v>
      </c>
      <c r="K28" s="9" t="s">
        <v>34</v>
      </c>
      <c r="L28" s="9">
        <v>10</v>
      </c>
      <c r="M28" s="11"/>
      <c r="P28" t="s">
        <v>124</v>
      </c>
    </row>
    <row r="29" spans="1:16" s="9" customFormat="1" x14ac:dyDescent="0.25">
      <c r="A29" s="9" t="s">
        <v>141</v>
      </c>
      <c r="B29" s="9" t="s">
        <v>171</v>
      </c>
      <c r="C29" s="10">
        <v>144</v>
      </c>
      <c r="D29" s="9">
        <v>5</v>
      </c>
      <c r="E29" s="9">
        <v>5</v>
      </c>
      <c r="F29" s="9">
        <v>189440</v>
      </c>
      <c r="G29" s="9">
        <v>61.7</v>
      </c>
      <c r="H29" s="9">
        <v>61.7</v>
      </c>
      <c r="I29" s="9">
        <v>12</v>
      </c>
      <c r="J29" s="9" t="s">
        <v>142</v>
      </c>
      <c r="K29" s="9" t="s">
        <v>34</v>
      </c>
      <c r="L29" s="9">
        <v>10</v>
      </c>
      <c r="M29" s="11"/>
      <c r="P29" t="s">
        <v>124</v>
      </c>
    </row>
    <row r="30" spans="1:16" x14ac:dyDescent="0.25">
      <c r="A30" s="9" t="s">
        <v>108</v>
      </c>
      <c r="B30" s="9" t="s">
        <v>107</v>
      </c>
      <c r="C30" s="10">
        <v>219.39349899999999</v>
      </c>
      <c r="D30" s="9" t="s">
        <v>59</v>
      </c>
      <c r="E30" s="9" t="s">
        <v>59</v>
      </c>
      <c r="F30" s="9" t="s">
        <v>59</v>
      </c>
      <c r="G30" s="9" t="s">
        <v>59</v>
      </c>
      <c r="H30" s="9" t="s">
        <v>59</v>
      </c>
      <c r="I30" s="9">
        <v>1</v>
      </c>
      <c r="J30" s="9" t="s">
        <v>25</v>
      </c>
      <c r="K30" s="9" t="s">
        <v>25</v>
      </c>
      <c r="L30" s="9">
        <v>1</v>
      </c>
      <c r="M30" s="11" t="s">
        <v>22</v>
      </c>
      <c r="N30" s="9"/>
      <c r="P30" s="9" t="s">
        <v>126</v>
      </c>
    </row>
    <row r="31" spans="1:16" x14ac:dyDescent="0.25">
      <c r="A31" s="9" t="s">
        <v>108</v>
      </c>
      <c r="B31" s="9" t="s">
        <v>107</v>
      </c>
      <c r="C31" s="10">
        <v>134.75062</v>
      </c>
      <c r="D31" s="9" t="s">
        <v>59</v>
      </c>
      <c r="E31" s="9" t="s">
        <v>59</v>
      </c>
      <c r="F31" s="9" t="s">
        <v>59</v>
      </c>
      <c r="G31" s="9" t="s">
        <v>59</v>
      </c>
      <c r="H31" s="9" t="s">
        <v>59</v>
      </c>
      <c r="I31" s="9">
        <v>4</v>
      </c>
      <c r="J31" s="9" t="s">
        <v>28</v>
      </c>
      <c r="K31" s="9" t="s">
        <v>28</v>
      </c>
      <c r="L31" s="9">
        <v>5</v>
      </c>
      <c r="M31" s="11" t="s">
        <v>22</v>
      </c>
      <c r="N31" s="9"/>
      <c r="P31" s="9" t="s">
        <v>126</v>
      </c>
    </row>
    <row r="32" spans="1:16" x14ac:dyDescent="0.25">
      <c r="A32" s="9" t="s">
        <v>108</v>
      </c>
      <c r="B32" s="9" t="s">
        <v>107</v>
      </c>
      <c r="C32" s="10">
        <v>134.01990799999999</v>
      </c>
      <c r="D32" s="9" t="s">
        <v>59</v>
      </c>
      <c r="E32" s="9" t="s">
        <v>59</v>
      </c>
      <c r="F32" s="9" t="s">
        <v>59</v>
      </c>
      <c r="G32" s="9" t="s">
        <v>59</v>
      </c>
      <c r="H32" s="9" t="s">
        <v>59</v>
      </c>
      <c r="I32" s="9">
        <v>4</v>
      </c>
      <c r="J32" s="9" t="s">
        <v>28</v>
      </c>
      <c r="K32" s="9" t="s">
        <v>28</v>
      </c>
      <c r="L32" s="9">
        <v>5</v>
      </c>
      <c r="M32" s="11" t="s">
        <v>22</v>
      </c>
      <c r="N32" s="9"/>
      <c r="P32" s="9" t="s">
        <v>126</v>
      </c>
    </row>
    <row r="33" spans="1:16" x14ac:dyDescent="0.25">
      <c r="A33" s="9" t="s">
        <v>108</v>
      </c>
      <c r="B33" s="9" t="s">
        <v>107</v>
      </c>
      <c r="C33" s="10">
        <v>132.60943599999999</v>
      </c>
      <c r="D33" s="9" t="s">
        <v>59</v>
      </c>
      <c r="E33" s="9" t="s">
        <v>59</v>
      </c>
      <c r="F33" s="9" t="s">
        <v>59</v>
      </c>
      <c r="G33" s="9" t="s">
        <v>59</v>
      </c>
      <c r="H33" s="9" t="s">
        <v>59</v>
      </c>
      <c r="I33" s="9">
        <v>2</v>
      </c>
      <c r="J33" s="9" t="s">
        <v>25</v>
      </c>
      <c r="K33" s="9" t="s">
        <v>25</v>
      </c>
      <c r="L33" s="9">
        <v>5</v>
      </c>
      <c r="M33" s="11" t="s">
        <v>22</v>
      </c>
      <c r="N33" s="9"/>
      <c r="P33" s="9" t="s">
        <v>126</v>
      </c>
    </row>
    <row r="34" spans="1:16" x14ac:dyDescent="0.25">
      <c r="A34" s="9" t="s">
        <v>108</v>
      </c>
      <c r="B34" s="9" t="s">
        <v>107</v>
      </c>
      <c r="C34" s="10">
        <v>131.73222100000001</v>
      </c>
      <c r="D34" s="9" t="s">
        <v>59</v>
      </c>
      <c r="E34" s="9" t="s">
        <v>59</v>
      </c>
      <c r="F34" s="9" t="s">
        <v>59</v>
      </c>
      <c r="G34" s="9" t="s">
        <v>59</v>
      </c>
      <c r="H34" s="9" t="s">
        <v>59</v>
      </c>
      <c r="I34" s="9">
        <v>23</v>
      </c>
      <c r="J34" s="9" t="s">
        <v>30</v>
      </c>
      <c r="K34" s="9" t="s">
        <v>34</v>
      </c>
      <c r="L34" s="9">
        <v>5</v>
      </c>
      <c r="M34" s="11" t="s">
        <v>22</v>
      </c>
      <c r="N34" s="9"/>
      <c r="P34" s="9" t="s">
        <v>126</v>
      </c>
    </row>
    <row r="35" spans="1:16" x14ac:dyDescent="0.25">
      <c r="A35" s="9" t="s">
        <v>108</v>
      </c>
      <c r="B35" s="9" t="s">
        <v>107</v>
      </c>
      <c r="C35" s="10">
        <v>127.676607</v>
      </c>
      <c r="D35" s="9" t="s">
        <v>59</v>
      </c>
      <c r="E35" s="9" t="s">
        <v>59</v>
      </c>
      <c r="F35" s="9" t="s">
        <v>59</v>
      </c>
      <c r="G35" s="9" t="s">
        <v>59</v>
      </c>
      <c r="H35" s="9" t="s">
        <v>59</v>
      </c>
      <c r="I35" s="9">
        <v>1</v>
      </c>
      <c r="J35" s="9" t="s">
        <v>35</v>
      </c>
      <c r="K35" s="9" t="s">
        <v>25</v>
      </c>
      <c r="L35" s="9">
        <v>5</v>
      </c>
      <c r="M35" s="11" t="s">
        <v>22</v>
      </c>
      <c r="N35" s="9"/>
      <c r="P35" s="9" t="s">
        <v>126</v>
      </c>
    </row>
    <row r="36" spans="1:16" x14ac:dyDescent="0.25">
      <c r="A36" s="9" t="s">
        <v>108</v>
      </c>
      <c r="B36" s="9" t="s">
        <v>107</v>
      </c>
      <c r="C36" s="10">
        <v>126.81364000000001</v>
      </c>
      <c r="D36" s="9" t="s">
        <v>59</v>
      </c>
      <c r="E36" s="9" t="s">
        <v>59</v>
      </c>
      <c r="F36" s="9" t="s">
        <v>59</v>
      </c>
      <c r="G36" s="9" t="s">
        <v>59</v>
      </c>
      <c r="H36" s="9" t="s">
        <v>59</v>
      </c>
      <c r="I36" s="9">
        <v>1</v>
      </c>
      <c r="J36" s="9" t="s">
        <v>28</v>
      </c>
      <c r="K36" s="9" t="s">
        <v>25</v>
      </c>
      <c r="L36" s="9">
        <v>5</v>
      </c>
      <c r="M36" s="11" t="s">
        <v>22</v>
      </c>
      <c r="N36" s="9"/>
      <c r="P36" s="9" t="s">
        <v>126</v>
      </c>
    </row>
    <row r="37" spans="1:16" x14ac:dyDescent="0.25">
      <c r="A37" s="9" t="s">
        <v>108</v>
      </c>
      <c r="B37" s="9" t="s">
        <v>107</v>
      </c>
      <c r="C37" s="10">
        <v>125.956379</v>
      </c>
      <c r="D37" s="9" t="s">
        <v>59</v>
      </c>
      <c r="E37" s="9" t="s">
        <v>59</v>
      </c>
      <c r="F37" s="9" t="s">
        <v>59</v>
      </c>
      <c r="G37" s="9" t="s">
        <v>59</v>
      </c>
      <c r="H37" s="9" t="s">
        <v>59</v>
      </c>
      <c r="I37" s="9">
        <v>1</v>
      </c>
      <c r="J37" s="9" t="s">
        <v>27</v>
      </c>
      <c r="K37" s="9" t="s">
        <v>25</v>
      </c>
      <c r="L37" s="9">
        <v>5</v>
      </c>
      <c r="M37" s="11" t="s">
        <v>22</v>
      </c>
      <c r="N37" s="9"/>
      <c r="P37" s="9" t="s">
        <v>126</v>
      </c>
    </row>
    <row r="38" spans="1:16" ht="17.25" customHeight="1" x14ac:dyDescent="0.25">
      <c r="A38" s="9" t="s">
        <v>108</v>
      </c>
      <c r="B38" s="9" t="s">
        <v>107</v>
      </c>
      <c r="C38" s="10">
        <v>125.475151</v>
      </c>
      <c r="D38" s="9" t="s">
        <v>59</v>
      </c>
      <c r="E38" s="9" t="s">
        <v>59</v>
      </c>
      <c r="F38" s="9" t="s">
        <v>59</v>
      </c>
      <c r="G38" s="9" t="s">
        <v>59</v>
      </c>
      <c r="H38" s="9" t="s">
        <v>59</v>
      </c>
      <c r="I38" s="9">
        <v>1</v>
      </c>
      <c r="J38" s="9" t="s">
        <v>25</v>
      </c>
      <c r="K38" s="9" t="s">
        <v>25</v>
      </c>
      <c r="L38" s="9">
        <v>5</v>
      </c>
      <c r="M38" s="11" t="s">
        <v>22</v>
      </c>
      <c r="N38" s="9"/>
      <c r="P38" s="9" t="s">
        <v>126</v>
      </c>
    </row>
    <row r="39" spans="1:16" s="9" customFormat="1" x14ac:dyDescent="0.25">
      <c r="A39" s="9" t="s">
        <v>108</v>
      </c>
      <c r="B39" s="9" t="s">
        <v>107</v>
      </c>
      <c r="C39" s="10">
        <v>124.706625</v>
      </c>
      <c r="D39" s="9" t="s">
        <v>59</v>
      </c>
      <c r="E39" s="9" t="s">
        <v>59</v>
      </c>
      <c r="F39" s="9" t="s">
        <v>59</v>
      </c>
      <c r="G39" s="9" t="s">
        <v>59</v>
      </c>
      <c r="H39" s="9" t="s">
        <v>59</v>
      </c>
      <c r="I39" s="9">
        <v>1</v>
      </c>
      <c r="J39" s="9" t="s">
        <v>25</v>
      </c>
      <c r="K39" s="9" t="s">
        <v>25</v>
      </c>
      <c r="L39" s="9">
        <v>10</v>
      </c>
      <c r="M39" s="11" t="s">
        <v>22</v>
      </c>
      <c r="P39" s="9" t="s">
        <v>126</v>
      </c>
    </row>
    <row r="40" spans="1:16" x14ac:dyDescent="0.25">
      <c r="A40" s="9" t="s">
        <v>108</v>
      </c>
      <c r="B40" s="9" t="s">
        <v>107</v>
      </c>
      <c r="C40" s="10">
        <v>123.565834</v>
      </c>
      <c r="D40" s="9" t="s">
        <v>59</v>
      </c>
      <c r="E40" s="9" t="s">
        <v>59</v>
      </c>
      <c r="F40" s="9" t="s">
        <v>59</v>
      </c>
      <c r="G40" s="9" t="s">
        <v>59</v>
      </c>
      <c r="H40" s="9" t="s">
        <v>59</v>
      </c>
      <c r="I40" s="9">
        <v>1</v>
      </c>
      <c r="J40" s="9" t="s">
        <v>30</v>
      </c>
      <c r="K40" s="9" t="s">
        <v>25</v>
      </c>
      <c r="L40" s="9">
        <v>5</v>
      </c>
      <c r="M40" s="11" t="s">
        <v>22</v>
      </c>
      <c r="N40" s="9"/>
      <c r="P40" s="9" t="s">
        <v>126</v>
      </c>
    </row>
    <row r="41" spans="1:16" x14ac:dyDescent="0.25">
      <c r="A41" s="9" t="s">
        <v>108</v>
      </c>
      <c r="B41" s="9" t="s">
        <v>107</v>
      </c>
      <c r="C41" s="10">
        <v>123.35284299999999</v>
      </c>
      <c r="D41" s="9" t="s">
        <v>59</v>
      </c>
      <c r="E41" s="9" t="s">
        <v>59</v>
      </c>
      <c r="F41" s="9" t="s">
        <v>59</v>
      </c>
      <c r="G41" s="9" t="s">
        <v>59</v>
      </c>
      <c r="H41" s="9" t="s">
        <v>59</v>
      </c>
      <c r="I41" s="9">
        <v>2</v>
      </c>
      <c r="J41" s="9" t="s">
        <v>30</v>
      </c>
      <c r="K41" s="9" t="s">
        <v>28</v>
      </c>
      <c r="L41" s="9">
        <v>5</v>
      </c>
      <c r="M41" s="11" t="s">
        <v>22</v>
      </c>
      <c r="N41" s="9"/>
      <c r="P41" s="9" t="s">
        <v>126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/>
  </sheetViews>
  <sheetFormatPr defaultRowHeight="15" x14ac:dyDescent="0.25"/>
  <cols>
    <col min="1" max="1" width="8.85546875" bestFit="1" customWidth="1"/>
    <col min="2" max="2" width="20" bestFit="1" customWidth="1"/>
    <col min="3" max="3" width="10.28515625" bestFit="1" customWidth="1"/>
    <col min="4" max="4" width="7" bestFit="1" customWidth="1"/>
    <col min="5" max="5" width="18.5703125" customWidth="1"/>
    <col min="6" max="6" width="20.140625" customWidth="1"/>
    <col min="7" max="7" width="20.85546875" customWidth="1"/>
    <col min="8" max="8" width="11.28515625" customWidth="1"/>
    <col min="9" max="9" width="11.5703125" customWidth="1"/>
  </cols>
  <sheetData>
    <row r="1" spans="1:10" x14ac:dyDescent="0.25">
      <c r="A1" s="9" t="s">
        <v>13</v>
      </c>
      <c r="B1" s="9" t="s">
        <v>0</v>
      </c>
      <c r="C1" s="9" t="s">
        <v>1</v>
      </c>
      <c r="D1" s="9" t="s">
        <v>89</v>
      </c>
      <c r="E1" s="9" t="s">
        <v>42</v>
      </c>
      <c r="F1" s="9" t="s">
        <v>43</v>
      </c>
      <c r="G1" s="9" t="s">
        <v>41</v>
      </c>
      <c r="H1" s="9" t="s">
        <v>44</v>
      </c>
      <c r="I1" s="9" t="s">
        <v>45</v>
      </c>
      <c r="J1" s="11" t="s">
        <v>5</v>
      </c>
    </row>
    <row r="2" spans="1:10" x14ac:dyDescent="0.25">
      <c r="A2" s="9" t="s">
        <v>88</v>
      </c>
      <c r="B2" s="9" t="s">
        <v>8</v>
      </c>
      <c r="C2" s="9">
        <v>0.38800000000000001</v>
      </c>
      <c r="D2" s="9">
        <v>100</v>
      </c>
      <c r="E2" s="9">
        <v>1</v>
      </c>
      <c r="F2" s="9">
        <v>1</v>
      </c>
      <c r="G2" s="9">
        <v>5120</v>
      </c>
      <c r="H2" s="9">
        <v>2.2000000000000002</v>
      </c>
      <c r="I2" s="9">
        <v>2.2000000000000002</v>
      </c>
      <c r="J2" s="11" t="s">
        <v>153</v>
      </c>
    </row>
    <row r="3" spans="1:10" x14ac:dyDescent="0.25">
      <c r="A3" s="9" t="s">
        <v>88</v>
      </c>
      <c r="B3" s="9" t="s">
        <v>8</v>
      </c>
      <c r="C3" s="9">
        <v>0.25600000000000001</v>
      </c>
      <c r="D3" s="9">
        <v>1000</v>
      </c>
      <c r="E3" s="9">
        <v>1</v>
      </c>
      <c r="F3" s="9">
        <v>1</v>
      </c>
      <c r="G3" s="9">
        <v>5120</v>
      </c>
      <c r="H3" s="9">
        <v>2.2000000000000002</v>
      </c>
      <c r="I3" s="9">
        <v>2.2000000000000002</v>
      </c>
      <c r="J3" s="11" t="s">
        <v>154</v>
      </c>
    </row>
    <row r="4" spans="1:10" x14ac:dyDescent="0.25">
      <c r="A4" s="9" t="s">
        <v>88</v>
      </c>
      <c r="B4" s="9" t="s">
        <v>8</v>
      </c>
      <c r="C4" s="9">
        <v>0.26</v>
      </c>
      <c r="D4" s="9">
        <v>10000</v>
      </c>
      <c r="E4" s="9">
        <v>1</v>
      </c>
      <c r="F4" s="9">
        <v>1</v>
      </c>
      <c r="G4" s="9">
        <v>5120</v>
      </c>
      <c r="H4" s="9">
        <v>2.2000000000000002</v>
      </c>
      <c r="I4" s="9">
        <v>2.2000000000000002</v>
      </c>
      <c r="J4" s="11" t="s">
        <v>155</v>
      </c>
    </row>
    <row r="5" spans="1:10" x14ac:dyDescent="0.25">
      <c r="A5" s="9" t="s">
        <v>88</v>
      </c>
      <c r="B5" s="9" t="s">
        <v>8</v>
      </c>
      <c r="C5" s="9">
        <v>0.26500000000000001</v>
      </c>
      <c r="D5" s="9">
        <v>100000</v>
      </c>
      <c r="E5" s="9">
        <v>1</v>
      </c>
      <c r="F5" s="9">
        <v>1</v>
      </c>
      <c r="G5" s="9">
        <v>5120</v>
      </c>
      <c r="H5" s="9">
        <v>2.2000000000000002</v>
      </c>
      <c r="I5" s="9">
        <v>2.2000000000000002</v>
      </c>
      <c r="J5" s="11" t="s">
        <v>156</v>
      </c>
    </row>
    <row r="6" spans="1:10" x14ac:dyDescent="0.25">
      <c r="A6" s="9" t="s">
        <v>88</v>
      </c>
      <c r="B6" s="9" t="s">
        <v>8</v>
      </c>
      <c r="C6" s="9">
        <v>0.32</v>
      </c>
      <c r="D6" s="9">
        <v>250000</v>
      </c>
      <c r="E6" s="9">
        <v>1</v>
      </c>
      <c r="F6" s="9">
        <v>1</v>
      </c>
      <c r="G6" s="9">
        <v>5120</v>
      </c>
      <c r="H6" s="9">
        <v>2.2000000000000002</v>
      </c>
      <c r="I6" s="9">
        <v>2.2000000000000002</v>
      </c>
      <c r="J6" s="11" t="s">
        <v>157</v>
      </c>
    </row>
    <row r="7" spans="1:10" x14ac:dyDescent="0.25">
      <c r="A7" s="9" t="s">
        <v>88</v>
      </c>
      <c r="B7" s="9" t="s">
        <v>107</v>
      </c>
      <c r="C7" s="9">
        <v>80.465000000000003</v>
      </c>
      <c r="D7" s="9">
        <v>1</v>
      </c>
      <c r="E7" s="9">
        <v>60</v>
      </c>
      <c r="F7" s="9">
        <v>60</v>
      </c>
      <c r="G7" s="9">
        <v>307200</v>
      </c>
      <c r="H7" s="9">
        <v>100</v>
      </c>
      <c r="I7" s="9">
        <v>100</v>
      </c>
      <c r="J7" s="11" t="s">
        <v>158</v>
      </c>
    </row>
    <row r="8" spans="1:10" x14ac:dyDescent="0.25">
      <c r="A8" s="9" t="s">
        <v>88</v>
      </c>
      <c r="B8" s="9" t="s">
        <v>107</v>
      </c>
      <c r="C8" s="9">
        <v>82.59</v>
      </c>
      <c r="D8" s="9">
        <v>1</v>
      </c>
      <c r="E8" s="9">
        <v>60</v>
      </c>
      <c r="F8" s="9">
        <v>60</v>
      </c>
      <c r="G8" s="9">
        <v>307200</v>
      </c>
      <c r="H8" s="9">
        <v>100</v>
      </c>
      <c r="I8" s="9">
        <v>100</v>
      </c>
      <c r="J8" s="11" t="s">
        <v>158</v>
      </c>
    </row>
    <row r="9" spans="1:10" x14ac:dyDescent="0.25">
      <c r="A9" s="9" t="s">
        <v>88</v>
      </c>
      <c r="B9" s="9" t="s">
        <v>107</v>
      </c>
      <c r="C9" s="9">
        <v>67.527000000000001</v>
      </c>
      <c r="D9" s="9">
        <v>1</v>
      </c>
      <c r="E9" s="9">
        <v>60</v>
      </c>
      <c r="F9" s="9">
        <v>60</v>
      </c>
      <c r="G9" s="9">
        <v>307200</v>
      </c>
      <c r="H9" s="9">
        <v>100</v>
      </c>
      <c r="I9" s="9">
        <v>100</v>
      </c>
      <c r="J9" s="11" t="s">
        <v>158</v>
      </c>
    </row>
    <row r="10" spans="1:10" x14ac:dyDescent="0.25">
      <c r="A10" s="9" t="s">
        <v>88</v>
      </c>
      <c r="B10" s="9" t="s">
        <v>107</v>
      </c>
      <c r="C10" s="9">
        <v>271.18299999999999</v>
      </c>
      <c r="D10" s="9">
        <v>1</v>
      </c>
      <c r="E10" s="9">
        <v>60</v>
      </c>
      <c r="F10" s="9">
        <v>60</v>
      </c>
      <c r="G10" s="9">
        <v>307200</v>
      </c>
      <c r="H10" s="9">
        <v>100</v>
      </c>
      <c r="I10" s="9">
        <v>100</v>
      </c>
      <c r="J10" s="11" t="s">
        <v>158</v>
      </c>
    </row>
    <row r="11" spans="1:10" x14ac:dyDescent="0.25">
      <c r="A11" s="9" t="s">
        <v>88</v>
      </c>
      <c r="B11" s="9" t="s">
        <v>107</v>
      </c>
      <c r="C11" s="9">
        <v>145.95599999999999</v>
      </c>
      <c r="D11" s="9">
        <v>1</v>
      </c>
      <c r="E11" s="9">
        <v>60</v>
      </c>
      <c r="F11" s="9">
        <v>60</v>
      </c>
      <c r="G11" s="9">
        <v>307200</v>
      </c>
      <c r="H11" s="9">
        <v>100</v>
      </c>
      <c r="I11" s="9">
        <v>100</v>
      </c>
      <c r="J11" s="11" t="s">
        <v>158</v>
      </c>
    </row>
    <row r="12" spans="1:10" s="9" customFormat="1" x14ac:dyDescent="0.25">
      <c r="A12" s="9" t="s">
        <v>88</v>
      </c>
      <c r="B12" s="11" t="s">
        <v>110</v>
      </c>
      <c r="C12" s="9">
        <v>126.226</v>
      </c>
      <c r="D12" s="9">
        <v>100</v>
      </c>
      <c r="E12" s="9">
        <v>60</v>
      </c>
      <c r="F12" s="9">
        <v>60</v>
      </c>
      <c r="G12" s="9">
        <v>307200</v>
      </c>
      <c r="H12" s="9">
        <v>100</v>
      </c>
      <c r="I12" s="9">
        <v>100</v>
      </c>
      <c r="J12" s="11" t="s">
        <v>148</v>
      </c>
    </row>
    <row r="13" spans="1:10" x14ac:dyDescent="0.25">
      <c r="A13" s="9" t="s">
        <v>88</v>
      </c>
      <c r="B13" s="11" t="s">
        <v>111</v>
      </c>
      <c r="C13" s="9">
        <v>137.29599999999999</v>
      </c>
      <c r="D13" s="9">
        <v>500</v>
      </c>
      <c r="E13" s="9">
        <v>60</v>
      </c>
      <c r="F13" s="9">
        <v>60</v>
      </c>
      <c r="G13" s="9">
        <v>307200</v>
      </c>
      <c r="H13" s="9">
        <v>100</v>
      </c>
      <c r="I13" s="9">
        <v>100</v>
      </c>
      <c r="J13" s="11" t="s">
        <v>149</v>
      </c>
    </row>
    <row r="14" spans="1:10" x14ac:dyDescent="0.25">
      <c r="A14" s="9" t="s">
        <v>88</v>
      </c>
      <c r="B14" s="11" t="s">
        <v>112</v>
      </c>
      <c r="C14" s="9">
        <v>135.797</v>
      </c>
      <c r="D14" s="9">
        <v>1000</v>
      </c>
      <c r="E14" s="9">
        <v>41</v>
      </c>
      <c r="F14" s="9">
        <v>41</v>
      </c>
      <c r="G14" s="9">
        <v>209920</v>
      </c>
      <c r="H14" s="9">
        <v>91.1</v>
      </c>
      <c r="I14" s="9">
        <v>91.1</v>
      </c>
      <c r="J14" s="11" t="s">
        <v>150</v>
      </c>
    </row>
    <row r="15" spans="1:10" x14ac:dyDescent="0.25">
      <c r="A15" s="9" t="s">
        <v>88</v>
      </c>
      <c r="B15" s="11" t="s">
        <v>113</v>
      </c>
      <c r="C15" s="9">
        <v>147.25200000000001</v>
      </c>
      <c r="D15" s="9">
        <v>10000</v>
      </c>
      <c r="E15" s="9">
        <v>40</v>
      </c>
      <c r="F15" s="9">
        <v>40</v>
      </c>
      <c r="G15" s="9">
        <v>204800</v>
      </c>
      <c r="H15" s="9">
        <v>88.9</v>
      </c>
      <c r="I15" s="9">
        <v>88.9</v>
      </c>
      <c r="J15" s="11" t="s">
        <v>151</v>
      </c>
    </row>
    <row r="16" spans="1:10" x14ac:dyDescent="0.25">
      <c r="A16" s="9" t="s">
        <v>88</v>
      </c>
      <c r="B16" s="11" t="s">
        <v>114</v>
      </c>
      <c r="C16" s="9">
        <v>175.25800000000001</v>
      </c>
      <c r="D16" s="9">
        <v>25000</v>
      </c>
      <c r="E16" s="9">
        <v>41</v>
      </c>
      <c r="F16" s="9">
        <v>41</v>
      </c>
      <c r="G16" s="9">
        <v>209920</v>
      </c>
      <c r="H16" s="9">
        <v>91.1</v>
      </c>
      <c r="I16" s="9">
        <v>91.1</v>
      </c>
      <c r="J16" s="11" t="s">
        <v>152</v>
      </c>
    </row>
    <row r="17" spans="1:10" x14ac:dyDescent="0.25">
      <c r="A17" s="9" t="s">
        <v>88</v>
      </c>
      <c r="B17" s="11" t="s">
        <v>115</v>
      </c>
      <c r="C17" s="9">
        <v>33.783000000000001</v>
      </c>
      <c r="D17" s="9">
        <v>100</v>
      </c>
      <c r="E17" s="9">
        <v>19</v>
      </c>
      <c r="F17" s="9">
        <v>19</v>
      </c>
      <c r="G17" s="9">
        <v>97280</v>
      </c>
      <c r="H17" s="9">
        <v>31.7</v>
      </c>
      <c r="I17" s="9">
        <v>31.7</v>
      </c>
      <c r="J17" s="9" t="s">
        <v>133</v>
      </c>
    </row>
    <row r="18" spans="1:10" x14ac:dyDescent="0.25">
      <c r="A18" s="9" t="s">
        <v>88</v>
      </c>
      <c r="B18" s="11" t="s">
        <v>122</v>
      </c>
      <c r="C18" s="9">
        <v>63.406999999999996</v>
      </c>
      <c r="D18" s="9">
        <v>500</v>
      </c>
      <c r="E18" s="9">
        <v>19</v>
      </c>
      <c r="F18" s="9">
        <v>19</v>
      </c>
      <c r="G18" s="9">
        <v>97280</v>
      </c>
      <c r="H18" s="9">
        <v>31.7</v>
      </c>
      <c r="I18" s="9">
        <v>31.7</v>
      </c>
      <c r="J18" s="9" t="s">
        <v>140</v>
      </c>
    </row>
    <row r="19" spans="1:10" x14ac:dyDescent="0.25">
      <c r="A19" s="9" t="s">
        <v>88</v>
      </c>
      <c r="B19" s="11" t="s">
        <v>123</v>
      </c>
      <c r="C19" s="9">
        <v>65.536000000000001</v>
      </c>
      <c r="D19" s="9">
        <v>1000</v>
      </c>
      <c r="E19" s="9">
        <v>19</v>
      </c>
      <c r="F19" s="9">
        <v>19</v>
      </c>
      <c r="G19" s="9">
        <v>97280</v>
      </c>
      <c r="H19" s="9">
        <v>31.7</v>
      </c>
      <c r="I19" s="9">
        <v>31.7</v>
      </c>
      <c r="J19" s="9" t="s">
        <v>134</v>
      </c>
    </row>
    <row r="20" spans="1:10" x14ac:dyDescent="0.25">
      <c r="A20" s="9" t="s">
        <v>88</v>
      </c>
      <c r="B20" s="11" t="s">
        <v>125</v>
      </c>
      <c r="C20" s="9">
        <v>88.299000000000007</v>
      </c>
      <c r="D20" s="9">
        <v>10000</v>
      </c>
      <c r="E20" s="9">
        <v>19</v>
      </c>
      <c r="F20" s="9">
        <v>19</v>
      </c>
      <c r="G20" s="9">
        <v>97280</v>
      </c>
      <c r="H20" s="9">
        <v>31.7</v>
      </c>
      <c r="I20" s="9">
        <v>31.7</v>
      </c>
      <c r="J20" s="9" t="s">
        <v>135</v>
      </c>
    </row>
    <row r="21" spans="1:10" x14ac:dyDescent="0.25">
      <c r="A21" s="9" t="s">
        <v>88</v>
      </c>
      <c r="B21" s="11" t="s">
        <v>127</v>
      </c>
      <c r="C21" s="9">
        <v>88.881</v>
      </c>
      <c r="D21" s="9">
        <v>25000</v>
      </c>
      <c r="E21" s="9">
        <v>19</v>
      </c>
      <c r="F21" s="9">
        <v>19</v>
      </c>
      <c r="G21" s="9">
        <v>97280</v>
      </c>
      <c r="H21" s="9">
        <v>31.7</v>
      </c>
      <c r="I21" s="9">
        <v>31.7</v>
      </c>
      <c r="J21" s="9" t="s">
        <v>136</v>
      </c>
    </row>
    <row r="22" spans="1:10" x14ac:dyDescent="0.25">
      <c r="A22" s="9" t="s">
        <v>88</v>
      </c>
      <c r="B22" s="11" t="s">
        <v>139</v>
      </c>
      <c r="C22" s="9">
        <v>50.545999999999999</v>
      </c>
      <c r="D22" s="9">
        <v>50000</v>
      </c>
      <c r="E22" s="9">
        <v>19</v>
      </c>
      <c r="F22" s="9">
        <v>19</v>
      </c>
      <c r="G22" s="9">
        <v>97280</v>
      </c>
      <c r="H22" s="9">
        <v>31.7</v>
      </c>
      <c r="I22" s="9">
        <v>31.7</v>
      </c>
      <c r="J22" s="9" t="s">
        <v>137</v>
      </c>
    </row>
    <row r="23" spans="1:10" x14ac:dyDescent="0.25">
      <c r="A23" s="9" t="s">
        <v>88</v>
      </c>
      <c r="B23" s="11" t="s">
        <v>116</v>
      </c>
      <c r="C23" s="9">
        <v>123.563</v>
      </c>
      <c r="D23" s="9">
        <v>100</v>
      </c>
      <c r="E23" s="9">
        <v>60</v>
      </c>
      <c r="F23" s="9">
        <v>60</v>
      </c>
      <c r="G23" s="9">
        <v>307200</v>
      </c>
      <c r="H23" s="9">
        <v>100</v>
      </c>
      <c r="I23" s="9">
        <v>100</v>
      </c>
      <c r="J23" s="11" t="s">
        <v>143</v>
      </c>
    </row>
    <row r="24" spans="1:10" x14ac:dyDescent="0.25">
      <c r="A24" s="9" t="s">
        <v>88</v>
      </c>
      <c r="B24" s="11" t="s">
        <v>117</v>
      </c>
      <c r="C24" s="9">
        <v>135.11099999999999</v>
      </c>
      <c r="D24" s="9">
        <v>500</v>
      </c>
      <c r="E24" s="9">
        <v>60</v>
      </c>
      <c r="F24" s="9">
        <v>60</v>
      </c>
      <c r="G24" s="9">
        <v>307200</v>
      </c>
      <c r="H24" s="9">
        <v>100</v>
      </c>
      <c r="I24" s="9">
        <v>100</v>
      </c>
      <c r="J24" s="11" t="s">
        <v>144</v>
      </c>
    </row>
    <row r="25" spans="1:10" x14ac:dyDescent="0.25">
      <c r="A25" s="9" t="s">
        <v>88</v>
      </c>
      <c r="B25" s="11" t="s">
        <v>118</v>
      </c>
      <c r="C25" s="9">
        <v>130.857</v>
      </c>
      <c r="D25" s="9">
        <v>1000</v>
      </c>
      <c r="E25" s="9">
        <v>60</v>
      </c>
      <c r="F25" s="9">
        <v>60</v>
      </c>
      <c r="G25" s="9">
        <v>307200</v>
      </c>
      <c r="H25" s="9">
        <v>100</v>
      </c>
      <c r="I25" s="9">
        <v>100</v>
      </c>
      <c r="J25" s="11" t="s">
        <v>145</v>
      </c>
    </row>
    <row r="26" spans="1:10" x14ac:dyDescent="0.25">
      <c r="A26" s="9" t="s">
        <v>88</v>
      </c>
      <c r="B26" s="11" t="s">
        <v>119</v>
      </c>
      <c r="C26" s="9">
        <v>137.238</v>
      </c>
      <c r="D26" s="9">
        <v>10000</v>
      </c>
      <c r="E26" s="9">
        <v>60</v>
      </c>
      <c r="F26" s="9">
        <v>60</v>
      </c>
      <c r="G26" s="9">
        <v>307200</v>
      </c>
      <c r="H26" s="9">
        <v>100</v>
      </c>
      <c r="I26" s="9">
        <v>100</v>
      </c>
      <c r="J26" s="11" t="s">
        <v>146</v>
      </c>
    </row>
    <row r="27" spans="1:10" x14ac:dyDescent="0.25">
      <c r="A27" s="9" t="s">
        <v>88</v>
      </c>
      <c r="B27" s="11" t="s">
        <v>120</v>
      </c>
      <c r="C27" s="9">
        <v>145.18299999999999</v>
      </c>
      <c r="D27" s="9">
        <v>25000</v>
      </c>
      <c r="E27" s="9">
        <v>60</v>
      </c>
      <c r="F27" s="9">
        <v>60</v>
      </c>
      <c r="G27" s="9">
        <v>307200</v>
      </c>
      <c r="H27" s="9">
        <v>100</v>
      </c>
      <c r="I27" s="9">
        <v>100</v>
      </c>
      <c r="J27" s="11" t="s">
        <v>147</v>
      </c>
    </row>
    <row r="28" spans="1:10" x14ac:dyDescent="0.25">
      <c r="A28" s="9" t="s">
        <v>88</v>
      </c>
      <c r="B28" s="11" t="s">
        <v>121</v>
      </c>
      <c r="C28" s="9">
        <v>26.161000000000001</v>
      </c>
      <c r="D28" s="9">
        <v>100</v>
      </c>
      <c r="E28" s="9">
        <v>19</v>
      </c>
      <c r="F28" s="9">
        <v>19</v>
      </c>
      <c r="G28" s="9">
        <v>97280</v>
      </c>
      <c r="H28" s="9">
        <v>31.7</v>
      </c>
      <c r="I28" s="9">
        <v>31.7</v>
      </c>
      <c r="J28" s="9" t="s">
        <v>133</v>
      </c>
    </row>
    <row r="29" spans="1:10" x14ac:dyDescent="0.25">
      <c r="A29" s="9" t="s">
        <v>88</v>
      </c>
      <c r="B29" s="11" t="s">
        <v>128</v>
      </c>
      <c r="C29" s="9">
        <v>37.786000000000001</v>
      </c>
      <c r="D29" s="9">
        <v>500</v>
      </c>
      <c r="E29" s="9">
        <v>19</v>
      </c>
      <c r="F29" s="9">
        <v>19</v>
      </c>
      <c r="G29" s="9">
        <v>97280</v>
      </c>
      <c r="H29" s="9">
        <v>31.7</v>
      </c>
      <c r="I29" s="9">
        <v>31.7</v>
      </c>
      <c r="J29" s="9" t="s">
        <v>140</v>
      </c>
    </row>
    <row r="30" spans="1:10" x14ac:dyDescent="0.25">
      <c r="A30" s="9" t="s">
        <v>88</v>
      </c>
      <c r="B30" s="11" t="s">
        <v>129</v>
      </c>
      <c r="C30" s="9">
        <v>28.114999999999998</v>
      </c>
      <c r="D30" s="9">
        <v>1000</v>
      </c>
      <c r="E30" s="9">
        <v>19</v>
      </c>
      <c r="F30" s="9">
        <v>19</v>
      </c>
      <c r="G30" s="9">
        <v>97280</v>
      </c>
      <c r="H30" s="9">
        <v>31.7</v>
      </c>
      <c r="I30" s="9">
        <v>31.7</v>
      </c>
      <c r="J30" s="9" t="s">
        <v>134</v>
      </c>
    </row>
    <row r="31" spans="1:10" x14ac:dyDescent="0.25">
      <c r="A31" s="9" t="s">
        <v>88</v>
      </c>
      <c r="B31" s="11" t="s">
        <v>130</v>
      </c>
      <c r="C31" s="9">
        <v>36.872999999999998</v>
      </c>
      <c r="D31" s="9">
        <v>10000</v>
      </c>
      <c r="E31" s="9">
        <v>19</v>
      </c>
      <c r="F31" s="9">
        <v>19</v>
      </c>
      <c r="G31" s="9">
        <v>97280</v>
      </c>
      <c r="H31" s="9">
        <v>31.7</v>
      </c>
      <c r="I31" s="9">
        <v>31.7</v>
      </c>
      <c r="J31" s="9" t="s">
        <v>135</v>
      </c>
    </row>
    <row r="32" spans="1:10" x14ac:dyDescent="0.25">
      <c r="A32" s="9" t="s">
        <v>88</v>
      </c>
      <c r="B32" s="11" t="s">
        <v>131</v>
      </c>
      <c r="C32" s="9">
        <v>39.732999999999997</v>
      </c>
      <c r="D32" s="9">
        <v>25000</v>
      </c>
      <c r="E32" s="9">
        <v>19</v>
      </c>
      <c r="F32" s="9">
        <v>19</v>
      </c>
      <c r="G32" s="9">
        <v>97280</v>
      </c>
      <c r="H32" s="9">
        <v>31.7</v>
      </c>
      <c r="I32" s="9">
        <v>31.7</v>
      </c>
      <c r="J32" s="9" t="s">
        <v>136</v>
      </c>
    </row>
    <row r="33" spans="1:10" x14ac:dyDescent="0.25">
      <c r="A33" s="9" t="s">
        <v>88</v>
      </c>
      <c r="B33" s="11" t="s">
        <v>138</v>
      </c>
      <c r="C33" s="9">
        <v>48.435000000000002</v>
      </c>
      <c r="D33" s="9">
        <v>50000</v>
      </c>
      <c r="E33" s="9">
        <v>19</v>
      </c>
      <c r="F33" s="9">
        <v>19</v>
      </c>
      <c r="G33" s="9">
        <v>97280</v>
      </c>
      <c r="H33" s="9">
        <v>31.7</v>
      </c>
      <c r="I33" s="9">
        <v>31.7</v>
      </c>
      <c r="J33" s="9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</cols>
  <sheetData>
    <row r="1" spans="1:3" x14ac:dyDescent="0.25">
      <c r="A1" t="s">
        <v>106</v>
      </c>
      <c r="B1" t="s">
        <v>159</v>
      </c>
      <c r="C1" t="s">
        <v>160</v>
      </c>
    </row>
    <row r="2" spans="1:3" x14ac:dyDescent="0.25">
      <c r="A2" t="s">
        <v>96</v>
      </c>
      <c r="B2">
        <f>SparkSQL!C10</f>
        <v>302</v>
      </c>
      <c r="C2">
        <f>SparkSQL!C8</f>
        <v>62</v>
      </c>
    </row>
    <row r="3" spans="1:3" x14ac:dyDescent="0.25">
      <c r="A3" t="s">
        <v>88</v>
      </c>
      <c r="B3">
        <f>Hive!C15</f>
        <v>147.25200000000001</v>
      </c>
      <c r="C3">
        <f>Hive!C20</f>
        <v>88.299000000000007</v>
      </c>
    </row>
    <row r="4" spans="1:3" x14ac:dyDescent="0.25">
      <c r="A4" t="s">
        <v>97</v>
      </c>
      <c r="B4">
        <f>SquirrelSQL_Kylin!C10</f>
        <v>0.42799999999999999</v>
      </c>
      <c r="C4">
        <f>SquirrelSQL_Kylin!C15</f>
        <v>0.23200000000000001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18" bestFit="1" customWidth="1"/>
    <col min="2" max="2" width="12.28515625" customWidth="1"/>
    <col min="3" max="3" width="14.5703125" bestFit="1" customWidth="1"/>
    <col min="4" max="4" width="11.42578125" bestFit="1" customWidth="1"/>
    <col min="5" max="5" width="9.5703125" bestFit="1" customWidth="1"/>
    <col min="6" max="6" width="11.42578125" bestFit="1" customWidth="1"/>
    <col min="7" max="7" width="10.42578125" bestFit="1" customWidth="1"/>
  </cols>
  <sheetData>
    <row r="1" spans="1:7" x14ac:dyDescent="0.25">
      <c r="A1" t="s">
        <v>66</v>
      </c>
      <c r="B1" t="s">
        <v>71</v>
      </c>
      <c r="C1" t="s">
        <v>72</v>
      </c>
      <c r="D1" t="s">
        <v>62</v>
      </c>
      <c r="E1" t="s">
        <v>63</v>
      </c>
      <c r="F1" t="s">
        <v>13</v>
      </c>
      <c r="G1" t="s">
        <v>65</v>
      </c>
    </row>
    <row r="2" spans="1:7" x14ac:dyDescent="0.25">
      <c r="A2" t="s">
        <v>67</v>
      </c>
      <c r="B2" t="s">
        <v>73</v>
      </c>
      <c r="C2" s="6">
        <v>208981414</v>
      </c>
      <c r="D2">
        <v>5</v>
      </c>
      <c r="E2">
        <v>1</v>
      </c>
      <c r="F2" t="s">
        <v>64</v>
      </c>
      <c r="G2" t="s">
        <v>69</v>
      </c>
    </row>
    <row r="3" spans="1:7" x14ac:dyDescent="0.25">
      <c r="A3" t="s">
        <v>68</v>
      </c>
      <c r="B3" t="s">
        <v>73</v>
      </c>
      <c r="C3" s="6">
        <v>208981414</v>
      </c>
      <c r="D3">
        <v>5</v>
      </c>
      <c r="E3">
        <v>1</v>
      </c>
      <c r="F3" t="s">
        <v>64</v>
      </c>
      <c r="G3" t="s">
        <v>70</v>
      </c>
    </row>
    <row r="4" spans="1:7" x14ac:dyDescent="0.25">
      <c r="A4" t="s">
        <v>75</v>
      </c>
      <c r="B4" t="s">
        <v>74</v>
      </c>
      <c r="C4" s="6">
        <v>615797147</v>
      </c>
      <c r="D4">
        <v>5</v>
      </c>
      <c r="E4">
        <v>1</v>
      </c>
      <c r="F4" t="s">
        <v>64</v>
      </c>
      <c r="G4" t="s">
        <v>76</v>
      </c>
    </row>
    <row r="5" spans="1:7" x14ac:dyDescent="0.25">
      <c r="A5" t="s">
        <v>78</v>
      </c>
      <c r="B5" t="s">
        <v>77</v>
      </c>
      <c r="C5" s="6">
        <v>615797165</v>
      </c>
      <c r="D5">
        <v>5</v>
      </c>
      <c r="E5">
        <v>3</v>
      </c>
      <c r="F5" t="s">
        <v>64</v>
      </c>
      <c r="G5" t="s">
        <v>79</v>
      </c>
    </row>
    <row r="6" spans="1:7" x14ac:dyDescent="0.25">
      <c r="A6" t="s">
        <v>82</v>
      </c>
      <c r="B6" t="s">
        <v>81</v>
      </c>
      <c r="C6" s="6">
        <v>547195854</v>
      </c>
      <c r="D6">
        <v>13</v>
      </c>
      <c r="E6">
        <v>15</v>
      </c>
      <c r="F6" t="s">
        <v>64</v>
      </c>
      <c r="G6" t="s">
        <v>80</v>
      </c>
    </row>
    <row r="7" spans="1:7" x14ac:dyDescent="0.25">
      <c r="A7" t="s">
        <v>84</v>
      </c>
      <c r="B7" t="s">
        <v>85</v>
      </c>
      <c r="C7" s="6">
        <v>10000</v>
      </c>
      <c r="D7">
        <v>17</v>
      </c>
      <c r="E7">
        <v>6</v>
      </c>
      <c r="F7" t="s">
        <v>64</v>
      </c>
      <c r="G7" t="s">
        <v>87</v>
      </c>
    </row>
    <row r="8" spans="1:7" x14ac:dyDescent="0.25">
      <c r="A8" t="s">
        <v>84</v>
      </c>
      <c r="B8" t="s">
        <v>85</v>
      </c>
      <c r="C8" s="6">
        <v>10000</v>
      </c>
      <c r="D8">
        <v>17</v>
      </c>
      <c r="E8">
        <v>6</v>
      </c>
      <c r="F8" t="s">
        <v>83</v>
      </c>
      <c r="G8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 x14ac:dyDescent="0.25"/>
  <cols>
    <col min="1" max="1" width="11.140625" bestFit="1" customWidth="1"/>
    <col min="2" max="2" width="9.85546875" bestFit="1" customWidth="1"/>
    <col min="3" max="3" width="10.42578125" style="8" bestFit="1" customWidth="1"/>
    <col min="4" max="4" width="12" style="8" bestFit="1" customWidth="1"/>
    <col min="5" max="5" width="14.140625" style="8" bestFit="1" customWidth="1"/>
  </cols>
  <sheetData>
    <row r="1" spans="1:5" x14ac:dyDescent="0.25">
      <c r="A1" t="s">
        <v>91</v>
      </c>
      <c r="B1" t="s">
        <v>92</v>
      </c>
      <c r="C1" s="8" t="s">
        <v>93</v>
      </c>
      <c r="D1" s="8" t="s">
        <v>94</v>
      </c>
      <c r="E1" s="8" t="s">
        <v>90</v>
      </c>
    </row>
    <row r="2" spans="1:5" x14ac:dyDescent="0.25">
      <c r="A2" s="7">
        <v>42584</v>
      </c>
      <c r="B2">
        <v>1</v>
      </c>
      <c r="C2" s="8">
        <v>1</v>
      </c>
      <c r="D2" s="8">
        <v>3529</v>
      </c>
      <c r="E2" s="8">
        <v>2858</v>
      </c>
    </row>
    <row r="3" spans="1:5" x14ac:dyDescent="0.25">
      <c r="A3" s="7">
        <v>42588</v>
      </c>
      <c r="B3">
        <v>2</v>
      </c>
      <c r="C3" s="8">
        <v>58164162</v>
      </c>
      <c r="D3" s="8">
        <v>2379540919</v>
      </c>
      <c r="E3" s="8">
        <v>171221982494</v>
      </c>
    </row>
    <row r="4" spans="1:5" x14ac:dyDescent="0.25">
      <c r="A4" s="7">
        <v>42589</v>
      </c>
      <c r="B4">
        <v>2</v>
      </c>
      <c r="C4" s="8">
        <v>61395899</v>
      </c>
      <c r="D4" s="8">
        <v>2498186121</v>
      </c>
      <c r="E4" s="8">
        <v>180635997253</v>
      </c>
    </row>
    <row r="5" spans="1:5" x14ac:dyDescent="0.25">
      <c r="A5" s="7">
        <v>42592</v>
      </c>
      <c r="B5">
        <v>1</v>
      </c>
      <c r="C5" s="8">
        <v>68601293</v>
      </c>
      <c r="D5" s="8">
        <v>2091159779</v>
      </c>
      <c r="E5" s="8">
        <v>201708534507</v>
      </c>
    </row>
    <row r="6" spans="1:5" x14ac:dyDescent="0.25">
      <c r="A6" s="7">
        <v>42587</v>
      </c>
      <c r="B6">
        <v>2</v>
      </c>
      <c r="C6" s="8">
        <v>69117261</v>
      </c>
      <c r="D6" s="8">
        <v>2815544567</v>
      </c>
      <c r="E6" s="8">
        <v>203271458681</v>
      </c>
    </row>
    <row r="7" spans="1:5" x14ac:dyDescent="0.25">
      <c r="A7" s="7">
        <v>42590</v>
      </c>
      <c r="B7">
        <v>3</v>
      </c>
      <c r="C7" s="8">
        <v>69590610</v>
      </c>
      <c r="D7" s="8">
        <v>2818460851</v>
      </c>
      <c r="E7" s="8">
        <v>204462365071</v>
      </c>
    </row>
    <row r="8" spans="1:5" x14ac:dyDescent="0.25">
      <c r="A8" s="7">
        <v>42586</v>
      </c>
      <c r="B8">
        <v>2</v>
      </c>
      <c r="C8" s="8">
        <v>70432998</v>
      </c>
      <c r="D8" s="8">
        <v>2854999759</v>
      </c>
      <c r="E8" s="8">
        <v>207011504968</v>
      </c>
    </row>
    <row r="9" spans="1:5" x14ac:dyDescent="0.25">
      <c r="A9" s="7">
        <v>42591</v>
      </c>
      <c r="B9">
        <v>2</v>
      </c>
      <c r="C9" s="8">
        <v>70789511</v>
      </c>
      <c r="D9" s="8">
        <v>2854992268</v>
      </c>
      <c r="E9" s="8">
        <v>208035313716</v>
      </c>
    </row>
    <row r="10" spans="1:5" x14ac:dyDescent="0.25">
      <c r="A10" s="7">
        <v>42585</v>
      </c>
      <c r="B10">
        <v>2</v>
      </c>
      <c r="C10" s="8">
        <v>72397218</v>
      </c>
      <c r="D10" s="8">
        <v>2933882455</v>
      </c>
      <c r="E10" s="8">
        <v>212717905664</v>
      </c>
    </row>
    <row r="11" spans="1:5" x14ac:dyDescent="0.25">
      <c r="A11" s="7">
        <v>42583</v>
      </c>
      <c r="B11">
        <v>2</v>
      </c>
      <c r="C11" s="8">
        <v>75308194</v>
      </c>
      <c r="D11" s="8">
        <v>3037249146</v>
      </c>
      <c r="E11" s="8">
        <v>221535603163</v>
      </c>
    </row>
    <row r="13" spans="1:5" x14ac:dyDescent="0.25">
      <c r="A13" t="s">
        <v>95</v>
      </c>
      <c r="B13">
        <f>SUM(B2:B11)</f>
        <v>19</v>
      </c>
      <c r="C13" s="8">
        <f t="shared" ref="C13:E13" si="0">SUM(C2:C11)</f>
        <v>615797147</v>
      </c>
      <c r="D13" s="8">
        <f t="shared" si="0"/>
        <v>24284019394</v>
      </c>
      <c r="E13" s="8">
        <f t="shared" si="0"/>
        <v>1810600668375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0" sqref="E10"/>
    </sheetView>
  </sheetViews>
  <sheetFormatPr defaultRowHeight="15" x14ac:dyDescent="0.25"/>
  <cols>
    <col min="1" max="1" width="11.28515625" customWidth="1"/>
    <col min="2" max="2" width="17.42578125" customWidth="1"/>
    <col min="3" max="3" width="10.28515625" customWidth="1"/>
    <col min="4" max="4" width="15.140625" customWidth="1"/>
    <col min="5" max="5" width="10.28515625" customWidth="1"/>
    <col min="6" max="6" width="64.42578125" style="1" customWidth="1"/>
  </cols>
  <sheetData>
    <row r="1" spans="1:6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s="1" t="s">
        <v>5</v>
      </c>
    </row>
    <row r="2" spans="1:6" x14ac:dyDescent="0.25">
      <c r="A2" t="s">
        <v>14</v>
      </c>
      <c r="B2" t="s">
        <v>8</v>
      </c>
      <c r="C2">
        <v>0.124</v>
      </c>
      <c r="D2">
        <v>0.122</v>
      </c>
      <c r="E2">
        <f>C2-D2</f>
        <v>2.0000000000000018E-3</v>
      </c>
      <c r="F2" s="1" t="s">
        <v>9</v>
      </c>
    </row>
    <row r="3" spans="1:6" x14ac:dyDescent="0.25">
      <c r="A3" t="s">
        <v>14</v>
      </c>
      <c r="B3" t="s">
        <v>8</v>
      </c>
      <c r="C3">
        <v>0.42199999999999999</v>
      </c>
      <c r="D3">
        <v>0.39100000000000001</v>
      </c>
      <c r="E3">
        <f t="shared" ref="E3:E18" si="0">C3-D3</f>
        <v>3.0999999999999972E-2</v>
      </c>
      <c r="F3" s="1" t="s">
        <v>10</v>
      </c>
    </row>
    <row r="4" spans="1:6" x14ac:dyDescent="0.25">
      <c r="A4" t="s">
        <v>14</v>
      </c>
      <c r="B4" t="s">
        <v>8</v>
      </c>
      <c r="C4">
        <v>0.96299999999999997</v>
      </c>
      <c r="D4">
        <v>0.94799999999999995</v>
      </c>
      <c r="E4">
        <f t="shared" si="0"/>
        <v>1.5000000000000013E-2</v>
      </c>
      <c r="F4" s="1" t="s">
        <v>11</v>
      </c>
    </row>
    <row r="5" spans="1:6" x14ac:dyDescent="0.25">
      <c r="A5" t="s">
        <v>14</v>
      </c>
      <c r="B5" t="s">
        <v>8</v>
      </c>
      <c r="C5">
        <v>2.7989999999999999</v>
      </c>
      <c r="D5">
        <v>2.7050000000000001</v>
      </c>
      <c r="E5">
        <f t="shared" si="0"/>
        <v>9.3999999999999861E-2</v>
      </c>
      <c r="F5" s="1" t="s">
        <v>12</v>
      </c>
    </row>
    <row r="6" spans="1:6" x14ac:dyDescent="0.25">
      <c r="A6" t="s">
        <v>14</v>
      </c>
      <c r="B6" t="s">
        <v>8</v>
      </c>
      <c r="C6">
        <v>5.0129999999999999</v>
      </c>
      <c r="D6">
        <v>4.8949999999999996</v>
      </c>
      <c r="E6">
        <f t="shared" si="0"/>
        <v>0.11800000000000033</v>
      </c>
      <c r="F6" s="1" t="s">
        <v>15</v>
      </c>
    </row>
    <row r="7" spans="1:6" x14ac:dyDescent="0.25">
      <c r="A7" t="s">
        <v>14</v>
      </c>
      <c r="B7" t="s">
        <v>8</v>
      </c>
      <c r="C7">
        <v>0.71299999999999997</v>
      </c>
      <c r="D7">
        <v>0.70599999999999996</v>
      </c>
      <c r="E7">
        <f t="shared" si="0"/>
        <v>7.0000000000000062E-3</v>
      </c>
      <c r="F7" s="1" t="s">
        <v>17</v>
      </c>
    </row>
    <row r="8" spans="1:6" x14ac:dyDescent="0.25">
      <c r="A8" t="s">
        <v>14</v>
      </c>
      <c r="B8" t="s">
        <v>4</v>
      </c>
      <c r="C8">
        <v>0.71899999999999997</v>
      </c>
      <c r="D8">
        <v>0.71799999999999997</v>
      </c>
      <c r="E8">
        <f t="shared" si="0"/>
        <v>1.0000000000000009E-3</v>
      </c>
      <c r="F8" s="1" t="s">
        <v>6</v>
      </c>
    </row>
    <row r="9" spans="1:6" x14ac:dyDescent="0.25">
      <c r="A9" t="s">
        <v>14</v>
      </c>
      <c r="B9" t="s">
        <v>7</v>
      </c>
      <c r="C9">
        <v>0.184</v>
      </c>
      <c r="D9">
        <v>0.183</v>
      </c>
      <c r="E9">
        <f t="shared" si="0"/>
        <v>1.0000000000000009E-3</v>
      </c>
      <c r="F9" s="1" t="s">
        <v>16</v>
      </c>
    </row>
    <row r="10" spans="1:6" x14ac:dyDescent="0.25">
      <c r="A10" t="s">
        <v>14</v>
      </c>
      <c r="B10" t="s">
        <v>19</v>
      </c>
      <c r="C10">
        <v>0.122</v>
      </c>
      <c r="D10">
        <v>0.11799999999999999</v>
      </c>
      <c r="E10">
        <f t="shared" si="0"/>
        <v>4.0000000000000036E-3</v>
      </c>
      <c r="F10" s="1" t="s">
        <v>18</v>
      </c>
    </row>
    <row r="11" spans="1:6" x14ac:dyDescent="0.25">
      <c r="A11" t="s">
        <v>14</v>
      </c>
      <c r="B11" t="s">
        <v>40</v>
      </c>
      <c r="C11">
        <v>0.30299999999999999</v>
      </c>
      <c r="D11">
        <v>0.28399999999999997</v>
      </c>
      <c r="E11">
        <f t="shared" si="0"/>
        <v>1.9000000000000017E-2</v>
      </c>
      <c r="F11" s="1" t="s">
        <v>38</v>
      </c>
    </row>
    <row r="12" spans="1:6" x14ac:dyDescent="0.25">
      <c r="A12" t="s">
        <v>14</v>
      </c>
      <c r="B12" t="s">
        <v>40</v>
      </c>
      <c r="C12">
        <v>0.17599999999999999</v>
      </c>
      <c r="D12">
        <v>0.17599999999999999</v>
      </c>
      <c r="E12">
        <f t="shared" si="0"/>
        <v>0</v>
      </c>
      <c r="F12" s="1" t="s">
        <v>52</v>
      </c>
    </row>
    <row r="13" spans="1:6" x14ac:dyDescent="0.25">
      <c r="A13" t="s">
        <v>14</v>
      </c>
      <c r="B13" t="s">
        <v>40</v>
      </c>
      <c r="C13">
        <v>0.17399999999999999</v>
      </c>
      <c r="D13">
        <v>0.17199999999999999</v>
      </c>
      <c r="E13">
        <f t="shared" si="0"/>
        <v>2.0000000000000018E-3</v>
      </c>
      <c r="F13" s="1" t="s">
        <v>53</v>
      </c>
    </row>
    <row r="14" spans="1:6" x14ac:dyDescent="0.25">
      <c r="A14" t="s">
        <v>14</v>
      </c>
      <c r="B14" t="s">
        <v>40</v>
      </c>
      <c r="C14">
        <v>0.184</v>
      </c>
      <c r="D14">
        <v>0.17699999999999999</v>
      </c>
      <c r="E14">
        <f t="shared" si="0"/>
        <v>7.0000000000000062E-3</v>
      </c>
      <c r="F14" s="1" t="s">
        <v>54</v>
      </c>
    </row>
    <row r="15" spans="1:6" x14ac:dyDescent="0.25">
      <c r="A15" t="s">
        <v>14</v>
      </c>
      <c r="B15" t="s">
        <v>40</v>
      </c>
      <c r="C15">
        <v>0.21199999999999999</v>
      </c>
      <c r="D15">
        <v>0.20699999999999999</v>
      </c>
      <c r="E15">
        <f t="shared" si="0"/>
        <v>5.0000000000000044E-3</v>
      </c>
      <c r="F15" s="1" t="s">
        <v>55</v>
      </c>
    </row>
    <row r="16" spans="1:6" x14ac:dyDescent="0.25">
      <c r="A16" t="s">
        <v>14</v>
      </c>
      <c r="B16" t="s">
        <v>40</v>
      </c>
      <c r="C16">
        <v>0.32500000000000001</v>
      </c>
      <c r="D16">
        <v>0.28699999999999998</v>
      </c>
      <c r="E16">
        <f t="shared" si="0"/>
        <v>3.8000000000000034E-2</v>
      </c>
      <c r="F16" s="1" t="s">
        <v>56</v>
      </c>
    </row>
    <row r="17" spans="1:6" x14ac:dyDescent="0.25">
      <c r="A17" t="s">
        <v>14</v>
      </c>
      <c r="B17" t="s">
        <v>40</v>
      </c>
      <c r="C17">
        <v>0.42799999999999999</v>
      </c>
      <c r="D17">
        <v>0.41</v>
      </c>
      <c r="E17">
        <f t="shared" si="0"/>
        <v>1.8000000000000016E-2</v>
      </c>
      <c r="F17" s="1" t="s">
        <v>57</v>
      </c>
    </row>
    <row r="18" spans="1:6" x14ac:dyDescent="0.25">
      <c r="A18" t="s">
        <v>14</v>
      </c>
      <c r="B18" t="s">
        <v>40</v>
      </c>
      <c r="C18">
        <v>0.59</v>
      </c>
      <c r="D18">
        <v>0.51300000000000001</v>
      </c>
      <c r="E18">
        <f t="shared" si="0"/>
        <v>7.6999999999999957E-2</v>
      </c>
      <c r="F18" s="1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A12" sqref="A12"/>
    </sheetView>
  </sheetViews>
  <sheetFormatPr defaultRowHeight="15" x14ac:dyDescent="0.25"/>
  <cols>
    <col min="1" max="1" width="13.85546875" customWidth="1"/>
    <col min="2" max="2" width="14.7109375" customWidth="1"/>
    <col min="3" max="3" width="11.5703125" customWidth="1"/>
    <col min="4" max="4" width="18.5703125" customWidth="1"/>
    <col min="5" max="5" width="20.140625" customWidth="1"/>
    <col min="6" max="6" width="20.85546875" customWidth="1"/>
    <col min="7" max="7" width="11.28515625" customWidth="1"/>
    <col min="8" max="8" width="11.5703125" customWidth="1"/>
    <col min="9" max="10" width="14.42578125" customWidth="1"/>
    <col min="11" max="11" width="16.7109375" customWidth="1"/>
    <col min="12" max="12" width="14.28515625" customWidth="1"/>
    <col min="13" max="13" width="26.7109375" customWidth="1"/>
  </cols>
  <sheetData>
    <row r="1" spans="1:14" x14ac:dyDescent="0.25">
      <c r="A1" t="s">
        <v>13</v>
      </c>
      <c r="B1" t="s">
        <v>0</v>
      </c>
      <c r="C1" t="s">
        <v>1</v>
      </c>
      <c r="D1" t="s">
        <v>42</v>
      </c>
      <c r="E1" t="s">
        <v>43</v>
      </c>
      <c r="F1" t="s">
        <v>41</v>
      </c>
      <c r="G1" t="s">
        <v>44</v>
      </c>
      <c r="H1" t="s">
        <v>45</v>
      </c>
      <c r="I1" t="s">
        <v>29</v>
      </c>
      <c r="J1" t="s">
        <v>24</v>
      </c>
      <c r="K1" t="s">
        <v>26</v>
      </c>
      <c r="L1" t="s">
        <v>23</v>
      </c>
      <c r="M1" s="1" t="s">
        <v>5</v>
      </c>
      <c r="N1" t="s">
        <v>36</v>
      </c>
    </row>
    <row r="2" spans="1:14" x14ac:dyDescent="0.25">
      <c r="A2" t="s">
        <v>20</v>
      </c>
      <c r="B2" t="s">
        <v>21</v>
      </c>
      <c r="C2" s="2">
        <v>219.39349899999999</v>
      </c>
      <c r="D2" t="s">
        <v>59</v>
      </c>
      <c r="E2" t="s">
        <v>59</v>
      </c>
      <c r="F2" t="s">
        <v>59</v>
      </c>
      <c r="G2" t="s">
        <v>59</v>
      </c>
      <c r="H2" t="s">
        <v>59</v>
      </c>
      <c r="I2">
        <v>1</v>
      </c>
      <c r="J2" t="s">
        <v>25</v>
      </c>
      <c r="K2" t="s">
        <v>25</v>
      </c>
      <c r="L2">
        <v>1</v>
      </c>
      <c r="M2" s="1" t="s">
        <v>22</v>
      </c>
    </row>
    <row r="3" spans="1:14" x14ac:dyDescent="0.25">
      <c r="A3" t="s">
        <v>20</v>
      </c>
      <c r="B3" t="s">
        <v>21</v>
      </c>
      <c r="C3" s="2">
        <v>125.475151</v>
      </c>
      <c r="D3" t="s">
        <v>59</v>
      </c>
      <c r="E3" t="s">
        <v>59</v>
      </c>
      <c r="F3" t="s">
        <v>59</v>
      </c>
      <c r="G3" t="s">
        <v>59</v>
      </c>
      <c r="H3" t="s">
        <v>59</v>
      </c>
      <c r="I3">
        <v>1</v>
      </c>
      <c r="J3" t="s">
        <v>25</v>
      </c>
      <c r="K3" t="s">
        <v>25</v>
      </c>
      <c r="L3">
        <v>5</v>
      </c>
      <c r="M3" s="1" t="s">
        <v>22</v>
      </c>
    </row>
    <row r="4" spans="1:14" x14ac:dyDescent="0.25">
      <c r="A4" t="s">
        <v>20</v>
      </c>
      <c r="B4" t="s">
        <v>21</v>
      </c>
      <c r="C4" s="2">
        <v>124.706625</v>
      </c>
      <c r="D4" t="s">
        <v>59</v>
      </c>
      <c r="E4" t="s">
        <v>59</v>
      </c>
      <c r="F4" t="s">
        <v>59</v>
      </c>
      <c r="G4" t="s">
        <v>59</v>
      </c>
      <c r="H4" t="s">
        <v>59</v>
      </c>
      <c r="I4">
        <v>1</v>
      </c>
      <c r="J4" t="s">
        <v>25</v>
      </c>
      <c r="K4" t="s">
        <v>25</v>
      </c>
      <c r="L4">
        <v>10</v>
      </c>
      <c r="M4" s="1" t="s">
        <v>22</v>
      </c>
    </row>
    <row r="5" spans="1:14" x14ac:dyDescent="0.25">
      <c r="A5" t="s">
        <v>20</v>
      </c>
      <c r="B5" t="s">
        <v>21</v>
      </c>
      <c r="C5" s="2">
        <v>125.956379</v>
      </c>
      <c r="D5" t="s">
        <v>59</v>
      </c>
      <c r="E5" t="s">
        <v>59</v>
      </c>
      <c r="F5" t="s">
        <v>59</v>
      </c>
      <c r="G5" t="s">
        <v>59</v>
      </c>
      <c r="H5" t="s">
        <v>59</v>
      </c>
      <c r="I5">
        <v>1</v>
      </c>
      <c r="J5" t="s">
        <v>27</v>
      </c>
      <c r="K5" t="s">
        <v>25</v>
      </c>
      <c r="L5">
        <v>5</v>
      </c>
      <c r="M5" s="1" t="s">
        <v>22</v>
      </c>
    </row>
    <row r="6" spans="1:14" x14ac:dyDescent="0.25">
      <c r="A6" t="s">
        <v>20</v>
      </c>
      <c r="B6" t="s">
        <v>21</v>
      </c>
      <c r="C6" s="2">
        <v>126.81364000000001</v>
      </c>
      <c r="D6" t="s">
        <v>59</v>
      </c>
      <c r="E6" t="s">
        <v>59</v>
      </c>
      <c r="F6" t="s">
        <v>59</v>
      </c>
      <c r="G6" t="s">
        <v>59</v>
      </c>
      <c r="H6" t="s">
        <v>59</v>
      </c>
      <c r="I6">
        <v>1</v>
      </c>
      <c r="J6" t="s">
        <v>28</v>
      </c>
      <c r="K6" t="s">
        <v>25</v>
      </c>
      <c r="L6">
        <v>5</v>
      </c>
      <c r="M6" s="1" t="s">
        <v>22</v>
      </c>
    </row>
    <row r="7" spans="1:14" x14ac:dyDescent="0.25">
      <c r="A7" t="s">
        <v>20</v>
      </c>
      <c r="B7" t="s">
        <v>21</v>
      </c>
      <c r="C7" s="2">
        <v>123.565834</v>
      </c>
      <c r="D7" t="s">
        <v>59</v>
      </c>
      <c r="E7" t="s">
        <v>59</v>
      </c>
      <c r="F7" t="s">
        <v>59</v>
      </c>
      <c r="G7" t="s">
        <v>59</v>
      </c>
      <c r="H7" t="s">
        <v>59</v>
      </c>
      <c r="I7">
        <v>1</v>
      </c>
      <c r="J7" t="s">
        <v>30</v>
      </c>
      <c r="K7" t="s">
        <v>25</v>
      </c>
      <c r="L7">
        <v>5</v>
      </c>
      <c r="M7" s="1" t="s">
        <v>22</v>
      </c>
    </row>
    <row r="8" spans="1:14" x14ac:dyDescent="0.25">
      <c r="A8" t="s">
        <v>20</v>
      </c>
      <c r="B8" t="s">
        <v>21</v>
      </c>
      <c r="C8" s="2">
        <v>132.60943599999999</v>
      </c>
      <c r="D8" t="s">
        <v>59</v>
      </c>
      <c r="E8" t="s">
        <v>59</v>
      </c>
      <c r="F8" t="s">
        <v>59</v>
      </c>
      <c r="G8" t="s">
        <v>59</v>
      </c>
      <c r="H8" t="s">
        <v>59</v>
      </c>
      <c r="I8">
        <v>2</v>
      </c>
      <c r="J8" t="s">
        <v>25</v>
      </c>
      <c r="K8" t="s">
        <v>25</v>
      </c>
      <c r="L8">
        <v>5</v>
      </c>
      <c r="M8" s="1" t="s">
        <v>22</v>
      </c>
    </row>
    <row r="9" spans="1:14" x14ac:dyDescent="0.25">
      <c r="A9" t="s">
        <v>20</v>
      </c>
      <c r="B9" t="s">
        <v>21</v>
      </c>
      <c r="C9" s="2">
        <v>123.35284299999999</v>
      </c>
      <c r="D9" t="s">
        <v>59</v>
      </c>
      <c r="E9" t="s">
        <v>59</v>
      </c>
      <c r="F9" t="s">
        <v>59</v>
      </c>
      <c r="G9" t="s">
        <v>59</v>
      </c>
      <c r="H9" t="s">
        <v>59</v>
      </c>
      <c r="I9">
        <v>2</v>
      </c>
      <c r="J9" t="s">
        <v>30</v>
      </c>
      <c r="K9" t="s">
        <v>28</v>
      </c>
      <c r="L9">
        <v>5</v>
      </c>
      <c r="M9" s="1" t="s">
        <v>22</v>
      </c>
    </row>
    <row r="10" spans="1:14" x14ac:dyDescent="0.25">
      <c r="A10" t="s">
        <v>20</v>
      </c>
      <c r="B10" t="s">
        <v>21</v>
      </c>
      <c r="C10" s="2">
        <v>134.75062</v>
      </c>
      <c r="D10" t="s">
        <v>59</v>
      </c>
      <c r="E10" t="s">
        <v>59</v>
      </c>
      <c r="F10" t="s">
        <v>59</v>
      </c>
      <c r="G10" t="s">
        <v>59</v>
      </c>
      <c r="H10" t="s">
        <v>59</v>
      </c>
      <c r="I10">
        <v>4</v>
      </c>
      <c r="J10" t="s">
        <v>28</v>
      </c>
      <c r="K10" t="s">
        <v>28</v>
      </c>
      <c r="L10">
        <v>5</v>
      </c>
      <c r="M10" s="1" t="s">
        <v>22</v>
      </c>
    </row>
    <row r="11" spans="1:14" x14ac:dyDescent="0.25">
      <c r="A11" t="s">
        <v>20</v>
      </c>
      <c r="B11" t="s">
        <v>21</v>
      </c>
      <c r="C11" s="2">
        <v>134.01990799999999</v>
      </c>
      <c r="D11" t="s">
        <v>59</v>
      </c>
      <c r="E11" t="s">
        <v>59</v>
      </c>
      <c r="F11" t="s">
        <v>59</v>
      </c>
      <c r="G11" t="s">
        <v>59</v>
      </c>
      <c r="H11" t="s">
        <v>59</v>
      </c>
      <c r="I11">
        <v>4</v>
      </c>
      <c r="J11" t="s">
        <v>28</v>
      </c>
      <c r="K11" t="s">
        <v>28</v>
      </c>
      <c r="L11">
        <v>5</v>
      </c>
      <c r="M11" s="1" t="s">
        <v>22</v>
      </c>
    </row>
    <row r="12" spans="1:14" x14ac:dyDescent="0.25">
      <c r="A12" t="s">
        <v>20</v>
      </c>
      <c r="B12" t="s">
        <v>21</v>
      </c>
      <c r="C12" s="2">
        <v>129.21729500000001</v>
      </c>
      <c r="D12" t="s">
        <v>59</v>
      </c>
      <c r="E12" t="s">
        <v>59</v>
      </c>
      <c r="F12" t="s">
        <v>59</v>
      </c>
      <c r="G12" t="s">
        <v>59</v>
      </c>
      <c r="H12" t="s">
        <v>59</v>
      </c>
      <c r="I12">
        <v>4</v>
      </c>
      <c r="J12" t="s">
        <v>31</v>
      </c>
      <c r="K12" t="s">
        <v>32</v>
      </c>
      <c r="L12">
        <v>32</v>
      </c>
      <c r="M12" s="1" t="s">
        <v>22</v>
      </c>
    </row>
    <row r="13" spans="1:14" x14ac:dyDescent="0.25">
      <c r="A13" t="s">
        <v>20</v>
      </c>
      <c r="B13" t="s">
        <v>21</v>
      </c>
      <c r="C13" s="2">
        <v>127.585489</v>
      </c>
      <c r="D13" t="s">
        <v>59</v>
      </c>
      <c r="E13" t="s">
        <v>59</v>
      </c>
      <c r="F13" t="s">
        <v>59</v>
      </c>
      <c r="G13" t="s">
        <v>59</v>
      </c>
      <c r="H13" t="s">
        <v>59</v>
      </c>
      <c r="I13">
        <v>8</v>
      </c>
      <c r="J13" t="s">
        <v>25</v>
      </c>
      <c r="K13" t="s">
        <v>33</v>
      </c>
      <c r="L13">
        <v>32</v>
      </c>
      <c r="M13" s="1" t="s">
        <v>22</v>
      </c>
    </row>
    <row r="14" spans="1:14" x14ac:dyDescent="0.25">
      <c r="A14" t="s">
        <v>20</v>
      </c>
      <c r="B14" t="s">
        <v>21</v>
      </c>
      <c r="C14" s="2">
        <v>129.226237</v>
      </c>
      <c r="D14" t="s">
        <v>59</v>
      </c>
      <c r="E14" t="s">
        <v>59</v>
      </c>
      <c r="F14" t="s">
        <v>59</v>
      </c>
      <c r="G14" t="s">
        <v>59</v>
      </c>
      <c r="H14" t="s">
        <v>59</v>
      </c>
      <c r="I14">
        <v>8</v>
      </c>
      <c r="J14" t="s">
        <v>30</v>
      </c>
      <c r="K14" t="s">
        <v>33</v>
      </c>
      <c r="L14">
        <v>32</v>
      </c>
      <c r="M14" s="1" t="s">
        <v>22</v>
      </c>
    </row>
    <row r="15" spans="1:14" x14ac:dyDescent="0.25">
      <c r="A15" t="s">
        <v>20</v>
      </c>
      <c r="B15" t="s">
        <v>21</v>
      </c>
      <c r="C15" s="2">
        <v>134.00471099999999</v>
      </c>
      <c r="D15" t="s">
        <v>59</v>
      </c>
      <c r="E15" t="s">
        <v>59</v>
      </c>
      <c r="F15" t="s">
        <v>59</v>
      </c>
      <c r="G15" t="s">
        <v>59</v>
      </c>
      <c r="H15" t="s">
        <v>59</v>
      </c>
      <c r="I15">
        <v>1</v>
      </c>
      <c r="J15" t="s">
        <v>30</v>
      </c>
      <c r="K15" t="s">
        <v>25</v>
      </c>
      <c r="L15">
        <v>32</v>
      </c>
      <c r="M15" s="1" t="s">
        <v>22</v>
      </c>
    </row>
    <row r="16" spans="1:14" x14ac:dyDescent="0.25">
      <c r="A16" t="s">
        <v>20</v>
      </c>
      <c r="B16" t="s">
        <v>21</v>
      </c>
      <c r="C16" s="2">
        <v>131.73222100000001</v>
      </c>
      <c r="D16" t="s">
        <v>59</v>
      </c>
      <c r="E16" t="s">
        <v>59</v>
      </c>
      <c r="F16" t="s">
        <v>59</v>
      </c>
      <c r="G16" t="s">
        <v>59</v>
      </c>
      <c r="H16" t="s">
        <v>59</v>
      </c>
      <c r="I16">
        <v>23</v>
      </c>
      <c r="J16" t="s">
        <v>30</v>
      </c>
      <c r="K16" t="s">
        <v>34</v>
      </c>
      <c r="L16">
        <v>5</v>
      </c>
      <c r="M16" s="1" t="s">
        <v>22</v>
      </c>
    </row>
    <row r="17" spans="1:14" x14ac:dyDescent="0.25">
      <c r="A17" t="s">
        <v>20</v>
      </c>
      <c r="B17" t="s">
        <v>21</v>
      </c>
      <c r="C17" s="2">
        <v>131.73222100000001</v>
      </c>
      <c r="D17" t="s">
        <v>59</v>
      </c>
      <c r="E17" t="s">
        <v>59</v>
      </c>
      <c r="F17" t="s">
        <v>59</v>
      </c>
      <c r="G17" t="s">
        <v>59</v>
      </c>
      <c r="H17" t="s">
        <v>59</v>
      </c>
      <c r="I17">
        <v>23</v>
      </c>
      <c r="J17" t="s">
        <v>30</v>
      </c>
      <c r="K17" t="s">
        <v>34</v>
      </c>
      <c r="L17">
        <v>5</v>
      </c>
      <c r="M17" s="1" t="s">
        <v>22</v>
      </c>
    </row>
    <row r="18" spans="1:14" x14ac:dyDescent="0.25">
      <c r="A18" t="s">
        <v>20</v>
      </c>
      <c r="B18" t="s">
        <v>21</v>
      </c>
      <c r="C18" s="2">
        <v>127.676607</v>
      </c>
      <c r="D18" t="s">
        <v>59</v>
      </c>
      <c r="E18" t="s">
        <v>59</v>
      </c>
      <c r="F18" t="s">
        <v>59</v>
      </c>
      <c r="G18" t="s">
        <v>59</v>
      </c>
      <c r="H18" t="s">
        <v>59</v>
      </c>
      <c r="I18">
        <v>1</v>
      </c>
      <c r="J18" t="s">
        <v>35</v>
      </c>
      <c r="K18" t="s">
        <v>25</v>
      </c>
      <c r="L18">
        <v>5</v>
      </c>
      <c r="M18" s="1" t="s">
        <v>22</v>
      </c>
    </row>
    <row r="19" spans="1:14" x14ac:dyDescent="0.25">
      <c r="A19" t="s">
        <v>20</v>
      </c>
      <c r="B19" t="s">
        <v>21</v>
      </c>
      <c r="C19" s="2">
        <v>137.368065</v>
      </c>
      <c r="D19" t="s">
        <v>59</v>
      </c>
      <c r="E19" t="s">
        <v>59</v>
      </c>
      <c r="F19" t="s">
        <v>59</v>
      </c>
      <c r="G19" t="s">
        <v>59</v>
      </c>
      <c r="H19" t="s">
        <v>59</v>
      </c>
      <c r="I19">
        <v>75</v>
      </c>
      <c r="J19" t="s">
        <v>30</v>
      </c>
      <c r="K19" t="s">
        <v>31</v>
      </c>
      <c r="L19">
        <v>2</v>
      </c>
      <c r="M19" s="1" t="s">
        <v>22</v>
      </c>
      <c r="N19" t="s">
        <v>37</v>
      </c>
    </row>
    <row r="20" spans="1:14" x14ac:dyDescent="0.25">
      <c r="A20" t="s">
        <v>39</v>
      </c>
      <c r="B20" t="s">
        <v>40</v>
      </c>
      <c r="C20" s="2" t="s">
        <v>46</v>
      </c>
      <c r="D20">
        <v>2</v>
      </c>
      <c r="E20">
        <v>2</v>
      </c>
      <c r="F20">
        <v>15360</v>
      </c>
      <c r="G20">
        <v>5</v>
      </c>
      <c r="H20">
        <v>5</v>
      </c>
      <c r="I20">
        <v>1</v>
      </c>
      <c r="J20" t="s">
        <v>30</v>
      </c>
      <c r="K20" t="s">
        <v>30</v>
      </c>
      <c r="L20">
        <v>1</v>
      </c>
      <c r="M20" s="1" t="s">
        <v>60</v>
      </c>
    </row>
    <row r="21" spans="1:14" x14ac:dyDescent="0.25">
      <c r="A21" t="s">
        <v>39</v>
      </c>
      <c r="B21" t="s">
        <v>40</v>
      </c>
      <c r="C21" s="2" t="s">
        <v>49</v>
      </c>
      <c r="D21">
        <v>25</v>
      </c>
      <c r="E21">
        <v>25</v>
      </c>
      <c r="F21">
        <v>250880</v>
      </c>
      <c r="G21">
        <v>81.7</v>
      </c>
      <c r="H21">
        <v>81.7</v>
      </c>
      <c r="I21">
        <v>24</v>
      </c>
      <c r="J21" t="s">
        <v>30</v>
      </c>
      <c r="K21" t="s">
        <v>30</v>
      </c>
      <c r="L21">
        <v>1</v>
      </c>
      <c r="M21" s="1" t="s">
        <v>60</v>
      </c>
    </row>
    <row r="22" spans="1:14" x14ac:dyDescent="0.25">
      <c r="A22" t="s">
        <v>39</v>
      </c>
      <c r="B22" t="s">
        <v>40</v>
      </c>
      <c r="C22" t="s">
        <v>48</v>
      </c>
      <c r="D22">
        <v>25</v>
      </c>
      <c r="E22">
        <v>25</v>
      </c>
      <c r="F22">
        <v>250880</v>
      </c>
      <c r="G22">
        <v>81.7</v>
      </c>
      <c r="H22">
        <v>81.7</v>
      </c>
      <c r="I22">
        <v>24</v>
      </c>
      <c r="J22" t="s">
        <v>30</v>
      </c>
      <c r="K22" t="s">
        <v>30</v>
      </c>
      <c r="L22">
        <v>5</v>
      </c>
      <c r="M22" s="1" t="s">
        <v>60</v>
      </c>
    </row>
    <row r="23" spans="1:14" x14ac:dyDescent="0.25">
      <c r="A23" t="s">
        <v>39</v>
      </c>
      <c r="B23" t="s">
        <v>40</v>
      </c>
      <c r="C23" s="2" t="s">
        <v>47</v>
      </c>
      <c r="D23">
        <v>25</v>
      </c>
      <c r="E23">
        <v>25</v>
      </c>
      <c r="F23">
        <v>250880</v>
      </c>
      <c r="G23">
        <v>81.7</v>
      </c>
      <c r="H23">
        <v>81.7</v>
      </c>
      <c r="I23">
        <v>24</v>
      </c>
      <c r="J23" t="s">
        <v>30</v>
      </c>
      <c r="K23" t="s">
        <v>30</v>
      </c>
      <c r="L23">
        <v>10</v>
      </c>
      <c r="M23" s="1" t="s">
        <v>60</v>
      </c>
    </row>
    <row r="24" spans="1:14" x14ac:dyDescent="0.25">
      <c r="A24" t="s">
        <v>39</v>
      </c>
      <c r="B24" t="s">
        <v>40</v>
      </c>
      <c r="C24" s="2" t="s">
        <v>50</v>
      </c>
      <c r="D24">
        <v>20</v>
      </c>
      <c r="E24">
        <v>20</v>
      </c>
      <c r="F24">
        <v>296960</v>
      </c>
      <c r="G24">
        <v>96.7</v>
      </c>
      <c r="H24">
        <v>96.7</v>
      </c>
      <c r="I24">
        <v>24</v>
      </c>
      <c r="J24" t="s">
        <v>30</v>
      </c>
      <c r="K24" t="s">
        <v>35</v>
      </c>
      <c r="L24">
        <v>10</v>
      </c>
      <c r="M24" s="1" t="s">
        <v>60</v>
      </c>
    </row>
    <row r="25" spans="1:14" s="3" customFormat="1" x14ac:dyDescent="0.25">
      <c r="A25" s="3" t="s">
        <v>39</v>
      </c>
      <c r="B25" s="3" t="s">
        <v>40</v>
      </c>
      <c r="C25" s="4" t="s">
        <v>51</v>
      </c>
      <c r="D25" s="3">
        <v>13</v>
      </c>
      <c r="E25" s="3">
        <v>13</v>
      </c>
      <c r="F25" s="3">
        <v>128000</v>
      </c>
      <c r="G25" s="3">
        <v>41.7</v>
      </c>
      <c r="H25" s="3">
        <v>41.7</v>
      </c>
      <c r="I25" s="3">
        <v>12</v>
      </c>
      <c r="J25" s="3" t="s">
        <v>30</v>
      </c>
      <c r="K25" s="3" t="s">
        <v>30</v>
      </c>
      <c r="L25" s="3">
        <v>10</v>
      </c>
      <c r="M25" s="5" t="s">
        <v>60</v>
      </c>
    </row>
    <row r="26" spans="1:14" x14ac:dyDescent="0.25">
      <c r="A26" t="s">
        <v>39</v>
      </c>
      <c r="B26" t="s">
        <v>40</v>
      </c>
      <c r="C26" s="2" t="s">
        <v>47</v>
      </c>
      <c r="D26">
        <v>17</v>
      </c>
      <c r="E26">
        <v>17</v>
      </c>
      <c r="F26">
        <v>168960</v>
      </c>
      <c r="G26">
        <v>55</v>
      </c>
      <c r="H26">
        <v>55</v>
      </c>
      <c r="I26">
        <v>16</v>
      </c>
      <c r="J26" t="s">
        <v>30</v>
      </c>
      <c r="K26" t="s">
        <v>30</v>
      </c>
      <c r="L26">
        <v>16</v>
      </c>
      <c r="M26" s="1" t="s">
        <v>60</v>
      </c>
    </row>
    <row r="27" spans="1:14" x14ac:dyDescent="0.25">
      <c r="A27" t="s">
        <v>39</v>
      </c>
      <c r="B27" t="s">
        <v>40</v>
      </c>
      <c r="C27" s="2" t="s">
        <v>61</v>
      </c>
      <c r="D27">
        <v>6</v>
      </c>
      <c r="E27">
        <v>6</v>
      </c>
      <c r="F27">
        <v>56320</v>
      </c>
      <c r="G27">
        <v>24.4</v>
      </c>
      <c r="H27">
        <v>24.4</v>
      </c>
      <c r="I27">
        <v>5</v>
      </c>
      <c r="J27" t="s">
        <v>30</v>
      </c>
      <c r="K27" t="s">
        <v>30</v>
      </c>
      <c r="L27">
        <v>4</v>
      </c>
      <c r="M27" s="1" t="s">
        <v>60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zoomScaleNormal="100" workbookViewId="0">
      <selection activeCell="C5" sqref="C5"/>
    </sheetView>
  </sheetViews>
  <sheetFormatPr defaultRowHeight="15" x14ac:dyDescent="0.25"/>
  <cols>
    <col min="1" max="1" width="10.42578125" customWidth="1"/>
    <col min="2" max="2" width="21.85546875" customWidth="1"/>
  </cols>
  <sheetData>
    <row r="3" spans="1:4" x14ac:dyDescent="0.25">
      <c r="A3" t="s">
        <v>13</v>
      </c>
      <c r="B3" t="s">
        <v>98</v>
      </c>
      <c r="C3" t="s">
        <v>99</v>
      </c>
      <c r="D3" t="s">
        <v>100</v>
      </c>
    </row>
    <row r="4" spans="1:4" x14ac:dyDescent="0.25">
      <c r="A4" t="s">
        <v>88</v>
      </c>
      <c r="C4">
        <v>0.39</v>
      </c>
      <c r="D4">
        <v>127.1</v>
      </c>
    </row>
    <row r="5" spans="1:4" x14ac:dyDescent="0.25">
      <c r="A5" t="s">
        <v>96</v>
      </c>
      <c r="D5">
        <v>62</v>
      </c>
    </row>
    <row r="6" spans="1:4" x14ac:dyDescent="0.25">
      <c r="A6" t="s">
        <v>97</v>
      </c>
      <c r="D6">
        <v>0.59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SquirrelSQL_Kylin</vt:lpstr>
      <vt:lpstr>SparkSQL</vt:lpstr>
      <vt:lpstr>Hive</vt:lpstr>
      <vt:lpstr>Comparison</vt:lpstr>
      <vt:lpstr>Cube Build</vt:lpstr>
      <vt:lpstr>Table Stats</vt:lpstr>
      <vt:lpstr>SquirrelSQL_Raw</vt:lpstr>
      <vt:lpstr>SparkSQL_Raw</vt:lpstr>
      <vt:lpstr>Comparison_v2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Matan</dc:creator>
  <cp:lastModifiedBy>Becker, Matan</cp:lastModifiedBy>
  <dcterms:created xsi:type="dcterms:W3CDTF">2017-06-20T19:24:45Z</dcterms:created>
  <dcterms:modified xsi:type="dcterms:W3CDTF">2017-08-10T19:43:47Z</dcterms:modified>
</cp:coreProperties>
</file>