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Studies\InterviewPrep\sql\Reasonlabs\Data Analyst Test\"/>
    </mc:Choice>
  </mc:AlternateContent>
  <xr:revisionPtr revIDLastSave="0" documentId="13_ncr:1_{47C62CE9-F771-480D-A97E-DCE14A20A08D}" xr6:coauthVersionLast="47" xr6:coauthVersionMax="47" xr10:uidLastSave="{00000000-0000-0000-0000-000000000000}"/>
  <bookViews>
    <workbookView xWindow="-120" yWindow="-120" windowWidth="29040" windowHeight="15720" xr2:uid="{AB1D227E-9DE0-4476-9049-935581511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3" i="1"/>
  <c r="P2" i="1"/>
  <c r="P9" i="1"/>
  <c r="P6" i="1"/>
  <c r="P16" i="1"/>
  <c r="P14" i="1"/>
  <c r="P10" i="1"/>
  <c r="P5" i="1"/>
</calcChain>
</file>

<file path=xl/sharedStrings.xml><?xml version="1.0" encoding="utf-8"?>
<sst xmlns="http://schemas.openxmlformats.org/spreadsheetml/2006/main" count="91" uniqueCount="27">
  <si>
    <t>Analysis_Level</t>
  </si>
  <si>
    <t>Group_Flag</t>
  </si>
  <si>
    <t>Plan_Type</t>
  </si>
  <si>
    <t>Total_Users</t>
  </si>
  <si>
    <t>Total_Paying_Users</t>
  </si>
  <si>
    <t>Total_Refund_Users</t>
  </si>
  <si>
    <t>Actual_Paying_Users</t>
  </si>
  <si>
    <t>Refund_Rate_Pct</t>
  </si>
  <si>
    <t>Paid_Conversion_Rate_Pct</t>
  </si>
  <si>
    <t>Total_Income</t>
  </si>
  <si>
    <t>Avg_Income</t>
  </si>
  <si>
    <t>Total_Refund_Amount</t>
  </si>
  <si>
    <t>Avg_Refund_Amount</t>
  </si>
  <si>
    <t>Total_Revenue</t>
  </si>
  <si>
    <t>Avg_Revenue</t>
  </si>
  <si>
    <t>PER_GROUP</t>
  </si>
  <si>
    <t>No Trial Period</t>
  </si>
  <si>
    <t>All Plans</t>
  </si>
  <si>
    <t>Trial Period</t>
  </si>
  <si>
    <t>PER_PLAN</t>
  </si>
  <si>
    <t>All Groups</t>
  </si>
  <si>
    <t>monthly</t>
  </si>
  <si>
    <t>yearly</t>
  </si>
  <si>
    <t>PER_GROUP_PLAN</t>
  </si>
  <si>
    <t>TOTAL_POPULATION</t>
  </si>
  <si>
    <t>Avg Net Revenue</t>
  </si>
  <si>
    <t>Avg Net Revenue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</si>
</sst>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0" fontId="3" fillId="7" borderId="5" xfId="0" applyNumberFormat="1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  <xf numFmtId="164" fontId="3" fillId="7" borderId="5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10" fontId="0" fillId="6" borderId="7" xfId="0" applyNumberFormat="1" applyFont="1" applyFill="1" applyBorder="1" applyAlignment="1">
      <alignment horizontal="center" vertical="center"/>
    </xf>
    <xf numFmtId="164" fontId="0" fillId="6" borderId="7" xfId="1" applyNumberFormat="1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0" fontId="0" fillId="5" borderId="7" xfId="0" applyNumberFormat="1" applyFont="1" applyFill="1" applyBorder="1" applyAlignment="1">
      <alignment horizontal="center" vertical="center"/>
    </xf>
    <xf numFmtId="164" fontId="0" fillId="5" borderId="7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0" fontId="0" fillId="4" borderId="7" xfId="0" applyNumberFormat="1" applyFont="1" applyFill="1" applyBorder="1" applyAlignment="1">
      <alignment horizontal="center" vertical="center"/>
    </xf>
    <xf numFmtId="164" fontId="0" fillId="4" borderId="7" xfId="1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Revenue &amp; Conversion &amp; Refunds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Sheet1!$P$12</c:f>
              <c:strCache>
                <c:ptCount val="1"/>
                <c:pt idx="0">
                  <c:v>Avg Net Revenue Potential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Sheet1!$B$13:$C$16</c:f>
              <c:multiLvlStrCache>
                <c:ptCount val="4"/>
                <c:lvl>
                  <c:pt idx="0">
                    <c:v>monthly</c:v>
                  </c:pt>
                  <c:pt idx="1">
                    <c:v>yearly</c:v>
                  </c:pt>
                  <c:pt idx="2">
                    <c:v>monthly</c:v>
                  </c:pt>
                  <c:pt idx="3">
                    <c:v>yearly</c:v>
                  </c:pt>
                </c:lvl>
                <c:lvl>
                  <c:pt idx="0">
                    <c:v>No Trial Period</c:v>
                  </c:pt>
                  <c:pt idx="1">
                    <c:v>No Trial Period</c:v>
                  </c:pt>
                  <c:pt idx="2">
                    <c:v>Trial Period</c:v>
                  </c:pt>
                  <c:pt idx="3">
                    <c:v>Trial Period</c:v>
                  </c:pt>
                </c:lvl>
              </c:multiLvlStrCache>
            </c:multiLvlStrRef>
          </c:cat>
          <c:val>
            <c:numRef>
              <c:f>Sheet1!$P$13:$P$16</c:f>
              <c:numCache>
                <c:formatCode>"$"#,##0.00</c:formatCode>
                <c:ptCount val="4"/>
                <c:pt idx="0">
                  <c:v>45.645657708628001</c:v>
                </c:pt>
                <c:pt idx="1">
                  <c:v>33.908337129840547</c:v>
                </c:pt>
                <c:pt idx="2">
                  <c:v>34.340837589376918</c:v>
                </c:pt>
                <c:pt idx="3">
                  <c:v>24.909662921348314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B-408A-AC25-8DF03FD1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691744"/>
        <c:axId val="67694144"/>
      </c:barChart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Paid_Conversion_Rate_Pct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Sheet1!$B$13:$C$16</c:f>
              <c:multiLvlStrCache>
                <c:ptCount val="4"/>
                <c:lvl>
                  <c:pt idx="0">
                    <c:v>monthly</c:v>
                  </c:pt>
                  <c:pt idx="1">
                    <c:v>yearly</c:v>
                  </c:pt>
                  <c:pt idx="2">
                    <c:v>monthly</c:v>
                  </c:pt>
                  <c:pt idx="3">
                    <c:v>yearly</c:v>
                  </c:pt>
                </c:lvl>
                <c:lvl>
                  <c:pt idx="0">
                    <c:v>No Trial Period</c:v>
                  </c:pt>
                  <c:pt idx="1">
                    <c:v>No Trial Period</c:v>
                  </c:pt>
                  <c:pt idx="2">
                    <c:v>Trial Period</c:v>
                  </c:pt>
                  <c:pt idx="3">
                    <c:v>Trial Period</c:v>
                  </c:pt>
                </c:lvl>
              </c:multiLvlStrCache>
            </c:multiLvlStrRef>
          </c:cat>
          <c:val>
            <c:numRef>
              <c:f>Sheet1!$G$13:$G$16</c:f>
              <c:numCache>
                <c:formatCode>0.00%</c:formatCode>
                <c:ptCount val="4"/>
                <c:pt idx="0">
                  <c:v>0.66900000000000004</c:v>
                </c:pt>
                <c:pt idx="1">
                  <c:v>0.68789999999999996</c:v>
                </c:pt>
                <c:pt idx="2">
                  <c:v>0.51890000000000003</c:v>
                </c:pt>
                <c:pt idx="3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B-408A-AC25-8DF03FD10807}"/>
            </c:ext>
          </c:extLst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Refund_Rate_Pct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Sheet1!$B$13:$C$16</c:f>
              <c:multiLvlStrCache>
                <c:ptCount val="4"/>
                <c:lvl>
                  <c:pt idx="0">
                    <c:v>monthly</c:v>
                  </c:pt>
                  <c:pt idx="1">
                    <c:v>yearly</c:v>
                  </c:pt>
                  <c:pt idx="2">
                    <c:v>monthly</c:v>
                  </c:pt>
                  <c:pt idx="3">
                    <c:v>yearly</c:v>
                  </c:pt>
                </c:lvl>
                <c:lvl>
                  <c:pt idx="0">
                    <c:v>No Trial Period</c:v>
                  </c:pt>
                  <c:pt idx="1">
                    <c:v>No Trial Period</c:v>
                  </c:pt>
                  <c:pt idx="2">
                    <c:v>Trial Period</c:v>
                  </c:pt>
                  <c:pt idx="3">
                    <c:v>Trial Period</c:v>
                  </c:pt>
                </c:lvl>
              </c:multiLvlStrCache>
            </c:multiLvlStrRef>
          </c:cat>
          <c:val>
            <c:numRef>
              <c:f>Sheet1!$K$13:$K$16</c:f>
              <c:numCache>
                <c:formatCode>0.00%</c:formatCode>
                <c:ptCount val="4"/>
                <c:pt idx="0">
                  <c:v>0.33100000000000002</c:v>
                </c:pt>
                <c:pt idx="1">
                  <c:v>0.31209999999999999</c:v>
                </c:pt>
                <c:pt idx="2">
                  <c:v>4.4200000000000003E-2</c:v>
                </c:pt>
                <c:pt idx="3">
                  <c:v>4.8899999999999999E-2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B-408A-AC25-8DF03FD1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02176"/>
        <c:axId val="181197376"/>
      </c:lineChart>
      <c:catAx>
        <c:axId val="676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694144"/>
        <c:crosses val="autoZero"/>
        <c:auto val="1"/>
        <c:lblAlgn val="ctr"/>
        <c:lblOffset val="100"/>
        <c:noMultiLvlLbl val="0"/>
      </c:catAx>
      <c:valAx>
        <c:axId val="67694144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691744"/>
        <c:crosses val="autoZero"/>
        <c:crossBetween val="between"/>
      </c:valAx>
      <c:valAx>
        <c:axId val="181197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202176"/>
        <c:crosses val="max"/>
        <c:crossBetween val="between"/>
      </c:valAx>
      <c:catAx>
        <c:axId val="1812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197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17</xdr:row>
      <xdr:rowOff>185735</xdr:rowOff>
    </xdr:from>
    <xdr:to>
      <xdr:col>11</xdr:col>
      <xdr:colOff>1371599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FDF77-AB95-FBA7-97B1-437B2AD6F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9091-AC11-47C9-A825-87AD9D33624A}">
  <dimension ref="A1:P16"/>
  <sheetViews>
    <sheetView tabSelected="1" topLeftCell="F7" zoomScaleNormal="100" workbookViewId="0">
      <selection activeCell="M30" sqref="M30"/>
    </sheetView>
  </sheetViews>
  <sheetFormatPr defaultRowHeight="15" x14ac:dyDescent="0.25"/>
  <cols>
    <col min="1" max="1" width="21.7109375" bestFit="1" customWidth="1"/>
    <col min="2" max="2" width="14.28515625" bestFit="1" customWidth="1"/>
    <col min="3" max="3" width="11.140625" bestFit="1" customWidth="1"/>
    <col min="4" max="4" width="12.28515625" bestFit="1" customWidth="1"/>
    <col min="5" max="5" width="20.28515625" bestFit="1" customWidth="1"/>
    <col min="6" max="6" width="21.7109375" bestFit="1" customWidth="1"/>
    <col min="7" max="7" width="27.7109375" bestFit="1" customWidth="1"/>
    <col min="8" max="8" width="14.42578125" style="1" bestFit="1" customWidth="1"/>
    <col min="9" max="9" width="13.140625" bestFit="1" customWidth="1"/>
    <col min="10" max="10" width="20.7109375" bestFit="1" customWidth="1"/>
    <col min="11" max="11" width="18.140625" bestFit="1" customWidth="1"/>
    <col min="12" max="12" width="23.7109375" bestFit="1" customWidth="1"/>
    <col min="13" max="13" width="22.42578125" bestFit="1" customWidth="1"/>
    <col min="14" max="14" width="15.7109375" bestFit="1" customWidth="1"/>
    <col min="15" max="15" width="14.42578125" bestFit="1" customWidth="1"/>
    <col min="16" max="16" width="28" bestFit="1" customWidth="1"/>
  </cols>
  <sheetData>
    <row r="1" spans="1:16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6" t="s">
        <v>8</v>
      </c>
      <c r="H1" s="7" t="s">
        <v>9</v>
      </c>
      <c r="I1" s="7" t="s">
        <v>10</v>
      </c>
      <c r="J1" s="5" t="s">
        <v>5</v>
      </c>
      <c r="K1" s="5" t="s">
        <v>7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25</v>
      </c>
    </row>
    <row r="2" spans="1:16" ht="15.75" x14ac:dyDescent="0.25">
      <c r="A2" s="2" t="s">
        <v>24</v>
      </c>
      <c r="B2" s="2" t="s">
        <v>20</v>
      </c>
      <c r="C2" s="2" t="s">
        <v>17</v>
      </c>
      <c r="D2" s="2">
        <v>5584</v>
      </c>
      <c r="E2" s="2">
        <v>3925</v>
      </c>
      <c r="F2" s="2">
        <v>3192</v>
      </c>
      <c r="G2" s="22">
        <v>0.5716</v>
      </c>
      <c r="H2" s="23">
        <v>117009.14</v>
      </c>
      <c r="I2" s="23">
        <v>29.81</v>
      </c>
      <c r="J2" s="2">
        <v>733</v>
      </c>
      <c r="K2" s="22">
        <v>0.18679999999999999</v>
      </c>
      <c r="L2" s="23">
        <v>24154.01</v>
      </c>
      <c r="M2" s="23">
        <v>32.950000000000003</v>
      </c>
      <c r="N2" s="23">
        <v>92855.13</v>
      </c>
      <c r="O2" s="23">
        <v>29.09</v>
      </c>
      <c r="P2" s="3">
        <f t="shared" ref="P2" si="0">N2/D2</f>
        <v>16.628784025787965</v>
      </c>
    </row>
    <row r="4" spans="1:16" ht="15.75" x14ac:dyDescent="0.2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6</v>
      </c>
      <c r="G4" s="6" t="s">
        <v>8</v>
      </c>
      <c r="H4" s="7" t="s">
        <v>9</v>
      </c>
      <c r="I4" s="7" t="s">
        <v>10</v>
      </c>
      <c r="J4" s="5" t="s">
        <v>5</v>
      </c>
      <c r="K4" s="5" t="s">
        <v>7</v>
      </c>
      <c r="L4" s="7" t="s">
        <v>11</v>
      </c>
      <c r="M4" s="8" t="s">
        <v>12</v>
      </c>
      <c r="N4" s="8" t="s">
        <v>13</v>
      </c>
      <c r="O4" s="8" t="s">
        <v>14</v>
      </c>
      <c r="P4" s="9" t="s">
        <v>26</v>
      </c>
    </row>
    <row r="5" spans="1:16" x14ac:dyDescent="0.25">
      <c r="A5" s="10" t="s">
        <v>15</v>
      </c>
      <c r="B5" s="10" t="s">
        <v>16</v>
      </c>
      <c r="C5" s="10" t="s">
        <v>17</v>
      </c>
      <c r="D5" s="10">
        <v>2024</v>
      </c>
      <c r="E5" s="10">
        <v>2024</v>
      </c>
      <c r="F5" s="10">
        <v>1379</v>
      </c>
      <c r="G5" s="11">
        <v>0.68130000000000002</v>
      </c>
      <c r="H5" s="12">
        <v>69113.77</v>
      </c>
      <c r="I5" s="12">
        <v>34.15</v>
      </c>
      <c r="J5" s="10">
        <v>645</v>
      </c>
      <c r="K5" s="11">
        <v>0.31869999999999998</v>
      </c>
      <c r="L5" s="12">
        <v>21767.200000000001</v>
      </c>
      <c r="M5" s="12">
        <v>33.75</v>
      </c>
      <c r="N5" s="12">
        <v>47346.57</v>
      </c>
      <c r="O5" s="12">
        <v>34.33</v>
      </c>
      <c r="P5" s="13">
        <f t="shared" ref="P5:P6" si="1">N5/D5</f>
        <v>23.392574110671937</v>
      </c>
    </row>
    <row r="6" spans="1:16" x14ac:dyDescent="0.25">
      <c r="A6" s="10" t="s">
        <v>15</v>
      </c>
      <c r="B6" s="10" t="s">
        <v>18</v>
      </c>
      <c r="C6" s="10" t="s">
        <v>17</v>
      </c>
      <c r="D6" s="10">
        <v>3560</v>
      </c>
      <c r="E6" s="10">
        <v>1901</v>
      </c>
      <c r="F6" s="10">
        <v>1813</v>
      </c>
      <c r="G6" s="11">
        <v>0.50929999999999997</v>
      </c>
      <c r="H6" s="12">
        <v>47895.37</v>
      </c>
      <c r="I6" s="12">
        <v>25.19</v>
      </c>
      <c r="J6" s="10">
        <v>88</v>
      </c>
      <c r="K6" s="11">
        <v>4.6300000000000001E-2</v>
      </c>
      <c r="L6" s="12">
        <v>2386.81</v>
      </c>
      <c r="M6" s="12">
        <v>27.12</v>
      </c>
      <c r="N6" s="12">
        <v>45508.56</v>
      </c>
      <c r="O6" s="12">
        <v>25.1</v>
      </c>
      <c r="P6" s="14">
        <f t="shared" si="1"/>
        <v>12.783303370786516</v>
      </c>
    </row>
    <row r="8" spans="1:16" ht="15.75" x14ac:dyDescent="0.25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6</v>
      </c>
      <c r="G8" s="6" t="s">
        <v>8</v>
      </c>
      <c r="H8" s="7" t="s">
        <v>9</v>
      </c>
      <c r="I8" s="7" t="s">
        <v>10</v>
      </c>
      <c r="J8" s="5" t="s">
        <v>5</v>
      </c>
      <c r="K8" s="5" t="s">
        <v>7</v>
      </c>
      <c r="L8" s="7" t="s">
        <v>11</v>
      </c>
      <c r="M8" s="8" t="s">
        <v>12</v>
      </c>
      <c r="N8" s="8" t="s">
        <v>13</v>
      </c>
      <c r="O8" s="8" t="s">
        <v>14</v>
      </c>
      <c r="P8" s="9" t="s">
        <v>26</v>
      </c>
    </row>
    <row r="9" spans="1:16" x14ac:dyDescent="0.25">
      <c r="A9" s="15" t="s">
        <v>19</v>
      </c>
      <c r="B9" s="15" t="s">
        <v>20</v>
      </c>
      <c r="C9" s="15" t="s">
        <v>21</v>
      </c>
      <c r="D9" s="15">
        <v>2665</v>
      </c>
      <c r="E9" s="15">
        <v>1770</v>
      </c>
      <c r="F9" s="15">
        <v>1489</v>
      </c>
      <c r="G9" s="16">
        <v>0.55869999999999997</v>
      </c>
      <c r="H9" s="17">
        <v>9853.58</v>
      </c>
      <c r="I9" s="17">
        <v>5.57</v>
      </c>
      <c r="J9" s="15">
        <v>281</v>
      </c>
      <c r="K9" s="16">
        <v>0.1588</v>
      </c>
      <c r="L9" s="17">
        <v>1561.01</v>
      </c>
      <c r="M9" s="17">
        <v>5.56</v>
      </c>
      <c r="N9" s="17">
        <v>8292.57</v>
      </c>
      <c r="O9" s="17">
        <v>5.57</v>
      </c>
      <c r="P9" s="18">
        <f>N9/D9*12</f>
        <v>37.339902439024385</v>
      </c>
    </row>
    <row r="10" spans="1:16" x14ac:dyDescent="0.25">
      <c r="A10" s="15" t="s">
        <v>19</v>
      </c>
      <c r="B10" s="15" t="s">
        <v>20</v>
      </c>
      <c r="C10" s="15" t="s">
        <v>22</v>
      </c>
      <c r="D10" s="15">
        <v>2919</v>
      </c>
      <c r="E10" s="15">
        <v>2155</v>
      </c>
      <c r="F10" s="15">
        <v>1703</v>
      </c>
      <c r="G10" s="16">
        <v>0.58340000000000003</v>
      </c>
      <c r="H10" s="17">
        <v>107155.56</v>
      </c>
      <c r="I10" s="17">
        <v>49.72</v>
      </c>
      <c r="J10" s="15">
        <v>452</v>
      </c>
      <c r="K10" s="16">
        <v>0.2097</v>
      </c>
      <c r="L10" s="17">
        <v>22593</v>
      </c>
      <c r="M10" s="17">
        <v>49.98</v>
      </c>
      <c r="N10" s="17">
        <v>84562.559999999998</v>
      </c>
      <c r="O10" s="17">
        <v>49.66</v>
      </c>
      <c r="P10" s="14">
        <f t="shared" ref="P9:P10" si="2">N10/D10</f>
        <v>28.969701952723536</v>
      </c>
    </row>
    <row r="12" spans="1:16" ht="15.75" x14ac:dyDescent="0.25">
      <c r="A12" s="4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6</v>
      </c>
      <c r="G12" s="6" t="s">
        <v>8</v>
      </c>
      <c r="H12" s="7" t="s">
        <v>9</v>
      </c>
      <c r="I12" s="7" t="s">
        <v>10</v>
      </c>
      <c r="J12" s="5" t="s">
        <v>5</v>
      </c>
      <c r="K12" s="5" t="s">
        <v>7</v>
      </c>
      <c r="L12" s="7" t="s">
        <v>11</v>
      </c>
      <c r="M12" s="8" t="s">
        <v>12</v>
      </c>
      <c r="N12" s="8" t="s">
        <v>13</v>
      </c>
      <c r="O12" s="8" t="s">
        <v>14</v>
      </c>
      <c r="P12" s="9" t="s">
        <v>26</v>
      </c>
    </row>
    <row r="13" spans="1:16" x14ac:dyDescent="0.25">
      <c r="A13" s="19" t="s">
        <v>23</v>
      </c>
      <c r="B13" s="19" t="s">
        <v>16</v>
      </c>
      <c r="C13" s="19" t="s">
        <v>21</v>
      </c>
      <c r="D13" s="19">
        <v>707</v>
      </c>
      <c r="E13" s="19">
        <v>707</v>
      </c>
      <c r="F13" s="19">
        <v>473</v>
      </c>
      <c r="G13" s="20">
        <v>0.66900000000000004</v>
      </c>
      <c r="H13" s="21">
        <v>3998.77</v>
      </c>
      <c r="I13" s="21">
        <v>5.66</v>
      </c>
      <c r="J13" s="19">
        <v>234</v>
      </c>
      <c r="K13" s="20">
        <v>0.33100000000000002</v>
      </c>
      <c r="L13" s="21">
        <v>1309.48</v>
      </c>
      <c r="M13" s="21">
        <v>5.6</v>
      </c>
      <c r="N13" s="21">
        <v>2689.29</v>
      </c>
      <c r="O13" s="21">
        <v>5.69</v>
      </c>
      <c r="P13" s="18">
        <f>N13/D13*12</f>
        <v>45.645657708628001</v>
      </c>
    </row>
    <row r="14" spans="1:16" x14ac:dyDescent="0.25">
      <c r="A14" s="19" t="s">
        <v>23</v>
      </c>
      <c r="B14" s="19" t="s">
        <v>16</v>
      </c>
      <c r="C14" s="19" t="s">
        <v>22</v>
      </c>
      <c r="D14" s="19">
        <v>1317</v>
      </c>
      <c r="E14" s="19">
        <v>1317</v>
      </c>
      <c r="F14" s="19">
        <v>906</v>
      </c>
      <c r="G14" s="20">
        <v>0.68789999999999996</v>
      </c>
      <c r="H14" s="21">
        <v>65115</v>
      </c>
      <c r="I14" s="21">
        <v>49.44</v>
      </c>
      <c r="J14" s="19">
        <v>411</v>
      </c>
      <c r="K14" s="20">
        <v>0.31209999999999999</v>
      </c>
      <c r="L14" s="21">
        <v>20457.72</v>
      </c>
      <c r="M14" s="21">
        <v>49.78</v>
      </c>
      <c r="N14" s="21">
        <v>44657.279999999999</v>
      </c>
      <c r="O14" s="21">
        <v>49.29</v>
      </c>
      <c r="P14" s="14">
        <f t="shared" ref="P13:P16" si="3">N14/D14</f>
        <v>33.908337129840547</v>
      </c>
    </row>
    <row r="15" spans="1:16" x14ac:dyDescent="0.25">
      <c r="A15" s="19" t="s">
        <v>23</v>
      </c>
      <c r="B15" s="19" t="s">
        <v>18</v>
      </c>
      <c r="C15" s="19" t="s">
        <v>21</v>
      </c>
      <c r="D15" s="19">
        <v>1958</v>
      </c>
      <c r="E15" s="19">
        <v>1063</v>
      </c>
      <c r="F15" s="19">
        <v>1016</v>
      </c>
      <c r="G15" s="20">
        <v>0.51890000000000003</v>
      </c>
      <c r="H15" s="21">
        <v>5854.81</v>
      </c>
      <c r="I15" s="21">
        <v>5.51</v>
      </c>
      <c r="J15" s="19">
        <v>47</v>
      </c>
      <c r="K15" s="20">
        <v>4.4200000000000003E-2</v>
      </c>
      <c r="L15" s="21">
        <v>251.53</v>
      </c>
      <c r="M15" s="21">
        <v>5.35</v>
      </c>
      <c r="N15" s="21">
        <v>5603.28</v>
      </c>
      <c r="O15" s="21">
        <v>5.52</v>
      </c>
      <c r="P15" s="18">
        <f>N15/D15*12</f>
        <v>34.340837589376918</v>
      </c>
    </row>
    <row r="16" spans="1:16" x14ac:dyDescent="0.25">
      <c r="A16" s="19" t="s">
        <v>23</v>
      </c>
      <c r="B16" s="19" t="s">
        <v>18</v>
      </c>
      <c r="C16" s="19" t="s">
        <v>22</v>
      </c>
      <c r="D16" s="19">
        <v>1602</v>
      </c>
      <c r="E16" s="19">
        <v>838</v>
      </c>
      <c r="F16" s="19">
        <v>797</v>
      </c>
      <c r="G16" s="20">
        <v>0.4975</v>
      </c>
      <c r="H16" s="21">
        <v>42040.56</v>
      </c>
      <c r="I16" s="21">
        <v>50.17</v>
      </c>
      <c r="J16" s="19">
        <v>41</v>
      </c>
      <c r="K16" s="20">
        <v>4.8899999999999999E-2</v>
      </c>
      <c r="L16" s="21">
        <v>2135.2800000000002</v>
      </c>
      <c r="M16" s="21">
        <v>52.08</v>
      </c>
      <c r="N16" s="21">
        <v>39905.279999999999</v>
      </c>
      <c r="O16" s="21">
        <v>50.07</v>
      </c>
      <c r="P16" s="14">
        <f t="shared" si="3"/>
        <v>24.909662921348314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Tsour</dc:creator>
  <cp:lastModifiedBy>Matan Tsour</cp:lastModifiedBy>
  <dcterms:created xsi:type="dcterms:W3CDTF">2025-08-11T11:58:11Z</dcterms:created>
  <dcterms:modified xsi:type="dcterms:W3CDTF">2025-08-11T13:44:57Z</dcterms:modified>
</cp:coreProperties>
</file>