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749" firstSheet="1" activeTab="1"/>
  </bookViews>
  <sheets>
    <sheet name="Chainage" sheetId="1" r:id="rId1"/>
    <sheet name="Chainage Template" sheetId="2" r:id="rId2"/>
    <sheet name="Sheet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<sst xmlns="http://schemas.openxmlformats.org/spreadsheetml/2006/main" count="1531" uniqueCount="396">
  <si>
    <t>GO28</t>
  </si>
  <si>
    <t>LT8S</t>
  </si>
  <si>
    <t>LT8E</t>
  </si>
  <si>
    <t>lt8e_r100</t>
  </si>
  <si>
    <t xml:space="preserve">delta </t>
  </si>
  <si>
    <t>copied</t>
  </si>
  <si>
    <t xml:space="preserve">Copied      RAW POS </t>
  </si>
  <si>
    <t>fixed</t>
  </si>
  <si>
    <t xml:space="preserve">Fixed         PROJECTED POS </t>
  </si>
  <si>
    <t xml:space="preserve">Projected coordinates </t>
  </si>
  <si>
    <t>Chainage</t>
  </si>
  <si>
    <t>TEST_sect</t>
  </si>
  <si>
    <t xml:space="preserve"> from point, X= 195.1710  Y= 551.3878  Z=   0.0000</t>
  </si>
  <si>
    <t xml:space="preserve">                to point, X=1107.5625  Y= 804.8416  Z=   0.0000</t>
  </si>
  <si>
    <t>X= 660.7484  Y= 864.5002</t>
  </si>
  <si>
    <t>lt8e_r101</t>
  </si>
  <si>
    <t>tb dtch</t>
  </si>
  <si>
    <t>lt8e_r102</t>
  </si>
  <si>
    <t>bb dtch</t>
  </si>
  <si>
    <t>lt8e_r103</t>
  </si>
  <si>
    <t>lt8e_r104</t>
  </si>
  <si>
    <t>lt8e_r105</t>
  </si>
  <si>
    <t>tb rvr</t>
  </si>
  <si>
    <t>lt8e_r106</t>
  </si>
  <si>
    <t>wtr</t>
  </si>
  <si>
    <t>GO1</t>
  </si>
  <si>
    <t>X-Sect 1S</t>
  </si>
  <si>
    <t>X-Sect 1E</t>
  </si>
  <si>
    <t>x_sect1e_r100</t>
  </si>
  <si>
    <t>so</t>
  </si>
  <si>
    <t>x_sect1e_r101</t>
  </si>
  <si>
    <t>x_sect1e_r102</t>
  </si>
  <si>
    <t>f</t>
  </si>
  <si>
    <t>x_sect1e_r103</t>
  </si>
  <si>
    <t>x_sect1e_r104</t>
  </si>
  <si>
    <t>x_sect1e_r105</t>
  </si>
  <si>
    <t>x_sect1e_r106</t>
  </si>
  <si>
    <t>x_sect1e_r107</t>
  </si>
  <si>
    <t>x_sect1e_r108</t>
  </si>
  <si>
    <t>x_sect1e_r109</t>
  </si>
  <si>
    <t>x_sect1e_r110</t>
  </si>
  <si>
    <t>x_sect1e_r111</t>
  </si>
  <si>
    <t>x_sect1e_r112</t>
  </si>
  <si>
    <t>x_sect1e_r113</t>
  </si>
  <si>
    <t>x_sect1e_r114</t>
  </si>
  <si>
    <t>f+bb</t>
  </si>
  <si>
    <t>x_sect1e_r115</t>
  </si>
  <si>
    <t>tb</t>
  </si>
  <si>
    <t>x_sect1e_r116</t>
  </si>
  <si>
    <t>x_sect1e_r117</t>
  </si>
  <si>
    <t>bb+re</t>
  </si>
  <si>
    <t>x_sect1e_r118</t>
  </si>
  <si>
    <t>re</t>
  </si>
  <si>
    <t>x_sect1e_r119</t>
  </si>
  <si>
    <t>x_sect1e_r120</t>
  </si>
  <si>
    <t>GO2</t>
  </si>
  <si>
    <t>X-Sect 2S</t>
  </si>
  <si>
    <t>X-Sect 2E</t>
  </si>
  <si>
    <t>x_sect2e_r100</t>
  </si>
  <si>
    <t>PEG2-1</t>
  </si>
  <si>
    <t>x_sect2e_r101</t>
  </si>
  <si>
    <t>brdg abut top</t>
  </si>
  <si>
    <t>x_sect2e_r102</t>
  </si>
  <si>
    <t>brdg abut bottom</t>
  </si>
  <si>
    <t>x_sect2e_r103</t>
  </si>
  <si>
    <t>x_sect2e_r104</t>
  </si>
  <si>
    <t>GO3</t>
  </si>
  <si>
    <t>X-Sect 2/1S</t>
  </si>
  <si>
    <t>X-Sect 2/1E</t>
  </si>
  <si>
    <t>x_sect2/1_r100</t>
  </si>
  <si>
    <t>x_sect2/1_r101</t>
  </si>
  <si>
    <t>x_sect2/1_r102</t>
  </si>
  <si>
    <t>x_sect2/1_r103</t>
  </si>
  <si>
    <t>x_sect2/1_r104</t>
  </si>
  <si>
    <t>x_sect2/1_r105</t>
  </si>
  <si>
    <t>x_sect2/1_r106</t>
  </si>
  <si>
    <t>x_sect2/1_r107</t>
  </si>
  <si>
    <t>x_sect2/1_r108</t>
  </si>
  <si>
    <t>x_sect2/1_r109</t>
  </si>
  <si>
    <t>x_sect2/1_r110</t>
  </si>
  <si>
    <t>x_sect2/1_r111</t>
  </si>
  <si>
    <t>x_sect2/1_r112</t>
  </si>
  <si>
    <t>x_sect2/1_r113</t>
  </si>
  <si>
    <t>x_sect2/1_r114</t>
  </si>
  <si>
    <t>x_sect2/1_r115</t>
  </si>
  <si>
    <t>x_sect2/1_r116</t>
  </si>
  <si>
    <t>x_sect2/1_r117</t>
  </si>
  <si>
    <t>x_sect2/1_r118</t>
  </si>
  <si>
    <t>x_sect2/1_r119</t>
  </si>
  <si>
    <t>x_sect2/1_r120</t>
  </si>
  <si>
    <t>x_sect2/1_r121</t>
  </si>
  <si>
    <t>x_sect2/1_r122</t>
  </si>
  <si>
    <t>x_sect2/1_r123</t>
  </si>
  <si>
    <t>x_sect2/1_r124</t>
  </si>
  <si>
    <t>x_sect2/1_r125</t>
  </si>
  <si>
    <t>x_sect2/1_r126</t>
  </si>
  <si>
    <t>x_sect2/1_r127</t>
  </si>
  <si>
    <t>x_sect2/1_r128</t>
  </si>
  <si>
    <t>x_sect2/1_r129</t>
  </si>
  <si>
    <t>x_sect2/1_r130</t>
  </si>
  <si>
    <t>x_sect2/1_r131</t>
  </si>
  <si>
    <t>so end</t>
  </si>
  <si>
    <t>GO4</t>
  </si>
  <si>
    <t>X-Sect 3S</t>
  </si>
  <si>
    <t>X-Sect 3E</t>
  </si>
  <si>
    <t>x_sect3e_r100</t>
  </si>
  <si>
    <t>X_SECT3E</t>
  </si>
  <si>
    <t>x_sect3e_r101</t>
  </si>
  <si>
    <t>x_sect3e_r102</t>
  </si>
  <si>
    <t>bb rd</t>
  </si>
  <si>
    <t>x_sect3e_r103</t>
  </si>
  <si>
    <t>tb_re</t>
  </si>
  <si>
    <t>x_sect3e_r104</t>
  </si>
  <si>
    <t>x_sect3e_r105</t>
  </si>
  <si>
    <t>bb_rd</t>
  </si>
  <si>
    <t>x_sect3e_r106</t>
  </si>
  <si>
    <t>x_sect3e_r107</t>
  </si>
  <si>
    <t>x_sect3e_r108</t>
  </si>
  <si>
    <t>x_sect3e_r109</t>
  </si>
  <si>
    <t>x_sect3e_r110</t>
  </si>
  <si>
    <t>x_sect3e_r111</t>
  </si>
  <si>
    <t>x_sect3e_r112</t>
  </si>
  <si>
    <t>x_sect3e_r113</t>
  </si>
  <si>
    <t>x_sect3e_r114</t>
  </si>
  <si>
    <t>x_sect3e_r115</t>
  </si>
  <si>
    <t>x_sect3e_r116</t>
  </si>
  <si>
    <t>x_sect3e_r117</t>
  </si>
  <si>
    <t>x_sect3e_r118</t>
  </si>
  <si>
    <t>GO5</t>
  </si>
  <si>
    <t>X-Sect 4S</t>
  </si>
  <si>
    <t>X-Sect 4E</t>
  </si>
  <si>
    <t>x_sect4e_r100</t>
  </si>
  <si>
    <t>x_sect4e_r101</t>
  </si>
  <si>
    <t>x_sect4e_r102</t>
  </si>
  <si>
    <t>bb</t>
  </si>
  <si>
    <t>x_sect4e_r103</t>
  </si>
  <si>
    <t>tb+f</t>
  </si>
  <si>
    <t>x_sect4e_r104</t>
  </si>
  <si>
    <t>x_sect4e_r105</t>
  </si>
  <si>
    <t>x_sect4e_r106</t>
  </si>
  <si>
    <t>x_sect4e_r107</t>
  </si>
  <si>
    <t>x_sect4e_r108</t>
  </si>
  <si>
    <t>tb_rvr</t>
  </si>
  <si>
    <t>x_sect4e_r109</t>
  </si>
  <si>
    <t>GO6</t>
  </si>
  <si>
    <t>X-Sect 5S</t>
  </si>
  <si>
    <t>X-Sect 5E</t>
  </si>
  <si>
    <t>x_sect5e_r100</t>
  </si>
  <si>
    <t>x_sect5e_r101</t>
  </si>
  <si>
    <t>x_sect5e_r102</t>
  </si>
  <si>
    <t>x_sect5e_r103</t>
  </si>
  <si>
    <t>GO7</t>
  </si>
  <si>
    <t>X-Sect 6S</t>
  </si>
  <si>
    <t>X-Sect 6E</t>
  </si>
  <si>
    <t>x_sect6e_r100</t>
  </si>
  <si>
    <t>x_sect6e_r101</t>
  </si>
  <si>
    <t>x_sect6e_r102</t>
  </si>
  <si>
    <t>x_sect6e_r103</t>
  </si>
  <si>
    <t>x_sect6e_r104</t>
  </si>
  <si>
    <t>x_sect6e_r105</t>
  </si>
  <si>
    <t>x_sect6e_r106</t>
  </si>
  <si>
    <t>x_sect6e_r107</t>
  </si>
  <si>
    <t>x_sect6e_r108</t>
  </si>
  <si>
    <t>x_sect6e_r109</t>
  </si>
  <si>
    <t>x_sect6e_r110</t>
  </si>
  <si>
    <t>x_sect6e_r111</t>
  </si>
  <si>
    <t>x_sect6e_r112</t>
  </si>
  <si>
    <t>GO8</t>
  </si>
  <si>
    <t>X-Sect 7S</t>
  </si>
  <si>
    <t>x_sect7e_r100</t>
  </si>
  <si>
    <t>x_sect7e_r101</t>
  </si>
  <si>
    <t>x_sect7e_r102</t>
  </si>
  <si>
    <t>x_sect7e_r103</t>
  </si>
  <si>
    <t>x_sect7e_r104</t>
  </si>
  <si>
    <t>x_sect7e_r105</t>
  </si>
  <si>
    <t>x_sect7e_r106</t>
  </si>
  <si>
    <t>x_sect7e_r107</t>
  </si>
  <si>
    <t>x_sect7e_r108</t>
  </si>
  <si>
    <t>GO9</t>
  </si>
  <si>
    <t>X-Sect 8S</t>
  </si>
  <si>
    <t>X-Sect 8E</t>
  </si>
  <si>
    <t>x_sect8e_r101</t>
  </si>
  <si>
    <t>x_sect8e_r102</t>
  </si>
  <si>
    <t>x_sect8e_r103</t>
  </si>
  <si>
    <t>x_sect8e_r104</t>
  </si>
  <si>
    <t>x_sect8e_r105</t>
  </si>
  <si>
    <t>x_sect8e_r106</t>
  </si>
  <si>
    <t>x_sect8e_r107</t>
  </si>
  <si>
    <t>x_sect8e_r108</t>
  </si>
  <si>
    <t>x_sect8e_r109</t>
  </si>
  <si>
    <t>x_sect8e_r110</t>
  </si>
  <si>
    <t>x_sect8e_r111</t>
  </si>
  <si>
    <t>x_sect8e_r112</t>
  </si>
  <si>
    <t>x_sect8e_r113</t>
  </si>
  <si>
    <t>x_sect8e_r114</t>
  </si>
  <si>
    <t>x_sect8e_r115</t>
  </si>
  <si>
    <t>x_sect8e_r116</t>
  </si>
  <si>
    <t>x_sect8e_r117</t>
  </si>
  <si>
    <t>x_sect8e_r118</t>
  </si>
  <si>
    <t>x_sect8e_r119</t>
  </si>
  <si>
    <t>x_sect8e_r120</t>
  </si>
  <si>
    <t>GO10</t>
  </si>
  <si>
    <t>X-Sect 9S</t>
  </si>
  <si>
    <t>X-Sect 9E</t>
  </si>
  <si>
    <t>x_sect9e_r100</t>
  </si>
  <si>
    <t>x_sect9e_r101</t>
  </si>
  <si>
    <t>x_sect9e_r102</t>
  </si>
  <si>
    <t>x_sect9e_r103</t>
  </si>
  <si>
    <t>x_sect9e_r104</t>
  </si>
  <si>
    <t>x_sect9e_r105</t>
  </si>
  <si>
    <t>x_sect9e_r106</t>
  </si>
  <si>
    <t>x_sect9e_r107</t>
  </si>
  <si>
    <t>x_sect9e_r108</t>
  </si>
  <si>
    <t>x_sect9e_r109</t>
  </si>
  <si>
    <t>x_sect9e_r110</t>
  </si>
  <si>
    <t>x_sect9e_r111</t>
  </si>
  <si>
    <t>x_sect9e_r112</t>
  </si>
  <si>
    <t>x_sect9e_r113</t>
  </si>
  <si>
    <t>x_sect9e_r114</t>
  </si>
  <si>
    <t>x_sect9e_r115</t>
  </si>
  <si>
    <t>x_sect9e_r116</t>
  </si>
  <si>
    <t>x_sect9e_r117</t>
  </si>
  <si>
    <t>x_sect9e_r118</t>
  </si>
  <si>
    <t>x_sect9e_r119</t>
  </si>
  <si>
    <t>x_sect9e_r120</t>
  </si>
  <si>
    <t>x_sect9e_r121</t>
  </si>
  <si>
    <t>x_sect9e_r122</t>
  </si>
  <si>
    <t>GO11</t>
  </si>
  <si>
    <t>X-Sect 10S</t>
  </si>
  <si>
    <t>X-Sect 10E</t>
  </si>
  <si>
    <t>x_sect10e_r100</t>
  </si>
  <si>
    <t>x_sect10e_r101</t>
  </si>
  <si>
    <t>x_sect10e_r102</t>
  </si>
  <si>
    <t>GO12</t>
  </si>
  <si>
    <t>X-Sect 11S</t>
  </si>
  <si>
    <t>X-Sect 11E</t>
  </si>
  <si>
    <t>x_sect11e_r100</t>
  </si>
  <si>
    <t>x_sect11e_r101</t>
  </si>
  <si>
    <t>x_sect11e_r102</t>
  </si>
  <si>
    <t>x_sect11e_r103</t>
  </si>
  <si>
    <t>x_sect11e_r104</t>
  </si>
  <si>
    <t>x_sect11e_r105</t>
  </si>
  <si>
    <t>x_sect11e_r106</t>
  </si>
  <si>
    <t>x_sect11e_r107</t>
  </si>
  <si>
    <t>x_sect11e_r108</t>
  </si>
  <si>
    <t>bb+brdg abut</t>
  </si>
  <si>
    <t>x_sect11e_r109</t>
  </si>
  <si>
    <t>tb+brdg abut</t>
  </si>
  <si>
    <t>x_sect11e_r110</t>
  </si>
  <si>
    <t>GO13</t>
  </si>
  <si>
    <t>X-Sect 12-S</t>
  </si>
  <si>
    <t>X-Sect 12-E</t>
  </si>
  <si>
    <t>x_sect12e_r100</t>
  </si>
  <si>
    <t>bb+f</t>
  </si>
  <si>
    <t>x_sect12e_r101</t>
  </si>
  <si>
    <t>x_sect12e_r102</t>
  </si>
  <si>
    <t>x_sect12e_r103</t>
  </si>
  <si>
    <t>x_sect12e_r104</t>
  </si>
  <si>
    <t>x_sect12e_r105</t>
  </si>
  <si>
    <t>x_sect12e_r106</t>
  </si>
  <si>
    <t>x_sect12e_r107</t>
  </si>
  <si>
    <t>x_sect12e_r108</t>
  </si>
  <si>
    <t>x_sect12e_r109</t>
  </si>
  <si>
    <t>x_sect12e_r110</t>
  </si>
  <si>
    <t>x_sect12e_r111</t>
  </si>
  <si>
    <t>x_sect12e_r112</t>
  </si>
  <si>
    <t>x_sect12e_r113</t>
  </si>
  <si>
    <t>x_sect12e_r114</t>
  </si>
  <si>
    <t>GO14</t>
  </si>
  <si>
    <t>X-Sect 13-S</t>
  </si>
  <si>
    <t>X-Sect 13-E</t>
  </si>
  <si>
    <t>x_sect13e_r100</t>
  </si>
  <si>
    <t>x_sect13e_r101</t>
  </si>
  <si>
    <t>x_sect13e_r102</t>
  </si>
  <si>
    <t>x_sect13e_r103</t>
  </si>
  <si>
    <t>x_sect13e_r104</t>
  </si>
  <si>
    <t>x_sect13e_r105</t>
  </si>
  <si>
    <t>x_sect13e_r106</t>
  </si>
  <si>
    <t>x_sect13e_r107</t>
  </si>
  <si>
    <t>x_sect13e_r108</t>
  </si>
  <si>
    <t>x_sect13e_r109</t>
  </si>
  <si>
    <t>GO15</t>
  </si>
  <si>
    <t>X-Sect 14S</t>
  </si>
  <si>
    <t>X-Sect 14E</t>
  </si>
  <si>
    <t>x_sect14e_r100</t>
  </si>
  <si>
    <t>x_sect14e_r101</t>
  </si>
  <si>
    <t>x_sect14e_r102</t>
  </si>
  <si>
    <t>x_sect14e_r103</t>
  </si>
  <si>
    <t>x_sect14e_r104</t>
  </si>
  <si>
    <t>x_sect14e_r105</t>
  </si>
  <si>
    <t>x_sect14e_r106</t>
  </si>
  <si>
    <t>x_sect14e_r107</t>
  </si>
  <si>
    <t>x_sect14e_r108</t>
  </si>
  <si>
    <t>x_sect15e_r100</t>
  </si>
  <si>
    <t>x_sect15e_r101</t>
  </si>
  <si>
    <t>GO16</t>
  </si>
  <si>
    <t>X-Sect 15S</t>
  </si>
  <si>
    <t>X-Sect 15E</t>
  </si>
  <si>
    <t>x_sect15e_r102</t>
  </si>
  <si>
    <t>x_sect15e_r103</t>
  </si>
  <si>
    <t>x_sect15e_r104</t>
  </si>
  <si>
    <t>NZGD TM2000</t>
  </si>
  <si>
    <t>Delta Chainage</t>
  </si>
  <si>
    <t>N</t>
  </si>
  <si>
    <t>E</t>
  </si>
  <si>
    <t>FieldBook</t>
  </si>
  <si>
    <t>Elevation</t>
  </si>
  <si>
    <t>Template</t>
  </si>
  <si>
    <t>TEST_sect_S</t>
  </si>
  <si>
    <t>TEST_sect_E</t>
  </si>
  <si>
    <t>TestSta00+532</t>
  </si>
  <si>
    <t>TestSta00+533</t>
  </si>
  <si>
    <t>Existing1</t>
  </si>
  <si>
    <t>37S_PK</t>
  </si>
  <si>
    <t>37E_PK</t>
  </si>
  <si>
    <t>T09169     208.26</t>
  </si>
  <si>
    <t>…</t>
  </si>
  <si>
    <t>38S_PK</t>
  </si>
  <si>
    <t>Tentative</t>
  </si>
  <si>
    <t>38E_PK</t>
  </si>
  <si>
    <t>PK</t>
  </si>
  <si>
    <t>C://data.csv</t>
  </si>
  <si>
    <t>39S_PK</t>
  </si>
  <si>
    <t>TestSta00+534</t>
  </si>
  <si>
    <t>39E_PK</t>
  </si>
  <si>
    <t>TestSta00+535</t>
  </si>
  <si>
    <t>TestSta00+536</t>
  </si>
  <si>
    <t>40S_PK</t>
  </si>
  <si>
    <t>40E_PK</t>
  </si>
  <si>
    <t>41S_PK</t>
  </si>
  <si>
    <t>41E_PK</t>
  </si>
  <si>
    <t>42S_PK</t>
  </si>
  <si>
    <t>42E_PK</t>
  </si>
  <si>
    <t>Existing1(2),37S,4946568.81,1312526.32</t>
  </si>
  <si>
    <t>37E,4946580.70,1312386.76</t>
  </si>
  <si>
    <t>Existing2(2),38S,4948269.22,1312711.79</t>
  </si>
  <si>
    <t>38E,4948290.99,1312514.00</t>
  </si>
  <si>
    <t>Existing3(2),39S,4948794.35,1313183.98</t>
  </si>
  <si>
    <t>39E,4948983.55,1312933.96</t>
  </si>
  <si>
    <t>Existing4(2),40S,4949514.46,1313100.29</t>
  </si>
  <si>
    <t>40E,4949539.64,1312972.77</t>
  </si>
  <si>
    <t>Existing5(2),41S,4950218.38,1312807.97</t>
  </si>
  <si>
    <t>41E,4950161.51,1312722.53</t>
  </si>
  <si>
    <t>Existing6(2),42S,4951054.38,1311861.38</t>
  </si>
  <si>
    <t>42E,4950937.23,1311786.55</t>
  </si>
  <si>
    <t>GO1,37S,4946568.81,1312526.32</t>
  </si>
  <si>
    <t>GO2,37E,4946580.70,1312386.76</t>
  </si>
  <si>
    <t>GO3,38S,4948269.22,1312711.79</t>
  </si>
  <si>
    <t>GO4,38E,4948290.99,1312514.00</t>
  </si>
  <si>
    <t>GO5,39S,4948794.35,1313183.98</t>
  </si>
  <si>
    <t>GO6,39E,4948983.55,1312933.96</t>
  </si>
  <si>
    <t>GO7,40S,4949514.46,1313100.29</t>
  </si>
  <si>
    <t>GO8,40E,4949539.64,1312972.77</t>
  </si>
  <si>
    <t>GO9,41S,4950218.38,1312807.97</t>
  </si>
  <si>
    <t>GO10,41E,4950161.51,1312722.53</t>
  </si>
  <si>
    <t>GO11,42S,4951054.38,1311861.38</t>
  </si>
  <si>
    <t>GO12,42E,4950937.23,1311786.55</t>
  </si>
  <si>
    <t>10:13:49.178 p.m.</t>
  </si>
  <si>
    <t>T09169</t>
  </si>
  <si>
    <t>Existing1(2) (5)</t>
  </si>
  <si>
    <t>10:13:49.240 p.m.</t>
  </si>
  <si>
    <t>10:13:49.294 p.m.</t>
  </si>
  <si>
    <t>10:13:49.345 p.m.</t>
  </si>
  <si>
    <t>10:13:49.406 p.m.</t>
  </si>
  <si>
    <t>10:13:49.454 p.m.</t>
  </si>
  <si>
    <t>10:13:49.510 p.m.</t>
  </si>
  <si>
    <t>10:13:49.574 p.m.</t>
  </si>
  <si>
    <t>10:13:49.622 p.m.</t>
  </si>
  <si>
    <t>10:13:49.671 p.m.</t>
  </si>
  <si>
    <t>10:13:49.735 p.m.</t>
  </si>
  <si>
    <t>10:13:49.783 p.m.</t>
  </si>
  <si>
    <t>10:13:49.846 p.m.</t>
  </si>
  <si>
    <t>10:13:49.894 p.m.</t>
  </si>
  <si>
    <t>10:13:49.959 p.m.</t>
  </si>
  <si>
    <t>10:13:50.007 p.m.</t>
  </si>
  <si>
    <t>10:13:50.070 p.m.</t>
  </si>
  <si>
    <t>10:13:50.119 p.m.</t>
  </si>
  <si>
    <t>10:13:50.167 p.m.</t>
  </si>
  <si>
    <t>T09170</t>
  </si>
  <si>
    <t>10:13:50.232 p.m.</t>
  </si>
  <si>
    <t>10:13:50.280 p.m.</t>
  </si>
  <si>
    <t>10:13:50.343 p.m.</t>
  </si>
  <si>
    <t>10:13:50.392 p.m.</t>
  </si>
  <si>
    <t>10:13:50.456 p.m.</t>
  </si>
  <si>
    <t>10:13:50.504 p.m.</t>
  </si>
  <si>
    <t>10:13:50.552 p.m.</t>
  </si>
  <si>
    <t>10:13:50.616 p.m.</t>
  </si>
  <si>
    <t>10:13:50.664 p.m.</t>
  </si>
  <si>
    <t>10:13:50.727 p.m.</t>
  </si>
  <si>
    <t>10:13:50.775 p.m.</t>
  </si>
  <si>
    <t>10:13:50.840 p.m.</t>
  </si>
  <si>
    <t>10:13:50.888 p.m.</t>
  </si>
  <si>
    <t>10:13:50.951 p.m.</t>
  </si>
  <si>
    <t>10:13:50.999 p.m.</t>
  </si>
  <si>
    <t>10:13:51.048 p.m.</t>
  </si>
  <si>
    <t>10:13:51.112 p.m.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</si>
</sst>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);[Red]\(0.00\)"/>
    <numFmt numFmtId="177" formatCode="dd/mm/yy"/>
  </numFmts>
  <fonts count="23">
    <font>
      <sz val="10"/>
      <name val="Arial"/>
      <charset val="134"/>
    </font>
    <font>
      <sz val="10"/>
      <color indexed="12"/>
      <name val="Arial"/>
      <charset val="13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43"/>
      </patternFill>
    </fill>
    <fill>
      <patternFill patternType="solid">
        <fgColor indexed="9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4"/>
        <bgColor indexed="33"/>
      </patternFill>
    </fill>
    <fill>
      <patternFill patternType="solid">
        <fgColor indexed="44"/>
        <bgColor indexed="49"/>
      </patternFill>
    </fill>
    <fill>
      <patternFill patternType="solid">
        <fgColor indexed="27"/>
        <bgColor indexed="9"/>
      </patternFill>
    </fill>
    <fill>
      <patternFill patternType="solid">
        <fgColor indexed="42"/>
        <bgColor indexed="31"/>
      </patternFill>
    </fill>
    <fill>
      <patternFill patternType="solid">
        <fgColor indexed="31"/>
        <bgColor indexed="4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/>
    <xf numFmtId="58" fontId="0" fillId="0" borderId="0" xfId="0" applyNumberForma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177" fontId="0" fillId="2" borderId="0" xfId="0" applyNumberFormat="1" applyFill="1"/>
    <xf numFmtId="2" fontId="0" fillId="4" borderId="0" xfId="0" applyNumberFormat="1" applyFill="1"/>
    <xf numFmtId="0" fontId="0" fillId="5" borderId="0" xfId="0" applyFont="1" applyFill="1"/>
    <xf numFmtId="2" fontId="0" fillId="5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177" fontId="0" fillId="5" borderId="0" xfId="0" applyNumberFormat="1" applyFill="1"/>
    <xf numFmtId="0" fontId="1" fillId="5" borderId="0" xfId="0" applyFont="1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0" fillId="9" borderId="0" xfId="0" applyFill="1"/>
    <xf numFmtId="2" fontId="0" fillId="9" borderId="0" xfId="0" applyNumberFormat="1" applyFill="1"/>
    <xf numFmtId="177" fontId="0" fillId="6" borderId="0" xfId="0" applyNumberFormat="1" applyFill="1"/>
    <xf numFmtId="0" fontId="2" fillId="0" borderId="0" xfId="0" applyFont="1"/>
    <xf numFmtId="0" fontId="0" fillId="10" borderId="0" xfId="0" applyFill="1"/>
    <xf numFmtId="2" fontId="0" fillId="10" borderId="0" xfId="0" applyNumberFormat="1" applyFill="1"/>
    <xf numFmtId="0" fontId="0" fillId="0" borderId="0" xfId="0" applyNumberFormat="1"/>
    <xf numFmtId="2" fontId="0" fillId="6" borderId="0" xfId="0" applyNumberFormat="1" applyFill="1"/>
    <xf numFmtId="2" fontId="0" fillId="7" borderId="0" xfId="0" applyNumberFormat="1" applyFill="1"/>
    <xf numFmtId="2" fontId="0" fillId="0" borderId="0" xfId="0" applyNumberFormat="1" applyFill="1"/>
    <xf numFmtId="0" fontId="0" fillId="11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66FF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6E6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C:/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9"/>
  <sheetViews>
    <sheetView zoomScale="95" zoomScaleNormal="95" topLeftCell="A164" workbookViewId="0">
      <selection activeCell="L15" sqref="L15"/>
    </sheetView>
  </sheetViews>
  <sheetFormatPr defaultColWidth="11.5727272727273" defaultRowHeight="12.5"/>
  <cols>
    <col min="1" max="2" width="11.5727272727273" customWidth="1"/>
    <col min="3" max="3" width="33.8545454545455" style="16" customWidth="1"/>
    <col min="4" max="4" width="9" style="16" customWidth="1"/>
    <col min="5" max="6" width="11.5727272727273" style="16" customWidth="1"/>
    <col min="7" max="7" width="4.57272727272727" style="16" customWidth="1"/>
    <col min="8" max="10" width="11.5727272727273" style="16" customWidth="1"/>
    <col min="11" max="14" width="11.5727272727273" customWidth="1"/>
    <col min="15" max="15" width="17.5727272727273" customWidth="1"/>
    <col min="16" max="18" width="11.5727272727273" style="17" customWidth="1"/>
    <col min="19" max="19" width="11.5727272727273" customWidth="1"/>
    <col min="20" max="21" width="11.5727272727273" style="17" customWidth="1"/>
    <col min="22" max="22" width="13.8545454545455" style="17" customWidth="1"/>
    <col min="23" max="23" width="35.2818181818182" customWidth="1"/>
    <col min="24" max="25" width="11.5727272727273" customWidth="1"/>
    <col min="26" max="26" width="11.5727272727273" style="18" customWidth="1"/>
    <col min="27" max="30" width="11.5727272727273" style="19" customWidth="1"/>
    <col min="31" max="31" width="11.5727272727273" style="18" customWidth="1"/>
  </cols>
  <sheetData>
    <row r="1" spans="15:19">
      <c r="O1" s="22"/>
      <c r="P1" s="23"/>
      <c r="Q1" s="23"/>
      <c r="R1" s="23"/>
      <c r="S1" s="22"/>
    </row>
    <row r="2" spans="15:19">
      <c r="O2" s="22"/>
      <c r="P2" s="23"/>
      <c r="Q2" s="23"/>
      <c r="R2" s="23"/>
      <c r="S2" s="22"/>
    </row>
    <row r="3" spans="3:31">
      <c r="C3" s="16" t="s">
        <v>0</v>
      </c>
      <c r="D3" s="16" t="s">
        <v>1</v>
      </c>
      <c r="E3" s="16">
        <v>1378923.8</v>
      </c>
      <c r="F3" s="16">
        <v>4903071.49</v>
      </c>
      <c r="H3" s="16" t="s">
        <v>2</v>
      </c>
      <c r="I3" s="16">
        <v>1378830.19</v>
      </c>
      <c r="J3" s="16">
        <v>4903034.69</v>
      </c>
      <c r="K3" s="24">
        <f>-1/L3</f>
        <v>-2.54375000001566</v>
      </c>
      <c r="L3" s="24">
        <f>(J3-F3)/(I3-E3)</f>
        <v>0.393120393117973</v>
      </c>
      <c r="M3" s="24">
        <f>P3-Q3*K3</f>
        <v>8410433.52276534</v>
      </c>
      <c r="N3" s="24">
        <f>F3-E3*L3</f>
        <v>4360988.42366427</v>
      </c>
      <c r="O3" s="22" t="s">
        <v>3</v>
      </c>
      <c r="P3" s="23">
        <v>4903034.667</v>
      </c>
      <c r="Q3" s="23">
        <v>1378830.017</v>
      </c>
      <c r="R3" s="23">
        <v>6.105</v>
      </c>
      <c r="S3" s="22" t="s">
        <v>2</v>
      </c>
      <c r="T3" s="17">
        <f>-(M3-N3)/(K3-L3)</f>
        <v>1378830.03232578</v>
      </c>
      <c r="U3" s="17">
        <f>K3*T3+M3</f>
        <v>4903034.62801505</v>
      </c>
      <c r="V3" s="17">
        <f>((Q3-E3)^2+(P3-F3)^2)^0.5</f>
        <v>100.753086394411</v>
      </c>
      <c r="Z3" s="18" t="s">
        <v>3</v>
      </c>
      <c r="AA3" s="19">
        <v>100.753086394411</v>
      </c>
      <c r="AB3" s="19">
        <v>6.105</v>
      </c>
      <c r="AC3" s="19">
        <v>4903034.667</v>
      </c>
      <c r="AD3" s="19">
        <v>1378830.017</v>
      </c>
      <c r="AE3" s="18" t="s">
        <v>2</v>
      </c>
    </row>
    <row r="4" spans="15:24">
      <c r="O4" s="22"/>
      <c r="P4" s="23"/>
      <c r="Q4" s="23"/>
      <c r="R4" s="23"/>
      <c r="S4" s="22"/>
      <c r="X4" t="s">
        <v>4</v>
      </c>
    </row>
    <row r="5" s="14" customFormat="1" spans="1:31">
      <c r="A5" s="20">
        <v>43066</v>
      </c>
      <c r="B5" s="14" t="s">
        <v>5</v>
      </c>
      <c r="C5" s="14" t="s">
        <v>0</v>
      </c>
      <c r="D5" s="14" t="s">
        <v>1</v>
      </c>
      <c r="E5" s="14">
        <v>1378923.8</v>
      </c>
      <c r="F5" s="14">
        <v>4903071.49</v>
      </c>
      <c r="H5" s="14" t="s">
        <v>2</v>
      </c>
      <c r="I5" s="14">
        <v>1378830.19</v>
      </c>
      <c r="J5" s="14">
        <v>4903034.69</v>
      </c>
      <c r="K5" s="14">
        <f>-1/L5</f>
        <v>-2.54375000001566</v>
      </c>
      <c r="L5" s="14">
        <f>(J5-F5)/(I5-E5)</f>
        <v>0.393120393117973</v>
      </c>
      <c r="M5" s="14">
        <f>P5-Q5*K5</f>
        <v>8410433.52276534</v>
      </c>
      <c r="N5" s="14">
        <f>F5-E5*L5</f>
        <v>4360988.42366427</v>
      </c>
      <c r="O5" s="14" t="s">
        <v>3</v>
      </c>
      <c r="P5" s="25">
        <v>4903034.667</v>
      </c>
      <c r="Q5" s="25">
        <v>1378830.017</v>
      </c>
      <c r="R5" s="25">
        <v>6.105</v>
      </c>
      <c r="S5" s="14" t="s">
        <v>2</v>
      </c>
      <c r="T5" s="25">
        <f>-(M5-N5)/(K5-L5)</f>
        <v>1378830.03232578</v>
      </c>
      <c r="U5" s="25">
        <f>K5*T5+M5</f>
        <v>4903034.62801505</v>
      </c>
      <c r="V5" s="25">
        <f>((Q5-E5)^2+(P5-F5)^2)^0.5</f>
        <v>100.753086394411</v>
      </c>
      <c r="W5" s="14" t="s">
        <v>6</v>
      </c>
      <c r="Z5" s="14" t="s">
        <v>3</v>
      </c>
      <c r="AA5" s="25">
        <v>100.753086394411</v>
      </c>
      <c r="AB5" s="25">
        <v>6.105</v>
      </c>
      <c r="AC5" s="25">
        <v>4903034.667</v>
      </c>
      <c r="AD5" s="25">
        <v>1378830.017</v>
      </c>
      <c r="AE5" s="14" t="s">
        <v>2</v>
      </c>
    </row>
    <row r="6" s="14" customFormat="1" spans="2:31">
      <c r="B6" s="14" t="s">
        <v>7</v>
      </c>
      <c r="E6" s="14">
        <v>4903071.49</v>
      </c>
      <c r="F6" s="14">
        <v>1378923.8</v>
      </c>
      <c r="I6" s="14">
        <v>4903034.69</v>
      </c>
      <c r="J6" s="14">
        <v>1378830.19</v>
      </c>
      <c r="K6" s="14">
        <f>-1/L6</f>
        <v>-2.54375000001566</v>
      </c>
      <c r="L6" s="14">
        <f>(I6-E6)/(J6-F6)</f>
        <v>0.393120393117973</v>
      </c>
      <c r="M6" s="14">
        <f>P6-Q6*K6</f>
        <v>8410433.52276534</v>
      </c>
      <c r="N6" s="14">
        <f>E6-F6*L6</f>
        <v>4360988.42366427</v>
      </c>
      <c r="O6" s="14" t="s">
        <v>3</v>
      </c>
      <c r="P6" s="25">
        <v>4903034.667</v>
      </c>
      <c r="Q6" s="25">
        <v>1378830.017</v>
      </c>
      <c r="R6" s="25">
        <v>6.105</v>
      </c>
      <c r="S6" s="14" t="s">
        <v>2</v>
      </c>
      <c r="T6" s="25">
        <f>K6*U6+M6</f>
        <v>4903034.62801505</v>
      </c>
      <c r="U6" s="25">
        <f>-(M6-N6)/(K6-L6)</f>
        <v>1378830.03232578</v>
      </c>
      <c r="V6" s="25">
        <f>((U6-F6)^2+(T6-E6)^2)^0.5</f>
        <v>100.753077686388</v>
      </c>
      <c r="W6" s="14" t="s">
        <v>8</v>
      </c>
      <c r="X6" s="14">
        <f>V6-V5</f>
        <v>-8.70802321628616e-6</v>
      </c>
      <c r="Z6" s="14" t="s">
        <v>3</v>
      </c>
      <c r="AA6" s="25">
        <v>100.753086394411</v>
      </c>
      <c r="AB6" s="25">
        <v>6.105</v>
      </c>
      <c r="AC6" s="25">
        <v>4903034.667</v>
      </c>
      <c r="AD6" s="25">
        <v>1378830.017</v>
      </c>
      <c r="AE6" s="14" t="s">
        <v>2</v>
      </c>
    </row>
    <row r="7" s="14" customFormat="1" spans="16:30">
      <c r="P7" s="25"/>
      <c r="Q7" s="25"/>
      <c r="R7" s="25"/>
      <c r="T7" s="25"/>
      <c r="U7" s="25"/>
      <c r="V7" s="25"/>
      <c r="AA7" s="25"/>
      <c r="AB7" s="25"/>
      <c r="AC7" s="25"/>
      <c r="AD7" s="25"/>
    </row>
    <row r="8" s="14" customFormat="1" spans="15:30">
      <c r="O8" s="25"/>
      <c r="P8" s="25"/>
      <c r="Q8"/>
      <c r="R8" s="25"/>
      <c r="T8" s="25" t="s">
        <v>9</v>
      </c>
      <c r="U8" s="25"/>
      <c r="V8" s="25" t="s">
        <v>10</v>
      </c>
      <c r="AA8" s="25"/>
      <c r="AB8" s="25"/>
      <c r="AC8" s="25"/>
      <c r="AD8" s="25"/>
    </row>
    <row r="9" s="15" customFormat="1" spans="4:30">
      <c r="D9" s="15" t="s">
        <v>11</v>
      </c>
      <c r="E9" s="15">
        <v>551.3878</v>
      </c>
      <c r="F9" s="15">
        <v>195.171</v>
      </c>
      <c r="I9" s="15">
        <v>804.8416</v>
      </c>
      <c r="J9" s="15">
        <v>1107.5625</v>
      </c>
      <c r="K9" s="14">
        <f>-1/L9</f>
        <v>-3.5998335791375</v>
      </c>
      <c r="L9" s="14">
        <f>(I9-E9)/(J9-F9)</f>
        <v>0.277790619487358</v>
      </c>
      <c r="M9" s="14">
        <f>P9-Q9*K9</f>
        <v>3243.08447768138</v>
      </c>
      <c r="N9" s="14">
        <f>E9-F9*L9</f>
        <v>497.171127004033</v>
      </c>
      <c r="P9" s="26">
        <v>864.5002</v>
      </c>
      <c r="Q9" s="26">
        <v>660.7484</v>
      </c>
      <c r="R9" s="26"/>
      <c r="T9" s="25">
        <f>K9*U9+M9</f>
        <v>693.88667540962</v>
      </c>
      <c r="U9" s="25">
        <f>-(M9-N9)/(K9-L9)</f>
        <v>708.143236688883</v>
      </c>
      <c r="V9" s="25">
        <f>((U9-F9)^2+(T9-E9)^2)^0.5</f>
        <v>532.396886830306</v>
      </c>
      <c r="X9" s="14"/>
      <c r="AA9" s="26"/>
      <c r="AB9" s="26"/>
      <c r="AC9" s="26"/>
      <c r="AD9" s="26"/>
    </row>
    <row r="10" ht="15.5" spans="3:21">
      <c r="C10" s="21" t="s">
        <v>12</v>
      </c>
      <c r="O10" s="22"/>
      <c r="P10" s="23"/>
      <c r="Q10" s="23"/>
      <c r="R10" s="23"/>
      <c r="S10" s="22"/>
      <c r="T10" s="27"/>
      <c r="U10" s="27"/>
    </row>
    <row r="11" ht="15.5" spans="3:21">
      <c r="C11" s="21" t="s">
        <v>13</v>
      </c>
      <c r="O11" s="21" t="s">
        <v>14</v>
      </c>
      <c r="P11" s="23"/>
      <c r="Q11" s="23"/>
      <c r="R11" s="23"/>
      <c r="S11" s="22"/>
      <c r="T11" s="27"/>
      <c r="U11" s="27"/>
    </row>
    <row r="12" spans="15:21">
      <c r="O12" s="22"/>
      <c r="P12" s="23"/>
      <c r="Q12" s="23"/>
      <c r="R12" s="23"/>
      <c r="S12" s="22"/>
      <c r="T12" s="27"/>
      <c r="U12" s="27"/>
    </row>
    <row r="13" spans="15:21">
      <c r="O13" s="22"/>
      <c r="P13" s="23"/>
      <c r="Q13" s="23"/>
      <c r="R13" s="23"/>
      <c r="S13" s="22"/>
      <c r="T13" s="27"/>
      <c r="U13" s="27"/>
    </row>
    <row r="14" spans="15:19">
      <c r="O14" s="22"/>
      <c r="P14" s="23"/>
      <c r="Q14" s="23"/>
      <c r="R14" s="23"/>
      <c r="S14" s="22"/>
    </row>
    <row r="15" spans="4:31">
      <c r="D15" s="16" t="s">
        <v>1</v>
      </c>
      <c r="E15" s="16">
        <v>1378923.8</v>
      </c>
      <c r="F15" s="16">
        <v>4903071.49</v>
      </c>
      <c r="H15" s="16" t="s">
        <v>2</v>
      </c>
      <c r="I15" s="16">
        <v>1378830.19</v>
      </c>
      <c r="J15" s="16">
        <v>4903034.69</v>
      </c>
      <c r="K15" s="24">
        <f t="shared" ref="K15:K78" si="0">-1/L15</f>
        <v>-2.54375000001566</v>
      </c>
      <c r="L15" s="24">
        <f t="shared" ref="L15:L78" si="1">(J15-F15)/(I15-E15)</f>
        <v>0.393120393117973</v>
      </c>
      <c r="M15" s="24">
        <f t="shared" ref="M15:M78" si="2">P15-Q15*K15</f>
        <v>8410460.11364659</v>
      </c>
      <c r="N15" s="24">
        <f t="shared" ref="N15:N78" si="3">F15-E15*L15</f>
        <v>4360988.42366427</v>
      </c>
      <c r="O15" s="22" t="s">
        <v>15</v>
      </c>
      <c r="P15" s="23">
        <v>4903037.746</v>
      </c>
      <c r="Q15" s="23">
        <v>1378839.26</v>
      </c>
      <c r="R15" s="23">
        <v>6.376</v>
      </c>
      <c r="S15" s="22" t="s">
        <v>16</v>
      </c>
      <c r="T15" s="17">
        <f t="shared" ref="T15:T78" si="4">-(M15-N15)/(K15-L15)</f>
        <v>1378839.08648129</v>
      </c>
      <c r="U15" s="17">
        <f t="shared" ref="U15:U78" si="5">K15*T15+M15</f>
        <v>4903038.18738822</v>
      </c>
      <c r="V15" s="17">
        <f t="shared" ref="V15:V78" si="6">((Q15-E15)^2+(P15-F15)^2)^0.5</f>
        <v>91.0256509781874</v>
      </c>
      <c r="Z15" s="18" t="s">
        <v>15</v>
      </c>
      <c r="AA15" s="19">
        <v>91.0256509781874</v>
      </c>
      <c r="AB15" s="19">
        <v>6.376</v>
      </c>
      <c r="AC15" s="19">
        <v>4903037.746</v>
      </c>
      <c r="AD15" s="19">
        <v>1378839.26</v>
      </c>
      <c r="AE15" s="18" t="s">
        <v>16</v>
      </c>
    </row>
    <row r="16" spans="4:31">
      <c r="D16" s="16" t="s">
        <v>1</v>
      </c>
      <c r="E16" s="16">
        <v>1378923.8</v>
      </c>
      <c r="F16" s="16">
        <v>4903071.49</v>
      </c>
      <c r="H16" s="16" t="s">
        <v>2</v>
      </c>
      <c r="I16" s="16">
        <v>1378830.19</v>
      </c>
      <c r="J16" s="16">
        <v>4903034.69</v>
      </c>
      <c r="K16" s="24">
        <f t="shared" si="0"/>
        <v>-2.54375000001566</v>
      </c>
      <c r="L16" s="24">
        <f t="shared" si="1"/>
        <v>0.393120393117973</v>
      </c>
      <c r="M16" s="24">
        <f t="shared" si="2"/>
        <v>8410465.27768409</v>
      </c>
      <c r="N16" s="24">
        <f t="shared" si="3"/>
        <v>4360988.42366427</v>
      </c>
      <c r="O16" s="22" t="s">
        <v>17</v>
      </c>
      <c r="P16" s="23">
        <v>4903038.896</v>
      </c>
      <c r="Q16" s="23">
        <v>1378840.838</v>
      </c>
      <c r="R16" s="23">
        <v>5.648</v>
      </c>
      <c r="S16" s="22" t="s">
        <v>18</v>
      </c>
      <c r="T16" s="17">
        <f t="shared" si="4"/>
        <v>1378840.84482838</v>
      </c>
      <c r="U16" s="17">
        <f t="shared" si="5"/>
        <v>4903038.87863032</v>
      </c>
      <c r="V16" s="17">
        <f t="shared" si="6"/>
        <v>89.1350788412879</v>
      </c>
      <c r="Z16" s="18" t="s">
        <v>17</v>
      </c>
      <c r="AA16" s="19">
        <v>89.1350788412879</v>
      </c>
      <c r="AB16" s="19">
        <v>5.648</v>
      </c>
      <c r="AC16" s="19">
        <v>4903038.896</v>
      </c>
      <c r="AD16" s="19">
        <v>1378840.838</v>
      </c>
      <c r="AE16" s="18" t="s">
        <v>18</v>
      </c>
    </row>
    <row r="17" spans="4:31">
      <c r="D17" s="16" t="s">
        <v>1</v>
      </c>
      <c r="E17" s="16">
        <v>1378923.8</v>
      </c>
      <c r="F17" s="16">
        <v>4903071.49</v>
      </c>
      <c r="H17" s="16" t="s">
        <v>2</v>
      </c>
      <c r="I17" s="16">
        <v>1378830.19</v>
      </c>
      <c r="J17" s="16">
        <v>4903034.69</v>
      </c>
      <c r="K17" s="24">
        <f t="shared" si="0"/>
        <v>-2.54375000001566</v>
      </c>
      <c r="L17" s="24">
        <f t="shared" si="1"/>
        <v>0.393120393117973</v>
      </c>
      <c r="M17" s="24">
        <f t="shared" si="2"/>
        <v>8410467.27054659</v>
      </c>
      <c r="N17" s="24">
        <f t="shared" si="3"/>
        <v>4360988.42366427</v>
      </c>
      <c r="O17" s="22" t="s">
        <v>19</v>
      </c>
      <c r="P17" s="23">
        <v>4903039.327</v>
      </c>
      <c r="Q17" s="23">
        <v>1378841.452</v>
      </c>
      <c r="R17" s="23">
        <v>5.638</v>
      </c>
      <c r="S17" s="22" t="s">
        <v>18</v>
      </c>
      <c r="T17" s="17">
        <f t="shared" si="4"/>
        <v>1378841.52339509</v>
      </c>
      <c r="U17" s="17">
        <f t="shared" si="5"/>
        <v>4903039.14538873</v>
      </c>
      <c r="V17" s="17">
        <f t="shared" si="6"/>
        <v>88.4061744056427</v>
      </c>
      <c r="Z17" s="18" t="s">
        <v>19</v>
      </c>
      <c r="AA17" s="19">
        <v>88.4061744056427</v>
      </c>
      <c r="AB17" s="19">
        <v>5.638</v>
      </c>
      <c r="AC17" s="19">
        <v>4903039.327</v>
      </c>
      <c r="AD17" s="19">
        <v>1378841.452</v>
      </c>
      <c r="AE17" s="18" t="s">
        <v>18</v>
      </c>
    </row>
    <row r="18" spans="4:31">
      <c r="D18" s="16" t="s">
        <v>1</v>
      </c>
      <c r="E18" s="16">
        <v>1378923.8</v>
      </c>
      <c r="F18" s="16">
        <v>4903071.49</v>
      </c>
      <c r="H18" s="16" t="s">
        <v>2</v>
      </c>
      <c r="I18" s="16">
        <v>1378830.19</v>
      </c>
      <c r="J18" s="16">
        <v>4903034.69</v>
      </c>
      <c r="K18" s="24">
        <f t="shared" si="0"/>
        <v>-2.54375000001566</v>
      </c>
      <c r="L18" s="24">
        <f t="shared" si="1"/>
        <v>0.393120393117973</v>
      </c>
      <c r="M18" s="24">
        <f t="shared" si="2"/>
        <v>8410473.94334034</v>
      </c>
      <c r="N18" s="24">
        <f t="shared" si="3"/>
        <v>4360988.42366427</v>
      </c>
      <c r="O18" s="22" t="s">
        <v>20</v>
      </c>
      <c r="P18" s="23">
        <v>4903039.587</v>
      </c>
      <c r="Q18" s="23">
        <v>1378843.973</v>
      </c>
      <c r="R18" s="23">
        <v>6.927</v>
      </c>
      <c r="S18" s="22" t="s">
        <v>16</v>
      </c>
      <c r="T18" s="17">
        <f t="shared" si="4"/>
        <v>1378843.79547144</v>
      </c>
      <c r="U18" s="17">
        <f t="shared" si="5"/>
        <v>4903040.03858828</v>
      </c>
      <c r="V18" s="17">
        <f t="shared" si="6"/>
        <v>85.9659894260716</v>
      </c>
      <c r="Z18" s="18" t="s">
        <v>20</v>
      </c>
      <c r="AA18" s="19">
        <v>85.9659894260716</v>
      </c>
      <c r="AB18" s="19">
        <v>6.927</v>
      </c>
      <c r="AC18" s="19">
        <v>4903039.587</v>
      </c>
      <c r="AD18" s="19">
        <v>1378843.973</v>
      </c>
      <c r="AE18" s="18" t="s">
        <v>16</v>
      </c>
    </row>
    <row r="19" spans="4:31">
      <c r="D19" s="16" t="s">
        <v>1</v>
      </c>
      <c r="E19" s="16">
        <v>1378923.8</v>
      </c>
      <c r="F19" s="16">
        <v>4903071.49</v>
      </c>
      <c r="H19" s="16" t="s">
        <v>2</v>
      </c>
      <c r="I19" s="16">
        <v>1378830.19</v>
      </c>
      <c r="J19" s="16">
        <v>4903034.69</v>
      </c>
      <c r="K19" s="24">
        <f t="shared" si="0"/>
        <v>-2.54375000001566</v>
      </c>
      <c r="L19" s="24">
        <f t="shared" si="1"/>
        <v>0.393120393117973</v>
      </c>
      <c r="M19" s="24">
        <f t="shared" si="2"/>
        <v>8410479.26678409</v>
      </c>
      <c r="N19" s="24">
        <f t="shared" si="3"/>
        <v>4360988.42366427</v>
      </c>
      <c r="O19" s="22" t="s">
        <v>21</v>
      </c>
      <c r="P19" s="23">
        <v>4903040.553</v>
      </c>
      <c r="Q19" s="23">
        <v>1378845.686</v>
      </c>
      <c r="R19" s="23">
        <v>6.987</v>
      </c>
      <c r="S19" s="22" t="s">
        <v>22</v>
      </c>
      <c r="T19" s="17">
        <f t="shared" si="4"/>
        <v>1378845.60809612</v>
      </c>
      <c r="U19" s="17">
        <f t="shared" si="5"/>
        <v>4903040.75116801</v>
      </c>
      <c r="V19" s="17">
        <f t="shared" si="6"/>
        <v>84.0172301674141</v>
      </c>
      <c r="Z19" s="18" t="s">
        <v>21</v>
      </c>
      <c r="AA19" s="19">
        <v>84.0172301674141</v>
      </c>
      <c r="AB19" s="19">
        <v>6.987</v>
      </c>
      <c r="AC19" s="19">
        <v>4903040.553</v>
      </c>
      <c r="AD19" s="19">
        <v>1378845.686</v>
      </c>
      <c r="AE19" s="18" t="s">
        <v>22</v>
      </c>
    </row>
    <row r="20" spans="4:31">
      <c r="D20" s="16" t="s">
        <v>1</v>
      </c>
      <c r="E20" s="16">
        <v>1378923.8</v>
      </c>
      <c r="F20" s="16">
        <v>4903071.49</v>
      </c>
      <c r="H20" s="16" t="s">
        <v>2</v>
      </c>
      <c r="I20" s="16">
        <v>1378830.19</v>
      </c>
      <c r="J20" s="16">
        <v>4903034.69</v>
      </c>
      <c r="K20" s="24">
        <f t="shared" si="0"/>
        <v>-2.54375000001566</v>
      </c>
      <c r="L20" s="24">
        <f t="shared" si="1"/>
        <v>0.393120393117973</v>
      </c>
      <c r="M20" s="24">
        <f t="shared" si="2"/>
        <v>8410484.73849659</v>
      </c>
      <c r="N20" s="24">
        <f t="shared" si="3"/>
        <v>4360988.42366427</v>
      </c>
      <c r="O20" s="22" t="s">
        <v>23</v>
      </c>
      <c r="P20" s="23">
        <v>4903041.39</v>
      </c>
      <c r="Q20" s="23">
        <v>1378847.508</v>
      </c>
      <c r="R20" s="23">
        <v>5.578</v>
      </c>
      <c r="S20" s="22" t="s">
        <v>24</v>
      </c>
      <c r="T20" s="17">
        <f t="shared" si="4"/>
        <v>1378847.47120608</v>
      </c>
      <c r="U20" s="17">
        <f t="shared" si="5"/>
        <v>4903041.48359453</v>
      </c>
      <c r="V20" s="17">
        <f t="shared" si="6"/>
        <v>82.015116070477</v>
      </c>
      <c r="Z20" s="18" t="s">
        <v>23</v>
      </c>
      <c r="AA20" s="19">
        <v>82.015116070477</v>
      </c>
      <c r="AB20" s="19">
        <v>5.578</v>
      </c>
      <c r="AC20" s="19">
        <v>4903041.39</v>
      </c>
      <c r="AD20" s="19">
        <v>1378847.508</v>
      </c>
      <c r="AE20" s="18" t="s">
        <v>24</v>
      </c>
    </row>
    <row r="21" spans="3:35">
      <c r="C21" s="16" t="s">
        <v>25</v>
      </c>
      <c r="D21" s="16" t="s">
        <v>26</v>
      </c>
      <c r="E21" s="16">
        <v>1379618.21</v>
      </c>
      <c r="F21" s="16">
        <v>4903677.37</v>
      </c>
      <c r="H21" s="16" t="s">
        <v>27</v>
      </c>
      <c r="I21" s="16">
        <v>1379459.9</v>
      </c>
      <c r="J21" s="16">
        <v>4904051.13</v>
      </c>
      <c r="K21" s="24">
        <f t="shared" si="0"/>
        <v>0.42356057363054</v>
      </c>
      <c r="L21" s="24">
        <f t="shared" si="1"/>
        <v>-2.360937401299</v>
      </c>
      <c r="M21" s="24">
        <f t="shared" si="2"/>
        <v>4319766.7514484</v>
      </c>
      <c r="N21" s="24">
        <f t="shared" si="3"/>
        <v>8160869.60150218</v>
      </c>
      <c r="O21" s="22" t="s">
        <v>28</v>
      </c>
      <c r="P21" s="23">
        <v>4904051.517</v>
      </c>
      <c r="Q21" s="23">
        <v>1379459.756</v>
      </c>
      <c r="R21" s="23">
        <v>5.529</v>
      </c>
      <c r="S21" s="22" t="s">
        <v>29</v>
      </c>
      <c r="T21" s="17">
        <f t="shared" si="4"/>
        <v>1379459.73911185</v>
      </c>
      <c r="U21" s="17">
        <f t="shared" si="5"/>
        <v>4904051.50984685</v>
      </c>
      <c r="V21" s="17">
        <f t="shared" si="6"/>
        <v>406.317176261209</v>
      </c>
      <c r="Z21" s="18" t="s">
        <v>28</v>
      </c>
      <c r="AA21" s="19">
        <v>406.317176261209</v>
      </c>
      <c r="AB21" s="19">
        <v>5.529</v>
      </c>
      <c r="AC21" s="19">
        <v>4904051.517</v>
      </c>
      <c r="AD21" s="19">
        <v>1379459.756</v>
      </c>
      <c r="AE21" s="18" t="s">
        <v>29</v>
      </c>
      <c r="AI21" s="28"/>
    </row>
    <row r="22" spans="4:31">
      <c r="D22" s="16" t="s">
        <v>26</v>
      </c>
      <c r="E22" s="16">
        <v>1379618.21</v>
      </c>
      <c r="F22" s="16">
        <v>4903677.37</v>
      </c>
      <c r="H22" s="16" t="s">
        <v>27</v>
      </c>
      <c r="I22" s="16">
        <v>1379459.9</v>
      </c>
      <c r="J22" s="16">
        <v>4904051.13</v>
      </c>
      <c r="K22" s="24">
        <f t="shared" si="0"/>
        <v>0.42356057363054</v>
      </c>
      <c r="L22" s="24">
        <f t="shared" si="1"/>
        <v>-2.360937401299</v>
      </c>
      <c r="M22" s="24">
        <f t="shared" si="2"/>
        <v>4319738.78749985</v>
      </c>
      <c r="N22" s="24">
        <f t="shared" si="3"/>
        <v>8160869.60150218</v>
      </c>
      <c r="O22" s="22" t="s">
        <v>30</v>
      </c>
      <c r="P22" s="23">
        <v>4904027.651</v>
      </c>
      <c r="Q22" s="23">
        <v>1379469.431</v>
      </c>
      <c r="R22" s="23">
        <v>5.776</v>
      </c>
      <c r="S22" s="22" t="s">
        <v>29</v>
      </c>
      <c r="T22" s="17">
        <f t="shared" si="4"/>
        <v>1379469.78183726</v>
      </c>
      <c r="U22" s="17">
        <f t="shared" si="5"/>
        <v>4904027.79960083</v>
      </c>
      <c r="V22" s="17">
        <f t="shared" si="6"/>
        <v>380.567956877093</v>
      </c>
      <c r="Z22" s="18" t="s">
        <v>30</v>
      </c>
      <c r="AA22" s="19">
        <v>380.567956877093</v>
      </c>
      <c r="AB22" s="19">
        <v>5.776</v>
      </c>
      <c r="AC22" s="19">
        <v>4904027.651</v>
      </c>
      <c r="AD22" s="19">
        <v>1379469.431</v>
      </c>
      <c r="AE22" s="18" t="s">
        <v>29</v>
      </c>
    </row>
    <row r="23" spans="4:31">
      <c r="D23" s="16" t="s">
        <v>26</v>
      </c>
      <c r="E23" s="16">
        <v>1379618.21</v>
      </c>
      <c r="F23" s="16">
        <v>4903677.37</v>
      </c>
      <c r="H23" s="16" t="s">
        <v>27</v>
      </c>
      <c r="I23" s="16">
        <v>1379459.9</v>
      </c>
      <c r="J23" s="16">
        <v>4904051.13</v>
      </c>
      <c r="K23" s="24">
        <f t="shared" si="0"/>
        <v>0.42356057363054</v>
      </c>
      <c r="L23" s="24">
        <f t="shared" si="1"/>
        <v>-2.360937401299</v>
      </c>
      <c r="M23" s="24">
        <f t="shared" si="2"/>
        <v>4319707.04972135</v>
      </c>
      <c r="N23" s="24">
        <f t="shared" si="3"/>
        <v>8160869.60150218</v>
      </c>
      <c r="O23" s="22" t="s">
        <v>31</v>
      </c>
      <c r="P23" s="23">
        <v>4904000.738</v>
      </c>
      <c r="Q23" s="23">
        <v>1379480.822</v>
      </c>
      <c r="R23" s="23">
        <v>5.892</v>
      </c>
      <c r="S23" s="22" t="s">
        <v>32</v>
      </c>
      <c r="T23" s="17">
        <f t="shared" si="4"/>
        <v>1379481.1798626</v>
      </c>
      <c r="U23" s="17">
        <f t="shared" si="5"/>
        <v>4904000.88957649</v>
      </c>
      <c r="V23" s="17">
        <f t="shared" si="6"/>
        <v>351.34360100601</v>
      </c>
      <c r="Z23" s="18" t="s">
        <v>31</v>
      </c>
      <c r="AA23" s="19">
        <v>351.34360100601</v>
      </c>
      <c r="AB23" s="19">
        <v>5.892</v>
      </c>
      <c r="AC23" s="19">
        <v>4904000.738</v>
      </c>
      <c r="AD23" s="19">
        <v>1379480.822</v>
      </c>
      <c r="AE23" s="18" t="s">
        <v>32</v>
      </c>
    </row>
    <row r="24" spans="4:31">
      <c r="D24" s="16" t="s">
        <v>26</v>
      </c>
      <c r="E24" s="16">
        <v>1379618.21</v>
      </c>
      <c r="F24" s="16">
        <v>4903677.37</v>
      </c>
      <c r="H24" s="16" t="s">
        <v>27</v>
      </c>
      <c r="I24" s="16">
        <v>1379459.9</v>
      </c>
      <c r="J24" s="16">
        <v>4904051.13</v>
      </c>
      <c r="K24" s="24">
        <f t="shared" si="0"/>
        <v>0.42356057363054</v>
      </c>
      <c r="L24" s="24">
        <f t="shared" si="1"/>
        <v>-2.360937401299</v>
      </c>
      <c r="M24" s="24">
        <f t="shared" si="2"/>
        <v>4319679.830381</v>
      </c>
      <c r="N24" s="24">
        <f t="shared" si="3"/>
        <v>8160869.60150218</v>
      </c>
      <c r="O24" s="22" t="s">
        <v>33</v>
      </c>
      <c r="P24" s="23">
        <v>4903977.825</v>
      </c>
      <c r="Q24" s="23">
        <v>1379490.989</v>
      </c>
      <c r="R24" s="23">
        <v>5.809</v>
      </c>
      <c r="S24" s="22" t="s">
        <v>29</v>
      </c>
      <c r="T24" s="17">
        <f t="shared" si="4"/>
        <v>1379490.955176</v>
      </c>
      <c r="U24" s="17">
        <f t="shared" si="5"/>
        <v>4903977.81067349</v>
      </c>
      <c r="V24" s="17">
        <f t="shared" si="6"/>
        <v>326.279619139811</v>
      </c>
      <c r="Z24" s="18" t="s">
        <v>33</v>
      </c>
      <c r="AA24" s="19">
        <v>326.279619139811</v>
      </c>
      <c r="AB24" s="19">
        <v>5.809</v>
      </c>
      <c r="AC24" s="19">
        <v>4903977.825</v>
      </c>
      <c r="AD24" s="19">
        <v>1379490.989</v>
      </c>
      <c r="AE24" s="18" t="s">
        <v>29</v>
      </c>
    </row>
    <row r="25" spans="4:31">
      <c r="D25" s="16" t="s">
        <v>26</v>
      </c>
      <c r="E25" s="16">
        <v>1379618.21</v>
      </c>
      <c r="F25" s="16">
        <v>4903677.37</v>
      </c>
      <c r="H25" s="16" t="s">
        <v>27</v>
      </c>
      <c r="I25" s="16">
        <v>1379459.9</v>
      </c>
      <c r="J25" s="16">
        <v>4904051.13</v>
      </c>
      <c r="K25" s="24">
        <f t="shared" si="0"/>
        <v>0.42356057363054</v>
      </c>
      <c r="L25" s="24">
        <f t="shared" si="1"/>
        <v>-2.360937401299</v>
      </c>
      <c r="M25" s="24">
        <f t="shared" si="2"/>
        <v>4319653.03125244</v>
      </c>
      <c r="N25" s="24">
        <f t="shared" si="3"/>
        <v>8160869.60150218</v>
      </c>
      <c r="O25" s="22" t="s">
        <v>34</v>
      </c>
      <c r="P25" s="23">
        <v>4903955.012</v>
      </c>
      <c r="Q25" s="23">
        <v>1379500.4</v>
      </c>
      <c r="R25" s="23">
        <v>5.861</v>
      </c>
      <c r="S25" s="22" t="s">
        <v>29</v>
      </c>
      <c r="T25" s="17">
        <f t="shared" si="4"/>
        <v>1379500.57957824</v>
      </c>
      <c r="U25" s="17">
        <f t="shared" si="5"/>
        <v>4903955.08806226</v>
      </c>
      <c r="V25" s="17">
        <f t="shared" si="6"/>
        <v>301.602845251846</v>
      </c>
      <c r="Z25" s="18" t="s">
        <v>34</v>
      </c>
      <c r="AA25" s="19">
        <v>301.602845251846</v>
      </c>
      <c r="AB25" s="19">
        <v>5.861</v>
      </c>
      <c r="AC25" s="19">
        <v>4903955.012</v>
      </c>
      <c r="AD25" s="19">
        <v>1379500.4</v>
      </c>
      <c r="AE25" s="18" t="s">
        <v>29</v>
      </c>
    </row>
    <row r="26" spans="4:31">
      <c r="D26" s="16" t="s">
        <v>26</v>
      </c>
      <c r="E26" s="16">
        <v>1379618.21</v>
      </c>
      <c r="F26" s="16">
        <v>4903677.37</v>
      </c>
      <c r="H26" s="16" t="s">
        <v>27</v>
      </c>
      <c r="I26" s="16">
        <v>1379459.9</v>
      </c>
      <c r="J26" s="16">
        <v>4904051.13</v>
      </c>
      <c r="K26" s="24">
        <f t="shared" si="0"/>
        <v>0.42356057363054</v>
      </c>
      <c r="L26" s="24">
        <f t="shared" si="1"/>
        <v>-2.360937401299</v>
      </c>
      <c r="M26" s="24">
        <f t="shared" si="2"/>
        <v>4319630.60218082</v>
      </c>
      <c r="N26" s="24">
        <f t="shared" si="3"/>
        <v>8160869.60150218</v>
      </c>
      <c r="O26" s="22" t="s">
        <v>35</v>
      </c>
      <c r="P26" s="23">
        <v>4903936.115</v>
      </c>
      <c r="Q26" s="23">
        <v>1379508.739</v>
      </c>
      <c r="R26" s="23">
        <v>5.903</v>
      </c>
      <c r="S26" s="22" t="s">
        <v>29</v>
      </c>
      <c r="T26" s="17">
        <f t="shared" si="4"/>
        <v>1379508.63455685</v>
      </c>
      <c r="U26" s="17">
        <f t="shared" si="5"/>
        <v>4903936.070762</v>
      </c>
      <c r="V26" s="17">
        <f t="shared" si="6"/>
        <v>280.949950820492</v>
      </c>
      <c r="Z26" s="18" t="s">
        <v>35</v>
      </c>
      <c r="AA26" s="19">
        <v>280.949950820492</v>
      </c>
      <c r="AB26" s="19">
        <v>5.903</v>
      </c>
      <c r="AC26" s="19">
        <v>4903936.115</v>
      </c>
      <c r="AD26" s="19">
        <v>1379508.739</v>
      </c>
      <c r="AE26" s="18" t="s">
        <v>29</v>
      </c>
    </row>
    <row r="27" spans="4:31">
      <c r="D27" s="16" t="s">
        <v>26</v>
      </c>
      <c r="E27" s="16">
        <v>1379618.21</v>
      </c>
      <c r="F27" s="16">
        <v>4903677.37</v>
      </c>
      <c r="H27" s="16" t="s">
        <v>27</v>
      </c>
      <c r="I27" s="16">
        <v>1379459.9</v>
      </c>
      <c r="J27" s="16">
        <v>4904051.13</v>
      </c>
      <c r="K27" s="24">
        <f t="shared" si="0"/>
        <v>0.42356057363054</v>
      </c>
      <c r="L27" s="24">
        <f t="shared" si="1"/>
        <v>-2.360937401299</v>
      </c>
      <c r="M27" s="24">
        <f t="shared" si="2"/>
        <v>4319608.82619326</v>
      </c>
      <c r="N27" s="24">
        <f t="shared" si="3"/>
        <v>8160869.60150218</v>
      </c>
      <c r="O27" s="22" t="s">
        <v>36</v>
      </c>
      <c r="P27" s="23">
        <v>4903917.528</v>
      </c>
      <c r="Q27" s="23">
        <v>1379516.268</v>
      </c>
      <c r="R27" s="23">
        <v>5.95</v>
      </c>
      <c r="S27" s="22" t="s">
        <v>32</v>
      </c>
      <c r="T27" s="17">
        <f t="shared" si="4"/>
        <v>1379516.45499262</v>
      </c>
      <c r="U27" s="17">
        <f t="shared" si="5"/>
        <v>4903917.6072027</v>
      </c>
      <c r="V27" s="17">
        <f t="shared" si="6"/>
        <v>260.898517297286</v>
      </c>
      <c r="Z27" s="18" t="s">
        <v>36</v>
      </c>
      <c r="AA27" s="19">
        <v>260.898517297286</v>
      </c>
      <c r="AB27" s="19">
        <v>5.95</v>
      </c>
      <c r="AC27" s="19">
        <v>4903917.528</v>
      </c>
      <c r="AD27" s="19">
        <v>1379516.268</v>
      </c>
      <c r="AE27" s="18" t="s">
        <v>32</v>
      </c>
    </row>
    <row r="28" spans="4:31">
      <c r="D28" s="16" t="s">
        <v>26</v>
      </c>
      <c r="E28" s="16">
        <v>1379618.21</v>
      </c>
      <c r="F28" s="16">
        <v>4903677.37</v>
      </c>
      <c r="H28" s="16" t="s">
        <v>27</v>
      </c>
      <c r="I28" s="16">
        <v>1379459.9</v>
      </c>
      <c r="J28" s="16">
        <v>4904051.13</v>
      </c>
      <c r="K28" s="24">
        <f t="shared" si="0"/>
        <v>0.42356057363054</v>
      </c>
      <c r="L28" s="24">
        <f t="shared" si="1"/>
        <v>-2.360937401299</v>
      </c>
      <c r="M28" s="24">
        <f t="shared" si="2"/>
        <v>4319582.5669085</v>
      </c>
      <c r="N28" s="24">
        <f t="shared" si="3"/>
        <v>8160869.60150218</v>
      </c>
      <c r="O28" s="22" t="s">
        <v>37</v>
      </c>
      <c r="P28" s="23">
        <v>4903895.459</v>
      </c>
      <c r="Q28" s="23">
        <v>1379526.161</v>
      </c>
      <c r="R28" s="23">
        <v>5.916</v>
      </c>
      <c r="S28" s="22" t="s">
        <v>29</v>
      </c>
      <c r="T28" s="17">
        <f t="shared" si="4"/>
        <v>1379525.88552013</v>
      </c>
      <c r="U28" s="17">
        <f t="shared" si="5"/>
        <v>4903895.34231759</v>
      </c>
      <c r="V28" s="17">
        <f t="shared" si="6"/>
        <v>236.718884590651</v>
      </c>
      <c r="Z28" s="18" t="s">
        <v>37</v>
      </c>
      <c r="AA28" s="19">
        <v>236.718884590651</v>
      </c>
      <c r="AB28" s="19">
        <v>5.916</v>
      </c>
      <c r="AC28" s="19">
        <v>4903895.459</v>
      </c>
      <c r="AD28" s="19">
        <v>1379526.161</v>
      </c>
      <c r="AE28" s="18" t="s">
        <v>29</v>
      </c>
    </row>
    <row r="29" spans="4:31">
      <c r="D29" s="16" t="s">
        <v>26</v>
      </c>
      <c r="E29" s="16">
        <v>1379618.21</v>
      </c>
      <c r="F29" s="16">
        <v>4903677.37</v>
      </c>
      <c r="H29" s="16" t="s">
        <v>27</v>
      </c>
      <c r="I29" s="16">
        <v>1379459.9</v>
      </c>
      <c r="J29" s="16">
        <v>4904051.13</v>
      </c>
      <c r="K29" s="24">
        <f t="shared" si="0"/>
        <v>0.42356057363054</v>
      </c>
      <c r="L29" s="24">
        <f t="shared" si="1"/>
        <v>-2.360937401299</v>
      </c>
      <c r="M29" s="24">
        <f t="shared" si="2"/>
        <v>4319559.10353377</v>
      </c>
      <c r="N29" s="24">
        <f t="shared" si="3"/>
        <v>8160869.60150218</v>
      </c>
      <c r="O29" s="22" t="s">
        <v>38</v>
      </c>
      <c r="P29" s="23">
        <v>4903875.49</v>
      </c>
      <c r="Q29" s="23">
        <v>1379534.411</v>
      </c>
      <c r="R29" s="23">
        <v>5.897</v>
      </c>
      <c r="S29" s="22" t="s">
        <v>29</v>
      </c>
      <c r="T29" s="17">
        <f t="shared" si="4"/>
        <v>1379534.31194922</v>
      </c>
      <c r="U29" s="17">
        <f t="shared" si="5"/>
        <v>4903875.44804599</v>
      </c>
      <c r="V29" s="17">
        <f t="shared" si="6"/>
        <v>215.113474243304</v>
      </c>
      <c r="Z29" s="18" t="s">
        <v>38</v>
      </c>
      <c r="AA29" s="19">
        <v>215.113474243304</v>
      </c>
      <c r="AB29" s="19">
        <v>5.897</v>
      </c>
      <c r="AC29" s="19">
        <v>4903875.49</v>
      </c>
      <c r="AD29" s="19">
        <v>1379534.411</v>
      </c>
      <c r="AE29" s="18" t="s">
        <v>29</v>
      </c>
    </row>
    <row r="30" spans="4:31">
      <c r="D30" s="16" t="s">
        <v>26</v>
      </c>
      <c r="E30" s="16">
        <v>1379618.21</v>
      </c>
      <c r="F30" s="16">
        <v>4903677.37</v>
      </c>
      <c r="H30" s="16" t="s">
        <v>27</v>
      </c>
      <c r="I30" s="16">
        <v>1379459.9</v>
      </c>
      <c r="J30" s="16">
        <v>4904051.13</v>
      </c>
      <c r="K30" s="24">
        <f t="shared" si="0"/>
        <v>0.42356057363054</v>
      </c>
      <c r="L30" s="24">
        <f t="shared" si="1"/>
        <v>-2.360937401299</v>
      </c>
      <c r="M30" s="24">
        <f t="shared" si="2"/>
        <v>4319534.51168451</v>
      </c>
      <c r="N30" s="24">
        <f t="shared" si="3"/>
        <v>8160869.60150218</v>
      </c>
      <c r="O30" s="22" t="s">
        <v>39</v>
      </c>
      <c r="P30" s="23">
        <v>4903854.606</v>
      </c>
      <c r="Q30" s="23">
        <v>1379543.165</v>
      </c>
      <c r="R30" s="23">
        <v>5.93</v>
      </c>
      <c r="S30" s="22" t="s">
        <v>29</v>
      </c>
      <c r="T30" s="17">
        <f t="shared" si="4"/>
        <v>1379543.14364868</v>
      </c>
      <c r="U30" s="17">
        <f t="shared" si="5"/>
        <v>4903854.59695642</v>
      </c>
      <c r="V30" s="17">
        <f t="shared" si="6"/>
        <v>192.469092897628</v>
      </c>
      <c r="Z30" s="18" t="s">
        <v>39</v>
      </c>
      <c r="AA30" s="19">
        <v>192.469092897628</v>
      </c>
      <c r="AB30" s="19">
        <v>5.93</v>
      </c>
      <c r="AC30" s="19">
        <v>4903854.606</v>
      </c>
      <c r="AD30" s="19">
        <v>1379543.165</v>
      </c>
      <c r="AE30" s="18" t="s">
        <v>29</v>
      </c>
    </row>
    <row r="31" spans="4:31">
      <c r="D31" s="16" t="s">
        <v>26</v>
      </c>
      <c r="E31" s="16">
        <v>1379618.21</v>
      </c>
      <c r="F31" s="16">
        <v>4903677.37</v>
      </c>
      <c r="H31" s="16" t="s">
        <v>27</v>
      </c>
      <c r="I31" s="16">
        <v>1379459.9</v>
      </c>
      <c r="J31" s="16">
        <v>4904051.13</v>
      </c>
      <c r="K31" s="24">
        <f t="shared" si="0"/>
        <v>0.42356057363054</v>
      </c>
      <c r="L31" s="24">
        <f t="shared" si="1"/>
        <v>-2.360937401299</v>
      </c>
      <c r="M31" s="24">
        <f t="shared" si="2"/>
        <v>4319509.92058972</v>
      </c>
      <c r="N31" s="24">
        <f t="shared" si="3"/>
        <v>8160869.60150218</v>
      </c>
      <c r="O31" s="22" t="s">
        <v>40</v>
      </c>
      <c r="P31" s="23">
        <v>4903833.702</v>
      </c>
      <c r="Q31" s="23">
        <v>1379551.87</v>
      </c>
      <c r="R31" s="23">
        <v>6.001</v>
      </c>
      <c r="S31" s="22" t="s">
        <v>29</v>
      </c>
      <c r="T31" s="17">
        <f t="shared" si="4"/>
        <v>1379551.97507718</v>
      </c>
      <c r="U31" s="17">
        <f t="shared" si="5"/>
        <v>4903833.74650655</v>
      </c>
      <c r="V31" s="17">
        <f t="shared" si="6"/>
        <v>169.825468713662</v>
      </c>
      <c r="Z31" s="18" t="s">
        <v>40</v>
      </c>
      <c r="AA31" s="19">
        <v>169.825468713662</v>
      </c>
      <c r="AB31" s="19">
        <v>6.001</v>
      </c>
      <c r="AC31" s="19">
        <v>4903833.702</v>
      </c>
      <c r="AD31" s="19">
        <v>1379551.87</v>
      </c>
      <c r="AE31" s="18" t="s">
        <v>29</v>
      </c>
    </row>
    <row r="32" spans="4:31">
      <c r="D32" s="16" t="s">
        <v>26</v>
      </c>
      <c r="E32" s="16">
        <v>1379618.21</v>
      </c>
      <c r="F32" s="16">
        <v>4903677.37</v>
      </c>
      <c r="H32" s="16" t="s">
        <v>27</v>
      </c>
      <c r="I32" s="16">
        <v>1379459.9</v>
      </c>
      <c r="J32" s="16">
        <v>4904051.13</v>
      </c>
      <c r="K32" s="24">
        <f t="shared" si="0"/>
        <v>0.42356057363054</v>
      </c>
      <c r="L32" s="24">
        <f t="shared" si="1"/>
        <v>-2.360937401299</v>
      </c>
      <c r="M32" s="24">
        <f t="shared" si="2"/>
        <v>4319486.3226081</v>
      </c>
      <c r="N32" s="24">
        <f t="shared" si="3"/>
        <v>8160869.60150218</v>
      </c>
      <c r="O32" s="22" t="s">
        <v>41</v>
      </c>
      <c r="P32" s="23">
        <v>4903813.692</v>
      </c>
      <c r="Q32" s="23">
        <v>1379560.341</v>
      </c>
      <c r="R32" s="23">
        <v>6.039</v>
      </c>
      <c r="S32" s="22" t="s">
        <v>29</v>
      </c>
      <c r="T32" s="17">
        <f t="shared" si="4"/>
        <v>1379560.4498478</v>
      </c>
      <c r="U32" s="17">
        <f t="shared" si="5"/>
        <v>4903813.73810364</v>
      </c>
      <c r="V32" s="17">
        <f t="shared" si="6"/>
        <v>148.096282346691</v>
      </c>
      <c r="Z32" s="18" t="s">
        <v>41</v>
      </c>
      <c r="AA32" s="19">
        <v>148.096282346691</v>
      </c>
      <c r="AB32" s="19">
        <v>6.039</v>
      </c>
      <c r="AC32" s="19">
        <v>4903813.692</v>
      </c>
      <c r="AD32" s="19">
        <v>1379560.341</v>
      </c>
      <c r="AE32" s="18" t="s">
        <v>29</v>
      </c>
    </row>
    <row r="33" spans="4:31">
      <c r="D33" s="16" t="s">
        <v>26</v>
      </c>
      <c r="E33" s="16">
        <v>1379618.21</v>
      </c>
      <c r="F33" s="16">
        <v>4903677.37</v>
      </c>
      <c r="H33" s="16" t="s">
        <v>27</v>
      </c>
      <c r="I33" s="16">
        <v>1379459.9</v>
      </c>
      <c r="J33" s="16">
        <v>4904051.13</v>
      </c>
      <c r="K33" s="24">
        <f t="shared" si="0"/>
        <v>0.42356057363054</v>
      </c>
      <c r="L33" s="24">
        <f t="shared" si="1"/>
        <v>-2.360937401299</v>
      </c>
      <c r="M33" s="24">
        <f t="shared" si="2"/>
        <v>4319463.41862648</v>
      </c>
      <c r="N33" s="24">
        <f t="shared" si="3"/>
        <v>8160869.60150218</v>
      </c>
      <c r="O33" s="22" t="s">
        <v>42</v>
      </c>
      <c r="P33" s="23">
        <v>4903794.376</v>
      </c>
      <c r="Q33" s="23">
        <v>1379568.812</v>
      </c>
      <c r="R33" s="23">
        <v>6.055</v>
      </c>
      <c r="S33" s="22" t="s">
        <v>29</v>
      </c>
      <c r="T33" s="17">
        <f t="shared" si="4"/>
        <v>1379568.67538139</v>
      </c>
      <c r="U33" s="17">
        <f t="shared" si="5"/>
        <v>4903794.31813374</v>
      </c>
      <c r="V33" s="17">
        <f t="shared" si="6"/>
        <v>127.006166936951</v>
      </c>
      <c r="Z33" s="18" t="s">
        <v>42</v>
      </c>
      <c r="AA33" s="19">
        <v>127.006166936951</v>
      </c>
      <c r="AB33" s="19">
        <v>6.055</v>
      </c>
      <c r="AC33" s="19">
        <v>4903794.376</v>
      </c>
      <c r="AD33" s="19">
        <v>1379568.812</v>
      </c>
      <c r="AE33" s="18" t="s">
        <v>29</v>
      </c>
    </row>
    <row r="34" spans="4:31">
      <c r="D34" s="16" t="s">
        <v>26</v>
      </c>
      <c r="E34" s="16">
        <v>1379618.21</v>
      </c>
      <c r="F34" s="16">
        <v>4903677.37</v>
      </c>
      <c r="H34" s="16" t="s">
        <v>27</v>
      </c>
      <c r="I34" s="16">
        <v>1379459.9</v>
      </c>
      <c r="J34" s="16">
        <v>4904051.13</v>
      </c>
      <c r="K34" s="24">
        <f t="shared" si="0"/>
        <v>0.42356057363054</v>
      </c>
      <c r="L34" s="24">
        <f t="shared" si="1"/>
        <v>-2.360937401299</v>
      </c>
      <c r="M34" s="24">
        <f t="shared" si="2"/>
        <v>4319447.30063036</v>
      </c>
      <c r="N34" s="24">
        <f t="shared" si="3"/>
        <v>8160869.60150218</v>
      </c>
      <c r="O34" s="22" t="s">
        <v>43</v>
      </c>
      <c r="P34" s="23">
        <v>4903780.444</v>
      </c>
      <c r="Q34" s="23">
        <v>1379573.973</v>
      </c>
      <c r="R34" s="23">
        <v>6.22</v>
      </c>
      <c r="S34" s="22" t="s">
        <v>29</v>
      </c>
      <c r="T34" s="17">
        <f t="shared" si="4"/>
        <v>1379574.4638561</v>
      </c>
      <c r="U34" s="17">
        <f t="shared" si="5"/>
        <v>4903780.65190729</v>
      </c>
      <c r="V34" s="17">
        <f t="shared" si="6"/>
        <v>112.165777512579</v>
      </c>
      <c r="Z34" s="18" t="s">
        <v>43</v>
      </c>
      <c r="AA34" s="19">
        <v>112.165777512579</v>
      </c>
      <c r="AB34" s="19">
        <v>6.22</v>
      </c>
      <c r="AC34" s="19">
        <v>4903780.444</v>
      </c>
      <c r="AD34" s="19">
        <v>1379573.973</v>
      </c>
      <c r="AE34" s="18" t="s">
        <v>29</v>
      </c>
    </row>
    <row r="35" spans="4:31">
      <c r="D35" s="16" t="s">
        <v>26</v>
      </c>
      <c r="E35" s="16">
        <v>1379618.21</v>
      </c>
      <c r="F35" s="16">
        <v>4903677.37</v>
      </c>
      <c r="H35" s="16" t="s">
        <v>27</v>
      </c>
      <c r="I35" s="16">
        <v>1379459.9</v>
      </c>
      <c r="J35" s="16">
        <v>4904051.13</v>
      </c>
      <c r="K35" s="24">
        <f t="shared" si="0"/>
        <v>0.42356057363054</v>
      </c>
      <c r="L35" s="24">
        <f t="shared" si="1"/>
        <v>-2.360937401299</v>
      </c>
      <c r="M35" s="24">
        <f t="shared" si="2"/>
        <v>4319443.1120658</v>
      </c>
      <c r="N35" s="24">
        <f t="shared" si="3"/>
        <v>8160869.60150218</v>
      </c>
      <c r="O35" s="22" t="s">
        <v>44</v>
      </c>
      <c r="P35" s="23">
        <v>4903777.053</v>
      </c>
      <c r="Q35" s="23">
        <v>1379575.856</v>
      </c>
      <c r="R35" s="23">
        <v>6.999</v>
      </c>
      <c r="S35" s="22" t="s">
        <v>45</v>
      </c>
      <c r="T35" s="17">
        <f t="shared" si="4"/>
        <v>1379575.96810017</v>
      </c>
      <c r="U35" s="17">
        <f t="shared" si="5"/>
        <v>4903777.10048121</v>
      </c>
      <c r="V35" s="17">
        <f t="shared" si="6"/>
        <v>108.307718123146</v>
      </c>
      <c r="Z35" s="18" t="s">
        <v>44</v>
      </c>
      <c r="AA35" s="19">
        <v>108.307718123146</v>
      </c>
      <c r="AB35" s="19">
        <v>6.999</v>
      </c>
      <c r="AC35" s="19">
        <v>4903777.053</v>
      </c>
      <c r="AD35" s="19">
        <v>1379575.856</v>
      </c>
      <c r="AE35" s="18" t="s">
        <v>45</v>
      </c>
    </row>
    <row r="36" spans="4:31">
      <c r="D36" s="16" t="s">
        <v>26</v>
      </c>
      <c r="E36" s="16">
        <v>1379618.21</v>
      </c>
      <c r="F36" s="16">
        <v>4903677.37</v>
      </c>
      <c r="H36" s="16" t="s">
        <v>27</v>
      </c>
      <c r="I36" s="16">
        <v>1379459.9</v>
      </c>
      <c r="J36" s="16">
        <v>4904051.13</v>
      </c>
      <c r="K36" s="24">
        <f t="shared" si="0"/>
        <v>0.42356057363054</v>
      </c>
      <c r="L36" s="24">
        <f t="shared" si="1"/>
        <v>-2.360937401299</v>
      </c>
      <c r="M36" s="24">
        <f t="shared" si="2"/>
        <v>4319441.25026764</v>
      </c>
      <c r="N36" s="24">
        <f t="shared" si="3"/>
        <v>8160869.60150218</v>
      </c>
      <c r="O36" s="22" t="s">
        <v>46</v>
      </c>
      <c r="P36" s="23">
        <v>4903775.486</v>
      </c>
      <c r="Q36" s="23">
        <v>1379576.552</v>
      </c>
      <c r="R36" s="23">
        <v>7.295</v>
      </c>
      <c r="S36" s="22" t="s">
        <v>47</v>
      </c>
      <c r="T36" s="17">
        <f t="shared" si="4"/>
        <v>1379576.63672991</v>
      </c>
      <c r="U36" s="17">
        <f t="shared" si="5"/>
        <v>4903775.52188825</v>
      </c>
      <c r="V36" s="17">
        <f t="shared" si="6"/>
        <v>106.593331967332</v>
      </c>
      <c r="Z36" s="18" t="s">
        <v>46</v>
      </c>
      <c r="AA36" s="19">
        <v>106.593331967332</v>
      </c>
      <c r="AB36" s="19">
        <v>7.295</v>
      </c>
      <c r="AC36" s="19">
        <v>4903775.486</v>
      </c>
      <c r="AD36" s="19">
        <v>1379576.552</v>
      </c>
      <c r="AE36" s="18" t="s">
        <v>47</v>
      </c>
    </row>
    <row r="37" spans="4:31">
      <c r="D37" s="16" t="s">
        <v>26</v>
      </c>
      <c r="E37" s="16">
        <v>1379618.21</v>
      </c>
      <c r="F37" s="16">
        <v>4903677.37</v>
      </c>
      <c r="H37" s="16" t="s">
        <v>27</v>
      </c>
      <c r="I37" s="16">
        <v>1379459.9</v>
      </c>
      <c r="J37" s="16">
        <v>4904051.13</v>
      </c>
      <c r="K37" s="24">
        <f t="shared" si="0"/>
        <v>0.42356057363054</v>
      </c>
      <c r="L37" s="24">
        <f t="shared" si="1"/>
        <v>-2.360937401299</v>
      </c>
      <c r="M37" s="24">
        <f t="shared" si="2"/>
        <v>4319440.04492878</v>
      </c>
      <c r="N37" s="24">
        <f t="shared" si="3"/>
        <v>8160869.60150218</v>
      </c>
      <c r="O37" s="22" t="s">
        <v>48</v>
      </c>
      <c r="P37" s="23">
        <v>4903774.409</v>
      </c>
      <c r="Q37" s="23">
        <v>1379576.855</v>
      </c>
      <c r="R37" s="23">
        <v>7.313</v>
      </c>
      <c r="S37" s="22" t="s">
        <v>47</v>
      </c>
      <c r="T37" s="17">
        <f t="shared" si="4"/>
        <v>1379577.06960466</v>
      </c>
      <c r="U37" s="17">
        <f t="shared" si="5"/>
        <v>4903774.49989807</v>
      </c>
      <c r="V37" s="17">
        <f t="shared" si="6"/>
        <v>105.483664830029</v>
      </c>
      <c r="Z37" s="18" t="s">
        <v>48</v>
      </c>
      <c r="AA37" s="19">
        <v>105.483664830029</v>
      </c>
      <c r="AB37" s="19">
        <v>7.313</v>
      </c>
      <c r="AC37" s="19">
        <v>4903774.409</v>
      </c>
      <c r="AD37" s="19">
        <v>1379576.855</v>
      </c>
      <c r="AE37" s="18" t="s">
        <v>47</v>
      </c>
    </row>
    <row r="38" spans="4:31">
      <c r="D38" s="16" t="s">
        <v>26</v>
      </c>
      <c r="E38" s="16">
        <v>1379618.21</v>
      </c>
      <c r="F38" s="16">
        <v>4903677.37</v>
      </c>
      <c r="H38" s="16" t="s">
        <v>27</v>
      </c>
      <c r="I38" s="16">
        <v>1379459.9</v>
      </c>
      <c r="J38" s="16">
        <v>4904051.13</v>
      </c>
      <c r="K38" s="24">
        <f t="shared" si="0"/>
        <v>0.42356057363054</v>
      </c>
      <c r="L38" s="24">
        <f t="shared" si="1"/>
        <v>-2.360937401299</v>
      </c>
      <c r="M38" s="24">
        <f t="shared" si="2"/>
        <v>4319439.05805584</v>
      </c>
      <c r="N38" s="24">
        <f t="shared" si="3"/>
        <v>8160869.60150218</v>
      </c>
      <c r="O38" s="22" t="s">
        <v>49</v>
      </c>
      <c r="P38" s="23">
        <v>4903773.614</v>
      </c>
      <c r="Q38" s="23">
        <v>1379577.308</v>
      </c>
      <c r="R38" s="23">
        <v>6.992</v>
      </c>
      <c r="S38" s="22" t="s">
        <v>50</v>
      </c>
      <c r="T38" s="17">
        <f t="shared" si="4"/>
        <v>1379577.42402148</v>
      </c>
      <c r="U38" s="17">
        <f t="shared" si="5"/>
        <v>4903773.66314213</v>
      </c>
      <c r="V38" s="17">
        <f t="shared" si="6"/>
        <v>104.574763399159</v>
      </c>
      <c r="Z38" s="18" t="s">
        <v>49</v>
      </c>
      <c r="AA38" s="19">
        <v>104.574763399159</v>
      </c>
      <c r="AB38" s="19">
        <v>6.992</v>
      </c>
      <c r="AC38" s="19">
        <v>4903773.614</v>
      </c>
      <c r="AD38" s="19">
        <v>1379577.308</v>
      </c>
      <c r="AE38" s="18" t="s">
        <v>50</v>
      </c>
    </row>
    <row r="39" spans="4:31">
      <c r="D39" s="16" t="s">
        <v>26</v>
      </c>
      <c r="E39" s="16">
        <v>1379618.21</v>
      </c>
      <c r="F39" s="16">
        <v>4903677.37</v>
      </c>
      <c r="H39" s="16" t="s">
        <v>27</v>
      </c>
      <c r="I39" s="16">
        <v>1379459.9</v>
      </c>
      <c r="J39" s="16">
        <v>4904051.13</v>
      </c>
      <c r="K39" s="24">
        <f t="shared" si="0"/>
        <v>0.42356057363054</v>
      </c>
      <c r="L39" s="24">
        <f t="shared" si="1"/>
        <v>-2.360937401299</v>
      </c>
      <c r="M39" s="24">
        <f t="shared" si="2"/>
        <v>4319434.56251908</v>
      </c>
      <c r="N39" s="24">
        <f t="shared" si="3"/>
        <v>8160869.60150218</v>
      </c>
      <c r="O39" s="22" t="s">
        <v>51</v>
      </c>
      <c r="P39" s="23">
        <v>4903769.858</v>
      </c>
      <c r="Q39" s="23">
        <v>1379579.054</v>
      </c>
      <c r="R39" s="23">
        <v>6.874</v>
      </c>
      <c r="S39" s="22" t="s">
        <v>52</v>
      </c>
      <c r="T39" s="17">
        <f t="shared" si="4"/>
        <v>1379579.03850884</v>
      </c>
      <c r="U39" s="17">
        <f t="shared" si="5"/>
        <v>4903769.85143855</v>
      </c>
      <c r="V39" s="17">
        <f t="shared" si="6"/>
        <v>100.435165554588</v>
      </c>
      <c r="Z39" s="18" t="s">
        <v>51</v>
      </c>
      <c r="AA39" s="19">
        <v>100.435165554588</v>
      </c>
      <c r="AB39" s="19">
        <v>6.874</v>
      </c>
      <c r="AC39" s="19">
        <v>4903769.858</v>
      </c>
      <c r="AD39" s="19">
        <v>1379579.054</v>
      </c>
      <c r="AE39" s="18" t="s">
        <v>52</v>
      </c>
    </row>
    <row r="40" spans="4:31">
      <c r="D40" s="16" t="s">
        <v>26</v>
      </c>
      <c r="E40" s="16">
        <v>1379618.21</v>
      </c>
      <c r="F40" s="16">
        <v>4903677.37</v>
      </c>
      <c r="H40" s="16" t="s">
        <v>27</v>
      </c>
      <c r="I40" s="16">
        <v>1379459.9</v>
      </c>
      <c r="J40" s="16">
        <v>4904051.13</v>
      </c>
      <c r="K40" s="24">
        <f t="shared" si="0"/>
        <v>0.42356057363054</v>
      </c>
      <c r="L40" s="24">
        <f t="shared" si="1"/>
        <v>-2.360937401299</v>
      </c>
      <c r="M40" s="24">
        <f t="shared" si="2"/>
        <v>4319415.87679693</v>
      </c>
      <c r="N40" s="24">
        <f t="shared" si="3"/>
        <v>8160869.60150218</v>
      </c>
      <c r="O40" s="22" t="s">
        <v>53</v>
      </c>
      <c r="P40" s="23">
        <v>4903753.792</v>
      </c>
      <c r="Q40" s="23">
        <v>1379585.239</v>
      </c>
      <c r="R40" s="23">
        <v>6.811</v>
      </c>
      <c r="S40" s="22" t="s">
        <v>22</v>
      </c>
      <c r="T40" s="17">
        <f t="shared" si="4"/>
        <v>1379585.74913399</v>
      </c>
      <c r="U40" s="17">
        <f t="shared" si="5"/>
        <v>4903754.00807264</v>
      </c>
      <c r="V40" s="17">
        <f t="shared" si="6"/>
        <v>83.2310574547286</v>
      </c>
      <c r="Z40" s="18" t="s">
        <v>53</v>
      </c>
      <c r="AA40" s="19">
        <v>83.2310574547286</v>
      </c>
      <c r="AB40" s="19">
        <v>6.811</v>
      </c>
      <c r="AC40" s="19">
        <v>4903753.792</v>
      </c>
      <c r="AD40" s="19">
        <v>1379585.239</v>
      </c>
      <c r="AE40" s="18" t="s">
        <v>22</v>
      </c>
    </row>
    <row r="41" spans="4:31">
      <c r="D41" s="16" t="s">
        <v>26</v>
      </c>
      <c r="E41" s="16">
        <v>1379618.21</v>
      </c>
      <c r="F41" s="16">
        <v>4903677.37</v>
      </c>
      <c r="H41" s="16" t="s">
        <v>27</v>
      </c>
      <c r="I41" s="16">
        <v>1379459.9</v>
      </c>
      <c r="J41" s="16">
        <v>4904051.13</v>
      </c>
      <c r="K41" s="24">
        <f t="shared" si="0"/>
        <v>0.42356057363054</v>
      </c>
      <c r="L41" s="24">
        <f t="shared" si="1"/>
        <v>-2.360937401299</v>
      </c>
      <c r="M41" s="24">
        <f t="shared" si="2"/>
        <v>4319411.09173072</v>
      </c>
      <c r="N41" s="24">
        <f t="shared" si="3"/>
        <v>8160869.60150218</v>
      </c>
      <c r="O41" s="22" t="s">
        <v>54</v>
      </c>
      <c r="P41" s="23">
        <v>4903749.907</v>
      </c>
      <c r="Q41" s="23">
        <v>1379587.364</v>
      </c>
      <c r="R41" s="23">
        <v>5.435</v>
      </c>
      <c r="S41" s="22" t="s">
        <v>24</v>
      </c>
      <c r="T41" s="17">
        <f t="shared" si="4"/>
        <v>1379587.46760039</v>
      </c>
      <c r="U41" s="17">
        <f t="shared" si="5"/>
        <v>4903749.95088104</v>
      </c>
      <c r="V41" s="17">
        <f t="shared" si="6"/>
        <v>78.8231697213966</v>
      </c>
      <c r="Z41" s="18" t="s">
        <v>54</v>
      </c>
      <c r="AA41" s="19">
        <v>78.8231697213966</v>
      </c>
      <c r="AB41" s="19">
        <v>5.435</v>
      </c>
      <c r="AC41" s="19">
        <v>4903749.907</v>
      </c>
      <c r="AD41" s="19">
        <v>1379587.364</v>
      </c>
      <c r="AE41" s="18" t="s">
        <v>24</v>
      </c>
    </row>
    <row r="42" spans="3:31">
      <c r="C42" s="16" t="s">
        <v>55</v>
      </c>
      <c r="D42" s="16" t="s">
        <v>56</v>
      </c>
      <c r="E42" s="16">
        <v>1380366.65</v>
      </c>
      <c r="F42" s="16">
        <v>4904194.81</v>
      </c>
      <c r="H42" s="16" t="s">
        <v>57</v>
      </c>
      <c r="I42" s="16">
        <v>1380314.29</v>
      </c>
      <c r="J42" s="16">
        <v>4904268.11</v>
      </c>
      <c r="K42" s="24">
        <f t="shared" si="0"/>
        <v>0.714324693033252</v>
      </c>
      <c r="L42" s="24">
        <f t="shared" si="1"/>
        <v>-1.39992360582367</v>
      </c>
      <c r="M42" s="24">
        <f t="shared" si="2"/>
        <v>3918275.48636282</v>
      </c>
      <c r="N42" s="24">
        <f t="shared" si="3"/>
        <v>6836602.66802675</v>
      </c>
      <c r="O42" s="22" t="s">
        <v>58</v>
      </c>
      <c r="P42" s="23">
        <v>4904268.08</v>
      </c>
      <c r="Q42" s="23">
        <v>1380314.307</v>
      </c>
      <c r="R42" s="23">
        <v>8.079</v>
      </c>
      <c r="S42" s="22" t="s">
        <v>59</v>
      </c>
      <c r="T42" s="17">
        <f t="shared" si="4"/>
        <v>1380314.3099331</v>
      </c>
      <c r="U42" s="17">
        <f t="shared" si="5"/>
        <v>4904268.08209519</v>
      </c>
      <c r="V42" s="17">
        <f t="shared" si="6"/>
        <v>90.0460024046492</v>
      </c>
      <c r="Z42" s="18" t="s">
        <v>58</v>
      </c>
      <c r="AA42" s="19">
        <v>90.0460024046492</v>
      </c>
      <c r="AB42" s="19">
        <v>8.079</v>
      </c>
      <c r="AC42" s="19">
        <v>4904268.08</v>
      </c>
      <c r="AD42" s="19">
        <v>1380314.307</v>
      </c>
      <c r="AE42" s="18" t="s">
        <v>59</v>
      </c>
    </row>
    <row r="43" spans="4:31">
      <c r="D43" s="16" t="s">
        <v>56</v>
      </c>
      <c r="E43" s="16">
        <v>1380366.65</v>
      </c>
      <c r="F43" s="16">
        <v>4904194.81</v>
      </c>
      <c r="H43" s="16" t="s">
        <v>57</v>
      </c>
      <c r="I43" s="16">
        <v>1380314.29</v>
      </c>
      <c r="J43" s="16">
        <v>4904268.11</v>
      </c>
      <c r="K43" s="24">
        <f t="shared" si="0"/>
        <v>0.714324693033252</v>
      </c>
      <c r="L43" s="24">
        <f t="shared" si="1"/>
        <v>-1.39992360582367</v>
      </c>
      <c r="M43" s="24">
        <f t="shared" si="2"/>
        <v>3918271.57858246</v>
      </c>
      <c r="N43" s="24">
        <f t="shared" si="3"/>
        <v>6836602.66802675</v>
      </c>
      <c r="O43" s="22" t="s">
        <v>60</v>
      </c>
      <c r="P43" s="23">
        <v>4904265.383</v>
      </c>
      <c r="Q43" s="23">
        <v>1380316.002</v>
      </c>
      <c r="R43" s="23">
        <v>8.235</v>
      </c>
      <c r="S43" s="22" t="s">
        <v>61</v>
      </c>
      <c r="T43" s="17">
        <f t="shared" si="4"/>
        <v>1380316.1582403</v>
      </c>
      <c r="U43" s="17">
        <f t="shared" si="5"/>
        <v>4904265.4946063</v>
      </c>
      <c r="V43" s="17">
        <f t="shared" si="6"/>
        <v>86.8663814895752</v>
      </c>
      <c r="Z43" s="18" t="s">
        <v>60</v>
      </c>
      <c r="AA43" s="19">
        <v>86.8663814895752</v>
      </c>
      <c r="AB43" s="19">
        <v>8.235</v>
      </c>
      <c r="AC43" s="19">
        <v>4904265.383</v>
      </c>
      <c r="AD43" s="19">
        <v>1380316.002</v>
      </c>
      <c r="AE43" s="18" t="s">
        <v>61</v>
      </c>
    </row>
    <row r="44" spans="4:31">
      <c r="D44" s="16" t="s">
        <v>56</v>
      </c>
      <c r="E44" s="16">
        <v>1380366.65</v>
      </c>
      <c r="F44" s="16">
        <v>4904194.81</v>
      </c>
      <c r="H44" s="16" t="s">
        <v>57</v>
      </c>
      <c r="I44" s="16">
        <v>1380314.29</v>
      </c>
      <c r="J44" s="16">
        <v>4904268.11</v>
      </c>
      <c r="K44" s="24">
        <f t="shared" si="0"/>
        <v>0.714324693033252</v>
      </c>
      <c r="L44" s="24">
        <f t="shared" si="1"/>
        <v>-1.39992360582367</v>
      </c>
      <c r="M44" s="24">
        <f t="shared" si="2"/>
        <v>3918271.44314508</v>
      </c>
      <c r="N44" s="24">
        <f t="shared" si="3"/>
        <v>6836602.66802675</v>
      </c>
      <c r="O44" s="22" t="s">
        <v>62</v>
      </c>
      <c r="P44" s="23">
        <v>4904265.409</v>
      </c>
      <c r="Q44" s="23">
        <v>1380316.228</v>
      </c>
      <c r="R44" s="23">
        <v>7.014</v>
      </c>
      <c r="S44" s="22" t="s">
        <v>63</v>
      </c>
      <c r="T44" s="17">
        <f t="shared" si="4"/>
        <v>1380316.22229965</v>
      </c>
      <c r="U44" s="17">
        <f t="shared" si="5"/>
        <v>4904265.4049281</v>
      </c>
      <c r="V44" s="17">
        <f t="shared" si="6"/>
        <v>86.755961668682</v>
      </c>
      <c r="Z44" s="18" t="s">
        <v>62</v>
      </c>
      <c r="AA44" s="19">
        <v>86.755961668682</v>
      </c>
      <c r="AB44" s="19">
        <v>7.014</v>
      </c>
      <c r="AC44" s="19">
        <v>4904265.409</v>
      </c>
      <c r="AD44" s="19">
        <v>1380316.228</v>
      </c>
      <c r="AE44" s="18" t="s">
        <v>63</v>
      </c>
    </row>
    <row r="45" spans="4:31">
      <c r="D45" s="16" t="s">
        <v>56</v>
      </c>
      <c r="E45" s="16">
        <v>1380366.65</v>
      </c>
      <c r="F45" s="16">
        <v>4904194.81</v>
      </c>
      <c r="H45" s="16" t="s">
        <v>57</v>
      </c>
      <c r="I45" s="16">
        <v>1380314.29</v>
      </c>
      <c r="J45" s="16">
        <v>4904268.11</v>
      </c>
      <c r="K45" s="24">
        <f t="shared" si="0"/>
        <v>0.714324693033252</v>
      </c>
      <c r="L45" s="24">
        <f t="shared" si="1"/>
        <v>-1.39992360582367</v>
      </c>
      <c r="M45" s="24">
        <f t="shared" si="2"/>
        <v>3918267.1356474</v>
      </c>
      <c r="N45" s="24">
        <f t="shared" si="3"/>
        <v>6836602.66802675</v>
      </c>
      <c r="O45" s="22" t="s">
        <v>64</v>
      </c>
      <c r="P45" s="23">
        <v>4904262.368</v>
      </c>
      <c r="Q45" s="23">
        <v>1380318.001</v>
      </c>
      <c r="R45" s="23">
        <v>6.601</v>
      </c>
      <c r="S45" s="22" t="s">
        <v>22</v>
      </c>
      <c r="T45" s="17">
        <f t="shared" si="4"/>
        <v>1380318.25966569</v>
      </c>
      <c r="U45" s="17">
        <f t="shared" si="5"/>
        <v>4904262.55277129</v>
      </c>
      <c r="V45" s="17">
        <f t="shared" si="6"/>
        <v>83.2514778548935</v>
      </c>
      <c r="Z45" s="18" t="s">
        <v>64</v>
      </c>
      <c r="AA45" s="19">
        <v>83.2514778548935</v>
      </c>
      <c r="AB45" s="19">
        <v>6.601</v>
      </c>
      <c r="AC45" s="19">
        <v>4904262.368</v>
      </c>
      <c r="AD45" s="19">
        <v>1380318.001</v>
      </c>
      <c r="AE45" s="18" t="s">
        <v>22</v>
      </c>
    </row>
    <row r="46" spans="4:31">
      <c r="D46" s="16" t="s">
        <v>56</v>
      </c>
      <c r="E46" s="16">
        <v>1380366.65</v>
      </c>
      <c r="F46" s="16">
        <v>4904194.81</v>
      </c>
      <c r="H46" s="16" t="s">
        <v>57</v>
      </c>
      <c r="I46" s="16">
        <v>1380314.29</v>
      </c>
      <c r="J46" s="16">
        <v>4904268.11</v>
      </c>
      <c r="K46" s="24">
        <f t="shared" si="0"/>
        <v>0.714324693033252</v>
      </c>
      <c r="L46" s="24">
        <f t="shared" si="1"/>
        <v>-1.39992360582367</v>
      </c>
      <c r="M46" s="24">
        <f t="shared" si="2"/>
        <v>3918265.80319774</v>
      </c>
      <c r="N46" s="24">
        <f t="shared" si="3"/>
        <v>6836602.66802675</v>
      </c>
      <c r="O46" s="22" t="s">
        <v>65</v>
      </c>
      <c r="P46" s="23">
        <v>4904261.422</v>
      </c>
      <c r="Q46" s="23">
        <v>1380318.542</v>
      </c>
      <c r="R46" s="23">
        <v>5.547</v>
      </c>
      <c r="S46" s="22" t="s">
        <v>24</v>
      </c>
      <c r="T46" s="17">
        <f t="shared" si="4"/>
        <v>1380318.88988952</v>
      </c>
      <c r="U46" s="17">
        <f t="shared" si="5"/>
        <v>4904261.67050608</v>
      </c>
      <c r="V46" s="17">
        <f t="shared" si="6"/>
        <v>82.1677443288366</v>
      </c>
      <c r="Z46" s="18" t="s">
        <v>65</v>
      </c>
      <c r="AA46" s="19">
        <v>82.1677443288366</v>
      </c>
      <c r="AB46" s="19">
        <v>5.547</v>
      </c>
      <c r="AC46" s="19">
        <v>4904261.422</v>
      </c>
      <c r="AD46" s="19">
        <v>1380318.542</v>
      </c>
      <c r="AE46" s="18" t="s">
        <v>24</v>
      </c>
    </row>
    <row r="47" spans="3:31">
      <c r="C47" s="16" t="s">
        <v>66</v>
      </c>
      <c r="D47" s="16" t="s">
        <v>67</v>
      </c>
      <c r="E47" s="16">
        <v>1380312.91</v>
      </c>
      <c r="F47" s="16">
        <v>4904265.54</v>
      </c>
      <c r="H47" s="16" t="s">
        <v>68</v>
      </c>
      <c r="I47" s="16">
        <v>1379816.42</v>
      </c>
      <c r="J47" s="16">
        <v>4904681.71</v>
      </c>
      <c r="K47" s="24">
        <f t="shared" si="0"/>
        <v>1.19299805368018</v>
      </c>
      <c r="L47" s="24">
        <f t="shared" si="1"/>
        <v>-0.838224334830376</v>
      </c>
      <c r="M47" s="24">
        <f t="shared" si="2"/>
        <v>3257590.00201089</v>
      </c>
      <c r="N47" s="24">
        <f t="shared" si="3"/>
        <v>6061277.41084253</v>
      </c>
      <c r="O47" s="22" t="s">
        <v>69</v>
      </c>
      <c r="P47" s="23">
        <v>4904280.088</v>
      </c>
      <c r="Q47" s="23">
        <v>1380295.702</v>
      </c>
      <c r="R47" s="23">
        <v>7.103</v>
      </c>
      <c r="S47" s="22" t="s">
        <v>29</v>
      </c>
      <c r="T47" s="17">
        <f t="shared" si="4"/>
        <v>1380295.64103393</v>
      </c>
      <c r="U47" s="17">
        <f t="shared" si="5"/>
        <v>4904280.0152676</v>
      </c>
      <c r="V47" s="17">
        <f t="shared" si="6"/>
        <v>22.5335209855803</v>
      </c>
      <c r="Z47" s="18" t="s">
        <v>69</v>
      </c>
      <c r="AA47" s="19">
        <v>22.5335209855803</v>
      </c>
      <c r="AB47" s="19">
        <v>7.103</v>
      </c>
      <c r="AC47" s="19">
        <v>4904280.088</v>
      </c>
      <c r="AD47" s="19">
        <v>1380295.702</v>
      </c>
      <c r="AE47" s="18" t="s">
        <v>29</v>
      </c>
    </row>
    <row r="48" spans="4:31">
      <c r="D48" s="16" t="s">
        <v>67</v>
      </c>
      <c r="E48" s="16">
        <v>1380312.91</v>
      </c>
      <c r="F48" s="16">
        <v>4904265.54</v>
      </c>
      <c r="H48" s="16" t="s">
        <v>68</v>
      </c>
      <c r="I48" s="16">
        <v>1379816.42</v>
      </c>
      <c r="J48" s="16">
        <v>4904681.71</v>
      </c>
      <c r="K48" s="24">
        <f t="shared" si="0"/>
        <v>1.19299805368018</v>
      </c>
      <c r="L48" s="24">
        <f t="shared" si="1"/>
        <v>-0.838224334830376</v>
      </c>
      <c r="M48" s="24">
        <f t="shared" si="2"/>
        <v>3257622.83217541</v>
      </c>
      <c r="N48" s="24">
        <f t="shared" si="3"/>
        <v>6061277.41084253</v>
      </c>
      <c r="O48" s="22" t="s">
        <v>70</v>
      </c>
      <c r="P48" s="23">
        <v>4904293.625</v>
      </c>
      <c r="Q48" s="23">
        <v>1380279.53</v>
      </c>
      <c r="R48" s="23">
        <v>6.95</v>
      </c>
      <c r="S48" s="22" t="s">
        <v>29</v>
      </c>
      <c r="T48" s="17">
        <f t="shared" si="4"/>
        <v>1380279.47827169</v>
      </c>
      <c r="U48" s="17">
        <f t="shared" si="5"/>
        <v>4904293.56328823</v>
      </c>
      <c r="V48" s="17">
        <f t="shared" si="6"/>
        <v>43.6232922300741</v>
      </c>
      <c r="Z48" s="18" t="s">
        <v>70</v>
      </c>
      <c r="AA48" s="19">
        <v>43.6232922300741</v>
      </c>
      <c r="AB48" s="19">
        <v>6.95</v>
      </c>
      <c r="AC48" s="19">
        <v>4904293.625</v>
      </c>
      <c r="AD48" s="19">
        <v>1380279.53</v>
      </c>
      <c r="AE48" s="18" t="s">
        <v>29</v>
      </c>
    </row>
    <row r="49" spans="4:31">
      <c r="D49" s="16" t="s">
        <v>67</v>
      </c>
      <c r="E49" s="16">
        <v>1380312.91</v>
      </c>
      <c r="F49" s="16">
        <v>4904265.54</v>
      </c>
      <c r="H49" s="16" t="s">
        <v>68</v>
      </c>
      <c r="I49" s="16">
        <v>1379816.42</v>
      </c>
      <c r="J49" s="16">
        <v>4904681.71</v>
      </c>
      <c r="K49" s="24">
        <f t="shared" si="0"/>
        <v>1.19299805368018</v>
      </c>
      <c r="L49" s="24">
        <f t="shared" si="1"/>
        <v>-0.838224334830376</v>
      </c>
      <c r="M49" s="24">
        <f t="shared" si="2"/>
        <v>3257654.66440373</v>
      </c>
      <c r="N49" s="24">
        <f t="shared" si="3"/>
        <v>6061277.41084253</v>
      </c>
      <c r="O49" s="22" t="s">
        <v>71</v>
      </c>
      <c r="P49" s="23">
        <v>4904306.652</v>
      </c>
      <c r="Q49" s="23">
        <v>1380263.767</v>
      </c>
      <c r="R49" s="23">
        <v>6.926</v>
      </c>
      <c r="S49" s="22" t="s">
        <v>29</v>
      </c>
      <c r="T49" s="17">
        <f t="shared" si="4"/>
        <v>1380263.8068078</v>
      </c>
      <c r="U49" s="17">
        <f t="shared" si="5"/>
        <v>4904306.69949062</v>
      </c>
      <c r="V49" s="17">
        <f t="shared" si="6"/>
        <v>64.0720765464211</v>
      </c>
      <c r="Z49" s="18" t="s">
        <v>71</v>
      </c>
      <c r="AA49" s="19">
        <v>64.0720765464211</v>
      </c>
      <c r="AB49" s="19">
        <v>6.926</v>
      </c>
      <c r="AC49" s="19">
        <v>4904306.652</v>
      </c>
      <c r="AD49" s="19">
        <v>1380263.767</v>
      </c>
      <c r="AE49" s="18" t="s">
        <v>29</v>
      </c>
    </row>
    <row r="50" spans="4:31">
      <c r="D50" s="16" t="s">
        <v>67</v>
      </c>
      <c r="E50" s="16">
        <v>1380312.91</v>
      </c>
      <c r="F50" s="16">
        <v>4904265.54</v>
      </c>
      <c r="H50" s="16" t="s">
        <v>68</v>
      </c>
      <c r="I50" s="16">
        <v>1379816.42</v>
      </c>
      <c r="J50" s="16">
        <v>4904681.71</v>
      </c>
      <c r="K50" s="24">
        <f t="shared" si="0"/>
        <v>1.19299805368018</v>
      </c>
      <c r="L50" s="24">
        <f t="shared" si="1"/>
        <v>-0.838224334830376</v>
      </c>
      <c r="M50" s="24">
        <f t="shared" si="2"/>
        <v>3257686.89505217</v>
      </c>
      <c r="N50" s="24">
        <f t="shared" si="3"/>
        <v>6061277.41084253</v>
      </c>
      <c r="O50" s="22" t="s">
        <v>72</v>
      </c>
      <c r="P50" s="23">
        <v>4904320.149</v>
      </c>
      <c r="Q50" s="23">
        <v>1380248.064</v>
      </c>
      <c r="R50" s="23">
        <v>6.887</v>
      </c>
      <c r="S50" s="22" t="s">
        <v>29</v>
      </c>
      <c r="T50" s="17">
        <f t="shared" si="4"/>
        <v>1380247.93919595</v>
      </c>
      <c r="U50" s="17">
        <f t="shared" si="5"/>
        <v>4904320.00010901</v>
      </c>
      <c r="V50" s="17">
        <f t="shared" si="6"/>
        <v>84.777040506296</v>
      </c>
      <c r="Z50" s="18" t="s">
        <v>72</v>
      </c>
      <c r="AA50" s="19">
        <v>84.777040506296</v>
      </c>
      <c r="AB50" s="19">
        <v>6.887</v>
      </c>
      <c r="AC50" s="19">
        <v>4904320.149</v>
      </c>
      <c r="AD50" s="19">
        <v>1380248.064</v>
      </c>
      <c r="AE50" s="18" t="s">
        <v>29</v>
      </c>
    </row>
    <row r="51" spans="4:31">
      <c r="D51" s="16" t="s">
        <v>67</v>
      </c>
      <c r="E51" s="16">
        <v>1380312.91</v>
      </c>
      <c r="F51" s="16">
        <v>4904265.54</v>
      </c>
      <c r="H51" s="16" t="s">
        <v>68</v>
      </c>
      <c r="I51" s="16">
        <v>1379816.42</v>
      </c>
      <c r="J51" s="16">
        <v>4904681.71</v>
      </c>
      <c r="K51" s="24">
        <f t="shared" si="0"/>
        <v>1.19299805368018</v>
      </c>
      <c r="L51" s="24">
        <f t="shared" si="1"/>
        <v>-0.838224334830376</v>
      </c>
      <c r="M51" s="24">
        <f t="shared" si="2"/>
        <v>3257718.8244582</v>
      </c>
      <c r="N51" s="24">
        <f t="shared" si="3"/>
        <v>6061277.41084253</v>
      </c>
      <c r="O51" s="22" t="s">
        <v>73</v>
      </c>
      <c r="P51" s="23">
        <v>4904333.099</v>
      </c>
      <c r="Q51" s="23">
        <v>1380232.155</v>
      </c>
      <c r="R51" s="23">
        <v>6.855</v>
      </c>
      <c r="S51" s="22" t="s">
        <v>29</v>
      </c>
      <c r="T51" s="17">
        <f t="shared" si="4"/>
        <v>1380232.21989007</v>
      </c>
      <c r="U51" s="17">
        <f t="shared" si="5"/>
        <v>4904333.17641373</v>
      </c>
      <c r="V51" s="17">
        <f t="shared" si="6"/>
        <v>105.288121390926</v>
      </c>
      <c r="Z51" s="18" t="s">
        <v>73</v>
      </c>
      <c r="AA51" s="19">
        <v>105.288121390926</v>
      </c>
      <c r="AB51" s="19">
        <v>6.855</v>
      </c>
      <c r="AC51" s="19">
        <v>4904333.099</v>
      </c>
      <c r="AD51" s="19">
        <v>1380232.155</v>
      </c>
      <c r="AE51" s="18" t="s">
        <v>29</v>
      </c>
    </row>
    <row r="52" spans="4:31">
      <c r="D52" s="16" t="s">
        <v>67</v>
      </c>
      <c r="E52" s="16">
        <v>1380312.91</v>
      </c>
      <c r="F52" s="16">
        <v>4904265.54</v>
      </c>
      <c r="H52" s="16" t="s">
        <v>68</v>
      </c>
      <c r="I52" s="16">
        <v>1379816.42</v>
      </c>
      <c r="J52" s="16">
        <v>4904681.71</v>
      </c>
      <c r="K52" s="24">
        <f t="shared" si="0"/>
        <v>1.19299805368018</v>
      </c>
      <c r="L52" s="24">
        <f t="shared" si="1"/>
        <v>-0.838224334830376</v>
      </c>
      <c r="M52" s="24">
        <f t="shared" si="2"/>
        <v>3257751.63285073</v>
      </c>
      <c r="N52" s="24">
        <f t="shared" si="3"/>
        <v>6061277.41084253</v>
      </c>
      <c r="O52" s="22" t="s">
        <v>74</v>
      </c>
      <c r="P52" s="23">
        <v>4904346.619</v>
      </c>
      <c r="Q52" s="23">
        <v>1380215.987</v>
      </c>
      <c r="R52" s="23">
        <v>6.763</v>
      </c>
      <c r="S52" s="22" t="s">
        <v>29</v>
      </c>
      <c r="T52" s="17">
        <f t="shared" si="4"/>
        <v>1380216.06784649</v>
      </c>
      <c r="U52" s="17">
        <f t="shared" si="5"/>
        <v>4904346.71544971</v>
      </c>
      <c r="V52" s="17">
        <f t="shared" si="6"/>
        <v>126.36404619185</v>
      </c>
      <c r="Z52" s="18" t="s">
        <v>74</v>
      </c>
      <c r="AA52" s="19">
        <v>126.36404619185</v>
      </c>
      <c r="AB52" s="19">
        <v>6.763</v>
      </c>
      <c r="AC52" s="19">
        <v>4904346.619</v>
      </c>
      <c r="AD52" s="19">
        <v>1380215.987</v>
      </c>
      <c r="AE52" s="18" t="s">
        <v>29</v>
      </c>
    </row>
    <row r="53" spans="4:31">
      <c r="D53" s="16" t="s">
        <v>67</v>
      </c>
      <c r="E53" s="16">
        <v>1380312.91</v>
      </c>
      <c r="F53" s="16">
        <v>4904265.54</v>
      </c>
      <c r="H53" s="16" t="s">
        <v>68</v>
      </c>
      <c r="I53" s="16">
        <v>1379816.42</v>
      </c>
      <c r="J53" s="16">
        <v>4904681.71</v>
      </c>
      <c r="K53" s="24">
        <f t="shared" si="0"/>
        <v>1.19299805368018</v>
      </c>
      <c r="L53" s="24">
        <f t="shared" si="1"/>
        <v>-0.838224334830376</v>
      </c>
      <c r="M53" s="24">
        <f t="shared" si="2"/>
        <v>3257783.79583399</v>
      </c>
      <c r="N53" s="24">
        <f t="shared" si="3"/>
        <v>6061277.41084253</v>
      </c>
      <c r="O53" s="22" t="s">
        <v>75</v>
      </c>
      <c r="P53" s="23">
        <v>4904359.935</v>
      </c>
      <c r="Q53" s="23">
        <v>1380200.189</v>
      </c>
      <c r="R53" s="23">
        <v>6.645</v>
      </c>
      <c r="S53" s="22" t="s">
        <v>29</v>
      </c>
      <c r="T53" s="17">
        <f t="shared" si="4"/>
        <v>1380200.23354719</v>
      </c>
      <c r="U53" s="17">
        <f t="shared" si="5"/>
        <v>4904359.98814471</v>
      </c>
      <c r="V53" s="17">
        <f t="shared" si="6"/>
        <v>147.025303488528</v>
      </c>
      <c r="Z53" s="18" t="s">
        <v>75</v>
      </c>
      <c r="AA53" s="19">
        <v>147.025303488528</v>
      </c>
      <c r="AB53" s="19">
        <v>6.645</v>
      </c>
      <c r="AC53" s="19">
        <v>4904359.935</v>
      </c>
      <c r="AD53" s="19">
        <v>1380200.189</v>
      </c>
      <c r="AE53" s="18" t="s">
        <v>29</v>
      </c>
    </row>
    <row r="54" spans="4:31">
      <c r="D54" s="16" t="s">
        <v>67</v>
      </c>
      <c r="E54" s="16">
        <v>1380312.91</v>
      </c>
      <c r="F54" s="16">
        <v>4904265.54</v>
      </c>
      <c r="H54" s="16" t="s">
        <v>68</v>
      </c>
      <c r="I54" s="16">
        <v>1379816.42</v>
      </c>
      <c r="J54" s="16">
        <v>4904681.71</v>
      </c>
      <c r="K54" s="24">
        <f t="shared" si="0"/>
        <v>1.19299805368018</v>
      </c>
      <c r="L54" s="24">
        <f t="shared" si="1"/>
        <v>-0.838224334830376</v>
      </c>
      <c r="M54" s="24">
        <f t="shared" si="2"/>
        <v>3257815.95601024</v>
      </c>
      <c r="N54" s="24">
        <f t="shared" si="3"/>
        <v>6061277.41084253</v>
      </c>
      <c r="O54" s="22" t="s">
        <v>76</v>
      </c>
      <c r="P54" s="23">
        <v>4904373.247</v>
      </c>
      <c r="Q54" s="23">
        <v>1380184.39</v>
      </c>
      <c r="R54" s="23">
        <v>6.572</v>
      </c>
      <c r="S54" s="22" t="s">
        <v>29</v>
      </c>
      <c r="T54" s="17">
        <f t="shared" si="4"/>
        <v>1380184.40062981</v>
      </c>
      <c r="U54" s="17">
        <f t="shared" si="5"/>
        <v>4904373.25968134</v>
      </c>
      <c r="V54" s="17">
        <f t="shared" si="6"/>
        <v>167.684788365228</v>
      </c>
      <c r="Z54" s="18" t="s">
        <v>76</v>
      </c>
      <c r="AA54" s="19">
        <v>167.684788365228</v>
      </c>
      <c r="AB54" s="19">
        <v>6.572</v>
      </c>
      <c r="AC54" s="19">
        <v>4904373.247</v>
      </c>
      <c r="AD54" s="19">
        <v>1380184.39</v>
      </c>
      <c r="AE54" s="18" t="s">
        <v>29</v>
      </c>
    </row>
    <row r="55" spans="4:31">
      <c r="D55" s="16" t="s">
        <v>67</v>
      </c>
      <c r="E55" s="16">
        <v>1380312.91</v>
      </c>
      <c r="F55" s="16">
        <v>4904265.54</v>
      </c>
      <c r="H55" s="16" t="s">
        <v>68</v>
      </c>
      <c r="I55" s="16">
        <v>1379816.42</v>
      </c>
      <c r="J55" s="16">
        <v>4904681.71</v>
      </c>
      <c r="K55" s="24">
        <f t="shared" si="0"/>
        <v>1.19299805368018</v>
      </c>
      <c r="L55" s="24">
        <f t="shared" si="1"/>
        <v>-0.838224334830376</v>
      </c>
      <c r="M55" s="24">
        <f t="shared" si="2"/>
        <v>3257852.66764394</v>
      </c>
      <c r="N55" s="24">
        <f t="shared" si="3"/>
        <v>6061277.41084253</v>
      </c>
      <c r="O55" s="22" t="s">
        <v>77</v>
      </c>
      <c r="P55" s="23">
        <v>4904388.326</v>
      </c>
      <c r="Q55" s="23">
        <v>1380166.257</v>
      </c>
      <c r="R55" s="23">
        <v>6.527</v>
      </c>
      <c r="S55" s="22" t="s">
        <v>29</v>
      </c>
      <c r="T55" s="17">
        <f t="shared" si="4"/>
        <v>1380166.32696446</v>
      </c>
      <c r="U55" s="17">
        <f t="shared" si="5"/>
        <v>4904388.40946746</v>
      </c>
      <c r="V55" s="17">
        <f t="shared" si="6"/>
        <v>191.268147387528</v>
      </c>
      <c r="Z55" s="18" t="s">
        <v>77</v>
      </c>
      <c r="AA55" s="19">
        <v>191.268147387528</v>
      </c>
      <c r="AB55" s="19">
        <v>6.527</v>
      </c>
      <c r="AC55" s="19">
        <v>4904388.326</v>
      </c>
      <c r="AD55" s="19">
        <v>1380166.257</v>
      </c>
      <c r="AE55" s="18" t="s">
        <v>29</v>
      </c>
    </row>
    <row r="56" spans="4:31">
      <c r="D56" s="16" t="s">
        <v>67</v>
      </c>
      <c r="E56" s="16">
        <v>1380312.91</v>
      </c>
      <c r="F56" s="16">
        <v>4904265.54</v>
      </c>
      <c r="H56" s="16" t="s">
        <v>68</v>
      </c>
      <c r="I56" s="16">
        <v>1379816.42</v>
      </c>
      <c r="J56" s="16">
        <v>4904681.71</v>
      </c>
      <c r="K56" s="24">
        <f t="shared" si="0"/>
        <v>1.19299805368018</v>
      </c>
      <c r="L56" s="24">
        <f t="shared" si="1"/>
        <v>-0.838224334830376</v>
      </c>
      <c r="M56" s="24">
        <f t="shared" si="2"/>
        <v>3257885.37543864</v>
      </c>
      <c r="N56" s="24">
        <f t="shared" si="3"/>
        <v>6061277.41084253</v>
      </c>
      <c r="O56" s="22" t="s">
        <v>78</v>
      </c>
      <c r="P56" s="23">
        <v>4904401.848</v>
      </c>
      <c r="Q56" s="23">
        <v>1380150.175</v>
      </c>
      <c r="R56" s="23">
        <v>6.463</v>
      </c>
      <c r="S56" s="22" t="s">
        <v>29</v>
      </c>
      <c r="T56" s="17">
        <f t="shared" si="4"/>
        <v>1380150.22444664</v>
      </c>
      <c r="U56" s="17">
        <f t="shared" si="5"/>
        <v>4904401.90698975</v>
      </c>
      <c r="V56" s="17">
        <f t="shared" si="6"/>
        <v>212.279417487919</v>
      </c>
      <c r="Z56" s="18" t="s">
        <v>78</v>
      </c>
      <c r="AA56" s="19">
        <v>212.279417487919</v>
      </c>
      <c r="AB56" s="19">
        <v>6.463</v>
      </c>
      <c r="AC56" s="19">
        <v>4904401.848</v>
      </c>
      <c r="AD56" s="19">
        <v>1380150.175</v>
      </c>
      <c r="AE56" s="18" t="s">
        <v>29</v>
      </c>
    </row>
    <row r="57" spans="4:31">
      <c r="D57" s="16" t="s">
        <v>67</v>
      </c>
      <c r="E57" s="16">
        <v>1380312.91</v>
      </c>
      <c r="F57" s="16">
        <v>4904265.54</v>
      </c>
      <c r="H57" s="16" t="s">
        <v>68</v>
      </c>
      <c r="I57" s="16">
        <v>1379816.42</v>
      </c>
      <c r="J57" s="16">
        <v>4904681.71</v>
      </c>
      <c r="K57" s="24">
        <f t="shared" si="0"/>
        <v>1.19299805368018</v>
      </c>
      <c r="L57" s="24">
        <f t="shared" si="1"/>
        <v>-0.838224334830376</v>
      </c>
      <c r="M57" s="24">
        <f t="shared" si="2"/>
        <v>3257918.17088236</v>
      </c>
      <c r="N57" s="24">
        <f t="shared" si="3"/>
        <v>6061277.41084253</v>
      </c>
      <c r="O57" s="22" t="s">
        <v>79</v>
      </c>
      <c r="P57" s="23">
        <v>4904415.466</v>
      </c>
      <c r="Q57" s="23">
        <v>1380134.1</v>
      </c>
      <c r="R57" s="23">
        <v>6.393</v>
      </c>
      <c r="S57" s="22" t="s">
        <v>29</v>
      </c>
      <c r="T57" s="17">
        <f t="shared" si="4"/>
        <v>1380134.07877796</v>
      </c>
      <c r="U57" s="17">
        <f t="shared" si="5"/>
        <v>4904415.44068214</v>
      </c>
      <c r="V57" s="17">
        <f t="shared" si="6"/>
        <v>233.346998214955</v>
      </c>
      <c r="Z57" s="18" t="s">
        <v>79</v>
      </c>
      <c r="AA57" s="19">
        <v>233.346998214955</v>
      </c>
      <c r="AB57" s="19">
        <v>6.393</v>
      </c>
      <c r="AC57" s="19">
        <v>4904415.466</v>
      </c>
      <c r="AD57" s="19">
        <v>1380134.1</v>
      </c>
      <c r="AE57" s="18" t="s">
        <v>29</v>
      </c>
    </row>
    <row r="58" spans="4:31">
      <c r="D58" s="16" t="s">
        <v>67</v>
      </c>
      <c r="E58" s="16">
        <v>1380312.91</v>
      </c>
      <c r="F58" s="16">
        <v>4904265.54</v>
      </c>
      <c r="H58" s="16" t="s">
        <v>68</v>
      </c>
      <c r="I58" s="16">
        <v>1379816.42</v>
      </c>
      <c r="J58" s="16">
        <v>4904681.71</v>
      </c>
      <c r="K58" s="24">
        <f t="shared" si="0"/>
        <v>1.19299805368018</v>
      </c>
      <c r="L58" s="24">
        <f t="shared" si="1"/>
        <v>-0.838224334830376</v>
      </c>
      <c r="M58" s="24">
        <f t="shared" si="2"/>
        <v>3257951.40598042</v>
      </c>
      <c r="N58" s="24">
        <f t="shared" si="3"/>
        <v>6061277.41084253</v>
      </c>
      <c r="O58" s="22" t="s">
        <v>80</v>
      </c>
      <c r="P58" s="23">
        <v>4904429.124</v>
      </c>
      <c r="Q58" s="23">
        <v>1380117.69</v>
      </c>
      <c r="R58" s="23">
        <v>6.354</v>
      </c>
      <c r="S58" s="22" t="s">
        <v>29</v>
      </c>
      <c r="T58" s="17">
        <f t="shared" si="4"/>
        <v>1380117.71666111</v>
      </c>
      <c r="U58" s="17">
        <f t="shared" si="5"/>
        <v>4904429.15580665</v>
      </c>
      <c r="V58" s="17">
        <f t="shared" si="6"/>
        <v>254.697022864272</v>
      </c>
      <c r="Z58" s="18" t="s">
        <v>80</v>
      </c>
      <c r="AA58" s="19">
        <v>254.697022864272</v>
      </c>
      <c r="AB58" s="19">
        <v>6.354</v>
      </c>
      <c r="AC58" s="19">
        <v>4904429.124</v>
      </c>
      <c r="AD58" s="19">
        <v>1380117.69</v>
      </c>
      <c r="AE58" s="18" t="s">
        <v>29</v>
      </c>
    </row>
    <row r="59" spans="4:31">
      <c r="D59" s="16" t="s">
        <v>67</v>
      </c>
      <c r="E59" s="16">
        <v>1380312.91</v>
      </c>
      <c r="F59" s="16">
        <v>4904265.54</v>
      </c>
      <c r="H59" s="16" t="s">
        <v>68</v>
      </c>
      <c r="I59" s="16">
        <v>1379816.42</v>
      </c>
      <c r="J59" s="16">
        <v>4904681.71</v>
      </c>
      <c r="K59" s="24">
        <f t="shared" si="0"/>
        <v>1.19299805368018</v>
      </c>
      <c r="L59" s="24">
        <f t="shared" si="1"/>
        <v>-0.838224334830376</v>
      </c>
      <c r="M59" s="24">
        <f t="shared" si="2"/>
        <v>3257968.12384542</v>
      </c>
      <c r="N59" s="24">
        <f t="shared" si="3"/>
        <v>6061277.41084253</v>
      </c>
      <c r="O59" s="22" t="s">
        <v>81</v>
      </c>
      <c r="P59" s="23">
        <v>4904436.039</v>
      </c>
      <c r="Q59" s="23">
        <v>1380109.473</v>
      </c>
      <c r="R59" s="23">
        <v>6.375</v>
      </c>
      <c r="S59" s="22" t="s">
        <v>29</v>
      </c>
      <c r="T59" s="17">
        <f t="shared" si="4"/>
        <v>1380109.48621569</v>
      </c>
      <c r="U59" s="17">
        <f t="shared" si="5"/>
        <v>4904436.05476629</v>
      </c>
      <c r="V59" s="17">
        <f t="shared" si="6"/>
        <v>265.43647445276</v>
      </c>
      <c r="Z59" s="18" t="s">
        <v>81</v>
      </c>
      <c r="AA59" s="19">
        <v>265.43647445276</v>
      </c>
      <c r="AB59" s="19">
        <v>6.375</v>
      </c>
      <c r="AC59" s="19">
        <v>4904436.039</v>
      </c>
      <c r="AD59" s="19">
        <v>1380109.473</v>
      </c>
      <c r="AE59" s="18" t="s">
        <v>29</v>
      </c>
    </row>
    <row r="60" spans="4:31">
      <c r="D60" s="16" t="s">
        <v>67</v>
      </c>
      <c r="E60" s="16">
        <v>1380312.91</v>
      </c>
      <c r="F60" s="16">
        <v>4904265.54</v>
      </c>
      <c r="H60" s="16" t="s">
        <v>68</v>
      </c>
      <c r="I60" s="16">
        <v>1379816.42</v>
      </c>
      <c r="J60" s="16">
        <v>4904681.71</v>
      </c>
      <c r="K60" s="24">
        <f t="shared" si="0"/>
        <v>1.19299805368018</v>
      </c>
      <c r="L60" s="24">
        <f t="shared" si="1"/>
        <v>-0.838224334830376</v>
      </c>
      <c r="M60" s="24">
        <f t="shared" si="2"/>
        <v>3258000.940799</v>
      </c>
      <c r="N60" s="24">
        <f t="shared" si="3"/>
        <v>6061277.41084253</v>
      </c>
      <c r="O60" s="22" t="s">
        <v>82</v>
      </c>
      <c r="P60" s="23">
        <v>4904449.595</v>
      </c>
      <c r="Q60" s="23">
        <v>1380093.328</v>
      </c>
      <c r="R60" s="23">
        <v>6.43</v>
      </c>
      <c r="S60" s="22" t="s">
        <v>29</v>
      </c>
      <c r="T60" s="17">
        <f t="shared" si="4"/>
        <v>1380093.32995739</v>
      </c>
      <c r="U60" s="17">
        <f t="shared" si="5"/>
        <v>4904449.59733516</v>
      </c>
      <c r="V60" s="17">
        <f t="shared" si="6"/>
        <v>286.517883820299</v>
      </c>
      <c r="Z60" s="18" t="s">
        <v>82</v>
      </c>
      <c r="AA60" s="19">
        <v>286.517883820299</v>
      </c>
      <c r="AB60" s="19">
        <v>6.43</v>
      </c>
      <c r="AC60" s="19">
        <v>4904449.595</v>
      </c>
      <c r="AD60" s="19">
        <v>1380093.328</v>
      </c>
      <c r="AE60" s="18" t="s">
        <v>29</v>
      </c>
    </row>
    <row r="61" spans="4:31">
      <c r="D61" s="16" t="s">
        <v>67</v>
      </c>
      <c r="E61" s="16">
        <v>1380312.91</v>
      </c>
      <c r="F61" s="16">
        <v>4904265.54</v>
      </c>
      <c r="H61" s="16" t="s">
        <v>68</v>
      </c>
      <c r="I61" s="16">
        <v>1379816.42</v>
      </c>
      <c r="J61" s="16">
        <v>4904681.71</v>
      </c>
      <c r="K61" s="24">
        <f t="shared" si="0"/>
        <v>1.19299805368018</v>
      </c>
      <c r="L61" s="24">
        <f t="shared" si="1"/>
        <v>-0.838224334830376</v>
      </c>
      <c r="M61" s="24">
        <f t="shared" si="2"/>
        <v>3258035.33148406</v>
      </c>
      <c r="N61" s="24">
        <f t="shared" si="3"/>
        <v>6061277.41084253</v>
      </c>
      <c r="O61" s="22" t="s">
        <v>83</v>
      </c>
      <c r="P61" s="23">
        <v>4904463.793</v>
      </c>
      <c r="Q61" s="23">
        <v>1380076.402</v>
      </c>
      <c r="R61" s="23">
        <v>6.443</v>
      </c>
      <c r="S61" s="22" t="s">
        <v>29</v>
      </c>
      <c r="T61" s="17">
        <f t="shared" si="4"/>
        <v>1380076.39892844</v>
      </c>
      <c r="U61" s="17">
        <f t="shared" si="5"/>
        <v>4904463.78933564</v>
      </c>
      <c r="V61" s="17">
        <f t="shared" si="6"/>
        <v>308.610249461655</v>
      </c>
      <c r="Z61" s="18" t="s">
        <v>83</v>
      </c>
      <c r="AA61" s="19">
        <v>308.610249461655</v>
      </c>
      <c r="AB61" s="19">
        <v>6.443</v>
      </c>
      <c r="AC61" s="19">
        <v>4904463.793</v>
      </c>
      <c r="AD61" s="19">
        <v>1380076.402</v>
      </c>
      <c r="AE61" s="18" t="s">
        <v>29</v>
      </c>
    </row>
    <row r="62" spans="4:31">
      <c r="D62" s="16" t="s">
        <v>67</v>
      </c>
      <c r="E62" s="16">
        <v>1380312.91</v>
      </c>
      <c r="F62" s="16">
        <v>4904265.54</v>
      </c>
      <c r="H62" s="16" t="s">
        <v>68</v>
      </c>
      <c r="I62" s="16">
        <v>1379816.42</v>
      </c>
      <c r="J62" s="16">
        <v>4904681.71</v>
      </c>
      <c r="K62" s="24">
        <f t="shared" si="0"/>
        <v>1.19299805368018</v>
      </c>
      <c r="L62" s="24">
        <f t="shared" si="1"/>
        <v>-0.838224334830376</v>
      </c>
      <c r="M62" s="24">
        <f t="shared" si="2"/>
        <v>3258069.93825886</v>
      </c>
      <c r="N62" s="24">
        <f t="shared" si="3"/>
        <v>6061277.41084253</v>
      </c>
      <c r="O62" s="22" t="s">
        <v>84</v>
      </c>
      <c r="P62" s="23">
        <v>4904478.052</v>
      </c>
      <c r="Q62" s="23">
        <v>1380059.346</v>
      </c>
      <c r="R62" s="23">
        <v>6.477</v>
      </c>
      <c r="S62" s="22" t="s">
        <v>29</v>
      </c>
      <c r="T62" s="17">
        <f t="shared" si="4"/>
        <v>1380059.3615154</v>
      </c>
      <c r="U62" s="17">
        <f t="shared" si="5"/>
        <v>4904478.07050985</v>
      </c>
      <c r="V62" s="17">
        <f t="shared" si="6"/>
        <v>330.841430658331</v>
      </c>
      <c r="Z62" s="18" t="s">
        <v>84</v>
      </c>
      <c r="AA62" s="19">
        <v>330.841430658331</v>
      </c>
      <c r="AB62" s="19">
        <v>6.477</v>
      </c>
      <c r="AC62" s="19">
        <v>4904478.052</v>
      </c>
      <c r="AD62" s="19">
        <v>1380059.346</v>
      </c>
      <c r="AE62" s="18" t="s">
        <v>29</v>
      </c>
    </row>
    <row r="63" spans="4:31">
      <c r="D63" s="16" t="s">
        <v>67</v>
      </c>
      <c r="E63" s="16">
        <v>1380312.91</v>
      </c>
      <c r="F63" s="16">
        <v>4904265.54</v>
      </c>
      <c r="H63" s="16" t="s">
        <v>68</v>
      </c>
      <c r="I63" s="16">
        <v>1379816.42</v>
      </c>
      <c r="J63" s="16">
        <v>4904681.71</v>
      </c>
      <c r="K63" s="24">
        <f t="shared" si="0"/>
        <v>1.19299805368018</v>
      </c>
      <c r="L63" s="24">
        <f t="shared" si="1"/>
        <v>-0.838224334830376</v>
      </c>
      <c r="M63" s="24">
        <f t="shared" si="2"/>
        <v>3258104.79493041</v>
      </c>
      <c r="N63" s="24">
        <f t="shared" si="3"/>
        <v>6061277.41084253</v>
      </c>
      <c r="O63" s="22" t="s">
        <v>85</v>
      </c>
      <c r="P63" s="23">
        <v>4904492.407</v>
      </c>
      <c r="Q63" s="23">
        <v>1380042.161</v>
      </c>
      <c r="R63" s="23">
        <v>6.457</v>
      </c>
      <c r="S63" s="22" t="s">
        <v>29</v>
      </c>
      <c r="T63" s="17">
        <f t="shared" si="4"/>
        <v>1380042.2010746</v>
      </c>
      <c r="U63" s="17">
        <f t="shared" si="5"/>
        <v>4904492.45480892</v>
      </c>
      <c r="V63" s="17">
        <f t="shared" si="6"/>
        <v>353.233147778827</v>
      </c>
      <c r="Z63" s="18" t="s">
        <v>85</v>
      </c>
      <c r="AA63" s="19">
        <v>353.233147778827</v>
      </c>
      <c r="AB63" s="19">
        <v>6.457</v>
      </c>
      <c r="AC63" s="19">
        <v>4904492.407</v>
      </c>
      <c r="AD63" s="19">
        <v>1380042.161</v>
      </c>
      <c r="AE63" s="18" t="s">
        <v>29</v>
      </c>
    </row>
    <row r="64" spans="4:31">
      <c r="D64" s="16" t="s">
        <v>67</v>
      </c>
      <c r="E64" s="16">
        <v>1380312.91</v>
      </c>
      <c r="F64" s="16">
        <v>4904265.54</v>
      </c>
      <c r="H64" s="16" t="s">
        <v>68</v>
      </c>
      <c r="I64" s="16">
        <v>1379816.42</v>
      </c>
      <c r="J64" s="16">
        <v>4904681.71</v>
      </c>
      <c r="K64" s="24">
        <f t="shared" si="0"/>
        <v>1.19299805368018</v>
      </c>
      <c r="L64" s="24">
        <f t="shared" si="1"/>
        <v>-0.838224334830376</v>
      </c>
      <c r="M64" s="24">
        <f t="shared" si="2"/>
        <v>3258138.26490727</v>
      </c>
      <c r="N64" s="24">
        <f t="shared" si="3"/>
        <v>6061277.41084253</v>
      </c>
      <c r="O64" s="22" t="s">
        <v>86</v>
      </c>
      <c r="P64" s="23">
        <v>4904506.177</v>
      </c>
      <c r="Q64" s="23">
        <v>1380025.648</v>
      </c>
      <c r="R64" s="23">
        <v>6.538</v>
      </c>
      <c r="S64" s="22" t="s">
        <v>29</v>
      </c>
      <c r="T64" s="17">
        <f t="shared" si="4"/>
        <v>1380025.72332355</v>
      </c>
      <c r="U64" s="17">
        <f t="shared" si="5"/>
        <v>4904506.26686084</v>
      </c>
      <c r="V64" s="17">
        <f t="shared" si="6"/>
        <v>374.734068924853</v>
      </c>
      <c r="Z64" s="18" t="s">
        <v>86</v>
      </c>
      <c r="AA64" s="19">
        <v>374.734068924853</v>
      </c>
      <c r="AB64" s="19">
        <v>6.538</v>
      </c>
      <c r="AC64" s="19">
        <v>4904506.177</v>
      </c>
      <c r="AD64" s="19">
        <v>1380025.648</v>
      </c>
      <c r="AE64" s="18" t="s">
        <v>29</v>
      </c>
    </row>
    <row r="65" spans="4:31">
      <c r="D65" s="16" t="s">
        <v>67</v>
      </c>
      <c r="E65" s="16">
        <v>1380312.91</v>
      </c>
      <c r="F65" s="16">
        <v>4904265.54</v>
      </c>
      <c r="H65" s="16" t="s">
        <v>68</v>
      </c>
      <c r="I65" s="16">
        <v>1379816.42</v>
      </c>
      <c r="J65" s="16">
        <v>4904681.71</v>
      </c>
      <c r="K65" s="24">
        <f t="shared" si="0"/>
        <v>1.19299805368018</v>
      </c>
      <c r="L65" s="24">
        <f t="shared" si="1"/>
        <v>-0.838224334830376</v>
      </c>
      <c r="M65" s="24">
        <f t="shared" si="2"/>
        <v>3258171.39082673</v>
      </c>
      <c r="N65" s="24">
        <f t="shared" si="3"/>
        <v>6061277.41084253</v>
      </c>
      <c r="O65" s="22" t="s">
        <v>87</v>
      </c>
      <c r="P65" s="23">
        <v>4904519.968</v>
      </c>
      <c r="Q65" s="23">
        <v>1380009.441</v>
      </c>
      <c r="R65" s="23">
        <v>6.574</v>
      </c>
      <c r="S65" s="22" t="s">
        <v>29</v>
      </c>
      <c r="T65" s="17">
        <f t="shared" si="4"/>
        <v>1380009.4149569</v>
      </c>
      <c r="U65" s="17">
        <f t="shared" si="5"/>
        <v>4904519.93693063</v>
      </c>
      <c r="V65" s="17">
        <f t="shared" si="6"/>
        <v>396.013940594317</v>
      </c>
      <c r="Z65" s="18" t="s">
        <v>87</v>
      </c>
      <c r="AA65" s="19">
        <v>396.013940594317</v>
      </c>
      <c r="AB65" s="19">
        <v>6.574</v>
      </c>
      <c r="AC65" s="19">
        <v>4904519.968</v>
      </c>
      <c r="AD65" s="19">
        <v>1380009.441</v>
      </c>
      <c r="AE65" s="18" t="s">
        <v>29</v>
      </c>
    </row>
    <row r="66" spans="4:31">
      <c r="D66" s="16" t="s">
        <v>67</v>
      </c>
      <c r="E66" s="16">
        <v>1380312.91</v>
      </c>
      <c r="F66" s="16">
        <v>4904265.54</v>
      </c>
      <c r="H66" s="16" t="s">
        <v>68</v>
      </c>
      <c r="I66" s="16">
        <v>1379816.42</v>
      </c>
      <c r="J66" s="16">
        <v>4904681.71</v>
      </c>
      <c r="K66" s="24">
        <f t="shared" si="0"/>
        <v>1.19299805368018</v>
      </c>
      <c r="L66" s="24">
        <f t="shared" si="1"/>
        <v>-0.838224334830376</v>
      </c>
      <c r="M66" s="24">
        <f t="shared" si="2"/>
        <v>3258204.78913663</v>
      </c>
      <c r="N66" s="24">
        <f t="shared" si="3"/>
        <v>6061277.41084253</v>
      </c>
      <c r="O66" s="22" t="s">
        <v>88</v>
      </c>
      <c r="P66" s="23">
        <v>4904533.689</v>
      </c>
      <c r="Q66" s="23">
        <v>1379992.947</v>
      </c>
      <c r="R66" s="23">
        <v>6.595</v>
      </c>
      <c r="S66" s="22" t="s">
        <v>29</v>
      </c>
      <c r="T66" s="17">
        <f t="shared" si="4"/>
        <v>1379992.97248852</v>
      </c>
      <c r="U66" s="17">
        <f t="shared" si="5"/>
        <v>4904533.71940775</v>
      </c>
      <c r="V66" s="17">
        <f t="shared" si="6"/>
        <v>417.468810296176</v>
      </c>
      <c r="Z66" s="18" t="s">
        <v>88</v>
      </c>
      <c r="AA66" s="19">
        <v>417.468810296176</v>
      </c>
      <c r="AB66" s="19">
        <v>6.595</v>
      </c>
      <c r="AC66" s="19">
        <v>4904533.689</v>
      </c>
      <c r="AD66" s="19">
        <v>1379992.947</v>
      </c>
      <c r="AE66" s="18" t="s">
        <v>29</v>
      </c>
    </row>
    <row r="67" spans="4:31">
      <c r="D67" s="16" t="s">
        <v>67</v>
      </c>
      <c r="E67" s="16">
        <v>1380312.91</v>
      </c>
      <c r="F67" s="16">
        <v>4904265.54</v>
      </c>
      <c r="H67" s="16" t="s">
        <v>68</v>
      </c>
      <c r="I67" s="16">
        <v>1379816.42</v>
      </c>
      <c r="J67" s="16">
        <v>4904681.71</v>
      </c>
      <c r="K67" s="24">
        <f t="shared" si="0"/>
        <v>1.19299805368018</v>
      </c>
      <c r="L67" s="24">
        <f t="shared" si="1"/>
        <v>-0.838224334830376</v>
      </c>
      <c r="M67" s="24">
        <f t="shared" si="2"/>
        <v>3258237.92660096</v>
      </c>
      <c r="N67" s="24">
        <f t="shared" si="3"/>
        <v>6061277.41084253</v>
      </c>
      <c r="O67" s="22" t="s">
        <v>89</v>
      </c>
      <c r="P67" s="23">
        <v>4904547.414</v>
      </c>
      <c r="Q67" s="23">
        <v>1379976.675</v>
      </c>
      <c r="R67" s="23">
        <v>6.588</v>
      </c>
      <c r="S67" s="22" t="s">
        <v>29</v>
      </c>
      <c r="T67" s="17">
        <f t="shared" si="4"/>
        <v>1379976.65843816</v>
      </c>
      <c r="U67" s="17">
        <f t="shared" si="5"/>
        <v>4904547.39424176</v>
      </c>
      <c r="V67" s="17">
        <f t="shared" si="6"/>
        <v>438.756113462616</v>
      </c>
      <c r="Z67" s="18" t="s">
        <v>89</v>
      </c>
      <c r="AA67" s="19">
        <v>438.756113462616</v>
      </c>
      <c r="AB67" s="19">
        <v>6.588</v>
      </c>
      <c r="AC67" s="19">
        <v>4904547.414</v>
      </c>
      <c r="AD67" s="19">
        <v>1379976.675</v>
      </c>
      <c r="AE67" s="18" t="s">
        <v>29</v>
      </c>
    </row>
    <row r="68" spans="4:31">
      <c r="D68" s="16" t="s">
        <v>67</v>
      </c>
      <c r="E68" s="16">
        <v>1380312.91</v>
      </c>
      <c r="F68" s="16">
        <v>4904265.54</v>
      </c>
      <c r="H68" s="16" t="s">
        <v>68</v>
      </c>
      <c r="I68" s="16">
        <v>1379816.42</v>
      </c>
      <c r="J68" s="16">
        <v>4904681.71</v>
      </c>
      <c r="K68" s="24">
        <f t="shared" si="0"/>
        <v>1.19299805368018</v>
      </c>
      <c r="L68" s="24">
        <f t="shared" si="1"/>
        <v>-0.838224334830376</v>
      </c>
      <c r="M68" s="24">
        <f t="shared" si="2"/>
        <v>3258270.58109763</v>
      </c>
      <c r="N68" s="24">
        <f t="shared" si="3"/>
        <v>6061277.41084253</v>
      </c>
      <c r="O68" s="22" t="s">
        <v>90</v>
      </c>
      <c r="P68" s="23">
        <v>4904560.866</v>
      </c>
      <c r="Q68" s="23">
        <v>1379960.579</v>
      </c>
      <c r="R68" s="23">
        <v>6.624</v>
      </c>
      <c r="S68" s="22" t="s">
        <v>29</v>
      </c>
      <c r="T68" s="17">
        <f t="shared" si="4"/>
        <v>1379960.58215973</v>
      </c>
      <c r="U68" s="17">
        <f t="shared" si="5"/>
        <v>4904560.86976955</v>
      </c>
      <c r="V68" s="17">
        <f t="shared" si="6"/>
        <v>459.733161559193</v>
      </c>
      <c r="Z68" s="18" t="s">
        <v>90</v>
      </c>
      <c r="AA68" s="19">
        <v>459.733161559193</v>
      </c>
      <c r="AB68" s="19">
        <v>6.624</v>
      </c>
      <c r="AC68" s="19">
        <v>4904560.866</v>
      </c>
      <c r="AD68" s="19">
        <v>1379960.579</v>
      </c>
      <c r="AE68" s="18" t="s">
        <v>29</v>
      </c>
    </row>
    <row r="69" spans="4:31">
      <c r="D69" s="16" t="s">
        <v>67</v>
      </c>
      <c r="E69" s="16">
        <v>1380312.91</v>
      </c>
      <c r="F69" s="16">
        <v>4904265.54</v>
      </c>
      <c r="H69" s="16" t="s">
        <v>68</v>
      </c>
      <c r="I69" s="16">
        <v>1379816.42</v>
      </c>
      <c r="J69" s="16">
        <v>4904681.71</v>
      </c>
      <c r="K69" s="24">
        <f t="shared" si="0"/>
        <v>1.19299805368018</v>
      </c>
      <c r="L69" s="24">
        <f t="shared" si="1"/>
        <v>-0.838224334830376</v>
      </c>
      <c r="M69" s="24">
        <f t="shared" si="2"/>
        <v>3258305.14751967</v>
      </c>
      <c r="N69" s="24">
        <f t="shared" si="3"/>
        <v>6061277.41084253</v>
      </c>
      <c r="O69" s="22" t="s">
        <v>91</v>
      </c>
      <c r="P69" s="23">
        <v>4904575.229</v>
      </c>
      <c r="Q69" s="23">
        <v>1379943.644</v>
      </c>
      <c r="R69" s="23">
        <v>6.651</v>
      </c>
      <c r="S69" s="22" t="s">
        <v>29</v>
      </c>
      <c r="T69" s="17">
        <f t="shared" si="4"/>
        <v>1379943.56461294</v>
      </c>
      <c r="U69" s="17">
        <f t="shared" si="5"/>
        <v>4904575.13429139</v>
      </c>
      <c r="V69" s="17">
        <f t="shared" si="6"/>
        <v>481.938435359773</v>
      </c>
      <c r="Z69" s="18" t="s">
        <v>91</v>
      </c>
      <c r="AA69" s="19">
        <v>481.938435359773</v>
      </c>
      <c r="AB69" s="19">
        <v>6.651</v>
      </c>
      <c r="AC69" s="19">
        <v>4904575.229</v>
      </c>
      <c r="AD69" s="19">
        <v>1379943.644</v>
      </c>
      <c r="AE69" s="18" t="s">
        <v>29</v>
      </c>
    </row>
    <row r="70" spans="4:31">
      <c r="D70" s="16" t="s">
        <v>67</v>
      </c>
      <c r="E70" s="16">
        <v>1380312.91</v>
      </c>
      <c r="F70" s="16">
        <v>4904265.54</v>
      </c>
      <c r="H70" s="16" t="s">
        <v>68</v>
      </c>
      <c r="I70" s="16">
        <v>1379816.42</v>
      </c>
      <c r="J70" s="16">
        <v>4904681.71</v>
      </c>
      <c r="K70" s="24">
        <f t="shared" si="0"/>
        <v>1.19299805368018</v>
      </c>
      <c r="L70" s="24">
        <f t="shared" si="1"/>
        <v>-0.838224334830376</v>
      </c>
      <c r="M70" s="24">
        <f t="shared" si="2"/>
        <v>3258339.77799911</v>
      </c>
      <c r="N70" s="24">
        <f t="shared" si="3"/>
        <v>6061277.41084253</v>
      </c>
      <c r="O70" s="22" t="s">
        <v>92</v>
      </c>
      <c r="P70" s="23">
        <v>4904589.291</v>
      </c>
      <c r="Q70" s="23">
        <v>1379926.403</v>
      </c>
      <c r="R70" s="23">
        <v>6.61</v>
      </c>
      <c r="S70" s="22" t="s">
        <v>29</v>
      </c>
      <c r="T70" s="17">
        <f t="shared" si="4"/>
        <v>1379926.51552977</v>
      </c>
      <c r="U70" s="17">
        <f t="shared" si="5"/>
        <v>4904589.42524779</v>
      </c>
      <c r="V70" s="17">
        <f t="shared" si="6"/>
        <v>504.1848580135</v>
      </c>
      <c r="Z70" s="18" t="s">
        <v>92</v>
      </c>
      <c r="AA70" s="19">
        <v>504.1848580135</v>
      </c>
      <c r="AB70" s="19">
        <v>6.61</v>
      </c>
      <c r="AC70" s="19">
        <v>4904589.291</v>
      </c>
      <c r="AD70" s="19">
        <v>1379926.403</v>
      </c>
      <c r="AE70" s="18" t="s">
        <v>29</v>
      </c>
    </row>
    <row r="71" spans="4:31">
      <c r="D71" s="16" t="s">
        <v>67</v>
      </c>
      <c r="E71" s="16">
        <v>1380312.91</v>
      </c>
      <c r="F71" s="16">
        <v>4904265.54</v>
      </c>
      <c r="H71" s="16" t="s">
        <v>68</v>
      </c>
      <c r="I71" s="16">
        <v>1379816.42</v>
      </c>
      <c r="J71" s="16">
        <v>4904681.71</v>
      </c>
      <c r="K71" s="24">
        <f t="shared" si="0"/>
        <v>1.19299805368018</v>
      </c>
      <c r="L71" s="24">
        <f t="shared" si="1"/>
        <v>-0.838224334830376</v>
      </c>
      <c r="M71" s="24">
        <f t="shared" si="2"/>
        <v>3258373.8513817</v>
      </c>
      <c r="N71" s="24">
        <f t="shared" si="3"/>
        <v>6061277.41084253</v>
      </c>
      <c r="O71" s="22" t="s">
        <v>93</v>
      </c>
      <c r="P71" s="23">
        <v>4904603.495</v>
      </c>
      <c r="Q71" s="23">
        <v>1379909.748</v>
      </c>
      <c r="R71" s="23">
        <v>6.503</v>
      </c>
      <c r="S71" s="22" t="s">
        <v>29</v>
      </c>
      <c r="T71" s="17">
        <f t="shared" si="4"/>
        <v>1379909.74071339</v>
      </c>
      <c r="U71" s="17">
        <f t="shared" si="5"/>
        <v>4904603.48630709</v>
      </c>
      <c r="V71" s="17">
        <f t="shared" si="6"/>
        <v>526.073360159075</v>
      </c>
      <c r="Z71" s="18" t="s">
        <v>93</v>
      </c>
      <c r="AA71" s="19">
        <v>526.073360159075</v>
      </c>
      <c r="AB71" s="19">
        <v>6.503</v>
      </c>
      <c r="AC71" s="19">
        <v>4904603.495</v>
      </c>
      <c r="AD71" s="19">
        <v>1379909.748</v>
      </c>
      <c r="AE71" s="18" t="s">
        <v>29</v>
      </c>
    </row>
    <row r="72" spans="4:31">
      <c r="D72" s="16" t="s">
        <v>67</v>
      </c>
      <c r="E72" s="16">
        <v>1380312.91</v>
      </c>
      <c r="F72" s="16">
        <v>4904265.54</v>
      </c>
      <c r="H72" s="16" t="s">
        <v>68</v>
      </c>
      <c r="I72" s="16">
        <v>1379816.42</v>
      </c>
      <c r="J72" s="16">
        <v>4904681.71</v>
      </c>
      <c r="K72" s="24">
        <f t="shared" si="0"/>
        <v>1.19299805368018</v>
      </c>
      <c r="L72" s="24">
        <f t="shared" si="1"/>
        <v>-0.838224334830376</v>
      </c>
      <c r="M72" s="24">
        <f t="shared" si="2"/>
        <v>3258408.69240068</v>
      </c>
      <c r="N72" s="24">
        <f t="shared" si="3"/>
        <v>6061277.41084253</v>
      </c>
      <c r="O72" s="22" t="s">
        <v>94</v>
      </c>
      <c r="P72" s="23">
        <v>4904618.098</v>
      </c>
      <c r="Q72" s="23">
        <v>1379892.784</v>
      </c>
      <c r="R72" s="23">
        <v>6.465</v>
      </c>
      <c r="S72" s="22" t="s">
        <v>29</v>
      </c>
      <c r="T72" s="17">
        <f t="shared" si="4"/>
        <v>1379892.58797858</v>
      </c>
      <c r="U72" s="17">
        <f t="shared" si="5"/>
        <v>4904617.86414682</v>
      </c>
      <c r="V72" s="17">
        <f t="shared" si="6"/>
        <v>548.455102301071</v>
      </c>
      <c r="Z72" s="18" t="s">
        <v>94</v>
      </c>
      <c r="AA72" s="19">
        <v>548.455102301071</v>
      </c>
      <c r="AB72" s="19">
        <v>6.465</v>
      </c>
      <c r="AC72" s="19">
        <v>4904618.098</v>
      </c>
      <c r="AD72" s="19">
        <v>1379892.784</v>
      </c>
      <c r="AE72" s="18" t="s">
        <v>29</v>
      </c>
    </row>
    <row r="73" spans="4:31">
      <c r="D73" s="16" t="s">
        <v>67</v>
      </c>
      <c r="E73" s="16">
        <v>1380312.91</v>
      </c>
      <c r="F73" s="16">
        <v>4904265.54</v>
      </c>
      <c r="H73" s="16" t="s">
        <v>68</v>
      </c>
      <c r="I73" s="16">
        <v>1379816.42</v>
      </c>
      <c r="J73" s="16">
        <v>4904681.71</v>
      </c>
      <c r="K73" s="24">
        <f t="shared" si="0"/>
        <v>1.19299805368018</v>
      </c>
      <c r="L73" s="24">
        <f t="shared" si="1"/>
        <v>-0.838224334830376</v>
      </c>
      <c r="M73" s="24">
        <f t="shared" si="2"/>
        <v>3258442.92343583</v>
      </c>
      <c r="N73" s="24">
        <f t="shared" si="3"/>
        <v>6061277.41084253</v>
      </c>
      <c r="O73" s="22" t="s">
        <v>95</v>
      </c>
      <c r="P73" s="23">
        <v>4904632.196</v>
      </c>
      <c r="Q73" s="23">
        <v>1379875.908</v>
      </c>
      <c r="R73" s="23">
        <v>6.468</v>
      </c>
      <c r="S73" s="22" t="s">
        <v>29</v>
      </c>
      <c r="T73" s="17">
        <f t="shared" si="4"/>
        <v>1379875.73554757</v>
      </c>
      <c r="U73" s="17">
        <f t="shared" si="5"/>
        <v>4904631.99026459</v>
      </c>
      <c r="V73" s="17">
        <f t="shared" si="6"/>
        <v>570.444888083144</v>
      </c>
      <c r="Z73" s="18" t="s">
        <v>95</v>
      </c>
      <c r="AA73" s="19">
        <v>570.444888083144</v>
      </c>
      <c r="AB73" s="19">
        <v>6.468</v>
      </c>
      <c r="AC73" s="19">
        <v>4904632.196</v>
      </c>
      <c r="AD73" s="19">
        <v>1379875.908</v>
      </c>
      <c r="AE73" s="18" t="s">
        <v>29</v>
      </c>
    </row>
    <row r="74" spans="4:31">
      <c r="D74" s="16" t="s">
        <v>67</v>
      </c>
      <c r="E74" s="16">
        <v>1380312.91</v>
      </c>
      <c r="F74" s="16">
        <v>4904265.54</v>
      </c>
      <c r="H74" s="16" t="s">
        <v>68</v>
      </c>
      <c r="I74" s="16">
        <v>1379816.42</v>
      </c>
      <c r="J74" s="16">
        <v>4904681.71</v>
      </c>
      <c r="K74" s="24">
        <f t="shared" si="0"/>
        <v>1.19299805368018</v>
      </c>
      <c r="L74" s="24">
        <f t="shared" si="1"/>
        <v>-0.838224334830376</v>
      </c>
      <c r="M74" s="24">
        <f t="shared" si="2"/>
        <v>3258474.26932667</v>
      </c>
      <c r="N74" s="24">
        <f t="shared" si="3"/>
        <v>6061277.41084253</v>
      </c>
      <c r="O74" s="22" t="s">
        <v>96</v>
      </c>
      <c r="P74" s="23">
        <v>4904645.054</v>
      </c>
      <c r="Q74" s="23">
        <v>1379860.411</v>
      </c>
      <c r="R74" s="23">
        <v>6.552</v>
      </c>
      <c r="S74" s="22" t="s">
        <v>29</v>
      </c>
      <c r="T74" s="17">
        <f t="shared" si="4"/>
        <v>1379860.30351462</v>
      </c>
      <c r="U74" s="17">
        <f t="shared" si="5"/>
        <v>4904644.92577015</v>
      </c>
      <c r="V74" s="17">
        <f t="shared" si="6"/>
        <v>590.581257064998</v>
      </c>
      <c r="Z74" s="18" t="s">
        <v>96</v>
      </c>
      <c r="AA74" s="19">
        <v>590.581257064998</v>
      </c>
      <c r="AB74" s="19">
        <v>6.552</v>
      </c>
      <c r="AC74" s="19">
        <v>4904645.054</v>
      </c>
      <c r="AD74" s="19">
        <v>1379860.411</v>
      </c>
      <c r="AE74" s="18" t="s">
        <v>29</v>
      </c>
    </row>
    <row r="75" spans="4:31">
      <c r="D75" s="16" t="s">
        <v>67</v>
      </c>
      <c r="E75" s="16">
        <v>1380312.91</v>
      </c>
      <c r="F75" s="16">
        <v>4904265.54</v>
      </c>
      <c r="H75" s="16" t="s">
        <v>68</v>
      </c>
      <c r="I75" s="16">
        <v>1379816.42</v>
      </c>
      <c r="J75" s="16">
        <v>4904681.71</v>
      </c>
      <c r="K75" s="24">
        <f t="shared" si="0"/>
        <v>1.19299805368018</v>
      </c>
      <c r="L75" s="24">
        <f t="shared" si="1"/>
        <v>-0.838224334830376</v>
      </c>
      <c r="M75" s="24">
        <f t="shared" si="2"/>
        <v>3258509.55914004</v>
      </c>
      <c r="N75" s="24">
        <f t="shared" si="3"/>
        <v>6061277.41084253</v>
      </c>
      <c r="O75" s="22" t="s">
        <v>97</v>
      </c>
      <c r="P75" s="23">
        <v>4904659.73</v>
      </c>
      <c r="Q75" s="23">
        <v>1379843.132</v>
      </c>
      <c r="R75" s="23">
        <v>7.044</v>
      </c>
      <c r="S75" s="22" t="s">
        <v>29</v>
      </c>
      <c r="T75" s="17">
        <f t="shared" si="4"/>
        <v>1379842.92983187</v>
      </c>
      <c r="U75" s="17">
        <f t="shared" si="5"/>
        <v>4904659.48881381</v>
      </c>
      <c r="V75" s="17">
        <f t="shared" si="6"/>
        <v>613.251274262239</v>
      </c>
      <c r="Z75" s="18" t="s">
        <v>97</v>
      </c>
      <c r="AA75" s="19">
        <v>613.251274262239</v>
      </c>
      <c r="AB75" s="19">
        <v>7.044</v>
      </c>
      <c r="AC75" s="19">
        <v>4904659.73</v>
      </c>
      <c r="AD75" s="19">
        <v>1379843.132</v>
      </c>
      <c r="AE75" s="18" t="s">
        <v>29</v>
      </c>
    </row>
    <row r="76" spans="4:31">
      <c r="D76" s="16" t="s">
        <v>67</v>
      </c>
      <c r="E76" s="16">
        <v>1380312.91</v>
      </c>
      <c r="F76" s="16">
        <v>4904265.54</v>
      </c>
      <c r="H76" s="16" t="s">
        <v>68</v>
      </c>
      <c r="I76" s="16">
        <v>1379816.42</v>
      </c>
      <c r="J76" s="16">
        <v>4904681.71</v>
      </c>
      <c r="K76" s="24">
        <f t="shared" si="0"/>
        <v>1.19299805368018</v>
      </c>
      <c r="L76" s="24">
        <f t="shared" si="1"/>
        <v>-0.838224334830376</v>
      </c>
      <c r="M76" s="24">
        <f t="shared" si="2"/>
        <v>3258509.53763107</v>
      </c>
      <c r="N76" s="24">
        <f t="shared" si="3"/>
        <v>6061277.41084253</v>
      </c>
      <c r="O76" s="22" t="s">
        <v>98</v>
      </c>
      <c r="P76" s="23">
        <v>4904659.724</v>
      </c>
      <c r="Q76" s="23">
        <v>1379843.145</v>
      </c>
      <c r="R76" s="23">
        <v>7.036</v>
      </c>
      <c r="S76" s="22" t="s">
        <v>29</v>
      </c>
      <c r="T76" s="17">
        <f t="shared" si="4"/>
        <v>1379842.94042105</v>
      </c>
      <c r="U76" s="17">
        <f t="shared" si="5"/>
        <v>4904659.47993771</v>
      </c>
      <c r="V76" s="17">
        <f t="shared" si="6"/>
        <v>613.23745896772</v>
      </c>
      <c r="Z76" s="18" t="s">
        <v>98</v>
      </c>
      <c r="AA76" s="19">
        <v>613.23745896772</v>
      </c>
      <c r="AB76" s="19">
        <v>7.036</v>
      </c>
      <c r="AC76" s="19">
        <v>4904659.724</v>
      </c>
      <c r="AD76" s="19">
        <v>1379843.145</v>
      </c>
      <c r="AE76" s="18" t="s">
        <v>29</v>
      </c>
    </row>
    <row r="77" spans="4:31">
      <c r="D77" s="16" t="s">
        <v>67</v>
      </c>
      <c r="E77" s="16">
        <v>1380312.91</v>
      </c>
      <c r="F77" s="16">
        <v>4904265.54</v>
      </c>
      <c r="H77" s="16" t="s">
        <v>68</v>
      </c>
      <c r="I77" s="16">
        <v>1379816.42</v>
      </c>
      <c r="J77" s="16">
        <v>4904681.71</v>
      </c>
      <c r="K77" s="24">
        <f t="shared" si="0"/>
        <v>1.19299805368018</v>
      </c>
      <c r="L77" s="24">
        <f t="shared" si="1"/>
        <v>-0.838224334830376</v>
      </c>
      <c r="M77" s="24">
        <f t="shared" si="2"/>
        <v>3258541.01387022</v>
      </c>
      <c r="N77" s="24">
        <f t="shared" si="3"/>
        <v>6061277.41084253</v>
      </c>
      <c r="O77" s="22" t="s">
        <v>99</v>
      </c>
      <c r="P77" s="23">
        <v>4904672.908</v>
      </c>
      <c r="Q77" s="23">
        <v>1379827.812</v>
      </c>
      <c r="R77" s="23">
        <v>8.217</v>
      </c>
      <c r="S77" s="22" t="s">
        <v>29</v>
      </c>
      <c r="T77" s="17">
        <f t="shared" si="4"/>
        <v>1379827.44421574</v>
      </c>
      <c r="U77" s="17">
        <f t="shared" si="5"/>
        <v>4904672.46923409</v>
      </c>
      <c r="V77" s="17">
        <f t="shared" si="6"/>
        <v>633.457778409755</v>
      </c>
      <c r="Z77" s="18" t="s">
        <v>99</v>
      </c>
      <c r="AA77" s="19">
        <v>633.457778409755</v>
      </c>
      <c r="AB77" s="19">
        <v>8.217</v>
      </c>
      <c r="AC77" s="19">
        <v>4904672.908</v>
      </c>
      <c r="AD77" s="19">
        <v>1379827.812</v>
      </c>
      <c r="AE77" s="18" t="s">
        <v>29</v>
      </c>
    </row>
    <row r="78" spans="4:31">
      <c r="D78" s="16" t="s">
        <v>67</v>
      </c>
      <c r="E78" s="16">
        <v>1380312.91</v>
      </c>
      <c r="F78" s="16">
        <v>4904265.54</v>
      </c>
      <c r="H78" s="16" t="s">
        <v>68</v>
      </c>
      <c r="I78" s="16">
        <v>1379816.42</v>
      </c>
      <c r="J78" s="16">
        <v>4904681.71</v>
      </c>
      <c r="K78" s="24">
        <f t="shared" si="0"/>
        <v>1.19299805368018</v>
      </c>
      <c r="L78" s="24">
        <f t="shared" si="1"/>
        <v>-0.838224334830376</v>
      </c>
      <c r="M78" s="24">
        <f t="shared" si="2"/>
        <v>3258563.72552467</v>
      </c>
      <c r="N78" s="24">
        <f t="shared" si="3"/>
        <v>6061277.41084253</v>
      </c>
      <c r="O78" s="22" t="s">
        <v>100</v>
      </c>
      <c r="P78" s="23">
        <v>4904681.794</v>
      </c>
      <c r="Q78" s="23">
        <v>1379816.223</v>
      </c>
      <c r="R78" s="23">
        <v>9.394</v>
      </c>
      <c r="S78" s="22" t="s">
        <v>101</v>
      </c>
      <c r="T78" s="17">
        <f t="shared" si="4"/>
        <v>1379816.26294156</v>
      </c>
      <c r="U78" s="17">
        <f t="shared" si="5"/>
        <v>4904681.8416502</v>
      </c>
      <c r="V78" s="17">
        <f t="shared" si="6"/>
        <v>648.047350495848</v>
      </c>
      <c r="Z78" s="18" t="s">
        <v>100</v>
      </c>
      <c r="AA78" s="19">
        <v>648.047350495849</v>
      </c>
      <c r="AB78" s="19">
        <v>9.394</v>
      </c>
      <c r="AC78" s="19">
        <v>4904681.794</v>
      </c>
      <c r="AD78" s="19">
        <v>1379816.223</v>
      </c>
      <c r="AE78" s="18" t="s">
        <v>101</v>
      </c>
    </row>
    <row r="79" spans="3:31">
      <c r="C79" s="16" t="s">
        <v>102</v>
      </c>
      <c r="D79" s="16" t="s">
        <v>103</v>
      </c>
      <c r="E79" s="16">
        <v>1381158.64</v>
      </c>
      <c r="F79" s="16">
        <v>4904770.73</v>
      </c>
      <c r="H79" s="16" t="s">
        <v>104</v>
      </c>
      <c r="I79" s="16">
        <v>1380988.38</v>
      </c>
      <c r="J79" s="16">
        <v>4904944.16</v>
      </c>
      <c r="K79" s="24">
        <f t="shared" ref="K79:K142" si="7">-1/L79</f>
        <v>0.981721732112679</v>
      </c>
      <c r="L79" s="24">
        <f t="shared" ref="L79:L142" si="8">(J79-F79)/(I79-E79)</f>
        <v>-1.01861858334132</v>
      </c>
      <c r="M79" s="24">
        <f t="shared" ref="M79:M142" si="9">P79-Q79*K79</f>
        <v>3549197.92512024</v>
      </c>
      <c r="N79" s="24">
        <f t="shared" ref="N79:N142" si="10">F79-E79*L79</f>
        <v>6311644.58724642</v>
      </c>
      <c r="O79" s="22" t="s">
        <v>105</v>
      </c>
      <c r="P79" s="23">
        <v>4904944.206</v>
      </c>
      <c r="Q79" s="23">
        <v>1380988.356</v>
      </c>
      <c r="R79" s="23">
        <v>6.545</v>
      </c>
      <c r="S79" s="22" t="s">
        <v>106</v>
      </c>
      <c r="T79" s="17">
        <f t="shared" ref="T79:T142" si="11">-(M79-N79)/(K79-L79)</f>
        <v>1380988.34522526</v>
      </c>
      <c r="U79" s="17">
        <f t="shared" ref="U79:U142" si="12">K79*T79+M79</f>
        <v>4904944.1954222</v>
      </c>
      <c r="V79" s="17">
        <f t="shared" ref="V79:V142" si="13">((Q79-E79)^2+(P79-F79)^2)^0.5</f>
        <v>243.085506009557</v>
      </c>
      <c r="Z79" s="18" t="s">
        <v>105</v>
      </c>
      <c r="AA79" s="19">
        <v>243.085506009557</v>
      </c>
      <c r="AB79" s="19">
        <v>6.545</v>
      </c>
      <c r="AC79" s="19">
        <v>4904944.206</v>
      </c>
      <c r="AD79" s="19">
        <v>1380988.356</v>
      </c>
      <c r="AE79" s="18" t="s">
        <v>106</v>
      </c>
    </row>
    <row r="80" spans="4:31">
      <c r="D80" s="16" t="s">
        <v>103</v>
      </c>
      <c r="E80" s="16">
        <v>1381158.64</v>
      </c>
      <c r="F80" s="16">
        <v>4904770.73</v>
      </c>
      <c r="H80" s="16" t="s">
        <v>104</v>
      </c>
      <c r="I80" s="16">
        <v>1380988.38</v>
      </c>
      <c r="J80" s="16">
        <v>4904944.16</v>
      </c>
      <c r="K80" s="24">
        <f t="shared" si="7"/>
        <v>0.981721732112679</v>
      </c>
      <c r="L80" s="24">
        <f t="shared" si="8"/>
        <v>-1.01861858334132</v>
      </c>
      <c r="M80" s="24">
        <f t="shared" si="9"/>
        <v>3549172.61031969</v>
      </c>
      <c r="N80" s="24">
        <f t="shared" si="10"/>
        <v>6311644.58724642</v>
      </c>
      <c r="O80" s="22" t="s">
        <v>107</v>
      </c>
      <c r="P80" s="23">
        <v>4904931.47</v>
      </c>
      <c r="Q80" s="23">
        <v>1381001.169</v>
      </c>
      <c r="R80" s="23">
        <v>6.68</v>
      </c>
      <c r="S80" s="22" t="s">
        <v>29</v>
      </c>
      <c r="T80" s="17">
        <f t="shared" si="11"/>
        <v>1381001.00047215</v>
      </c>
      <c r="U80" s="17">
        <f t="shared" si="12"/>
        <v>4904931.30455254</v>
      </c>
      <c r="V80" s="17">
        <f t="shared" si="13"/>
        <v>225.021028885618</v>
      </c>
      <c r="Z80" s="18" t="s">
        <v>107</v>
      </c>
      <c r="AA80" s="19">
        <v>225.021028885618</v>
      </c>
      <c r="AB80" s="19">
        <v>6.68</v>
      </c>
      <c r="AC80" s="19">
        <v>4904931.47</v>
      </c>
      <c r="AD80" s="19">
        <v>1381001.169</v>
      </c>
      <c r="AE80" s="18" t="s">
        <v>29</v>
      </c>
    </row>
    <row r="81" spans="4:31">
      <c r="D81" s="16" t="s">
        <v>103</v>
      </c>
      <c r="E81" s="16">
        <v>1381158.64</v>
      </c>
      <c r="F81" s="16">
        <v>4904770.73</v>
      </c>
      <c r="H81" s="16" t="s">
        <v>104</v>
      </c>
      <c r="I81" s="16">
        <v>1380988.38</v>
      </c>
      <c r="J81" s="16">
        <v>4904944.16</v>
      </c>
      <c r="K81" s="24">
        <f t="shared" si="7"/>
        <v>0.981721732112679</v>
      </c>
      <c r="L81" s="24">
        <f t="shared" si="8"/>
        <v>-1.01861858334132</v>
      </c>
      <c r="M81" s="24">
        <f t="shared" si="9"/>
        <v>3549157.30216671</v>
      </c>
      <c r="N81" s="24">
        <f t="shared" si="10"/>
        <v>6311644.58724642</v>
      </c>
      <c r="O81" s="22" t="s">
        <v>108</v>
      </c>
      <c r="P81" s="23">
        <v>4904923.673</v>
      </c>
      <c r="Q81" s="23">
        <v>1381008.82</v>
      </c>
      <c r="R81" s="23">
        <v>6.907</v>
      </c>
      <c r="S81" s="22" t="s">
        <v>109</v>
      </c>
      <c r="T81" s="17">
        <f t="shared" si="11"/>
        <v>1381008.65324645</v>
      </c>
      <c r="U81" s="17">
        <f t="shared" si="12"/>
        <v>4904923.50929442</v>
      </c>
      <c r="V81" s="17">
        <f t="shared" si="13"/>
        <v>214.097159366818</v>
      </c>
      <c r="Z81" s="18" t="s">
        <v>108</v>
      </c>
      <c r="AA81" s="19">
        <v>214.097159366818</v>
      </c>
      <c r="AB81" s="19">
        <v>6.907</v>
      </c>
      <c r="AC81" s="19">
        <v>4904923.673</v>
      </c>
      <c r="AD81" s="19">
        <v>1381008.82</v>
      </c>
      <c r="AE81" s="18" t="s">
        <v>109</v>
      </c>
    </row>
    <row r="82" spans="4:31">
      <c r="D82" s="16" t="s">
        <v>103</v>
      </c>
      <c r="E82" s="16">
        <v>1381158.64</v>
      </c>
      <c r="F82" s="16">
        <v>4904770.73</v>
      </c>
      <c r="H82" s="16" t="s">
        <v>104</v>
      </c>
      <c r="I82" s="16">
        <v>1380988.38</v>
      </c>
      <c r="J82" s="16">
        <v>4904944.16</v>
      </c>
      <c r="K82" s="24">
        <f t="shared" si="7"/>
        <v>0.981721732112679</v>
      </c>
      <c r="L82" s="24">
        <f t="shared" si="8"/>
        <v>-1.01861858334132</v>
      </c>
      <c r="M82" s="24">
        <f t="shared" si="9"/>
        <v>3549153.4275558</v>
      </c>
      <c r="N82" s="24">
        <f t="shared" si="10"/>
        <v>6311644.58724642</v>
      </c>
      <c r="O82" s="22" t="s">
        <v>110</v>
      </c>
      <c r="P82" s="23">
        <v>4904921.538</v>
      </c>
      <c r="Q82" s="23">
        <v>1381010.592</v>
      </c>
      <c r="R82" s="23">
        <v>8.234</v>
      </c>
      <c r="S82" s="22" t="s">
        <v>111</v>
      </c>
      <c r="T82" s="17">
        <f t="shared" si="11"/>
        <v>1381010.59022232</v>
      </c>
      <c r="U82" s="17">
        <f t="shared" si="12"/>
        <v>4904921.53625481</v>
      </c>
      <c r="V82" s="17">
        <f t="shared" si="13"/>
        <v>211.332115798246</v>
      </c>
      <c r="Z82" s="18" t="s">
        <v>110</v>
      </c>
      <c r="AA82" s="19">
        <v>211.332115798246</v>
      </c>
      <c r="AB82" s="19">
        <v>8.234</v>
      </c>
      <c r="AC82" s="19">
        <v>4904921.538</v>
      </c>
      <c r="AD82" s="19">
        <v>1381010.592</v>
      </c>
      <c r="AE82" s="18" t="s">
        <v>111</v>
      </c>
    </row>
    <row r="83" spans="4:31">
      <c r="D83" s="16" t="s">
        <v>103</v>
      </c>
      <c r="E83" s="16">
        <v>1381158.64</v>
      </c>
      <c r="F83" s="16">
        <v>4904770.73</v>
      </c>
      <c r="H83" s="16" t="s">
        <v>104</v>
      </c>
      <c r="I83" s="16">
        <v>1380988.38</v>
      </c>
      <c r="J83" s="16">
        <v>4904944.16</v>
      </c>
      <c r="K83" s="24">
        <f t="shared" si="7"/>
        <v>0.981721732112679</v>
      </c>
      <c r="L83" s="24">
        <f t="shared" si="8"/>
        <v>-1.01861858334132</v>
      </c>
      <c r="M83" s="24">
        <f t="shared" si="9"/>
        <v>3549147.04260758</v>
      </c>
      <c r="N83" s="24">
        <f t="shared" si="10"/>
        <v>6311644.58724642</v>
      </c>
      <c r="O83" s="22" t="s">
        <v>112</v>
      </c>
      <c r="P83" s="23">
        <v>4904918.271</v>
      </c>
      <c r="Q83" s="23">
        <v>1381013.768</v>
      </c>
      <c r="R83" s="23">
        <v>8.333</v>
      </c>
      <c r="S83" s="22" t="s">
        <v>111</v>
      </c>
      <c r="T83" s="17">
        <f t="shared" si="11"/>
        <v>1381013.78215329</v>
      </c>
      <c r="U83" s="17">
        <f t="shared" si="12"/>
        <v>4904918.2848946</v>
      </c>
      <c r="V83" s="17">
        <f t="shared" si="13"/>
        <v>206.775828047615</v>
      </c>
      <c r="Z83" s="18" t="s">
        <v>112</v>
      </c>
      <c r="AA83" s="19">
        <v>206.775828047615</v>
      </c>
      <c r="AB83" s="19">
        <v>8.333</v>
      </c>
      <c r="AC83" s="19">
        <v>4904918.271</v>
      </c>
      <c r="AD83" s="19">
        <v>1381013.768</v>
      </c>
      <c r="AE83" s="18" t="s">
        <v>111</v>
      </c>
    </row>
    <row r="84" spans="4:31">
      <c r="D84" s="16" t="s">
        <v>103</v>
      </c>
      <c r="E84" s="16">
        <v>1381158.64</v>
      </c>
      <c r="F84" s="16">
        <v>4904770.73</v>
      </c>
      <c r="H84" s="16" t="s">
        <v>104</v>
      </c>
      <c r="I84" s="16">
        <v>1380988.38</v>
      </c>
      <c r="J84" s="16">
        <v>4904944.16</v>
      </c>
      <c r="K84" s="24">
        <f t="shared" si="7"/>
        <v>0.981721732112679</v>
      </c>
      <c r="L84" s="24">
        <f t="shared" si="8"/>
        <v>-1.01861858334132</v>
      </c>
      <c r="M84" s="24">
        <f t="shared" si="9"/>
        <v>3549143.92975375</v>
      </c>
      <c r="N84" s="24">
        <f t="shared" si="10"/>
        <v>6311644.58724642</v>
      </c>
      <c r="O84" s="22" t="s">
        <v>113</v>
      </c>
      <c r="P84" s="23">
        <v>4904916.831</v>
      </c>
      <c r="Q84" s="23">
        <v>1381015.472</v>
      </c>
      <c r="R84" s="23">
        <v>7.29</v>
      </c>
      <c r="S84" s="22" t="s">
        <v>114</v>
      </c>
      <c r="T84" s="17">
        <f t="shared" si="11"/>
        <v>1381015.33831542</v>
      </c>
      <c r="U84" s="17">
        <f t="shared" si="12"/>
        <v>4904916.69975894</v>
      </c>
      <c r="V84" s="17">
        <f t="shared" si="13"/>
        <v>204.554585440881</v>
      </c>
      <c r="Z84" s="18" t="s">
        <v>113</v>
      </c>
      <c r="AA84" s="19">
        <v>204.554585440881</v>
      </c>
      <c r="AB84" s="19">
        <v>7.29</v>
      </c>
      <c r="AC84" s="19">
        <v>4904916.831</v>
      </c>
      <c r="AD84" s="19">
        <v>1381015.472</v>
      </c>
      <c r="AE84" s="18" t="s">
        <v>114</v>
      </c>
    </row>
    <row r="85" spans="4:31">
      <c r="D85" s="16" t="s">
        <v>103</v>
      </c>
      <c r="E85" s="16">
        <v>1381158.64</v>
      </c>
      <c r="F85" s="16">
        <v>4904770.73</v>
      </c>
      <c r="H85" s="16" t="s">
        <v>104</v>
      </c>
      <c r="I85" s="16">
        <v>1380988.38</v>
      </c>
      <c r="J85" s="16">
        <v>4904944.16</v>
      </c>
      <c r="K85" s="24">
        <f t="shared" si="7"/>
        <v>0.981721732112679</v>
      </c>
      <c r="L85" s="24">
        <f t="shared" si="8"/>
        <v>-1.01861858334132</v>
      </c>
      <c r="M85" s="24">
        <f t="shared" si="9"/>
        <v>3549141.08979498</v>
      </c>
      <c r="N85" s="24">
        <f t="shared" si="10"/>
        <v>6311644.58724642</v>
      </c>
      <c r="O85" s="22" t="s">
        <v>115</v>
      </c>
      <c r="P85" s="23">
        <v>4904915.336</v>
      </c>
      <c r="Q85" s="23">
        <v>1381016.842</v>
      </c>
      <c r="R85" s="23">
        <v>7.432</v>
      </c>
      <c r="S85" s="22" t="s">
        <v>32</v>
      </c>
      <c r="T85" s="17">
        <f t="shared" si="11"/>
        <v>1381016.75805322</v>
      </c>
      <c r="U85" s="17">
        <f t="shared" si="12"/>
        <v>4904915.25358763</v>
      </c>
      <c r="V85" s="17">
        <f t="shared" si="13"/>
        <v>202.527943849469</v>
      </c>
      <c r="Z85" s="18" t="s">
        <v>115</v>
      </c>
      <c r="AA85" s="19">
        <v>202.527943849469</v>
      </c>
      <c r="AB85" s="19">
        <v>7.432</v>
      </c>
      <c r="AC85" s="19">
        <v>4904915.336</v>
      </c>
      <c r="AD85" s="19">
        <v>1381016.842</v>
      </c>
      <c r="AE85" s="18" t="s">
        <v>32</v>
      </c>
    </row>
    <row r="86" spans="4:31">
      <c r="D86" s="16" t="s">
        <v>103</v>
      </c>
      <c r="E86" s="16">
        <v>1381158.64</v>
      </c>
      <c r="F86" s="16">
        <v>4904770.73</v>
      </c>
      <c r="H86" s="16" t="s">
        <v>104</v>
      </c>
      <c r="I86" s="16">
        <v>1380988.38</v>
      </c>
      <c r="J86" s="16">
        <v>4904944.16</v>
      </c>
      <c r="K86" s="24">
        <f t="shared" si="7"/>
        <v>0.981721732112679</v>
      </c>
      <c r="L86" s="24">
        <f t="shared" si="8"/>
        <v>-1.01861858334132</v>
      </c>
      <c r="M86" s="24">
        <f t="shared" si="9"/>
        <v>3549111.46339118</v>
      </c>
      <c r="N86" s="24">
        <f t="shared" si="10"/>
        <v>6311644.58724642</v>
      </c>
      <c r="O86" s="22" t="s">
        <v>116</v>
      </c>
      <c r="P86" s="23">
        <v>4904899.921</v>
      </c>
      <c r="Q86" s="23">
        <v>1381031.318</v>
      </c>
      <c r="R86" s="23">
        <v>6.736</v>
      </c>
      <c r="S86" s="22" t="s">
        <v>29</v>
      </c>
      <c r="T86" s="17">
        <f t="shared" si="11"/>
        <v>1381031.56873497</v>
      </c>
      <c r="U86" s="17">
        <f t="shared" si="12"/>
        <v>4904900.16715197</v>
      </c>
      <c r="V86" s="17">
        <f t="shared" si="13"/>
        <v>181.386896342843</v>
      </c>
      <c r="Z86" s="18" t="s">
        <v>116</v>
      </c>
      <c r="AA86" s="19">
        <v>181.386896342843</v>
      </c>
      <c r="AB86" s="19">
        <v>6.736</v>
      </c>
      <c r="AC86" s="19">
        <v>4904899.921</v>
      </c>
      <c r="AD86" s="19">
        <v>1381031.318</v>
      </c>
      <c r="AE86" s="18" t="s">
        <v>29</v>
      </c>
    </row>
    <row r="87" spans="4:31">
      <c r="D87" s="16" t="s">
        <v>103</v>
      </c>
      <c r="E87" s="16">
        <v>1381158.64</v>
      </c>
      <c r="F87" s="16">
        <v>4904770.73</v>
      </c>
      <c r="H87" s="16" t="s">
        <v>104</v>
      </c>
      <c r="I87" s="16">
        <v>1380988.38</v>
      </c>
      <c r="J87" s="16">
        <v>4904944.16</v>
      </c>
      <c r="K87" s="24">
        <f t="shared" si="7"/>
        <v>0.981721732112679</v>
      </c>
      <c r="L87" s="24">
        <f t="shared" si="8"/>
        <v>-1.01861858334132</v>
      </c>
      <c r="M87" s="24">
        <f t="shared" si="9"/>
        <v>3549080.70138063</v>
      </c>
      <c r="N87" s="24">
        <f t="shared" si="10"/>
        <v>6311644.58724642</v>
      </c>
      <c r="O87" s="22" t="s">
        <v>117</v>
      </c>
      <c r="P87" s="23">
        <v>4904884.412</v>
      </c>
      <c r="Q87" s="23">
        <v>1381046.855</v>
      </c>
      <c r="R87" s="23">
        <v>6.934</v>
      </c>
      <c r="S87" s="22" t="s">
        <v>29</v>
      </c>
      <c r="T87" s="17">
        <f t="shared" si="11"/>
        <v>1381046.94712349</v>
      </c>
      <c r="U87" s="17">
        <f t="shared" si="12"/>
        <v>4904884.50243964</v>
      </c>
      <c r="V87" s="17">
        <f t="shared" si="13"/>
        <v>159.434887489459</v>
      </c>
      <c r="Z87" s="18" t="s">
        <v>117</v>
      </c>
      <c r="AA87" s="19">
        <v>159.434887489459</v>
      </c>
      <c r="AB87" s="19">
        <v>6.934</v>
      </c>
      <c r="AC87" s="19">
        <v>4904884.412</v>
      </c>
      <c r="AD87" s="19">
        <v>1381046.855</v>
      </c>
      <c r="AE87" s="18" t="s">
        <v>29</v>
      </c>
    </row>
    <row r="88" spans="4:31">
      <c r="D88" s="16" t="s">
        <v>103</v>
      </c>
      <c r="E88" s="16">
        <v>1381158.64</v>
      </c>
      <c r="F88" s="16">
        <v>4904770.73</v>
      </c>
      <c r="H88" s="16" t="s">
        <v>104</v>
      </c>
      <c r="I88" s="16">
        <v>1380988.38</v>
      </c>
      <c r="J88" s="16">
        <v>4904944.16</v>
      </c>
      <c r="K88" s="24">
        <f t="shared" si="7"/>
        <v>0.981721732112679</v>
      </c>
      <c r="L88" s="24">
        <f t="shared" si="8"/>
        <v>-1.01861858334132</v>
      </c>
      <c r="M88" s="24">
        <f t="shared" si="9"/>
        <v>3549052.13424807</v>
      </c>
      <c r="N88" s="24">
        <f t="shared" si="10"/>
        <v>6311644.58724642</v>
      </c>
      <c r="O88" s="22" t="s">
        <v>118</v>
      </c>
      <c r="P88" s="23">
        <v>4904869.856</v>
      </c>
      <c r="Q88" s="23">
        <v>1381061.127</v>
      </c>
      <c r="R88" s="23">
        <v>7.157</v>
      </c>
      <c r="S88" s="22" t="s">
        <v>29</v>
      </c>
      <c r="T88" s="17">
        <f t="shared" si="11"/>
        <v>1381061.22825973</v>
      </c>
      <c r="U88" s="17">
        <f t="shared" si="12"/>
        <v>4904869.95540888</v>
      </c>
      <c r="V88" s="17">
        <f t="shared" si="13"/>
        <v>139.049448200305</v>
      </c>
      <c r="Z88" s="18" t="s">
        <v>118</v>
      </c>
      <c r="AA88" s="19">
        <v>139.049448200305</v>
      </c>
      <c r="AB88" s="19">
        <v>7.157</v>
      </c>
      <c r="AC88" s="19">
        <v>4904869.856</v>
      </c>
      <c r="AD88" s="19">
        <v>1381061.127</v>
      </c>
      <c r="AE88" s="18" t="s">
        <v>29</v>
      </c>
    </row>
    <row r="89" spans="4:31">
      <c r="D89" s="16" t="s">
        <v>103</v>
      </c>
      <c r="E89" s="16">
        <v>1381158.64</v>
      </c>
      <c r="F89" s="16">
        <v>4904770.73</v>
      </c>
      <c r="H89" s="16" t="s">
        <v>104</v>
      </c>
      <c r="I89" s="16">
        <v>1380988.38</v>
      </c>
      <c r="J89" s="16">
        <v>4904944.16</v>
      </c>
      <c r="K89" s="24">
        <f t="shared" si="7"/>
        <v>0.981721732112679</v>
      </c>
      <c r="L89" s="24">
        <f t="shared" si="8"/>
        <v>-1.01861858334132</v>
      </c>
      <c r="M89" s="24">
        <f t="shared" si="9"/>
        <v>3549022.29490557</v>
      </c>
      <c r="N89" s="24">
        <f t="shared" si="10"/>
        <v>6311644.58724642</v>
      </c>
      <c r="O89" s="22" t="s">
        <v>119</v>
      </c>
      <c r="P89" s="23">
        <v>4904855.037</v>
      </c>
      <c r="Q89" s="23">
        <v>1381076.427</v>
      </c>
      <c r="R89" s="23">
        <v>7.115</v>
      </c>
      <c r="S89" s="22" t="s">
        <v>29</v>
      </c>
      <c r="T89" s="17">
        <f t="shared" si="11"/>
        <v>1381076.14539271</v>
      </c>
      <c r="U89" s="17">
        <f t="shared" si="12"/>
        <v>4904854.76054001</v>
      </c>
      <c r="V89" s="17">
        <f t="shared" si="13"/>
        <v>117.756730668978</v>
      </c>
      <c r="Z89" s="18" t="s">
        <v>119</v>
      </c>
      <c r="AA89" s="19">
        <v>117.756730668978</v>
      </c>
      <c r="AB89" s="19">
        <v>7.115</v>
      </c>
      <c r="AC89" s="19">
        <v>4904855.037</v>
      </c>
      <c r="AD89" s="19">
        <v>1381076.427</v>
      </c>
      <c r="AE89" s="18" t="s">
        <v>29</v>
      </c>
    </row>
    <row r="90" spans="4:31">
      <c r="D90" s="16" t="s">
        <v>103</v>
      </c>
      <c r="E90" s="16">
        <v>1381158.64</v>
      </c>
      <c r="F90" s="16">
        <v>4904770.73</v>
      </c>
      <c r="H90" s="16" t="s">
        <v>104</v>
      </c>
      <c r="I90" s="16">
        <v>1380988.38</v>
      </c>
      <c r="J90" s="16">
        <v>4904944.16</v>
      </c>
      <c r="K90" s="24">
        <f t="shared" si="7"/>
        <v>0.981721732112679</v>
      </c>
      <c r="L90" s="24">
        <f t="shared" si="8"/>
        <v>-1.01861858334132</v>
      </c>
      <c r="M90" s="24">
        <f t="shared" si="9"/>
        <v>3549005.96238997</v>
      </c>
      <c r="N90" s="24">
        <f t="shared" si="10"/>
        <v>6311644.58724642</v>
      </c>
      <c r="O90" s="22" t="s">
        <v>120</v>
      </c>
      <c r="P90" s="23">
        <v>4904846.411</v>
      </c>
      <c r="Q90" s="23">
        <v>1381084.277</v>
      </c>
      <c r="R90" s="23">
        <v>7.057</v>
      </c>
      <c r="S90" s="22" t="s">
        <v>29</v>
      </c>
      <c r="T90" s="17">
        <f t="shared" si="11"/>
        <v>1381084.3102612</v>
      </c>
      <c r="U90" s="17">
        <f t="shared" si="12"/>
        <v>4904846.44365324</v>
      </c>
      <c r="V90" s="17">
        <f t="shared" si="13"/>
        <v>106.10122303708</v>
      </c>
      <c r="Z90" s="18" t="s">
        <v>120</v>
      </c>
      <c r="AA90" s="19">
        <v>106.10122303708</v>
      </c>
      <c r="AB90" s="19">
        <v>7.057</v>
      </c>
      <c r="AC90" s="19">
        <v>4904846.411</v>
      </c>
      <c r="AD90" s="19">
        <v>1381084.277</v>
      </c>
      <c r="AE90" s="18" t="s">
        <v>29</v>
      </c>
    </row>
    <row r="91" spans="4:31">
      <c r="D91" s="16" t="s">
        <v>103</v>
      </c>
      <c r="E91" s="16">
        <v>1381158.64</v>
      </c>
      <c r="F91" s="16">
        <v>4904770.73</v>
      </c>
      <c r="H91" s="16" t="s">
        <v>104</v>
      </c>
      <c r="I91" s="16">
        <v>1380988.38</v>
      </c>
      <c r="J91" s="16">
        <v>4904944.16</v>
      </c>
      <c r="K91" s="24">
        <f t="shared" si="7"/>
        <v>0.981721732112679</v>
      </c>
      <c r="L91" s="24">
        <f t="shared" si="8"/>
        <v>-1.01861858334132</v>
      </c>
      <c r="M91" s="24">
        <f t="shared" si="9"/>
        <v>3548999.29797713</v>
      </c>
      <c r="N91" s="24">
        <f t="shared" si="10"/>
        <v>6311644.58724642</v>
      </c>
      <c r="O91" s="22" t="s">
        <v>121</v>
      </c>
      <c r="P91" s="23">
        <v>4904842.947</v>
      </c>
      <c r="Q91" s="23">
        <v>1381087.537</v>
      </c>
      <c r="R91" s="23">
        <v>6.527</v>
      </c>
      <c r="S91" s="22" t="s">
        <v>29</v>
      </c>
      <c r="T91" s="17">
        <f t="shared" si="11"/>
        <v>1381087.64190072</v>
      </c>
      <c r="U91" s="17">
        <f t="shared" si="12"/>
        <v>4904843.04998331</v>
      </c>
      <c r="V91" s="17">
        <f t="shared" si="13"/>
        <v>101.345605222304</v>
      </c>
      <c r="Z91" s="18" t="s">
        <v>121</v>
      </c>
      <c r="AA91" s="19">
        <v>101.345605222304</v>
      </c>
      <c r="AB91" s="19">
        <v>6.527</v>
      </c>
      <c r="AC91" s="19">
        <v>4904842.947</v>
      </c>
      <c r="AD91" s="19">
        <v>1381087.537</v>
      </c>
      <c r="AE91" s="18" t="s">
        <v>29</v>
      </c>
    </row>
    <row r="92" spans="4:31">
      <c r="D92" s="16" t="s">
        <v>103</v>
      </c>
      <c r="E92" s="16">
        <v>1381158.64</v>
      </c>
      <c r="F92" s="16">
        <v>4904770.73</v>
      </c>
      <c r="H92" s="16" t="s">
        <v>104</v>
      </c>
      <c r="I92" s="16">
        <v>1380988.38</v>
      </c>
      <c r="J92" s="16">
        <v>4904944.16</v>
      </c>
      <c r="K92" s="24">
        <f t="shared" si="7"/>
        <v>0.981721732112679</v>
      </c>
      <c r="L92" s="24">
        <f t="shared" si="8"/>
        <v>-1.01861858334132</v>
      </c>
      <c r="M92" s="24">
        <f t="shared" si="9"/>
        <v>3548993.18555661</v>
      </c>
      <c r="N92" s="24">
        <f t="shared" si="10"/>
        <v>6311644.58724642</v>
      </c>
      <c r="O92" s="22" t="s">
        <v>122</v>
      </c>
      <c r="P92" s="23">
        <v>4904840.142</v>
      </c>
      <c r="Q92" s="23">
        <v>1381090.906</v>
      </c>
      <c r="R92" s="23">
        <v>6.549</v>
      </c>
      <c r="S92" s="22" t="s">
        <v>29</v>
      </c>
      <c r="T92" s="17">
        <f t="shared" si="11"/>
        <v>1381090.69759102</v>
      </c>
      <c r="U92" s="17">
        <f t="shared" si="12"/>
        <v>4904839.93740038</v>
      </c>
      <c r="V92" s="17">
        <f t="shared" si="13"/>
        <v>96.9841249892403</v>
      </c>
      <c r="Z92" s="18" t="s">
        <v>122</v>
      </c>
      <c r="AA92" s="19">
        <v>96.9841249892403</v>
      </c>
      <c r="AB92" s="19">
        <v>6.549</v>
      </c>
      <c r="AC92" s="19">
        <v>4904840.142</v>
      </c>
      <c r="AD92" s="19">
        <v>1381090.906</v>
      </c>
      <c r="AE92" s="18" t="s">
        <v>29</v>
      </c>
    </row>
    <row r="93" spans="4:31">
      <c r="D93" s="16" t="s">
        <v>103</v>
      </c>
      <c r="E93" s="16">
        <v>1381158.64</v>
      </c>
      <c r="F93" s="16">
        <v>4904770.73</v>
      </c>
      <c r="H93" s="16" t="s">
        <v>104</v>
      </c>
      <c r="I93" s="16">
        <v>1380988.38</v>
      </c>
      <c r="J93" s="16">
        <v>4904944.16</v>
      </c>
      <c r="K93" s="24">
        <f t="shared" si="7"/>
        <v>0.981721732112679</v>
      </c>
      <c r="L93" s="24">
        <f t="shared" si="8"/>
        <v>-1.01861858334132</v>
      </c>
      <c r="M93" s="24">
        <f t="shared" si="9"/>
        <v>3548967.5036228</v>
      </c>
      <c r="N93" s="24">
        <f t="shared" si="10"/>
        <v>6311644.58724642</v>
      </c>
      <c r="O93" s="22" t="s">
        <v>123</v>
      </c>
      <c r="P93" s="23">
        <v>4904826.978</v>
      </c>
      <c r="Q93" s="23">
        <v>1381103.657</v>
      </c>
      <c r="R93" s="23">
        <v>5.78</v>
      </c>
      <c r="S93" s="22" t="s">
        <v>24</v>
      </c>
      <c r="T93" s="17">
        <f t="shared" si="11"/>
        <v>1381103.53637331</v>
      </c>
      <c r="U93" s="17">
        <f t="shared" si="12"/>
        <v>4904826.85957816</v>
      </c>
      <c r="V93" s="17">
        <f t="shared" si="13"/>
        <v>78.6572806100232</v>
      </c>
      <c r="Z93" s="18" t="s">
        <v>123</v>
      </c>
      <c r="AA93" s="19">
        <v>78.6572806100233</v>
      </c>
      <c r="AB93" s="19">
        <v>5.78</v>
      </c>
      <c r="AC93" s="19">
        <v>4904826.978</v>
      </c>
      <c r="AD93" s="19">
        <v>1381103.657</v>
      </c>
      <c r="AE93" s="18" t="s">
        <v>24</v>
      </c>
    </row>
    <row r="94" spans="4:31">
      <c r="D94" s="16" t="s">
        <v>103</v>
      </c>
      <c r="E94" s="16">
        <v>1381158.64</v>
      </c>
      <c r="F94" s="16">
        <v>4904770.73</v>
      </c>
      <c r="H94" s="16" t="s">
        <v>104</v>
      </c>
      <c r="I94" s="16">
        <v>1380988.38</v>
      </c>
      <c r="J94" s="16">
        <v>4904944.16</v>
      </c>
      <c r="K94" s="24">
        <f t="shared" si="7"/>
        <v>0.981721732112679</v>
      </c>
      <c r="L94" s="24">
        <f t="shared" si="8"/>
        <v>-1.01861858334132</v>
      </c>
      <c r="M94" s="24">
        <f t="shared" si="9"/>
        <v>3548972.69777676</v>
      </c>
      <c r="N94" s="24">
        <f t="shared" si="10"/>
        <v>6311644.58724642</v>
      </c>
      <c r="O94" s="22" t="s">
        <v>124</v>
      </c>
      <c r="P94" s="23">
        <v>4904830.408</v>
      </c>
      <c r="Q94" s="23">
        <v>1381101.86</v>
      </c>
      <c r="R94" s="23">
        <v>7.054</v>
      </c>
      <c r="S94" s="22" t="s">
        <v>22</v>
      </c>
      <c r="T94" s="17">
        <f t="shared" si="11"/>
        <v>1381100.93973817</v>
      </c>
      <c r="U94" s="17">
        <f t="shared" si="12"/>
        <v>4904829.50455896</v>
      </c>
      <c r="V94" s="17">
        <f t="shared" si="13"/>
        <v>82.3737341869484</v>
      </c>
      <c r="Z94" s="18" t="s">
        <v>124</v>
      </c>
      <c r="AA94" s="19">
        <v>82.3737341869484</v>
      </c>
      <c r="AB94" s="19">
        <v>7.054</v>
      </c>
      <c r="AC94" s="19">
        <v>4904830.408</v>
      </c>
      <c r="AD94" s="19">
        <v>1381101.86</v>
      </c>
      <c r="AE94" s="18" t="s">
        <v>22</v>
      </c>
    </row>
    <row r="95" spans="4:31">
      <c r="D95" s="16" t="s">
        <v>103</v>
      </c>
      <c r="E95" s="16">
        <v>1381158.64</v>
      </c>
      <c r="F95" s="16">
        <v>4904770.73</v>
      </c>
      <c r="H95" s="16" t="s">
        <v>104</v>
      </c>
      <c r="I95" s="16">
        <v>1380988.38</v>
      </c>
      <c r="J95" s="16">
        <v>4904944.16</v>
      </c>
      <c r="K95" s="24">
        <f t="shared" si="7"/>
        <v>0.981721732112679</v>
      </c>
      <c r="L95" s="24">
        <f t="shared" si="8"/>
        <v>-1.01861858334132</v>
      </c>
      <c r="M95" s="24">
        <f t="shared" si="9"/>
        <v>3548980.259817</v>
      </c>
      <c r="N95" s="24">
        <f t="shared" si="10"/>
        <v>6311644.58724642</v>
      </c>
      <c r="O95" s="22" t="s">
        <v>125</v>
      </c>
      <c r="P95" s="23">
        <v>4904833.568</v>
      </c>
      <c r="Q95" s="23">
        <v>1381097.376</v>
      </c>
      <c r="R95" s="23">
        <v>7.421</v>
      </c>
      <c r="S95" s="22" t="s">
        <v>29</v>
      </c>
      <c r="T95" s="17">
        <f t="shared" si="11"/>
        <v>1381097.15936131</v>
      </c>
      <c r="U95" s="17">
        <f t="shared" si="12"/>
        <v>4904833.35532109</v>
      </c>
      <c r="V95" s="17">
        <f t="shared" si="13"/>
        <v>87.7604235400899</v>
      </c>
      <c r="Z95" s="18" t="s">
        <v>125</v>
      </c>
      <c r="AA95" s="19">
        <v>87.7604235400899</v>
      </c>
      <c r="AB95" s="19">
        <v>7.421</v>
      </c>
      <c r="AC95" s="19">
        <v>4904833.568</v>
      </c>
      <c r="AD95" s="19">
        <v>1381097.376</v>
      </c>
      <c r="AE95" s="18" t="s">
        <v>29</v>
      </c>
    </row>
    <row r="96" spans="4:31">
      <c r="D96" s="16" t="s">
        <v>103</v>
      </c>
      <c r="E96" s="16">
        <v>1381158.64</v>
      </c>
      <c r="F96" s="16">
        <v>4904770.73</v>
      </c>
      <c r="H96" s="16" t="s">
        <v>104</v>
      </c>
      <c r="I96" s="16">
        <v>1380988.38</v>
      </c>
      <c r="J96" s="16">
        <v>4904944.16</v>
      </c>
      <c r="K96" s="24">
        <f t="shared" si="7"/>
        <v>0.981721732112679</v>
      </c>
      <c r="L96" s="24">
        <f t="shared" si="8"/>
        <v>-1.01861858334132</v>
      </c>
      <c r="M96" s="24">
        <f t="shared" si="9"/>
        <v>3548983.96763428</v>
      </c>
      <c r="N96" s="24">
        <f t="shared" si="10"/>
        <v>6311644.58724642</v>
      </c>
      <c r="O96" s="22" t="s">
        <v>126</v>
      </c>
      <c r="P96" s="23">
        <v>4904835.601</v>
      </c>
      <c r="Q96" s="23">
        <v>1381095.67</v>
      </c>
      <c r="R96" s="23">
        <v>7.352</v>
      </c>
      <c r="S96" s="22" t="s">
        <v>29</v>
      </c>
      <c r="T96" s="17">
        <f t="shared" si="11"/>
        <v>1381095.30576807</v>
      </c>
      <c r="U96" s="17">
        <f t="shared" si="12"/>
        <v>4904835.2434256</v>
      </c>
      <c r="V96" s="17">
        <f t="shared" si="13"/>
        <v>90.4072316848128</v>
      </c>
      <c r="Z96" s="18" t="s">
        <v>126</v>
      </c>
      <c r="AA96" s="19">
        <v>90.4072316848128</v>
      </c>
      <c r="AB96" s="19">
        <v>7.352</v>
      </c>
      <c r="AC96" s="19">
        <v>4904835.601</v>
      </c>
      <c r="AD96" s="19">
        <v>1381095.67</v>
      </c>
      <c r="AE96" s="18" t="s">
        <v>29</v>
      </c>
    </row>
    <row r="97" spans="4:31">
      <c r="D97" s="16" t="s">
        <v>103</v>
      </c>
      <c r="E97" s="16">
        <v>1381158.64</v>
      </c>
      <c r="F97" s="16">
        <v>4904770.73</v>
      </c>
      <c r="H97" s="16" t="s">
        <v>104</v>
      </c>
      <c r="I97" s="16">
        <v>1380988.38</v>
      </c>
      <c r="J97" s="16">
        <v>4904944.16</v>
      </c>
      <c r="K97" s="24">
        <f t="shared" si="7"/>
        <v>0.981721732112679</v>
      </c>
      <c r="L97" s="24">
        <f t="shared" si="8"/>
        <v>-1.01861858334132</v>
      </c>
      <c r="M97" s="24">
        <f t="shared" si="9"/>
        <v>3548989.59026174</v>
      </c>
      <c r="N97" s="24">
        <f t="shared" si="10"/>
        <v>6311644.58724642</v>
      </c>
      <c r="O97" s="22" t="s">
        <v>127</v>
      </c>
      <c r="P97" s="23">
        <v>4904838.357</v>
      </c>
      <c r="Q97" s="23">
        <v>1381092.75</v>
      </c>
      <c r="R97" s="23">
        <v>6.71</v>
      </c>
      <c r="S97" s="22" t="s">
        <v>29</v>
      </c>
      <c r="T97" s="17">
        <f t="shared" si="11"/>
        <v>1381092.49493263</v>
      </c>
      <c r="U97" s="17">
        <f t="shared" si="12"/>
        <v>4904838.10659482</v>
      </c>
      <c r="V97" s="17">
        <f t="shared" si="13"/>
        <v>94.4187652371332</v>
      </c>
      <c r="Z97" s="18" t="s">
        <v>127</v>
      </c>
      <c r="AA97" s="19">
        <v>94.4187652371332</v>
      </c>
      <c r="AB97" s="19">
        <v>6.71</v>
      </c>
      <c r="AC97" s="19">
        <v>4904838.357</v>
      </c>
      <c r="AD97" s="19">
        <v>1381092.75</v>
      </c>
      <c r="AE97" s="18" t="s">
        <v>29</v>
      </c>
    </row>
    <row r="98" spans="3:31">
      <c r="C98" s="16" t="s">
        <v>128</v>
      </c>
      <c r="D98" s="16" t="s">
        <v>129</v>
      </c>
      <c r="E98" s="16">
        <v>1381546.96</v>
      </c>
      <c r="F98" s="16">
        <v>4905130.61</v>
      </c>
      <c r="H98" s="16" t="s">
        <v>130</v>
      </c>
      <c r="I98" s="16">
        <v>1381358.61</v>
      </c>
      <c r="J98" s="16">
        <v>4905497.54</v>
      </c>
      <c r="K98" s="24">
        <f t="shared" si="7"/>
        <v>0.513313165999001</v>
      </c>
      <c r="L98" s="24">
        <f t="shared" si="8"/>
        <v>-1.9481284842048</v>
      </c>
      <c r="M98" s="24">
        <f t="shared" si="9"/>
        <v>4196428.02584044</v>
      </c>
      <c r="N98" s="24">
        <f t="shared" si="10"/>
        <v>7596561.59504255</v>
      </c>
      <c r="O98" s="22" t="s">
        <v>131</v>
      </c>
      <c r="P98" s="23">
        <v>4905497.575</v>
      </c>
      <c r="Q98" s="23">
        <v>1381358.586</v>
      </c>
      <c r="R98" s="23">
        <v>6.841</v>
      </c>
      <c r="S98" s="22" t="s">
        <v>29</v>
      </c>
      <c r="T98" s="17">
        <f t="shared" si="11"/>
        <v>1381358.59077569</v>
      </c>
      <c r="U98" s="17">
        <f t="shared" si="12"/>
        <v>4905497.57745142</v>
      </c>
      <c r="V98" s="17">
        <f t="shared" si="13"/>
        <v>412.490090912396</v>
      </c>
      <c r="Z98" s="18" t="s">
        <v>131</v>
      </c>
      <c r="AA98" s="19">
        <v>412.490090912396</v>
      </c>
      <c r="AB98" s="19">
        <v>6.841</v>
      </c>
      <c r="AC98" s="19">
        <v>4905497.575</v>
      </c>
      <c r="AD98" s="19">
        <v>1381358.586</v>
      </c>
      <c r="AE98" s="18" t="s">
        <v>29</v>
      </c>
    </row>
    <row r="99" spans="4:31">
      <c r="D99" s="16" t="s">
        <v>129</v>
      </c>
      <c r="E99" s="16">
        <v>1381546.96</v>
      </c>
      <c r="F99" s="16">
        <v>4905130.61</v>
      </c>
      <c r="H99" s="16" t="s">
        <v>130</v>
      </c>
      <c r="I99" s="16">
        <v>1381358.61</v>
      </c>
      <c r="J99" s="16">
        <v>4905497.54</v>
      </c>
      <c r="K99" s="24">
        <f t="shared" si="7"/>
        <v>0.513313165999001</v>
      </c>
      <c r="L99" s="24">
        <f t="shared" si="8"/>
        <v>-1.9481284842048</v>
      </c>
      <c r="M99" s="24">
        <f t="shared" si="9"/>
        <v>4196408.16895054</v>
      </c>
      <c r="N99" s="24">
        <f t="shared" si="10"/>
        <v>7596561.59504255</v>
      </c>
      <c r="O99" s="22" t="s">
        <v>132</v>
      </c>
      <c r="P99" s="23">
        <v>4905481.878</v>
      </c>
      <c r="Q99" s="23">
        <v>1381366.69</v>
      </c>
      <c r="R99" s="23">
        <v>7.193</v>
      </c>
      <c r="S99" s="22" t="s">
        <v>29</v>
      </c>
      <c r="T99" s="17">
        <f t="shared" si="11"/>
        <v>1381366.65795449</v>
      </c>
      <c r="U99" s="17">
        <f t="shared" si="12"/>
        <v>4905481.86155062</v>
      </c>
      <c r="V99" s="17">
        <f t="shared" si="13"/>
        <v>394.824620209356</v>
      </c>
      <c r="Z99" s="18" t="s">
        <v>132</v>
      </c>
      <c r="AA99" s="19">
        <v>394.824620209356</v>
      </c>
      <c r="AB99" s="19">
        <v>7.193</v>
      </c>
      <c r="AC99" s="19">
        <v>4905481.878</v>
      </c>
      <c r="AD99" s="19">
        <v>1381366.69</v>
      </c>
      <c r="AE99" s="18" t="s">
        <v>29</v>
      </c>
    </row>
    <row r="100" spans="4:31">
      <c r="D100" s="16" t="s">
        <v>129</v>
      </c>
      <c r="E100" s="16">
        <v>1381546.96</v>
      </c>
      <c r="F100" s="16">
        <v>4905130.61</v>
      </c>
      <c r="H100" s="16" t="s">
        <v>130</v>
      </c>
      <c r="I100" s="16">
        <v>1381358.61</v>
      </c>
      <c r="J100" s="16">
        <v>4905497.54</v>
      </c>
      <c r="K100" s="24">
        <f t="shared" si="7"/>
        <v>0.513313165999001</v>
      </c>
      <c r="L100" s="24">
        <f t="shared" si="8"/>
        <v>-1.9481284842048</v>
      </c>
      <c r="M100" s="24">
        <f t="shared" si="9"/>
        <v>4196395.9273891</v>
      </c>
      <c r="N100" s="24">
        <f t="shared" si="10"/>
        <v>7596561.59504255</v>
      </c>
      <c r="O100" s="22" t="s">
        <v>133</v>
      </c>
      <c r="P100" s="23">
        <v>4905472.145</v>
      </c>
      <c r="Q100" s="23">
        <v>1381371.577</v>
      </c>
      <c r="R100" s="23">
        <v>7.49</v>
      </c>
      <c r="S100" s="22" t="s">
        <v>134</v>
      </c>
      <c r="T100" s="17">
        <f t="shared" si="11"/>
        <v>1381371.63128443</v>
      </c>
      <c r="U100" s="17">
        <f t="shared" si="12"/>
        <v>4905472.17286491</v>
      </c>
      <c r="V100" s="17">
        <f t="shared" si="13"/>
        <v>383.934047609007</v>
      </c>
      <c r="Z100" s="18" t="s">
        <v>133</v>
      </c>
      <c r="AA100" s="19">
        <v>383.934047609007</v>
      </c>
      <c r="AB100" s="19">
        <v>7.49</v>
      </c>
      <c r="AC100" s="19">
        <v>4905472.145</v>
      </c>
      <c r="AD100" s="19">
        <v>1381371.577</v>
      </c>
      <c r="AE100" s="18" t="s">
        <v>134</v>
      </c>
    </row>
    <row r="101" spans="4:31">
      <c r="D101" s="16" t="s">
        <v>129</v>
      </c>
      <c r="E101" s="16">
        <v>1381546.96</v>
      </c>
      <c r="F101" s="16">
        <v>4905130.61</v>
      </c>
      <c r="H101" s="16" t="s">
        <v>130</v>
      </c>
      <c r="I101" s="16">
        <v>1381358.61</v>
      </c>
      <c r="J101" s="16">
        <v>4905497.54</v>
      </c>
      <c r="K101" s="24">
        <f t="shared" si="7"/>
        <v>0.513313165999001</v>
      </c>
      <c r="L101" s="24">
        <f t="shared" si="8"/>
        <v>-1.9481284842048</v>
      </c>
      <c r="M101" s="24">
        <f t="shared" si="9"/>
        <v>4196390.96741965</v>
      </c>
      <c r="N101" s="24">
        <f t="shared" si="10"/>
        <v>7596561.59504255</v>
      </c>
      <c r="O101" s="22" t="s">
        <v>135</v>
      </c>
      <c r="P101" s="23">
        <v>4905468.302</v>
      </c>
      <c r="Q101" s="23">
        <v>1381373.753</v>
      </c>
      <c r="R101" s="23">
        <v>8.492</v>
      </c>
      <c r="S101" s="22" t="s">
        <v>136</v>
      </c>
      <c r="T101" s="17">
        <f t="shared" si="11"/>
        <v>1381373.64635127</v>
      </c>
      <c r="U101" s="17">
        <f t="shared" si="12"/>
        <v>4905468.2472558</v>
      </c>
      <c r="V101" s="17">
        <f t="shared" si="13"/>
        <v>379.521477274801</v>
      </c>
      <c r="Z101" s="18" t="s">
        <v>135</v>
      </c>
      <c r="AA101" s="19">
        <v>379.521477274801</v>
      </c>
      <c r="AB101" s="19">
        <v>8.492</v>
      </c>
      <c r="AC101" s="19">
        <v>4905468.302</v>
      </c>
      <c r="AD101" s="19">
        <v>1381373.753</v>
      </c>
      <c r="AE101" s="18" t="s">
        <v>136</v>
      </c>
    </row>
    <row r="102" spans="4:31">
      <c r="D102" s="16" t="s">
        <v>129</v>
      </c>
      <c r="E102" s="16">
        <v>1381546.96</v>
      </c>
      <c r="F102" s="16">
        <v>4905130.61</v>
      </c>
      <c r="H102" s="16" t="s">
        <v>130</v>
      </c>
      <c r="I102" s="16">
        <v>1381358.61</v>
      </c>
      <c r="J102" s="16">
        <v>4905497.54</v>
      </c>
      <c r="K102" s="24">
        <f t="shared" si="7"/>
        <v>0.513313165999001</v>
      </c>
      <c r="L102" s="24">
        <f t="shared" si="8"/>
        <v>-1.9481284842048</v>
      </c>
      <c r="M102" s="24">
        <f t="shared" si="9"/>
        <v>4196389.30731042</v>
      </c>
      <c r="N102" s="24">
        <f t="shared" si="10"/>
        <v>7596561.59504255</v>
      </c>
      <c r="O102" s="22" t="s">
        <v>137</v>
      </c>
      <c r="P102" s="23">
        <v>4905466.916</v>
      </c>
      <c r="Q102" s="23">
        <v>1381374.287</v>
      </c>
      <c r="R102" s="23">
        <v>8.334</v>
      </c>
      <c r="S102" s="22" t="s">
        <v>47</v>
      </c>
      <c r="T102" s="17">
        <f t="shared" si="11"/>
        <v>1381374.32079717</v>
      </c>
      <c r="U102" s="17">
        <f t="shared" si="12"/>
        <v>4905466.93334853</v>
      </c>
      <c r="V102" s="17">
        <f t="shared" si="13"/>
        <v>378.04456161264</v>
      </c>
      <c r="Z102" s="18" t="s">
        <v>137</v>
      </c>
      <c r="AA102" s="19">
        <v>378.04456161264</v>
      </c>
      <c r="AB102" s="19">
        <v>8.334</v>
      </c>
      <c r="AC102" s="19">
        <v>4905466.916</v>
      </c>
      <c r="AD102" s="19">
        <v>1381374.287</v>
      </c>
      <c r="AE102" s="18" t="s">
        <v>47</v>
      </c>
    </row>
    <row r="103" spans="4:31">
      <c r="D103" s="16" t="s">
        <v>129</v>
      </c>
      <c r="E103" s="16">
        <v>1381546.96</v>
      </c>
      <c r="F103" s="16">
        <v>4905130.61</v>
      </c>
      <c r="H103" s="16" t="s">
        <v>130</v>
      </c>
      <c r="I103" s="16">
        <v>1381358.61</v>
      </c>
      <c r="J103" s="16">
        <v>4905497.54</v>
      </c>
      <c r="K103" s="24">
        <f t="shared" si="7"/>
        <v>0.513313165999001</v>
      </c>
      <c r="L103" s="24">
        <f t="shared" si="8"/>
        <v>-1.9481284842048</v>
      </c>
      <c r="M103" s="24">
        <f t="shared" si="9"/>
        <v>4196387.6941257</v>
      </c>
      <c r="N103" s="24">
        <f t="shared" si="10"/>
        <v>7596561.59504255</v>
      </c>
      <c r="O103" s="22" t="s">
        <v>138</v>
      </c>
      <c r="P103" s="23">
        <v>4905465.522</v>
      </c>
      <c r="Q103" s="23">
        <v>1381374.714</v>
      </c>
      <c r="R103" s="23">
        <v>7.658</v>
      </c>
      <c r="S103" s="22" t="s">
        <v>134</v>
      </c>
      <c r="T103" s="17">
        <f t="shared" si="11"/>
        <v>1381374.97617924</v>
      </c>
      <c r="U103" s="17">
        <f t="shared" si="12"/>
        <v>4905465.65658005</v>
      </c>
      <c r="V103" s="17">
        <f t="shared" si="13"/>
        <v>376.609522263724</v>
      </c>
      <c r="Z103" s="18" t="s">
        <v>138</v>
      </c>
      <c r="AA103" s="19">
        <v>376.609522263724</v>
      </c>
      <c r="AB103" s="19">
        <v>7.658</v>
      </c>
      <c r="AC103" s="19">
        <v>4905465.522</v>
      </c>
      <c r="AD103" s="19">
        <v>1381374.714</v>
      </c>
      <c r="AE103" s="18" t="s">
        <v>134</v>
      </c>
    </row>
    <row r="104" spans="4:31">
      <c r="D104" s="16" t="s">
        <v>129</v>
      </c>
      <c r="E104" s="16">
        <v>1381546.96</v>
      </c>
      <c r="F104" s="16">
        <v>4905130.61</v>
      </c>
      <c r="H104" s="16" t="s">
        <v>130</v>
      </c>
      <c r="I104" s="16">
        <v>1381358.61</v>
      </c>
      <c r="J104" s="16">
        <v>4905497.54</v>
      </c>
      <c r="K104" s="24">
        <f t="shared" si="7"/>
        <v>0.513313165999001</v>
      </c>
      <c r="L104" s="24">
        <f t="shared" si="8"/>
        <v>-1.9481284842048</v>
      </c>
      <c r="M104" s="24">
        <f t="shared" si="9"/>
        <v>4196384.81106427</v>
      </c>
      <c r="N104" s="24">
        <f t="shared" si="10"/>
        <v>7596561.59504255</v>
      </c>
      <c r="O104" s="22" t="s">
        <v>139</v>
      </c>
      <c r="P104" s="23">
        <v>4905463.451</v>
      </c>
      <c r="Q104" s="23">
        <v>1381376.296</v>
      </c>
      <c r="R104" s="23">
        <v>7.16</v>
      </c>
      <c r="S104" s="22" t="s">
        <v>29</v>
      </c>
      <c r="T104" s="17">
        <f t="shared" si="11"/>
        <v>1381376.14746901</v>
      </c>
      <c r="U104" s="17">
        <f t="shared" si="12"/>
        <v>4905463.37475709</v>
      </c>
      <c r="V104" s="17">
        <f t="shared" si="13"/>
        <v>374.044559079485</v>
      </c>
      <c r="Z104" s="18" t="s">
        <v>139</v>
      </c>
      <c r="AA104" s="19">
        <v>374.044559079485</v>
      </c>
      <c r="AB104" s="19">
        <v>7.16</v>
      </c>
      <c r="AC104" s="19">
        <v>4905463.451</v>
      </c>
      <c r="AD104" s="19">
        <v>1381376.296</v>
      </c>
      <c r="AE104" s="18" t="s">
        <v>29</v>
      </c>
    </row>
    <row r="105" spans="4:31">
      <c r="D105" s="16" t="s">
        <v>129</v>
      </c>
      <c r="E105" s="16">
        <v>1381546.96</v>
      </c>
      <c r="F105" s="16">
        <v>4905130.61</v>
      </c>
      <c r="H105" s="16" t="s">
        <v>130</v>
      </c>
      <c r="I105" s="16">
        <v>1381358.61</v>
      </c>
      <c r="J105" s="16">
        <v>4905497.54</v>
      </c>
      <c r="K105" s="24">
        <f t="shared" si="7"/>
        <v>0.513313165999001</v>
      </c>
      <c r="L105" s="24">
        <f t="shared" si="8"/>
        <v>-1.9481284842048</v>
      </c>
      <c r="M105" s="24">
        <f t="shared" si="9"/>
        <v>4196361.66928889</v>
      </c>
      <c r="N105" s="24">
        <f t="shared" si="10"/>
        <v>7596561.59504255</v>
      </c>
      <c r="O105" s="22" t="s">
        <v>140</v>
      </c>
      <c r="P105" s="23">
        <v>4905445.178</v>
      </c>
      <c r="Q105" s="23">
        <v>1381385.781</v>
      </c>
      <c r="R105" s="23">
        <v>6.728</v>
      </c>
      <c r="S105" s="22" t="s">
        <v>29</v>
      </c>
      <c r="T105" s="17">
        <f t="shared" si="11"/>
        <v>1381385.54918502</v>
      </c>
      <c r="U105" s="17">
        <f t="shared" si="12"/>
        <v>4905445.05900632</v>
      </c>
      <c r="V105" s="17">
        <f t="shared" si="13"/>
        <v>353.45678189134</v>
      </c>
      <c r="Z105" s="18" t="s">
        <v>140</v>
      </c>
      <c r="AA105" s="19">
        <v>353.45678189134</v>
      </c>
      <c r="AB105" s="19">
        <v>6.728</v>
      </c>
      <c r="AC105" s="19">
        <v>4905445.178</v>
      </c>
      <c r="AD105" s="19">
        <v>1381385.781</v>
      </c>
      <c r="AE105" s="18" t="s">
        <v>29</v>
      </c>
    </row>
    <row r="106" spans="4:31">
      <c r="D106" s="16" t="s">
        <v>129</v>
      </c>
      <c r="E106" s="16">
        <v>1381546.96</v>
      </c>
      <c r="F106" s="16">
        <v>4905130.61</v>
      </c>
      <c r="H106" s="16" t="s">
        <v>130</v>
      </c>
      <c r="I106" s="16">
        <v>1381358.61</v>
      </c>
      <c r="J106" s="16">
        <v>4905497.54</v>
      </c>
      <c r="K106" s="24">
        <f t="shared" si="7"/>
        <v>0.513313165999001</v>
      </c>
      <c r="L106" s="24">
        <f t="shared" si="8"/>
        <v>-1.9481284842048</v>
      </c>
      <c r="M106" s="24">
        <f t="shared" si="9"/>
        <v>4196356.64840507</v>
      </c>
      <c r="N106" s="24">
        <f t="shared" si="10"/>
        <v>7596561.59504255</v>
      </c>
      <c r="O106" s="22" t="s">
        <v>141</v>
      </c>
      <c r="P106" s="23">
        <v>4905441.078</v>
      </c>
      <c r="Q106" s="23">
        <v>1381387.575</v>
      </c>
      <c r="R106" s="23">
        <v>7.068</v>
      </c>
      <c r="S106" s="22" t="s">
        <v>142</v>
      </c>
      <c r="T106" s="17">
        <f t="shared" si="11"/>
        <v>1381387.5889993</v>
      </c>
      <c r="U106" s="17">
        <f t="shared" si="12"/>
        <v>4905441.08518602</v>
      </c>
      <c r="V106" s="17">
        <f t="shared" si="13"/>
        <v>348.989909952476</v>
      </c>
      <c r="Z106" s="18" t="s">
        <v>141</v>
      </c>
      <c r="AA106" s="19">
        <v>348.989909952476</v>
      </c>
      <c r="AB106" s="19">
        <v>7.068</v>
      </c>
      <c r="AC106" s="19">
        <v>4905441.078</v>
      </c>
      <c r="AD106" s="19">
        <v>1381387.575</v>
      </c>
      <c r="AE106" s="18" t="s">
        <v>142</v>
      </c>
    </row>
    <row r="107" spans="4:31">
      <c r="D107" s="16" t="s">
        <v>129</v>
      </c>
      <c r="E107" s="16">
        <v>1381546.96</v>
      </c>
      <c r="F107" s="16">
        <v>4905130.61</v>
      </c>
      <c r="H107" s="16" t="s">
        <v>130</v>
      </c>
      <c r="I107" s="16">
        <v>1381358.61</v>
      </c>
      <c r="J107" s="16">
        <v>4905497.54</v>
      </c>
      <c r="K107" s="24">
        <f t="shared" si="7"/>
        <v>0.513313165999001</v>
      </c>
      <c r="L107" s="24">
        <f t="shared" si="8"/>
        <v>-1.9481284842048</v>
      </c>
      <c r="M107" s="24">
        <f t="shared" si="9"/>
        <v>4196350.30173017</v>
      </c>
      <c r="N107" s="24">
        <f t="shared" si="10"/>
        <v>7596561.59504255</v>
      </c>
      <c r="O107" s="22" t="s">
        <v>143</v>
      </c>
      <c r="P107" s="23">
        <v>4905436.049</v>
      </c>
      <c r="Q107" s="23">
        <v>1381390.142</v>
      </c>
      <c r="R107" s="23">
        <v>5.905</v>
      </c>
      <c r="S107" s="22" t="s">
        <v>24</v>
      </c>
      <c r="T107" s="17">
        <f t="shared" si="11"/>
        <v>1381390.16743738</v>
      </c>
      <c r="U107" s="17">
        <f t="shared" si="12"/>
        <v>4905436.06205734</v>
      </c>
      <c r="V107" s="17">
        <f t="shared" si="13"/>
        <v>343.343658518068</v>
      </c>
      <c r="Z107" s="18" t="s">
        <v>143</v>
      </c>
      <c r="AA107" s="19">
        <v>343.343658518068</v>
      </c>
      <c r="AB107" s="19">
        <v>5.905</v>
      </c>
      <c r="AC107" s="19">
        <v>4905436.049</v>
      </c>
      <c r="AD107" s="19">
        <v>1381390.142</v>
      </c>
      <c r="AE107" s="18" t="s">
        <v>24</v>
      </c>
    </row>
    <row r="108" spans="3:31">
      <c r="C108" s="16" t="s">
        <v>144</v>
      </c>
      <c r="D108" s="16" t="s">
        <v>145</v>
      </c>
      <c r="E108" s="16">
        <v>1381897.66</v>
      </c>
      <c r="F108" s="16">
        <v>4905482.57</v>
      </c>
      <c r="H108" s="16" t="s">
        <v>146</v>
      </c>
      <c r="I108" s="16">
        <v>1381835</v>
      </c>
      <c r="J108" s="16">
        <v>4905567.57</v>
      </c>
      <c r="K108" s="24">
        <f t="shared" si="7"/>
        <v>0.737176470587249</v>
      </c>
      <c r="L108" s="24">
        <f t="shared" si="8"/>
        <v>-1.35652729013906</v>
      </c>
      <c r="M108" s="24">
        <f t="shared" si="9"/>
        <v>3886911.42189407</v>
      </c>
      <c r="N108" s="24">
        <f t="shared" si="10"/>
        <v>6780064.45796931</v>
      </c>
      <c r="O108" s="22" t="s">
        <v>147</v>
      </c>
      <c r="P108" s="23">
        <v>4905567.62</v>
      </c>
      <c r="Q108" s="23">
        <v>1381834.932</v>
      </c>
      <c r="R108" s="23">
        <v>7.543</v>
      </c>
      <c r="S108" s="22" t="s">
        <v>29</v>
      </c>
      <c r="T108" s="17">
        <f t="shared" si="11"/>
        <v>1381834.95217662</v>
      </c>
      <c r="U108" s="17">
        <f t="shared" si="12"/>
        <v>4905567.63487373</v>
      </c>
      <c r="V108" s="17">
        <f t="shared" si="13"/>
        <v>105.680199110117</v>
      </c>
      <c r="Z108" s="18" t="s">
        <v>147</v>
      </c>
      <c r="AA108" s="19">
        <v>105.680199110117</v>
      </c>
      <c r="AB108" s="19">
        <v>7.543</v>
      </c>
      <c r="AC108" s="19">
        <v>4905567.62</v>
      </c>
      <c r="AD108" s="19">
        <v>1381834.932</v>
      </c>
      <c r="AE108" s="18" t="s">
        <v>29</v>
      </c>
    </row>
    <row r="109" spans="4:31">
      <c r="D109" s="16" t="s">
        <v>145</v>
      </c>
      <c r="E109" s="16">
        <v>1381897.66</v>
      </c>
      <c r="F109" s="16">
        <v>4905482.57</v>
      </c>
      <c r="H109" s="16" t="s">
        <v>146</v>
      </c>
      <c r="I109" s="16">
        <v>1381835</v>
      </c>
      <c r="J109" s="16">
        <v>4905567.57</v>
      </c>
      <c r="K109" s="24">
        <f t="shared" si="7"/>
        <v>0.737176470587249</v>
      </c>
      <c r="L109" s="24">
        <f t="shared" si="8"/>
        <v>-1.35652729013906</v>
      </c>
      <c r="M109" s="24">
        <f t="shared" si="9"/>
        <v>3886897.15783854</v>
      </c>
      <c r="N109" s="24">
        <f t="shared" si="10"/>
        <v>6780064.45796931</v>
      </c>
      <c r="O109" s="22" t="s">
        <v>148</v>
      </c>
      <c r="P109" s="23">
        <v>4905558.584</v>
      </c>
      <c r="Q109" s="23">
        <v>1381842.024</v>
      </c>
      <c r="R109" s="23">
        <v>8.733</v>
      </c>
      <c r="S109" s="22" t="s">
        <v>136</v>
      </c>
      <c r="T109" s="17">
        <f t="shared" si="11"/>
        <v>1381841.76501031</v>
      </c>
      <c r="U109" s="17">
        <f t="shared" si="12"/>
        <v>4905558.3930789</v>
      </c>
      <c r="V109" s="17">
        <f t="shared" si="13"/>
        <v>94.1992181067204</v>
      </c>
      <c r="Z109" s="18" t="s">
        <v>148</v>
      </c>
      <c r="AA109" s="19">
        <v>94.1992181067204</v>
      </c>
      <c r="AB109" s="19">
        <v>8.733</v>
      </c>
      <c r="AC109" s="19">
        <v>4905558.584</v>
      </c>
      <c r="AD109" s="19">
        <v>1381842.024</v>
      </c>
      <c r="AE109" s="18" t="s">
        <v>136</v>
      </c>
    </row>
    <row r="110" spans="4:31">
      <c r="D110" s="16" t="s">
        <v>145</v>
      </c>
      <c r="E110" s="16">
        <v>1381897.66</v>
      </c>
      <c r="F110" s="16">
        <v>4905482.57</v>
      </c>
      <c r="H110" s="16" t="s">
        <v>146</v>
      </c>
      <c r="I110" s="16">
        <v>1381835</v>
      </c>
      <c r="J110" s="16">
        <v>4905567.57</v>
      </c>
      <c r="K110" s="24">
        <f t="shared" si="7"/>
        <v>0.737176470587249</v>
      </c>
      <c r="L110" s="24">
        <f t="shared" si="8"/>
        <v>-1.35652729013906</v>
      </c>
      <c r="M110" s="24">
        <f t="shared" si="9"/>
        <v>3886882.15536583</v>
      </c>
      <c r="N110" s="24">
        <f t="shared" si="10"/>
        <v>6780064.45796931</v>
      </c>
      <c r="O110" s="22" t="s">
        <v>149</v>
      </c>
      <c r="P110" s="23">
        <v>4905548.685</v>
      </c>
      <c r="Q110" s="23">
        <v>1381848.947</v>
      </c>
      <c r="R110" s="23">
        <v>7.941</v>
      </c>
      <c r="S110" s="22" t="s">
        <v>22</v>
      </c>
      <c r="T110" s="17">
        <f t="shared" si="11"/>
        <v>1381848.93052866</v>
      </c>
      <c r="U110" s="17">
        <f t="shared" si="12"/>
        <v>4905548.67285771</v>
      </c>
      <c r="V110" s="17">
        <f t="shared" si="13"/>
        <v>82.1227714699481</v>
      </c>
      <c r="Z110" s="18" t="s">
        <v>149</v>
      </c>
      <c r="AA110" s="19">
        <v>82.1227714699481</v>
      </c>
      <c r="AB110" s="19">
        <v>7.941</v>
      </c>
      <c r="AC110" s="19">
        <v>4905548.685</v>
      </c>
      <c r="AD110" s="19">
        <v>1381848.947</v>
      </c>
      <c r="AE110" s="18" t="s">
        <v>22</v>
      </c>
    </row>
    <row r="111" spans="4:31">
      <c r="D111" s="16" t="s">
        <v>145</v>
      </c>
      <c r="E111" s="16">
        <v>1381897.66</v>
      </c>
      <c r="F111" s="16">
        <v>4905482.57</v>
      </c>
      <c r="H111" s="16" t="s">
        <v>146</v>
      </c>
      <c r="I111" s="16">
        <v>1381835</v>
      </c>
      <c r="J111" s="16">
        <v>4905567.57</v>
      </c>
      <c r="K111" s="24">
        <f t="shared" si="7"/>
        <v>0.737176470587249</v>
      </c>
      <c r="L111" s="24">
        <f t="shared" si="8"/>
        <v>-1.35652729013906</v>
      </c>
      <c r="M111" s="24">
        <f t="shared" si="9"/>
        <v>3886876.56311101</v>
      </c>
      <c r="N111" s="24">
        <f t="shared" si="10"/>
        <v>6780064.45796931</v>
      </c>
      <c r="O111" s="22" t="s">
        <v>150</v>
      </c>
      <c r="P111" s="23">
        <v>4905545.047</v>
      </c>
      <c r="Q111" s="23">
        <v>1381851.598</v>
      </c>
      <c r="R111" s="23">
        <v>5.999</v>
      </c>
      <c r="S111" s="22" t="s">
        <v>24</v>
      </c>
      <c r="T111" s="17">
        <f t="shared" si="11"/>
        <v>1381851.60151532</v>
      </c>
      <c r="U111" s="17">
        <f t="shared" si="12"/>
        <v>4905545.04959141</v>
      </c>
      <c r="V111" s="17">
        <f t="shared" si="13"/>
        <v>77.6214105320617</v>
      </c>
      <c r="Z111" s="18" t="s">
        <v>150</v>
      </c>
      <c r="AA111" s="19">
        <v>77.6214105320617</v>
      </c>
      <c r="AB111" s="19">
        <v>5.999</v>
      </c>
      <c r="AC111" s="19">
        <v>4905545.047</v>
      </c>
      <c r="AD111" s="19">
        <v>1381851.598</v>
      </c>
      <c r="AE111" s="18" t="s">
        <v>24</v>
      </c>
    </row>
    <row r="112" spans="3:31">
      <c r="C112" s="16" t="s">
        <v>151</v>
      </c>
      <c r="D112" s="16" t="s">
        <v>152</v>
      </c>
      <c r="E112" s="16">
        <v>1382452.58</v>
      </c>
      <c r="F112" s="16">
        <v>4905981.25</v>
      </c>
      <c r="H112" s="16" t="s">
        <v>153</v>
      </c>
      <c r="I112" s="16">
        <v>1382253.56</v>
      </c>
      <c r="J112" s="16">
        <v>4906122.08</v>
      </c>
      <c r="K112" s="24">
        <f t="shared" si="7"/>
        <v>1.41319321167303</v>
      </c>
      <c r="L112" s="24">
        <f t="shared" si="8"/>
        <v>-0.707617324892279</v>
      </c>
      <c r="M112" s="24">
        <f t="shared" si="9"/>
        <v>2952730.67889157</v>
      </c>
      <c r="N112" s="24">
        <f t="shared" si="10"/>
        <v>5884228.64645003</v>
      </c>
      <c r="O112" s="22" t="s">
        <v>154</v>
      </c>
      <c r="P112" s="23">
        <v>4906122.038</v>
      </c>
      <c r="Q112" s="23">
        <v>1382253.568</v>
      </c>
      <c r="R112" s="23">
        <v>6.885</v>
      </c>
      <c r="S112" s="22" t="s">
        <v>29</v>
      </c>
      <c r="T112" s="17">
        <f t="shared" si="11"/>
        <v>1382253.58513452</v>
      </c>
      <c r="U112" s="17">
        <f t="shared" si="12"/>
        <v>4906122.06221438</v>
      </c>
      <c r="V112" s="17">
        <f t="shared" si="13"/>
        <v>243.776613086571</v>
      </c>
      <c r="Z112" s="18" t="s">
        <v>154</v>
      </c>
      <c r="AA112" s="19">
        <v>243.776613086571</v>
      </c>
      <c r="AB112" s="19">
        <v>6.885</v>
      </c>
      <c r="AC112" s="19">
        <v>4906122.038</v>
      </c>
      <c r="AD112" s="19">
        <v>1382253.568</v>
      </c>
      <c r="AE112" s="18" t="s">
        <v>29</v>
      </c>
    </row>
    <row r="113" spans="4:31">
      <c r="D113" s="16" t="s">
        <v>152</v>
      </c>
      <c r="E113" s="16">
        <v>1382452.58</v>
      </c>
      <c r="F113" s="16">
        <v>4905981.25</v>
      </c>
      <c r="H113" s="16" t="s">
        <v>153</v>
      </c>
      <c r="I113" s="16">
        <v>1382253.56</v>
      </c>
      <c r="J113" s="16">
        <v>4906122.08</v>
      </c>
      <c r="K113" s="24">
        <f t="shared" si="7"/>
        <v>1.41319321167303</v>
      </c>
      <c r="L113" s="24">
        <f t="shared" si="8"/>
        <v>-0.707617324892279</v>
      </c>
      <c r="M113" s="24">
        <f t="shared" si="9"/>
        <v>2952727.24646311</v>
      </c>
      <c r="N113" s="24">
        <f t="shared" si="10"/>
        <v>5884228.64645003</v>
      </c>
      <c r="O113" s="22" t="s">
        <v>155</v>
      </c>
      <c r="P113" s="23">
        <v>4906121.008</v>
      </c>
      <c r="Q113" s="23">
        <v>1382255.268</v>
      </c>
      <c r="R113" s="23">
        <v>6.949</v>
      </c>
      <c r="S113" s="22" t="s">
        <v>134</v>
      </c>
      <c r="T113" s="17">
        <f t="shared" si="11"/>
        <v>1382255.20358576</v>
      </c>
      <c r="U113" s="17">
        <f t="shared" si="12"/>
        <v>4906120.91697024</v>
      </c>
      <c r="V113" s="17">
        <f t="shared" si="13"/>
        <v>241.793969958239</v>
      </c>
      <c r="Z113" s="18" t="s">
        <v>155</v>
      </c>
      <c r="AA113" s="19">
        <v>241.793969958239</v>
      </c>
      <c r="AB113" s="19">
        <v>6.949</v>
      </c>
      <c r="AC113" s="19">
        <v>4906121.008</v>
      </c>
      <c r="AD113" s="19">
        <v>1382255.268</v>
      </c>
      <c r="AE113" s="18" t="s">
        <v>134</v>
      </c>
    </row>
    <row r="114" spans="4:31">
      <c r="D114" s="16" t="s">
        <v>152</v>
      </c>
      <c r="E114" s="16">
        <v>1382452.58</v>
      </c>
      <c r="F114" s="16">
        <v>4905981.25</v>
      </c>
      <c r="H114" s="16" t="s">
        <v>153</v>
      </c>
      <c r="I114" s="16">
        <v>1382253.56</v>
      </c>
      <c r="J114" s="16">
        <v>4906122.08</v>
      </c>
      <c r="K114" s="24">
        <f t="shared" si="7"/>
        <v>1.41319321167303</v>
      </c>
      <c r="L114" s="24">
        <f t="shared" si="8"/>
        <v>-0.707617324892279</v>
      </c>
      <c r="M114" s="24">
        <f t="shared" si="9"/>
        <v>2952716.05961194</v>
      </c>
      <c r="N114" s="24">
        <f t="shared" si="10"/>
        <v>5884228.64645003</v>
      </c>
      <c r="O114" s="22" t="s">
        <v>156</v>
      </c>
      <c r="P114" s="23">
        <v>4906117.239</v>
      </c>
      <c r="Q114" s="23">
        <v>1382260.517</v>
      </c>
      <c r="R114" s="23">
        <v>8.903</v>
      </c>
      <c r="S114" s="22" t="s">
        <v>47</v>
      </c>
      <c r="T114" s="17">
        <f t="shared" si="11"/>
        <v>1382260.47838565</v>
      </c>
      <c r="U114" s="17">
        <f t="shared" si="12"/>
        <v>4906117.18443046</v>
      </c>
      <c r="V114" s="17">
        <f t="shared" si="13"/>
        <v>235.332114446898</v>
      </c>
      <c r="Z114" s="18" t="s">
        <v>156</v>
      </c>
      <c r="AA114" s="19">
        <v>235.332114446898</v>
      </c>
      <c r="AB114" s="19">
        <v>8.903</v>
      </c>
      <c r="AC114" s="19">
        <v>4906117.239</v>
      </c>
      <c r="AD114" s="19">
        <v>1382260.517</v>
      </c>
      <c r="AE114" s="18" t="s">
        <v>47</v>
      </c>
    </row>
    <row r="115" spans="4:31">
      <c r="D115" s="16" t="s">
        <v>152</v>
      </c>
      <c r="E115" s="16">
        <v>1382452.58</v>
      </c>
      <c r="F115" s="16">
        <v>4905981.25</v>
      </c>
      <c r="H115" s="16" t="s">
        <v>153</v>
      </c>
      <c r="I115" s="16">
        <v>1382253.56</v>
      </c>
      <c r="J115" s="16">
        <v>4906122.08</v>
      </c>
      <c r="K115" s="24">
        <f t="shared" si="7"/>
        <v>1.41319321167303</v>
      </c>
      <c r="L115" s="24">
        <f t="shared" si="8"/>
        <v>-0.707617324892279</v>
      </c>
      <c r="M115" s="24">
        <f t="shared" si="9"/>
        <v>2952712.96905119</v>
      </c>
      <c r="N115" s="24">
        <f t="shared" si="10"/>
        <v>5884228.64645003</v>
      </c>
      <c r="O115" s="22" t="s">
        <v>157</v>
      </c>
      <c r="P115" s="23">
        <v>4906116.158</v>
      </c>
      <c r="Q115" s="23">
        <v>1382261.939</v>
      </c>
      <c r="R115" s="23">
        <v>8.845</v>
      </c>
      <c r="S115" s="22" t="s">
        <v>47</v>
      </c>
      <c r="T115" s="17">
        <f t="shared" si="11"/>
        <v>1382261.93564017</v>
      </c>
      <c r="U115" s="17">
        <f t="shared" si="12"/>
        <v>4906116.15325191</v>
      </c>
      <c r="V115" s="17">
        <f t="shared" si="13"/>
        <v>233.546910373431</v>
      </c>
      <c r="Z115" s="18" t="s">
        <v>157</v>
      </c>
      <c r="AA115" s="19">
        <v>233.54691037343</v>
      </c>
      <c r="AB115" s="19">
        <v>8.845</v>
      </c>
      <c r="AC115" s="19">
        <v>4906116.158</v>
      </c>
      <c r="AD115" s="19">
        <v>1382261.939</v>
      </c>
      <c r="AE115" s="18" t="s">
        <v>47</v>
      </c>
    </row>
    <row r="116" spans="4:31">
      <c r="D116" s="16" t="s">
        <v>152</v>
      </c>
      <c r="E116" s="16">
        <v>1382452.58</v>
      </c>
      <c r="F116" s="16">
        <v>4905981.25</v>
      </c>
      <c r="H116" s="16" t="s">
        <v>153</v>
      </c>
      <c r="I116" s="16">
        <v>1382253.56</v>
      </c>
      <c r="J116" s="16">
        <v>4906122.08</v>
      </c>
      <c r="K116" s="24">
        <f t="shared" si="7"/>
        <v>1.41319321167303</v>
      </c>
      <c r="L116" s="24">
        <f t="shared" si="8"/>
        <v>-0.707617324892279</v>
      </c>
      <c r="M116" s="24">
        <f t="shared" si="9"/>
        <v>2952703.10460889</v>
      </c>
      <c r="N116" s="24">
        <f t="shared" si="10"/>
        <v>5884228.64645003</v>
      </c>
      <c r="O116" s="22" t="s">
        <v>158</v>
      </c>
      <c r="P116" s="23">
        <v>4906112.725</v>
      </c>
      <c r="Q116" s="23">
        <v>1382266.49</v>
      </c>
      <c r="R116" s="23">
        <v>7.169</v>
      </c>
      <c r="S116" s="22" t="s">
        <v>134</v>
      </c>
      <c r="T116" s="17">
        <f t="shared" si="11"/>
        <v>1382266.58690068</v>
      </c>
      <c r="U116" s="17">
        <f t="shared" si="12"/>
        <v>4906112.86193939</v>
      </c>
      <c r="V116" s="17">
        <f t="shared" si="13"/>
        <v>227.848993249769</v>
      </c>
      <c r="Z116" s="18" t="s">
        <v>158</v>
      </c>
      <c r="AA116" s="19">
        <v>227.848993249769</v>
      </c>
      <c r="AB116" s="19">
        <v>7.169</v>
      </c>
      <c r="AC116" s="19">
        <v>4906112.725</v>
      </c>
      <c r="AD116" s="19">
        <v>1382266.49</v>
      </c>
      <c r="AE116" s="18" t="s">
        <v>134</v>
      </c>
    </row>
    <row r="117" spans="4:31">
      <c r="D117" s="16" t="s">
        <v>152</v>
      </c>
      <c r="E117" s="16">
        <v>1382452.58</v>
      </c>
      <c r="F117" s="16">
        <v>4905981.25</v>
      </c>
      <c r="H117" s="16" t="s">
        <v>153</v>
      </c>
      <c r="I117" s="16">
        <v>1382253.56</v>
      </c>
      <c r="J117" s="16">
        <v>4906122.08</v>
      </c>
      <c r="K117" s="24">
        <f t="shared" si="7"/>
        <v>1.41319321167303</v>
      </c>
      <c r="L117" s="24">
        <f t="shared" si="8"/>
        <v>-0.707617324892279</v>
      </c>
      <c r="M117" s="24">
        <f t="shared" si="9"/>
        <v>2952666.59230036</v>
      </c>
      <c r="N117" s="24">
        <f t="shared" si="10"/>
        <v>5884228.64645003</v>
      </c>
      <c r="O117" s="22" t="s">
        <v>159</v>
      </c>
      <c r="P117" s="23">
        <v>4906100.668</v>
      </c>
      <c r="Q117" s="23">
        <v>1382283.795</v>
      </c>
      <c r="R117" s="23">
        <v>7.12</v>
      </c>
      <c r="S117" s="22" t="s">
        <v>29</v>
      </c>
      <c r="T117" s="17">
        <f t="shared" si="11"/>
        <v>1382283.80310548</v>
      </c>
      <c r="U117" s="17">
        <f t="shared" si="12"/>
        <v>4906100.67945461</v>
      </c>
      <c r="V117" s="17">
        <f t="shared" si="13"/>
        <v>206.75839752947</v>
      </c>
      <c r="Z117" s="18" t="s">
        <v>159</v>
      </c>
      <c r="AA117" s="19">
        <v>206.75839752947</v>
      </c>
      <c r="AB117" s="19">
        <v>7.12</v>
      </c>
      <c r="AC117" s="19">
        <v>4906100.668</v>
      </c>
      <c r="AD117" s="19">
        <v>1382283.795</v>
      </c>
      <c r="AE117" s="18" t="s">
        <v>29</v>
      </c>
    </row>
    <row r="118" spans="4:31">
      <c r="D118" s="16" t="s">
        <v>152</v>
      </c>
      <c r="E118" s="16">
        <v>1382452.58</v>
      </c>
      <c r="F118" s="16">
        <v>4905981.25</v>
      </c>
      <c r="H118" s="16" t="s">
        <v>153</v>
      </c>
      <c r="I118" s="16">
        <v>1382253.56</v>
      </c>
      <c r="J118" s="16">
        <v>4906122.08</v>
      </c>
      <c r="K118" s="24">
        <f t="shared" si="7"/>
        <v>1.41319321167303</v>
      </c>
      <c r="L118" s="24">
        <f t="shared" si="8"/>
        <v>-0.707617324892279</v>
      </c>
      <c r="M118" s="24">
        <f t="shared" si="9"/>
        <v>2952631.19963701</v>
      </c>
      <c r="N118" s="24">
        <f t="shared" si="10"/>
        <v>5884228.64645003</v>
      </c>
      <c r="O118" s="22" t="s">
        <v>160</v>
      </c>
      <c r="P118" s="23">
        <v>4906088.976</v>
      </c>
      <c r="Q118" s="23">
        <v>1382300.566</v>
      </c>
      <c r="R118" s="23">
        <v>7.123</v>
      </c>
      <c r="S118" s="22" t="s">
        <v>29</v>
      </c>
      <c r="T118" s="17">
        <f t="shared" si="11"/>
        <v>1382300.4913776</v>
      </c>
      <c r="U118" s="17">
        <f t="shared" si="12"/>
        <v>4906088.87054413</v>
      </c>
      <c r="V118" s="17">
        <f t="shared" si="13"/>
        <v>186.314645886857</v>
      </c>
      <c r="Z118" s="18" t="s">
        <v>160</v>
      </c>
      <c r="AA118" s="19">
        <v>186.314645886857</v>
      </c>
      <c r="AB118" s="19">
        <v>7.123</v>
      </c>
      <c r="AC118" s="19">
        <v>4906088.976</v>
      </c>
      <c r="AD118" s="19">
        <v>1382300.566</v>
      </c>
      <c r="AE118" s="18" t="s">
        <v>29</v>
      </c>
    </row>
    <row r="119" spans="4:31">
      <c r="D119" s="16" t="s">
        <v>152</v>
      </c>
      <c r="E119" s="16">
        <v>1382452.58</v>
      </c>
      <c r="F119" s="16">
        <v>4905981.25</v>
      </c>
      <c r="H119" s="16" t="s">
        <v>153</v>
      </c>
      <c r="I119" s="16">
        <v>1382253.56</v>
      </c>
      <c r="J119" s="16">
        <v>4906122.08</v>
      </c>
      <c r="K119" s="24">
        <f t="shared" si="7"/>
        <v>1.41319321167303</v>
      </c>
      <c r="L119" s="24">
        <f t="shared" si="8"/>
        <v>-0.707617324892279</v>
      </c>
      <c r="M119" s="24">
        <f t="shared" si="9"/>
        <v>2952586.16319427</v>
      </c>
      <c r="N119" s="24">
        <f t="shared" si="10"/>
        <v>5884228.64645003</v>
      </c>
      <c r="O119" s="22" t="s">
        <v>161</v>
      </c>
      <c r="P119" s="23">
        <v>4906073.765</v>
      </c>
      <c r="Q119" s="23">
        <v>1382321.671</v>
      </c>
      <c r="R119" s="23">
        <v>7.482</v>
      </c>
      <c r="S119" s="22" t="s">
        <v>29</v>
      </c>
      <c r="T119" s="17">
        <f t="shared" si="11"/>
        <v>1382321.72686373</v>
      </c>
      <c r="U119" s="17">
        <f t="shared" si="12"/>
        <v>4906073.84394624</v>
      </c>
      <c r="V119" s="17">
        <f t="shared" si="13"/>
        <v>160.300316612083</v>
      </c>
      <c r="Z119" s="18" t="s">
        <v>161</v>
      </c>
      <c r="AA119" s="19">
        <v>160.300316612083</v>
      </c>
      <c r="AB119" s="19">
        <v>7.482</v>
      </c>
      <c r="AC119" s="19">
        <v>4906073.765</v>
      </c>
      <c r="AD119" s="19">
        <v>1382321.671</v>
      </c>
      <c r="AE119" s="18" t="s">
        <v>29</v>
      </c>
    </row>
    <row r="120" spans="4:31">
      <c r="D120" s="16" t="s">
        <v>152</v>
      </c>
      <c r="E120" s="16">
        <v>1382452.58</v>
      </c>
      <c r="F120" s="16">
        <v>4905981.25</v>
      </c>
      <c r="H120" s="16" t="s">
        <v>153</v>
      </c>
      <c r="I120" s="16">
        <v>1382253.56</v>
      </c>
      <c r="J120" s="16">
        <v>4906122.08</v>
      </c>
      <c r="K120" s="24">
        <f t="shared" si="7"/>
        <v>1.41319321167303</v>
      </c>
      <c r="L120" s="24">
        <f t="shared" si="8"/>
        <v>-0.707617324892279</v>
      </c>
      <c r="M120" s="24">
        <f t="shared" si="9"/>
        <v>2952554.3686292</v>
      </c>
      <c r="N120" s="24">
        <f t="shared" si="10"/>
        <v>5884228.64645003</v>
      </c>
      <c r="O120" s="22" t="s">
        <v>162</v>
      </c>
      <c r="P120" s="23">
        <v>4906062.897</v>
      </c>
      <c r="Q120" s="23">
        <v>1382336.479</v>
      </c>
      <c r="R120" s="23">
        <v>7.951</v>
      </c>
      <c r="S120" s="22" t="s">
        <v>29</v>
      </c>
      <c r="T120" s="17">
        <f t="shared" si="11"/>
        <v>1382336.71856833</v>
      </c>
      <c r="U120" s="17">
        <f t="shared" si="12"/>
        <v>4906063.23555634</v>
      </c>
      <c r="V120" s="17">
        <f t="shared" si="13"/>
        <v>141.935460016115</v>
      </c>
      <c r="Z120" s="18" t="s">
        <v>162</v>
      </c>
      <c r="AA120" s="19">
        <v>141.935460016115</v>
      </c>
      <c r="AB120" s="19">
        <v>7.951</v>
      </c>
      <c r="AC120" s="19">
        <v>4906062.897</v>
      </c>
      <c r="AD120" s="19">
        <v>1382336.479</v>
      </c>
      <c r="AE120" s="18" t="s">
        <v>29</v>
      </c>
    </row>
    <row r="121" spans="4:31">
      <c r="D121" s="16" t="s">
        <v>152</v>
      </c>
      <c r="E121" s="16">
        <v>1382452.58</v>
      </c>
      <c r="F121" s="16">
        <v>4905981.25</v>
      </c>
      <c r="H121" s="16" t="s">
        <v>153</v>
      </c>
      <c r="I121" s="16">
        <v>1382253.56</v>
      </c>
      <c r="J121" s="16">
        <v>4906122.08</v>
      </c>
      <c r="K121" s="24">
        <f t="shared" si="7"/>
        <v>1.41319321167303</v>
      </c>
      <c r="L121" s="24">
        <f t="shared" si="8"/>
        <v>-0.707617324892279</v>
      </c>
      <c r="M121" s="24">
        <f t="shared" si="9"/>
        <v>2952497.67231137</v>
      </c>
      <c r="N121" s="24">
        <f t="shared" si="10"/>
        <v>5884228.64645003</v>
      </c>
      <c r="O121" s="22" t="s">
        <v>163</v>
      </c>
      <c r="P121" s="23">
        <v>4906043.875</v>
      </c>
      <c r="Q121" s="23">
        <v>1382363.138</v>
      </c>
      <c r="R121" s="23">
        <v>7.999</v>
      </c>
      <c r="S121" s="22" t="s">
        <v>29</v>
      </c>
      <c r="T121" s="17">
        <f t="shared" si="11"/>
        <v>1382363.45189356</v>
      </c>
      <c r="U121" s="17">
        <f t="shared" si="12"/>
        <v>4906044.31859225</v>
      </c>
      <c r="V121" s="17">
        <f t="shared" si="13"/>
        <v>109.186821498783</v>
      </c>
      <c r="Z121" s="18" t="s">
        <v>163</v>
      </c>
      <c r="AA121" s="19">
        <v>109.186821498783</v>
      </c>
      <c r="AB121" s="19">
        <v>7.999</v>
      </c>
      <c r="AC121" s="19">
        <v>4906043.875</v>
      </c>
      <c r="AD121" s="19">
        <v>1382363.138</v>
      </c>
      <c r="AE121" s="18" t="s">
        <v>29</v>
      </c>
    </row>
    <row r="122" spans="4:31">
      <c r="D122" s="16" t="s">
        <v>152</v>
      </c>
      <c r="E122" s="16">
        <v>1382452.58</v>
      </c>
      <c r="F122" s="16">
        <v>4905981.25</v>
      </c>
      <c r="H122" s="16" t="s">
        <v>153</v>
      </c>
      <c r="I122" s="16">
        <v>1382253.56</v>
      </c>
      <c r="J122" s="16">
        <v>4906122.08</v>
      </c>
      <c r="K122" s="24">
        <f t="shared" si="7"/>
        <v>1.41319321167303</v>
      </c>
      <c r="L122" s="24">
        <f t="shared" si="8"/>
        <v>-0.707617324892279</v>
      </c>
      <c r="M122" s="24">
        <f t="shared" si="9"/>
        <v>2952480.7324286</v>
      </c>
      <c r="N122" s="24">
        <f t="shared" si="10"/>
        <v>5884228.64645003</v>
      </c>
      <c r="O122" s="22" t="s">
        <v>164</v>
      </c>
      <c r="P122" s="23">
        <v>4906037.934</v>
      </c>
      <c r="Q122" s="23">
        <v>1382370.921</v>
      </c>
      <c r="R122" s="23">
        <v>8.374</v>
      </c>
      <c r="S122" s="22" t="s">
        <v>29</v>
      </c>
      <c r="T122" s="17">
        <f t="shared" si="11"/>
        <v>1382371.43935047</v>
      </c>
      <c r="U122" s="17">
        <f t="shared" si="12"/>
        <v>4906038.66652936</v>
      </c>
      <c r="V122" s="17">
        <f t="shared" si="13"/>
        <v>99.4045679887907</v>
      </c>
      <c r="Z122" s="18" t="s">
        <v>164</v>
      </c>
      <c r="AA122" s="19">
        <v>99.4045679887907</v>
      </c>
      <c r="AB122" s="19">
        <v>8.374</v>
      </c>
      <c r="AC122" s="19">
        <v>4906037.934</v>
      </c>
      <c r="AD122" s="19">
        <v>1382370.921</v>
      </c>
      <c r="AE122" s="18" t="s">
        <v>29</v>
      </c>
    </row>
    <row r="123" spans="4:31">
      <c r="D123" s="16" t="s">
        <v>152</v>
      </c>
      <c r="E123" s="16">
        <v>1382452.58</v>
      </c>
      <c r="F123" s="16">
        <v>4905981.25</v>
      </c>
      <c r="H123" s="16" t="s">
        <v>153</v>
      </c>
      <c r="I123" s="16">
        <v>1382253.56</v>
      </c>
      <c r="J123" s="16">
        <v>4906122.08</v>
      </c>
      <c r="K123" s="24">
        <f t="shared" si="7"/>
        <v>1.41319321167303</v>
      </c>
      <c r="L123" s="24">
        <f t="shared" si="8"/>
        <v>-0.707617324892279</v>
      </c>
      <c r="M123" s="24">
        <f t="shared" si="9"/>
        <v>2952458.784831</v>
      </c>
      <c r="N123" s="24">
        <f t="shared" si="10"/>
        <v>5884228.64645003</v>
      </c>
      <c r="O123" s="22" t="s">
        <v>165</v>
      </c>
      <c r="P123" s="23">
        <v>4906031.475</v>
      </c>
      <c r="Q123" s="23">
        <v>1382381.881</v>
      </c>
      <c r="R123" s="23">
        <v>8.116</v>
      </c>
      <c r="S123" s="22" t="s">
        <v>22</v>
      </c>
      <c r="T123" s="17">
        <f t="shared" si="11"/>
        <v>1382381.78803425</v>
      </c>
      <c r="U123" s="17">
        <f t="shared" si="12"/>
        <v>4906031.34362143</v>
      </c>
      <c r="V123" s="17">
        <f t="shared" si="13"/>
        <v>86.7231181748312</v>
      </c>
      <c r="Z123" s="18" t="s">
        <v>165</v>
      </c>
      <c r="AA123" s="19">
        <v>86.7231181748312</v>
      </c>
      <c r="AB123" s="19">
        <v>8.116</v>
      </c>
      <c r="AC123" s="19">
        <v>4906031.475</v>
      </c>
      <c r="AD123" s="19">
        <v>1382381.881</v>
      </c>
      <c r="AE123" s="18" t="s">
        <v>22</v>
      </c>
    </row>
    <row r="124" spans="4:31">
      <c r="D124" s="16" t="s">
        <v>152</v>
      </c>
      <c r="E124" s="16">
        <v>1382452.58</v>
      </c>
      <c r="F124" s="16">
        <v>4905981.25</v>
      </c>
      <c r="H124" s="16" t="s">
        <v>153</v>
      </c>
      <c r="I124" s="16">
        <v>1382253.56</v>
      </c>
      <c r="J124" s="16">
        <v>4906122.08</v>
      </c>
      <c r="K124" s="24">
        <f t="shared" si="7"/>
        <v>1.41319321167303</v>
      </c>
      <c r="L124" s="24">
        <f t="shared" si="8"/>
        <v>-0.707617324892279</v>
      </c>
      <c r="M124" s="24">
        <f t="shared" si="9"/>
        <v>2952454.18641703</v>
      </c>
      <c r="N124" s="24">
        <f t="shared" si="10"/>
        <v>5884228.64645003</v>
      </c>
      <c r="O124" s="22" t="s">
        <v>166</v>
      </c>
      <c r="P124" s="23">
        <v>4906029.963</v>
      </c>
      <c r="Q124" s="23">
        <v>1382384.065</v>
      </c>
      <c r="R124" s="23">
        <v>6.072</v>
      </c>
      <c r="S124" s="22" t="s">
        <v>24</v>
      </c>
      <c r="T124" s="17">
        <f t="shared" si="11"/>
        <v>1382383.95626846</v>
      </c>
      <c r="U124" s="17">
        <f t="shared" si="12"/>
        <v>4906029.80934133</v>
      </c>
      <c r="V124" s="17">
        <f t="shared" si="13"/>
        <v>84.0670065725082</v>
      </c>
      <c r="Z124" s="18" t="s">
        <v>166</v>
      </c>
      <c r="AA124" s="19">
        <v>84.0670065725083</v>
      </c>
      <c r="AB124" s="19">
        <v>6.072</v>
      </c>
      <c r="AC124" s="19">
        <v>4906029.963</v>
      </c>
      <c r="AD124" s="19">
        <v>1382384.065</v>
      </c>
      <c r="AE124" s="18" t="s">
        <v>24</v>
      </c>
    </row>
    <row r="125" spans="3:31">
      <c r="C125" s="16" t="s">
        <v>167</v>
      </c>
      <c r="D125" s="16" t="s">
        <v>168</v>
      </c>
      <c r="E125" s="16">
        <v>1382622.1</v>
      </c>
      <c r="F125" s="16">
        <v>4906283.89</v>
      </c>
      <c r="H125" s="16" t="s">
        <v>168</v>
      </c>
      <c r="I125" s="16">
        <v>1382426.3</v>
      </c>
      <c r="J125" s="16">
        <v>4906400.62</v>
      </c>
      <c r="K125" s="24">
        <f t="shared" si="7"/>
        <v>1.67737513920412</v>
      </c>
      <c r="L125" s="24">
        <f t="shared" si="8"/>
        <v>-0.596169560778444</v>
      </c>
      <c r="M125" s="24">
        <f t="shared" si="9"/>
        <v>2587553.03150443</v>
      </c>
      <c r="N125" s="24">
        <f t="shared" si="10"/>
        <v>5730561.10007957</v>
      </c>
      <c r="O125" s="22" t="s">
        <v>169</v>
      </c>
      <c r="P125" s="23">
        <v>4906400.658</v>
      </c>
      <c r="Q125" s="23">
        <v>1382426.371</v>
      </c>
      <c r="R125" s="23">
        <v>6.757</v>
      </c>
      <c r="S125" s="22" t="s">
        <v>29</v>
      </c>
      <c r="T125" s="17">
        <f t="shared" si="11"/>
        <v>1382426.33566837</v>
      </c>
      <c r="U125" s="17">
        <f t="shared" si="12"/>
        <v>4906400.5987356</v>
      </c>
      <c r="V125" s="17">
        <f t="shared" si="13"/>
        <v>227.913596051346</v>
      </c>
      <c r="Z125" s="18" t="s">
        <v>169</v>
      </c>
      <c r="AA125" s="19">
        <v>227.913596051346</v>
      </c>
      <c r="AB125" s="19">
        <v>6.757</v>
      </c>
      <c r="AC125" s="19">
        <v>4906400.658</v>
      </c>
      <c r="AD125" s="19">
        <v>1382426.371</v>
      </c>
      <c r="AE125" s="18" t="s">
        <v>29</v>
      </c>
    </row>
    <row r="126" spans="4:31">
      <c r="D126" s="16" t="s">
        <v>168</v>
      </c>
      <c r="E126" s="16">
        <v>1382622.1</v>
      </c>
      <c r="F126" s="16">
        <v>4906283.89</v>
      </c>
      <c r="H126" s="16" t="s">
        <v>168</v>
      </c>
      <c r="I126" s="16">
        <v>1382426.3</v>
      </c>
      <c r="J126" s="16">
        <v>4906400.62</v>
      </c>
      <c r="K126" s="24">
        <f t="shared" si="7"/>
        <v>1.67737513920412</v>
      </c>
      <c r="L126" s="24">
        <f t="shared" si="8"/>
        <v>-0.596169560778444</v>
      </c>
      <c r="M126" s="24">
        <f t="shared" si="9"/>
        <v>2587530.16311053</v>
      </c>
      <c r="N126" s="24">
        <f t="shared" si="10"/>
        <v>5730561.10007957</v>
      </c>
      <c r="O126" s="22" t="s">
        <v>170</v>
      </c>
      <c r="P126" s="23">
        <v>4906394.664</v>
      </c>
      <c r="Q126" s="23">
        <v>1382436.431</v>
      </c>
      <c r="R126" s="23">
        <v>6.871</v>
      </c>
      <c r="S126" s="22" t="s">
        <v>29</v>
      </c>
      <c r="T126" s="17">
        <f t="shared" si="11"/>
        <v>1382436.39414398</v>
      </c>
      <c r="U126" s="17">
        <f t="shared" si="12"/>
        <v>4906394.60217862</v>
      </c>
      <c r="V126" s="17">
        <f t="shared" si="13"/>
        <v>216.203276194058</v>
      </c>
      <c r="Z126" s="18" t="s">
        <v>170</v>
      </c>
      <c r="AA126" s="19">
        <v>216.203276194058</v>
      </c>
      <c r="AB126" s="19">
        <v>6.871</v>
      </c>
      <c r="AC126" s="19">
        <v>4906394.664</v>
      </c>
      <c r="AD126" s="19">
        <v>1382436.431</v>
      </c>
      <c r="AE126" s="18" t="s">
        <v>29</v>
      </c>
    </row>
    <row r="127" spans="4:31">
      <c r="D127" s="16" t="s">
        <v>168</v>
      </c>
      <c r="E127" s="16">
        <v>1382622.1</v>
      </c>
      <c r="F127" s="16">
        <v>4906283.89</v>
      </c>
      <c r="H127" s="16" t="s">
        <v>168</v>
      </c>
      <c r="I127" s="16">
        <v>1382426.3</v>
      </c>
      <c r="J127" s="16">
        <v>4906400.62</v>
      </c>
      <c r="K127" s="24">
        <f t="shared" si="7"/>
        <v>1.67737513920412</v>
      </c>
      <c r="L127" s="24">
        <f t="shared" si="8"/>
        <v>-0.596169560778444</v>
      </c>
      <c r="M127" s="24">
        <f t="shared" si="9"/>
        <v>2587515.77324931</v>
      </c>
      <c r="N127" s="24">
        <f t="shared" si="10"/>
        <v>5730561.10007957</v>
      </c>
      <c r="O127" s="22" t="s">
        <v>171</v>
      </c>
      <c r="P127" s="23">
        <v>4906390.434</v>
      </c>
      <c r="Q127" s="23">
        <v>1382442.488</v>
      </c>
      <c r="R127" s="23">
        <v>7.188</v>
      </c>
      <c r="S127" s="22" t="s">
        <v>29</v>
      </c>
      <c r="T127" s="17">
        <f t="shared" si="11"/>
        <v>1382442.72340648</v>
      </c>
      <c r="U127" s="17">
        <f t="shared" si="12"/>
        <v>4906390.82886497</v>
      </c>
      <c r="V127" s="17">
        <f t="shared" si="13"/>
        <v>208.835089197717</v>
      </c>
      <c r="Z127" s="18" t="s">
        <v>171</v>
      </c>
      <c r="AA127" s="19">
        <v>208.835089197717</v>
      </c>
      <c r="AB127" s="19">
        <v>7.188</v>
      </c>
      <c r="AC127" s="19">
        <v>4906390.434</v>
      </c>
      <c r="AD127" s="19">
        <v>1382442.488</v>
      </c>
      <c r="AE127" s="18" t="s">
        <v>29</v>
      </c>
    </row>
    <row r="128" spans="4:31">
      <c r="D128" s="16" t="s">
        <v>168</v>
      </c>
      <c r="E128" s="16">
        <v>1382622.1</v>
      </c>
      <c r="F128" s="16">
        <v>4906283.89</v>
      </c>
      <c r="H128" s="16" t="s">
        <v>168</v>
      </c>
      <c r="I128" s="16">
        <v>1382426.3</v>
      </c>
      <c r="J128" s="16">
        <v>4906400.62</v>
      </c>
      <c r="K128" s="24">
        <f t="shared" si="7"/>
        <v>1.67737513920412</v>
      </c>
      <c r="L128" s="24">
        <f t="shared" si="8"/>
        <v>-0.596169560778444</v>
      </c>
      <c r="M128" s="24">
        <f t="shared" si="9"/>
        <v>2587498.4009003</v>
      </c>
      <c r="N128" s="24">
        <f t="shared" si="10"/>
        <v>5730561.10007957</v>
      </c>
      <c r="O128" s="22" t="s">
        <v>172</v>
      </c>
      <c r="P128" s="23">
        <v>4906386.744</v>
      </c>
      <c r="Q128" s="23">
        <v>1382450.645</v>
      </c>
      <c r="R128" s="23">
        <v>7.274</v>
      </c>
      <c r="S128" s="22" t="s">
        <v>29</v>
      </c>
      <c r="T128" s="17">
        <f t="shared" si="11"/>
        <v>1382450.36449179</v>
      </c>
      <c r="U128" s="17">
        <f t="shared" si="12"/>
        <v>4906386.2734825</v>
      </c>
      <c r="V128" s="17">
        <f t="shared" si="13"/>
        <v>199.939396670801</v>
      </c>
      <c r="Z128" s="18" t="s">
        <v>172</v>
      </c>
      <c r="AA128" s="19">
        <v>199.939396670801</v>
      </c>
      <c r="AB128" s="19">
        <v>7.274</v>
      </c>
      <c r="AC128" s="19">
        <v>4906386.744</v>
      </c>
      <c r="AD128" s="19">
        <v>1382450.645</v>
      </c>
      <c r="AE128" s="18" t="s">
        <v>29</v>
      </c>
    </row>
    <row r="129" spans="4:31">
      <c r="D129" s="16" t="s">
        <v>168</v>
      </c>
      <c r="E129" s="16">
        <v>1382622.1</v>
      </c>
      <c r="F129" s="16">
        <v>4906283.89</v>
      </c>
      <c r="H129" s="16" t="s">
        <v>168</v>
      </c>
      <c r="I129" s="16">
        <v>1382426.3</v>
      </c>
      <c r="J129" s="16">
        <v>4906400.62</v>
      </c>
      <c r="K129" s="24">
        <f t="shared" si="7"/>
        <v>1.67737513920412</v>
      </c>
      <c r="L129" s="24">
        <f t="shared" si="8"/>
        <v>-0.596169560778444</v>
      </c>
      <c r="M129" s="24">
        <f t="shared" si="9"/>
        <v>2587479.75927373</v>
      </c>
      <c r="N129" s="24">
        <f t="shared" si="10"/>
        <v>5730561.10007957</v>
      </c>
      <c r="O129" s="22" t="s">
        <v>173</v>
      </c>
      <c r="P129" s="23">
        <v>4906381.045</v>
      </c>
      <c r="Q129" s="23">
        <v>1382458.361</v>
      </c>
      <c r="R129" s="23">
        <v>8.632</v>
      </c>
      <c r="S129" s="22" t="s">
        <v>47</v>
      </c>
      <c r="T129" s="17">
        <f t="shared" si="11"/>
        <v>1382458.56385843</v>
      </c>
      <c r="U129" s="17">
        <f t="shared" si="12"/>
        <v>4906381.38526969</v>
      </c>
      <c r="V129" s="17">
        <f t="shared" si="13"/>
        <v>190.393156773215</v>
      </c>
      <c r="Z129" s="18" t="s">
        <v>173</v>
      </c>
      <c r="AA129" s="19">
        <v>190.393156773215</v>
      </c>
      <c r="AB129" s="19">
        <v>8.632</v>
      </c>
      <c r="AC129" s="19">
        <v>4906381.045</v>
      </c>
      <c r="AD129" s="19">
        <v>1382458.361</v>
      </c>
      <c r="AE129" s="18" t="s">
        <v>47</v>
      </c>
    </row>
    <row r="130" spans="4:31">
      <c r="D130" s="16" t="s">
        <v>168</v>
      </c>
      <c r="E130" s="16">
        <v>1382622.1</v>
      </c>
      <c r="F130" s="16">
        <v>4906283.89</v>
      </c>
      <c r="H130" s="16" t="s">
        <v>168</v>
      </c>
      <c r="I130" s="16">
        <v>1382426.3</v>
      </c>
      <c r="J130" s="16">
        <v>4906400.62</v>
      </c>
      <c r="K130" s="24">
        <f t="shared" si="7"/>
        <v>1.67737513920412</v>
      </c>
      <c r="L130" s="24">
        <f t="shared" si="8"/>
        <v>-0.596169560778444</v>
      </c>
      <c r="M130" s="24">
        <f t="shared" si="9"/>
        <v>2587471.6845052</v>
      </c>
      <c r="N130" s="24">
        <f t="shared" si="10"/>
        <v>5730561.10007957</v>
      </c>
      <c r="O130" s="22" t="s">
        <v>174</v>
      </c>
      <c r="P130" s="23">
        <v>4906379.304</v>
      </c>
      <c r="Q130" s="23">
        <v>1382462.137</v>
      </c>
      <c r="R130" s="23">
        <v>8.706</v>
      </c>
      <c r="S130" s="22" t="s">
        <v>47</v>
      </c>
      <c r="T130" s="17">
        <f t="shared" si="11"/>
        <v>1382462.11547918</v>
      </c>
      <c r="U130" s="17">
        <f t="shared" si="12"/>
        <v>4906379.26790151</v>
      </c>
      <c r="V130" s="17">
        <f t="shared" si="13"/>
        <v>186.257866317029</v>
      </c>
      <c r="Z130" s="18" t="s">
        <v>174</v>
      </c>
      <c r="AA130" s="19">
        <v>186.257866317029</v>
      </c>
      <c r="AB130" s="19">
        <v>8.706</v>
      </c>
      <c r="AC130" s="19">
        <v>4906379.304</v>
      </c>
      <c r="AD130" s="19">
        <v>1382462.137</v>
      </c>
      <c r="AE130" s="18" t="s">
        <v>47</v>
      </c>
    </row>
    <row r="131" spans="4:31">
      <c r="D131" s="16" t="s">
        <v>168</v>
      </c>
      <c r="E131" s="16">
        <v>1382622.1</v>
      </c>
      <c r="F131" s="16">
        <v>4906283.89</v>
      </c>
      <c r="H131" s="16" t="s">
        <v>168</v>
      </c>
      <c r="I131" s="16">
        <v>1382426.3</v>
      </c>
      <c r="J131" s="16">
        <v>4906400.62</v>
      </c>
      <c r="K131" s="24">
        <f t="shared" si="7"/>
        <v>1.67737513920412</v>
      </c>
      <c r="L131" s="24">
        <f t="shared" si="8"/>
        <v>-0.596169560778444</v>
      </c>
      <c r="M131" s="24">
        <f t="shared" si="9"/>
        <v>2587464.35986989</v>
      </c>
      <c r="N131" s="24">
        <f t="shared" si="10"/>
        <v>5730561.10007957</v>
      </c>
      <c r="O131" s="22" t="s">
        <v>175</v>
      </c>
      <c r="P131" s="23">
        <v>4906377.248</v>
      </c>
      <c r="Q131" s="23">
        <v>1382465.278</v>
      </c>
      <c r="R131" s="23">
        <v>7.917</v>
      </c>
      <c r="S131" s="22" t="s">
        <v>134</v>
      </c>
      <c r="T131" s="17">
        <f t="shared" si="11"/>
        <v>1382465.33715998</v>
      </c>
      <c r="U131" s="17">
        <f t="shared" si="12"/>
        <v>4906377.34723348</v>
      </c>
      <c r="V131" s="17">
        <f t="shared" si="13"/>
        <v>182.507139170093</v>
      </c>
      <c r="Z131" s="18" t="s">
        <v>175</v>
      </c>
      <c r="AA131" s="19">
        <v>182.507139170093</v>
      </c>
      <c r="AB131" s="19">
        <v>7.917</v>
      </c>
      <c r="AC131" s="19">
        <v>4906377.248</v>
      </c>
      <c r="AD131" s="19">
        <v>1382465.278</v>
      </c>
      <c r="AE131" s="18" t="s">
        <v>134</v>
      </c>
    </row>
    <row r="132" spans="4:31">
      <c r="D132" s="16" t="s">
        <v>168</v>
      </c>
      <c r="E132" s="16">
        <v>1382622.1</v>
      </c>
      <c r="F132" s="16">
        <v>4906283.89</v>
      </c>
      <c r="H132" s="16" t="s">
        <v>168</v>
      </c>
      <c r="I132" s="16">
        <v>1382426.3</v>
      </c>
      <c r="J132" s="16">
        <v>4906400.62</v>
      </c>
      <c r="K132" s="24">
        <f t="shared" si="7"/>
        <v>1.67737513920412</v>
      </c>
      <c r="L132" s="24">
        <f t="shared" si="8"/>
        <v>-0.596169560778444</v>
      </c>
      <c r="M132" s="24">
        <f t="shared" si="9"/>
        <v>2587446.65814831</v>
      </c>
      <c r="N132" s="24">
        <f t="shared" si="10"/>
        <v>5730561.10007957</v>
      </c>
      <c r="O132" s="22" t="s">
        <v>176</v>
      </c>
      <c r="P132" s="23">
        <v>4906372.556</v>
      </c>
      <c r="Q132" s="23">
        <v>1382473.034</v>
      </c>
      <c r="R132" s="23">
        <v>7.814</v>
      </c>
      <c r="S132" s="22" t="s">
        <v>22</v>
      </c>
      <c r="T132" s="17">
        <f t="shared" si="11"/>
        <v>1382473.12311712</v>
      </c>
      <c r="U132" s="17">
        <f t="shared" si="12"/>
        <v>4906372.70548283</v>
      </c>
      <c r="V132" s="17">
        <f t="shared" si="13"/>
        <v>173.442589671822</v>
      </c>
      <c r="Z132" s="18" t="s">
        <v>176</v>
      </c>
      <c r="AA132" s="19">
        <v>173.442589671822</v>
      </c>
      <c r="AB132" s="19">
        <v>7.814</v>
      </c>
      <c r="AC132" s="19">
        <v>4906372.556</v>
      </c>
      <c r="AD132" s="19">
        <v>1382473.034</v>
      </c>
      <c r="AE132" s="18" t="s">
        <v>22</v>
      </c>
    </row>
    <row r="133" spans="4:31">
      <c r="D133" s="16" t="s">
        <v>168</v>
      </c>
      <c r="E133" s="16">
        <v>1382622.1</v>
      </c>
      <c r="F133" s="16">
        <v>4906283.89</v>
      </c>
      <c r="H133" s="16" t="s">
        <v>168</v>
      </c>
      <c r="I133" s="16">
        <v>1382426.3</v>
      </c>
      <c r="J133" s="16">
        <v>4906400.62</v>
      </c>
      <c r="K133" s="24">
        <f t="shared" si="7"/>
        <v>1.67737513920412</v>
      </c>
      <c r="L133" s="24">
        <f t="shared" si="8"/>
        <v>-0.596169560778444</v>
      </c>
      <c r="M133" s="24">
        <f t="shared" si="9"/>
        <v>2587443.26738158</v>
      </c>
      <c r="N133" s="24">
        <f t="shared" si="10"/>
        <v>5730561.10007957</v>
      </c>
      <c r="O133" s="22" t="s">
        <v>177</v>
      </c>
      <c r="P133" s="23">
        <v>4906371.896</v>
      </c>
      <c r="Q133" s="23">
        <v>1382474.662</v>
      </c>
      <c r="R133" s="23">
        <v>6.131</v>
      </c>
      <c r="S133" s="22" t="s">
        <v>24</v>
      </c>
      <c r="T133" s="17">
        <f t="shared" si="11"/>
        <v>1382474.61451807</v>
      </c>
      <c r="U133" s="17">
        <f t="shared" si="12"/>
        <v>4906371.81635499</v>
      </c>
      <c r="V133" s="17">
        <f t="shared" si="13"/>
        <v>171.706202217722</v>
      </c>
      <c r="Z133" s="18" t="s">
        <v>177</v>
      </c>
      <c r="AA133" s="19">
        <v>171.706202217722</v>
      </c>
      <c r="AB133" s="19">
        <v>6.131</v>
      </c>
      <c r="AC133" s="19">
        <v>4906371.896</v>
      </c>
      <c r="AD133" s="19">
        <v>1382474.662</v>
      </c>
      <c r="AE133" s="18" t="s">
        <v>24</v>
      </c>
    </row>
    <row r="134" spans="3:31">
      <c r="C134" s="16" t="s">
        <v>178</v>
      </c>
      <c r="D134" s="16" t="s">
        <v>179</v>
      </c>
      <c r="E134" s="16">
        <v>1382810.75</v>
      </c>
      <c r="F134" s="16">
        <v>4906633.08</v>
      </c>
      <c r="H134" s="16" t="s">
        <v>180</v>
      </c>
      <c r="I134" s="16">
        <v>1382486.61</v>
      </c>
      <c r="J134" s="16">
        <v>4906826.34</v>
      </c>
      <c r="K134" s="24">
        <f t="shared" si="7"/>
        <v>1.67722239470285</v>
      </c>
      <c r="L134" s="24">
        <f t="shared" si="8"/>
        <v>-0.596223853889793</v>
      </c>
      <c r="M134" s="24">
        <f t="shared" si="9"/>
        <v>2588143.75275868</v>
      </c>
      <c r="N134" s="24">
        <f t="shared" si="10"/>
        <v>5731097.83456524</v>
      </c>
      <c r="O134" s="22" t="s">
        <v>181</v>
      </c>
      <c r="P134" s="23">
        <v>4906840.67</v>
      </c>
      <c r="Q134" s="23">
        <v>1382462.412</v>
      </c>
      <c r="R134" s="23">
        <v>7.328</v>
      </c>
      <c r="S134" s="22" t="s">
        <v>134</v>
      </c>
      <c r="T134" s="17">
        <f t="shared" si="11"/>
        <v>1382462.45485336</v>
      </c>
      <c r="U134" s="17">
        <f t="shared" si="12"/>
        <v>4906840.74187462</v>
      </c>
      <c r="V134" s="17">
        <f t="shared" si="13"/>
        <v>405.503354294302</v>
      </c>
      <c r="Z134" s="18" t="s">
        <v>181</v>
      </c>
      <c r="AA134" s="19">
        <v>405.503354294302</v>
      </c>
      <c r="AB134" s="19">
        <v>7.328</v>
      </c>
      <c r="AC134" s="19">
        <v>4906840.67</v>
      </c>
      <c r="AD134" s="19">
        <v>1382462.412</v>
      </c>
      <c r="AE134" s="18" t="s">
        <v>134</v>
      </c>
    </row>
    <row r="135" spans="4:31">
      <c r="D135" s="16" t="s">
        <v>179</v>
      </c>
      <c r="E135" s="16">
        <v>1382810.75</v>
      </c>
      <c r="F135" s="16">
        <v>4906633.08</v>
      </c>
      <c r="H135" s="16" t="s">
        <v>180</v>
      </c>
      <c r="I135" s="16">
        <v>1382486.61</v>
      </c>
      <c r="J135" s="16">
        <v>4906826.34</v>
      </c>
      <c r="K135" s="24">
        <f t="shared" si="7"/>
        <v>1.67722239470285</v>
      </c>
      <c r="L135" s="24">
        <f t="shared" si="8"/>
        <v>-0.596223853889793</v>
      </c>
      <c r="M135" s="24">
        <f t="shared" si="9"/>
        <v>2588124.13798108</v>
      </c>
      <c r="N135" s="24">
        <f t="shared" si="10"/>
        <v>5731097.83456524</v>
      </c>
      <c r="O135" s="22" t="s">
        <v>182</v>
      </c>
      <c r="P135" s="23">
        <v>4906835.585</v>
      </c>
      <c r="Q135" s="23">
        <v>1382471.075</v>
      </c>
      <c r="R135" s="23">
        <v>8.798</v>
      </c>
      <c r="S135" s="22" t="s">
        <v>47</v>
      </c>
      <c r="T135" s="17">
        <f t="shared" si="11"/>
        <v>1382471.08262612</v>
      </c>
      <c r="U135" s="17">
        <f t="shared" si="12"/>
        <v>4906835.5977907</v>
      </c>
      <c r="V135" s="17">
        <f t="shared" si="13"/>
        <v>395.458443644824</v>
      </c>
      <c r="Z135" s="18" t="s">
        <v>182</v>
      </c>
      <c r="AA135" s="19">
        <v>395.458443644824</v>
      </c>
      <c r="AB135" s="19">
        <v>8.798</v>
      </c>
      <c r="AC135" s="19">
        <v>4906835.585</v>
      </c>
      <c r="AD135" s="19">
        <v>1382471.075</v>
      </c>
      <c r="AE135" s="18" t="s">
        <v>47</v>
      </c>
    </row>
    <row r="136" spans="4:31">
      <c r="D136" s="16" t="s">
        <v>179</v>
      </c>
      <c r="E136" s="16">
        <v>1382810.75</v>
      </c>
      <c r="F136" s="16">
        <v>4906633.08</v>
      </c>
      <c r="H136" s="16" t="s">
        <v>180</v>
      </c>
      <c r="I136" s="16">
        <v>1382486.61</v>
      </c>
      <c r="J136" s="16">
        <v>4906826.34</v>
      </c>
      <c r="K136" s="24">
        <f t="shared" si="7"/>
        <v>1.67722239470285</v>
      </c>
      <c r="L136" s="24">
        <f t="shared" si="8"/>
        <v>-0.596223853889793</v>
      </c>
      <c r="M136" s="24">
        <f t="shared" si="9"/>
        <v>2588118.13748786</v>
      </c>
      <c r="N136" s="24">
        <f t="shared" si="10"/>
        <v>5731097.83456524</v>
      </c>
      <c r="O136" s="22" t="s">
        <v>183</v>
      </c>
      <c r="P136" s="23">
        <v>4906833.9</v>
      </c>
      <c r="Q136" s="23">
        <v>1382473.648</v>
      </c>
      <c r="R136" s="23">
        <v>8.737</v>
      </c>
      <c r="S136" s="22" t="s">
        <v>47</v>
      </c>
      <c r="T136" s="17">
        <f t="shared" si="11"/>
        <v>1382473.72200817</v>
      </c>
      <c r="U136" s="17">
        <f t="shared" si="12"/>
        <v>4906834.02412816</v>
      </c>
      <c r="V136" s="17">
        <f t="shared" si="13"/>
        <v>392.38556395985</v>
      </c>
      <c r="Z136" s="18" t="s">
        <v>183</v>
      </c>
      <c r="AA136" s="19">
        <v>392.38556395985</v>
      </c>
      <c r="AB136" s="19">
        <v>8.737</v>
      </c>
      <c r="AC136" s="19">
        <v>4906833.9</v>
      </c>
      <c r="AD136" s="19">
        <v>1382473.648</v>
      </c>
      <c r="AE136" s="18" t="s">
        <v>47</v>
      </c>
    </row>
    <row r="137" spans="4:31">
      <c r="D137" s="16" t="s">
        <v>179</v>
      </c>
      <c r="E137" s="16">
        <v>1382810.75</v>
      </c>
      <c r="F137" s="16">
        <v>4906633.08</v>
      </c>
      <c r="H137" s="16" t="s">
        <v>180</v>
      </c>
      <c r="I137" s="16">
        <v>1382486.61</v>
      </c>
      <c r="J137" s="16">
        <v>4906826.34</v>
      </c>
      <c r="K137" s="24">
        <f t="shared" si="7"/>
        <v>1.67722239470285</v>
      </c>
      <c r="L137" s="24">
        <f t="shared" si="8"/>
        <v>-0.596223853889793</v>
      </c>
      <c r="M137" s="24">
        <f t="shared" si="9"/>
        <v>2588105.61185969</v>
      </c>
      <c r="N137" s="24">
        <f t="shared" si="10"/>
        <v>5731097.83456524</v>
      </c>
      <c r="O137" s="22" t="s">
        <v>184</v>
      </c>
      <c r="P137" s="23">
        <v>4906830.584</v>
      </c>
      <c r="Q137" s="23">
        <v>1382479.139</v>
      </c>
      <c r="R137" s="23">
        <v>7.164</v>
      </c>
      <c r="S137" s="22" t="s">
        <v>134</v>
      </c>
      <c r="T137" s="17">
        <f t="shared" si="11"/>
        <v>1382479.23154163</v>
      </c>
      <c r="U137" s="17">
        <f t="shared" si="12"/>
        <v>4906830.73921289</v>
      </c>
      <c r="V137" s="17">
        <f t="shared" si="13"/>
        <v>385.971093913668</v>
      </c>
      <c r="Z137" s="18" t="s">
        <v>184</v>
      </c>
      <c r="AA137" s="19">
        <v>385.971093913668</v>
      </c>
      <c r="AB137" s="19">
        <v>7.164</v>
      </c>
      <c r="AC137" s="19">
        <v>4906830.584</v>
      </c>
      <c r="AD137" s="19">
        <v>1382479.139</v>
      </c>
      <c r="AE137" s="18" t="s">
        <v>134</v>
      </c>
    </row>
    <row r="138" spans="4:31">
      <c r="D138" s="16" t="s">
        <v>179</v>
      </c>
      <c r="E138" s="16">
        <v>1382810.75</v>
      </c>
      <c r="F138" s="16">
        <v>4906633.08</v>
      </c>
      <c r="H138" s="16" t="s">
        <v>180</v>
      </c>
      <c r="I138" s="16">
        <v>1382486.61</v>
      </c>
      <c r="J138" s="16">
        <v>4906826.34</v>
      </c>
      <c r="K138" s="24">
        <f t="shared" si="7"/>
        <v>1.67722239470285</v>
      </c>
      <c r="L138" s="24">
        <f t="shared" si="8"/>
        <v>-0.596223853889793</v>
      </c>
      <c r="M138" s="24">
        <f t="shared" si="9"/>
        <v>2588065.72933997</v>
      </c>
      <c r="N138" s="24">
        <f t="shared" si="10"/>
        <v>5731097.83456524</v>
      </c>
      <c r="O138" s="22" t="s">
        <v>185</v>
      </c>
      <c r="P138" s="23">
        <v>4906820.338</v>
      </c>
      <c r="Q138" s="23">
        <v>1382496.809</v>
      </c>
      <c r="R138" s="23">
        <v>6.84</v>
      </c>
      <c r="S138" s="22" t="s">
        <v>29</v>
      </c>
      <c r="T138" s="17">
        <f t="shared" si="11"/>
        <v>1382496.77430066</v>
      </c>
      <c r="U138" s="17">
        <f t="shared" si="12"/>
        <v>4906820.27980149</v>
      </c>
      <c r="V138" s="17">
        <f t="shared" si="13"/>
        <v>365.546864362437</v>
      </c>
      <c r="Z138" s="18" t="s">
        <v>185</v>
      </c>
      <c r="AA138" s="19">
        <v>365.546864362437</v>
      </c>
      <c r="AB138" s="19">
        <v>6.84</v>
      </c>
      <c r="AC138" s="19">
        <v>4906820.338</v>
      </c>
      <c r="AD138" s="19">
        <v>1382496.809</v>
      </c>
      <c r="AE138" s="18" t="s">
        <v>29</v>
      </c>
    </row>
    <row r="139" spans="4:31">
      <c r="D139" s="16" t="s">
        <v>179</v>
      </c>
      <c r="E139" s="16">
        <v>1382810.75</v>
      </c>
      <c r="F139" s="16">
        <v>4906633.08</v>
      </c>
      <c r="H139" s="16" t="s">
        <v>180</v>
      </c>
      <c r="I139" s="16">
        <v>1382486.61</v>
      </c>
      <c r="J139" s="16">
        <v>4906826.34</v>
      </c>
      <c r="K139" s="24">
        <f t="shared" si="7"/>
        <v>1.67722239470285</v>
      </c>
      <c r="L139" s="24">
        <f t="shared" si="8"/>
        <v>-0.596223853889793</v>
      </c>
      <c r="M139" s="24">
        <f t="shared" si="9"/>
        <v>2588024.68445743</v>
      </c>
      <c r="N139" s="24">
        <f t="shared" si="10"/>
        <v>5731097.83456524</v>
      </c>
      <c r="O139" s="22" t="s">
        <v>186</v>
      </c>
      <c r="P139" s="23">
        <v>4906809.411</v>
      </c>
      <c r="Q139" s="23">
        <v>1382514.766</v>
      </c>
      <c r="R139" s="23">
        <v>6.838</v>
      </c>
      <c r="S139" s="22" t="s">
        <v>29</v>
      </c>
      <c r="T139" s="17">
        <f t="shared" si="11"/>
        <v>1382514.82833759</v>
      </c>
      <c r="U139" s="17">
        <f t="shared" si="12"/>
        <v>4906809.51555401</v>
      </c>
      <c r="V139" s="17">
        <f t="shared" si="13"/>
        <v>344.527429701973</v>
      </c>
      <c r="Z139" s="18" t="s">
        <v>186</v>
      </c>
      <c r="AA139" s="19">
        <v>344.527429701973</v>
      </c>
      <c r="AB139" s="19">
        <v>6.838</v>
      </c>
      <c r="AC139" s="19">
        <v>4906809.411</v>
      </c>
      <c r="AD139" s="19">
        <v>1382514.766</v>
      </c>
      <c r="AE139" s="18" t="s">
        <v>29</v>
      </c>
    </row>
    <row r="140" spans="4:31">
      <c r="D140" s="16" t="s">
        <v>179</v>
      </c>
      <c r="E140" s="16">
        <v>1382810.75</v>
      </c>
      <c r="F140" s="16">
        <v>4906633.08</v>
      </c>
      <c r="H140" s="16" t="s">
        <v>180</v>
      </c>
      <c r="I140" s="16">
        <v>1382486.61</v>
      </c>
      <c r="J140" s="16">
        <v>4906826.34</v>
      </c>
      <c r="K140" s="24">
        <f t="shared" si="7"/>
        <v>1.67722239470285</v>
      </c>
      <c r="L140" s="24">
        <f t="shared" si="8"/>
        <v>-0.596223853889793</v>
      </c>
      <c r="M140" s="24">
        <f t="shared" si="9"/>
        <v>2587982.87810257</v>
      </c>
      <c r="N140" s="24">
        <f t="shared" si="10"/>
        <v>5731097.83456524</v>
      </c>
      <c r="O140" s="22" t="s">
        <v>187</v>
      </c>
      <c r="P140" s="23">
        <v>4906798.645</v>
      </c>
      <c r="Q140" s="23">
        <v>1382533.273</v>
      </c>
      <c r="R140" s="23">
        <v>7.021</v>
      </c>
      <c r="S140" s="22" t="s">
        <v>29</v>
      </c>
      <c r="T140" s="17">
        <f t="shared" si="11"/>
        <v>1382533.21731639</v>
      </c>
      <c r="U140" s="17">
        <f t="shared" si="12"/>
        <v>4906798.5516062</v>
      </c>
      <c r="V140" s="17">
        <f t="shared" si="13"/>
        <v>323.118019853122</v>
      </c>
      <c r="Z140" s="18" t="s">
        <v>187</v>
      </c>
      <c r="AA140" s="19">
        <v>323.118019853122</v>
      </c>
      <c r="AB140" s="19">
        <v>7.021</v>
      </c>
      <c r="AC140" s="19">
        <v>4906798.645</v>
      </c>
      <c r="AD140" s="19">
        <v>1382533.273</v>
      </c>
      <c r="AE140" s="18" t="s">
        <v>29</v>
      </c>
    </row>
    <row r="141" spans="4:31">
      <c r="D141" s="16" t="s">
        <v>179</v>
      </c>
      <c r="E141" s="16">
        <v>1382810.75</v>
      </c>
      <c r="F141" s="16">
        <v>4906633.08</v>
      </c>
      <c r="H141" s="16" t="s">
        <v>180</v>
      </c>
      <c r="I141" s="16">
        <v>1382486.61</v>
      </c>
      <c r="J141" s="16">
        <v>4906826.34</v>
      </c>
      <c r="K141" s="24">
        <f t="shared" si="7"/>
        <v>1.67722239470285</v>
      </c>
      <c r="L141" s="24">
        <f t="shared" si="8"/>
        <v>-0.596223853889793</v>
      </c>
      <c r="M141" s="24">
        <f t="shared" si="9"/>
        <v>2587941.50006666</v>
      </c>
      <c r="N141" s="24">
        <f t="shared" si="10"/>
        <v>5731097.83456524</v>
      </c>
      <c r="O141" s="22" t="s">
        <v>188</v>
      </c>
      <c r="P141" s="23">
        <v>4906787.727</v>
      </c>
      <c r="Q141" s="23">
        <v>1382551.434</v>
      </c>
      <c r="R141" s="23">
        <v>7.075</v>
      </c>
      <c r="S141" s="22" t="s">
        <v>29</v>
      </c>
      <c r="T141" s="17">
        <f t="shared" si="11"/>
        <v>1382551.41789445</v>
      </c>
      <c r="U141" s="17">
        <f t="shared" si="12"/>
        <v>4906787.69998741</v>
      </c>
      <c r="V141" s="17">
        <f t="shared" si="13"/>
        <v>301.927942504531</v>
      </c>
      <c r="Z141" s="18" t="s">
        <v>188</v>
      </c>
      <c r="AA141" s="19">
        <v>301.927942504531</v>
      </c>
      <c r="AB141" s="19">
        <v>7.075</v>
      </c>
      <c r="AC141" s="19">
        <v>4906787.727</v>
      </c>
      <c r="AD141" s="19">
        <v>1382551.434</v>
      </c>
      <c r="AE141" s="18" t="s">
        <v>29</v>
      </c>
    </row>
    <row r="142" spans="4:31">
      <c r="D142" s="16" t="s">
        <v>179</v>
      </c>
      <c r="E142" s="16">
        <v>1382810.75</v>
      </c>
      <c r="F142" s="16">
        <v>4906633.08</v>
      </c>
      <c r="H142" s="16" t="s">
        <v>180</v>
      </c>
      <c r="I142" s="16">
        <v>1382486.61</v>
      </c>
      <c r="J142" s="16">
        <v>4906826.34</v>
      </c>
      <c r="K142" s="24">
        <f t="shared" si="7"/>
        <v>1.67722239470285</v>
      </c>
      <c r="L142" s="24">
        <f t="shared" si="8"/>
        <v>-0.596223853889793</v>
      </c>
      <c r="M142" s="24">
        <f t="shared" si="9"/>
        <v>2587901.66422034</v>
      </c>
      <c r="N142" s="24">
        <f t="shared" si="10"/>
        <v>5731097.83456524</v>
      </c>
      <c r="O142" s="22" t="s">
        <v>189</v>
      </c>
      <c r="P142" s="23">
        <v>4906776.944</v>
      </c>
      <c r="Q142" s="23">
        <v>1382568.756</v>
      </c>
      <c r="R142" s="23">
        <v>7.084</v>
      </c>
      <c r="S142" s="22" t="s">
        <v>29</v>
      </c>
      <c r="T142" s="17">
        <f t="shared" si="11"/>
        <v>1382568.94012368</v>
      </c>
      <c r="U142" s="17">
        <f t="shared" si="12"/>
        <v>4906777.25281637</v>
      </c>
      <c r="V142" s="17">
        <f t="shared" si="13"/>
        <v>281.527878782887</v>
      </c>
      <c r="Z142" s="18" t="s">
        <v>189</v>
      </c>
      <c r="AA142" s="19">
        <v>281.527878782887</v>
      </c>
      <c r="AB142" s="19">
        <v>7.084</v>
      </c>
      <c r="AC142" s="19">
        <v>4906776.944</v>
      </c>
      <c r="AD142" s="19">
        <v>1382568.756</v>
      </c>
      <c r="AE142" s="18" t="s">
        <v>29</v>
      </c>
    </row>
    <row r="143" spans="4:31">
      <c r="D143" s="16" t="s">
        <v>179</v>
      </c>
      <c r="E143" s="16">
        <v>1382810.75</v>
      </c>
      <c r="F143" s="16">
        <v>4906633.08</v>
      </c>
      <c r="H143" s="16" t="s">
        <v>180</v>
      </c>
      <c r="I143" s="16">
        <v>1382486.61</v>
      </c>
      <c r="J143" s="16">
        <v>4906826.34</v>
      </c>
      <c r="K143" s="24">
        <f t="shared" ref="K143:K206" si="14">-1/L143</f>
        <v>1.67722239470285</v>
      </c>
      <c r="L143" s="24">
        <f t="shared" ref="L143:L206" si="15">(J143-F143)/(I143-E143)</f>
        <v>-0.596223853889793</v>
      </c>
      <c r="M143" s="24">
        <f t="shared" ref="M143:M206" si="16">P143-Q143*K143</f>
        <v>2587861.01165944</v>
      </c>
      <c r="N143" s="24">
        <f t="shared" ref="N143:N206" si="17">F143-E143*L143</f>
        <v>5731097.83456524</v>
      </c>
      <c r="O143" s="22" t="s">
        <v>190</v>
      </c>
      <c r="P143" s="23">
        <v>4906766.676</v>
      </c>
      <c r="Q143" s="23">
        <v>1382586.872</v>
      </c>
      <c r="R143" s="23">
        <v>7.151</v>
      </c>
      <c r="S143" s="22" t="s">
        <v>29</v>
      </c>
      <c r="T143" s="17">
        <f t="shared" ref="T143:T206" si="18">-(M143-N143)/(K143-L143)</f>
        <v>1382586.82159369</v>
      </c>
      <c r="U143" s="17">
        <f t="shared" ref="U143:U206" si="19">K143*T143+M143</f>
        <v>4906766.59145741</v>
      </c>
      <c r="V143" s="17">
        <f t="shared" ref="V143:V206" si="20">((Q143-E143)^2+(P143-F143)^2)^0.5</f>
        <v>260.709129299274</v>
      </c>
      <c r="Z143" s="18" t="s">
        <v>190</v>
      </c>
      <c r="AA143" s="19">
        <v>260.709129299274</v>
      </c>
      <c r="AB143" s="19">
        <v>7.151</v>
      </c>
      <c r="AC143" s="19">
        <v>4906766.676</v>
      </c>
      <c r="AD143" s="19">
        <v>1382586.872</v>
      </c>
      <c r="AE143" s="18" t="s">
        <v>29</v>
      </c>
    </row>
    <row r="144" spans="4:31">
      <c r="D144" s="16" t="s">
        <v>179</v>
      </c>
      <c r="E144" s="16">
        <v>1382810.75</v>
      </c>
      <c r="F144" s="16">
        <v>4906633.08</v>
      </c>
      <c r="H144" s="16" t="s">
        <v>180</v>
      </c>
      <c r="I144" s="16">
        <v>1382486.61</v>
      </c>
      <c r="J144" s="16">
        <v>4906826.34</v>
      </c>
      <c r="K144" s="24">
        <f t="shared" si="14"/>
        <v>1.67722239470285</v>
      </c>
      <c r="L144" s="24">
        <f t="shared" si="15"/>
        <v>-0.596223853889793</v>
      </c>
      <c r="M144" s="24">
        <f t="shared" si="16"/>
        <v>2587820.57846975</v>
      </c>
      <c r="N144" s="24">
        <f t="shared" si="17"/>
        <v>5731097.83456524</v>
      </c>
      <c r="O144" s="22" t="s">
        <v>191</v>
      </c>
      <c r="P144" s="23">
        <v>4906755.668</v>
      </c>
      <c r="Q144" s="23">
        <v>1382604.416</v>
      </c>
      <c r="R144" s="23">
        <v>7.041</v>
      </c>
      <c r="S144" s="22" t="s">
        <v>29</v>
      </c>
      <c r="T144" s="17">
        <f t="shared" si="18"/>
        <v>1382604.60657089</v>
      </c>
      <c r="U144" s="17">
        <f t="shared" si="19"/>
        <v>4906755.98762976</v>
      </c>
      <c r="V144" s="17">
        <f t="shared" si="20"/>
        <v>240.003202686748</v>
      </c>
      <c r="Z144" s="18" t="s">
        <v>191</v>
      </c>
      <c r="AA144" s="19">
        <v>240.003202686748</v>
      </c>
      <c r="AB144" s="19">
        <v>7.041</v>
      </c>
      <c r="AC144" s="19">
        <v>4906755.668</v>
      </c>
      <c r="AD144" s="19">
        <v>1382604.416</v>
      </c>
      <c r="AE144" s="18" t="s">
        <v>29</v>
      </c>
    </row>
    <row r="145" spans="4:31">
      <c r="D145" s="16" t="s">
        <v>179</v>
      </c>
      <c r="E145" s="16">
        <v>1382810.75</v>
      </c>
      <c r="F145" s="16">
        <v>4906633.08</v>
      </c>
      <c r="H145" s="16" t="s">
        <v>180</v>
      </c>
      <c r="I145" s="16">
        <v>1382486.61</v>
      </c>
      <c r="J145" s="16">
        <v>4906826.34</v>
      </c>
      <c r="K145" s="24">
        <f t="shared" si="14"/>
        <v>1.67722239470285</v>
      </c>
      <c r="L145" s="24">
        <f t="shared" si="15"/>
        <v>-0.596223853889793</v>
      </c>
      <c r="M145" s="24">
        <f t="shared" si="16"/>
        <v>2587781.95447233</v>
      </c>
      <c r="N145" s="24">
        <f t="shared" si="17"/>
        <v>5731097.83456524</v>
      </c>
      <c r="O145" s="22" t="s">
        <v>192</v>
      </c>
      <c r="P145" s="23">
        <v>4906745.909</v>
      </c>
      <c r="Q145" s="23">
        <v>1382621.626</v>
      </c>
      <c r="R145" s="23">
        <v>6.723</v>
      </c>
      <c r="S145" s="22" t="s">
        <v>29</v>
      </c>
      <c r="T145" s="17">
        <f t="shared" si="18"/>
        <v>1382621.59575523</v>
      </c>
      <c r="U145" s="17">
        <f t="shared" si="19"/>
        <v>4906745.8582728</v>
      </c>
      <c r="V145" s="17">
        <f t="shared" si="20"/>
        <v>220.223229058621</v>
      </c>
      <c r="Z145" s="18" t="s">
        <v>192</v>
      </c>
      <c r="AA145" s="19">
        <v>220.223229058621</v>
      </c>
      <c r="AB145" s="19">
        <v>6.723</v>
      </c>
      <c r="AC145" s="19">
        <v>4906745.909</v>
      </c>
      <c r="AD145" s="19">
        <v>1382621.626</v>
      </c>
      <c r="AE145" s="18" t="s">
        <v>29</v>
      </c>
    </row>
    <row r="146" spans="4:31">
      <c r="D146" s="16" t="s">
        <v>179</v>
      </c>
      <c r="E146" s="16">
        <v>1382810.75</v>
      </c>
      <c r="F146" s="16">
        <v>4906633.08</v>
      </c>
      <c r="H146" s="16" t="s">
        <v>180</v>
      </c>
      <c r="I146" s="16">
        <v>1382486.61</v>
      </c>
      <c r="J146" s="16">
        <v>4906826.34</v>
      </c>
      <c r="K146" s="24">
        <f t="shared" si="14"/>
        <v>1.67722239470285</v>
      </c>
      <c r="L146" s="24">
        <f t="shared" si="15"/>
        <v>-0.596223853889793</v>
      </c>
      <c r="M146" s="24">
        <f t="shared" si="16"/>
        <v>2587739.97648641</v>
      </c>
      <c r="N146" s="24">
        <f t="shared" si="17"/>
        <v>5731097.83456524</v>
      </c>
      <c r="O146" s="22" t="s">
        <v>193</v>
      </c>
      <c r="P146" s="23">
        <v>4906734.542</v>
      </c>
      <c r="Q146" s="23">
        <v>1382639.877</v>
      </c>
      <c r="R146" s="23">
        <v>6.839</v>
      </c>
      <c r="S146" s="22" t="s">
        <v>29</v>
      </c>
      <c r="T146" s="17">
        <f t="shared" si="18"/>
        <v>1382640.06022781</v>
      </c>
      <c r="U146" s="17">
        <f t="shared" si="19"/>
        <v>4906734.84931379</v>
      </c>
      <c r="V146" s="17">
        <f t="shared" si="20"/>
        <v>198.726242788985</v>
      </c>
      <c r="Z146" s="18" t="s">
        <v>193</v>
      </c>
      <c r="AA146" s="19">
        <v>198.726242788985</v>
      </c>
      <c r="AB146" s="19">
        <v>6.839</v>
      </c>
      <c r="AC146" s="19">
        <v>4906734.542</v>
      </c>
      <c r="AD146" s="19">
        <v>1382639.877</v>
      </c>
      <c r="AE146" s="18" t="s">
        <v>29</v>
      </c>
    </row>
    <row r="147" spans="4:31">
      <c r="D147" s="16" t="s">
        <v>179</v>
      </c>
      <c r="E147" s="16">
        <v>1382810.75</v>
      </c>
      <c r="F147" s="16">
        <v>4906633.08</v>
      </c>
      <c r="H147" s="16" t="s">
        <v>180</v>
      </c>
      <c r="I147" s="16">
        <v>1382486.61</v>
      </c>
      <c r="J147" s="16">
        <v>4906826.34</v>
      </c>
      <c r="K147" s="24">
        <f t="shared" si="14"/>
        <v>1.67722239470285</v>
      </c>
      <c r="L147" s="24">
        <f t="shared" si="15"/>
        <v>-0.596223853889793</v>
      </c>
      <c r="M147" s="24">
        <f t="shared" si="16"/>
        <v>2587698.1879816</v>
      </c>
      <c r="N147" s="24">
        <f t="shared" si="17"/>
        <v>5731097.83456524</v>
      </c>
      <c r="O147" s="22" t="s">
        <v>194</v>
      </c>
      <c r="P147" s="23">
        <v>4906723.341</v>
      </c>
      <c r="Q147" s="23">
        <v>1382658.114</v>
      </c>
      <c r="R147" s="23">
        <v>6.836</v>
      </c>
      <c r="S147" s="22" t="s">
        <v>29</v>
      </c>
      <c r="T147" s="17">
        <f t="shared" si="18"/>
        <v>1382658.44135507</v>
      </c>
      <c r="U147" s="17">
        <f t="shared" si="19"/>
        <v>4906723.89004726</v>
      </c>
      <c r="V147" s="17">
        <f t="shared" si="20"/>
        <v>177.326807383912</v>
      </c>
      <c r="Z147" s="18" t="s">
        <v>194</v>
      </c>
      <c r="AA147" s="19">
        <v>177.326807383912</v>
      </c>
      <c r="AB147" s="19">
        <v>6.836</v>
      </c>
      <c r="AC147" s="19">
        <v>4906723.341</v>
      </c>
      <c r="AD147" s="19">
        <v>1382658.114</v>
      </c>
      <c r="AE147" s="18" t="s">
        <v>29</v>
      </c>
    </row>
    <row r="148" spans="4:31">
      <c r="D148" s="16" t="s">
        <v>179</v>
      </c>
      <c r="E148" s="16">
        <v>1382810.75</v>
      </c>
      <c r="F148" s="16">
        <v>4906633.08</v>
      </c>
      <c r="H148" s="16" t="s">
        <v>180</v>
      </c>
      <c r="I148" s="16">
        <v>1382486.61</v>
      </c>
      <c r="J148" s="16">
        <v>4906826.34</v>
      </c>
      <c r="K148" s="24">
        <f t="shared" si="14"/>
        <v>1.67722239470285</v>
      </c>
      <c r="L148" s="24">
        <f t="shared" si="15"/>
        <v>-0.596223853889793</v>
      </c>
      <c r="M148" s="24">
        <f t="shared" si="16"/>
        <v>2587655.06407049</v>
      </c>
      <c r="N148" s="24">
        <f t="shared" si="17"/>
        <v>5731097.83456524</v>
      </c>
      <c r="O148" s="22" t="s">
        <v>195</v>
      </c>
      <c r="P148" s="23">
        <v>4906712.564</v>
      </c>
      <c r="Q148" s="23">
        <v>1382677.4</v>
      </c>
      <c r="R148" s="23">
        <v>6.81</v>
      </c>
      <c r="S148" s="22" t="s">
        <v>29</v>
      </c>
      <c r="T148" s="17">
        <f t="shared" si="18"/>
        <v>1382677.40987528</v>
      </c>
      <c r="U148" s="17">
        <f t="shared" si="19"/>
        <v>4906712.58056304</v>
      </c>
      <c r="V148" s="17">
        <f t="shared" si="20"/>
        <v>155.241517501125</v>
      </c>
      <c r="Z148" s="18" t="s">
        <v>195</v>
      </c>
      <c r="AA148" s="19">
        <v>155.241517501125</v>
      </c>
      <c r="AB148" s="19">
        <v>6.81</v>
      </c>
      <c r="AC148" s="19">
        <v>4906712.564</v>
      </c>
      <c r="AD148" s="19">
        <v>1382677.4</v>
      </c>
      <c r="AE148" s="18" t="s">
        <v>29</v>
      </c>
    </row>
    <row r="149" spans="4:31">
      <c r="D149" s="16" t="s">
        <v>179</v>
      </c>
      <c r="E149" s="16">
        <v>1382810.75</v>
      </c>
      <c r="F149" s="16">
        <v>4906633.08</v>
      </c>
      <c r="H149" s="16" t="s">
        <v>180</v>
      </c>
      <c r="I149" s="16">
        <v>1382486.61</v>
      </c>
      <c r="J149" s="16">
        <v>4906826.34</v>
      </c>
      <c r="K149" s="24">
        <f t="shared" si="14"/>
        <v>1.67722239470285</v>
      </c>
      <c r="L149" s="24">
        <f t="shared" si="15"/>
        <v>-0.596223853889793</v>
      </c>
      <c r="M149" s="24">
        <f t="shared" si="16"/>
        <v>2587611.75155388</v>
      </c>
      <c r="N149" s="24">
        <f t="shared" si="17"/>
        <v>5731097.83456524</v>
      </c>
      <c r="O149" s="22" t="s">
        <v>196</v>
      </c>
      <c r="P149" s="23">
        <v>4906701.112</v>
      </c>
      <c r="Q149" s="23">
        <v>1382696.396</v>
      </c>
      <c r="R149" s="23">
        <v>6.641</v>
      </c>
      <c r="S149" s="22" t="s">
        <v>29</v>
      </c>
      <c r="T149" s="17">
        <f t="shared" si="18"/>
        <v>1382696.46135566</v>
      </c>
      <c r="U149" s="17">
        <f t="shared" si="19"/>
        <v>4906701.22161598</v>
      </c>
      <c r="V149" s="17">
        <f t="shared" si="20"/>
        <v>133.060852018785</v>
      </c>
      <c r="Z149" s="18" t="s">
        <v>196</v>
      </c>
      <c r="AA149" s="19">
        <v>133.060852018785</v>
      </c>
      <c r="AB149" s="19">
        <v>6.641</v>
      </c>
      <c r="AC149" s="19">
        <v>4906701.112</v>
      </c>
      <c r="AD149" s="19">
        <v>1382696.396</v>
      </c>
      <c r="AE149" s="18" t="s">
        <v>29</v>
      </c>
    </row>
    <row r="150" spans="4:31">
      <c r="D150" s="16" t="s">
        <v>179</v>
      </c>
      <c r="E150" s="16">
        <v>1382810.75</v>
      </c>
      <c r="F150" s="16">
        <v>4906633.08</v>
      </c>
      <c r="H150" s="16" t="s">
        <v>180</v>
      </c>
      <c r="I150" s="16">
        <v>1382486.61</v>
      </c>
      <c r="J150" s="16">
        <v>4906826.34</v>
      </c>
      <c r="K150" s="24">
        <f t="shared" si="14"/>
        <v>1.67722239470285</v>
      </c>
      <c r="L150" s="24">
        <f t="shared" si="15"/>
        <v>-0.596223853889793</v>
      </c>
      <c r="M150" s="24">
        <f t="shared" si="16"/>
        <v>2587569.78436957</v>
      </c>
      <c r="N150" s="24">
        <f t="shared" si="17"/>
        <v>5731097.83456524</v>
      </c>
      <c r="O150" s="22" t="s">
        <v>197</v>
      </c>
      <c r="P150" s="23">
        <v>4906690.264</v>
      </c>
      <c r="Q150" s="23">
        <v>1382714.95</v>
      </c>
      <c r="R150" s="23">
        <v>6.839</v>
      </c>
      <c r="S150" s="22" t="s">
        <v>29</v>
      </c>
      <c r="T150" s="17">
        <f t="shared" si="18"/>
        <v>1382714.92107704</v>
      </c>
      <c r="U150" s="17">
        <f t="shared" si="19"/>
        <v>4906690.21548976</v>
      </c>
      <c r="V150" s="17">
        <f t="shared" si="20"/>
        <v>111.569036278216</v>
      </c>
      <c r="Z150" s="18" t="s">
        <v>197</v>
      </c>
      <c r="AA150" s="19">
        <v>111.569036278216</v>
      </c>
      <c r="AB150" s="19">
        <v>6.839</v>
      </c>
      <c r="AC150" s="19">
        <v>4906690.264</v>
      </c>
      <c r="AD150" s="19">
        <v>1382714.95</v>
      </c>
      <c r="AE150" s="18" t="s">
        <v>29</v>
      </c>
    </row>
    <row r="151" spans="4:31">
      <c r="D151" s="16" t="s">
        <v>179</v>
      </c>
      <c r="E151" s="16">
        <v>1382810.75</v>
      </c>
      <c r="F151" s="16">
        <v>4906633.08</v>
      </c>
      <c r="H151" s="16" t="s">
        <v>180</v>
      </c>
      <c r="I151" s="16">
        <v>1382486.61</v>
      </c>
      <c r="J151" s="16">
        <v>4906826.34</v>
      </c>
      <c r="K151" s="24">
        <f t="shared" si="14"/>
        <v>1.67722239470285</v>
      </c>
      <c r="L151" s="24">
        <f t="shared" si="15"/>
        <v>-0.596223853889793</v>
      </c>
      <c r="M151" s="24">
        <f t="shared" si="16"/>
        <v>2587526.34924404</v>
      </c>
      <c r="N151" s="24">
        <f t="shared" si="17"/>
        <v>5731097.83456524</v>
      </c>
      <c r="O151" s="22" t="s">
        <v>198</v>
      </c>
      <c r="P151" s="23">
        <v>4906678.998</v>
      </c>
      <c r="Q151" s="23">
        <v>1382734.13</v>
      </c>
      <c r="R151" s="23">
        <v>6.73</v>
      </c>
      <c r="S151" s="22" t="s">
        <v>29</v>
      </c>
      <c r="T151" s="17">
        <f t="shared" si="18"/>
        <v>1382734.02648829</v>
      </c>
      <c r="U151" s="17">
        <f t="shared" si="19"/>
        <v>4906678.82438784</v>
      </c>
      <c r="V151" s="17">
        <f t="shared" si="20"/>
        <v>89.3257360673853</v>
      </c>
      <c r="Z151" s="18" t="s">
        <v>198</v>
      </c>
      <c r="AA151" s="19">
        <v>89.3257360673853</v>
      </c>
      <c r="AB151" s="19">
        <v>6.73</v>
      </c>
      <c r="AC151" s="19">
        <v>4906678.998</v>
      </c>
      <c r="AD151" s="19">
        <v>1382734.13</v>
      </c>
      <c r="AE151" s="18" t="s">
        <v>29</v>
      </c>
    </row>
    <row r="152" spans="4:31">
      <c r="D152" s="16" t="s">
        <v>179</v>
      </c>
      <c r="E152" s="16">
        <v>1382810.75</v>
      </c>
      <c r="F152" s="16">
        <v>4906633.08</v>
      </c>
      <c r="H152" s="16" t="s">
        <v>180</v>
      </c>
      <c r="I152" s="16">
        <v>1382486.61</v>
      </c>
      <c r="J152" s="16">
        <v>4906826.34</v>
      </c>
      <c r="K152" s="24">
        <f t="shared" si="14"/>
        <v>1.67722239470285</v>
      </c>
      <c r="L152" s="24">
        <f t="shared" si="15"/>
        <v>-0.596223853889793</v>
      </c>
      <c r="M152" s="24">
        <f t="shared" si="16"/>
        <v>2587496.23395728</v>
      </c>
      <c r="N152" s="24">
        <f t="shared" si="17"/>
        <v>5731097.83456524</v>
      </c>
      <c r="O152" s="22" t="s">
        <v>199</v>
      </c>
      <c r="P152" s="23">
        <v>4906671.438</v>
      </c>
      <c r="Q152" s="23">
        <v>1382747.578</v>
      </c>
      <c r="R152" s="23">
        <v>6.936</v>
      </c>
      <c r="S152" s="22" t="s">
        <v>22</v>
      </c>
      <c r="T152" s="17">
        <f t="shared" si="18"/>
        <v>1382747.27302393</v>
      </c>
      <c r="U152" s="17">
        <f t="shared" si="19"/>
        <v>4906670.92648731</v>
      </c>
      <c r="V152" s="17">
        <f t="shared" si="20"/>
        <v>73.9056002479052</v>
      </c>
      <c r="Z152" s="18" t="s">
        <v>199</v>
      </c>
      <c r="AA152" s="19">
        <v>73.9056002479052</v>
      </c>
      <c r="AB152" s="19">
        <v>6.936</v>
      </c>
      <c r="AC152" s="19">
        <v>4906671.438</v>
      </c>
      <c r="AD152" s="19">
        <v>1382747.578</v>
      </c>
      <c r="AE152" s="18" t="s">
        <v>22</v>
      </c>
    </row>
    <row r="153" spans="4:31">
      <c r="D153" s="16" t="s">
        <v>179</v>
      </c>
      <c r="E153" s="16">
        <v>1382810.75</v>
      </c>
      <c r="F153" s="16">
        <v>4906633.08</v>
      </c>
      <c r="H153" s="16" t="s">
        <v>180</v>
      </c>
      <c r="I153" s="16">
        <v>1382486.61</v>
      </c>
      <c r="J153" s="16">
        <v>4906826.34</v>
      </c>
      <c r="K153" s="24">
        <f t="shared" si="14"/>
        <v>1.67722239470285</v>
      </c>
      <c r="L153" s="24">
        <f t="shared" si="15"/>
        <v>-0.596223853889793</v>
      </c>
      <c r="M153" s="24">
        <f t="shared" si="16"/>
        <v>2587494.36048382</v>
      </c>
      <c r="N153" s="24">
        <f t="shared" si="17"/>
        <v>5731097.83456524</v>
      </c>
      <c r="O153" s="22" t="s">
        <v>200</v>
      </c>
      <c r="P153" s="23">
        <v>4906670.752</v>
      </c>
      <c r="Q153" s="23">
        <v>1382748.286</v>
      </c>
      <c r="R153" s="23">
        <v>6.291</v>
      </c>
      <c r="S153" s="22" t="s">
        <v>24</v>
      </c>
      <c r="T153" s="17">
        <f t="shared" si="18"/>
        <v>1382748.09709156</v>
      </c>
      <c r="U153" s="17">
        <f t="shared" si="19"/>
        <v>4906670.43515853</v>
      </c>
      <c r="V153" s="17">
        <f t="shared" si="20"/>
        <v>72.9447111174558</v>
      </c>
      <c r="Z153" s="18" t="s">
        <v>200</v>
      </c>
      <c r="AA153" s="19">
        <v>72.9447111174558</v>
      </c>
      <c r="AB153" s="19">
        <v>6.291</v>
      </c>
      <c r="AC153" s="19">
        <v>4906670.752</v>
      </c>
      <c r="AD153" s="19">
        <v>1382748.286</v>
      </c>
      <c r="AE153" s="18" t="s">
        <v>24</v>
      </c>
    </row>
    <row r="154" spans="3:31">
      <c r="C154" s="16" t="s">
        <v>201</v>
      </c>
      <c r="D154" s="16" t="s">
        <v>202</v>
      </c>
      <c r="E154" s="16">
        <v>1382935.95</v>
      </c>
      <c r="F154" s="16">
        <v>4906927.41</v>
      </c>
      <c r="H154" s="16" t="s">
        <v>203</v>
      </c>
      <c r="I154" s="16">
        <v>1382449.18</v>
      </c>
      <c r="J154" s="16">
        <v>4906901.14</v>
      </c>
      <c r="K154" s="24">
        <f t="shared" si="14"/>
        <v>-18.5295013319774</v>
      </c>
      <c r="L154" s="24">
        <f t="shared" si="15"/>
        <v>0.0539679930983489</v>
      </c>
      <c r="M154" s="24">
        <f t="shared" si="16"/>
        <v>30522992.7599543</v>
      </c>
      <c r="N154" s="24">
        <f t="shared" si="17"/>
        <v>4832293.13219494</v>
      </c>
      <c r="O154" s="22" t="s">
        <v>204</v>
      </c>
      <c r="P154" s="23">
        <v>4906901.191</v>
      </c>
      <c r="Q154" s="23">
        <v>1382449.053</v>
      </c>
      <c r="R154" s="23">
        <v>7.299</v>
      </c>
      <c r="S154" s="22" t="s">
        <v>29</v>
      </c>
      <c r="T154" s="17">
        <f t="shared" si="18"/>
        <v>1382449.05611319</v>
      </c>
      <c r="U154" s="17">
        <f t="shared" si="19"/>
        <v>4906901.13331408</v>
      </c>
      <c r="V154" s="17">
        <f t="shared" si="20"/>
        <v>487.602424696505</v>
      </c>
      <c r="Z154" s="18" t="s">
        <v>204</v>
      </c>
      <c r="AA154" s="19">
        <v>487.602424696505</v>
      </c>
      <c r="AB154" s="19">
        <v>7.299</v>
      </c>
      <c r="AC154" s="19">
        <v>4906901.191</v>
      </c>
      <c r="AD154" s="19">
        <v>1382449.053</v>
      </c>
      <c r="AE154" s="18" t="s">
        <v>29</v>
      </c>
    </row>
    <row r="155" spans="4:31">
      <c r="D155" s="16" t="s">
        <v>202</v>
      </c>
      <c r="E155" s="16">
        <v>1382935.95</v>
      </c>
      <c r="F155" s="16">
        <v>4906927.41</v>
      </c>
      <c r="H155" s="16" t="s">
        <v>203</v>
      </c>
      <c r="I155" s="16">
        <v>1382449.18</v>
      </c>
      <c r="J155" s="16">
        <v>4906901.14</v>
      </c>
      <c r="K155" s="24">
        <f t="shared" si="14"/>
        <v>-18.5295013319774</v>
      </c>
      <c r="L155" s="24">
        <f t="shared" si="15"/>
        <v>0.0539679930983489</v>
      </c>
      <c r="M155" s="24">
        <f t="shared" si="16"/>
        <v>30523195.8904629</v>
      </c>
      <c r="N155" s="24">
        <f t="shared" si="17"/>
        <v>4832293.13219494</v>
      </c>
      <c r="O155" s="22" t="s">
        <v>205</v>
      </c>
      <c r="P155" s="23">
        <v>4906901.757</v>
      </c>
      <c r="Q155" s="23">
        <v>1382459.985</v>
      </c>
      <c r="R155" s="23">
        <v>7.222</v>
      </c>
      <c r="S155" s="22" t="s">
        <v>29</v>
      </c>
      <c r="T155" s="17">
        <f t="shared" si="18"/>
        <v>1382459.9868229</v>
      </c>
      <c r="U155" s="17">
        <f t="shared" si="19"/>
        <v>4906901.72322255</v>
      </c>
      <c r="V155" s="17">
        <f t="shared" si="20"/>
        <v>476.655806252116</v>
      </c>
      <c r="Z155" s="18" t="s">
        <v>205</v>
      </c>
      <c r="AA155" s="19">
        <v>476.655806252116</v>
      </c>
      <c r="AB155" s="19">
        <v>7.222</v>
      </c>
      <c r="AC155" s="19">
        <v>4906901.757</v>
      </c>
      <c r="AD155" s="19">
        <v>1382459.985</v>
      </c>
      <c r="AE155" s="18" t="s">
        <v>29</v>
      </c>
    </row>
    <row r="156" spans="4:31">
      <c r="D156" s="16" t="s">
        <v>202</v>
      </c>
      <c r="E156" s="16">
        <v>1382935.95</v>
      </c>
      <c r="F156" s="16">
        <v>4906927.41</v>
      </c>
      <c r="H156" s="16" t="s">
        <v>203</v>
      </c>
      <c r="I156" s="16">
        <v>1382449.18</v>
      </c>
      <c r="J156" s="16">
        <v>4906901.14</v>
      </c>
      <c r="K156" s="24">
        <f t="shared" si="14"/>
        <v>-18.5295013319774</v>
      </c>
      <c r="L156" s="24">
        <f t="shared" si="15"/>
        <v>0.0539679930983489</v>
      </c>
      <c r="M156" s="24">
        <f t="shared" si="16"/>
        <v>30523307.4461759</v>
      </c>
      <c r="N156" s="24">
        <f t="shared" si="17"/>
        <v>4832293.13219494</v>
      </c>
      <c r="O156" s="22" t="s">
        <v>206</v>
      </c>
      <c r="P156" s="23">
        <v>4906902.321</v>
      </c>
      <c r="Q156" s="23">
        <v>1382465.975</v>
      </c>
      <c r="R156" s="23">
        <v>7.722</v>
      </c>
      <c r="S156" s="22" t="s">
        <v>134</v>
      </c>
      <c r="T156" s="17">
        <f t="shared" si="18"/>
        <v>1382465.98977698</v>
      </c>
      <c r="U156" s="17">
        <f t="shared" si="19"/>
        <v>4906902.04718993</v>
      </c>
      <c r="V156" s="17">
        <f t="shared" si="20"/>
        <v>470.644195274788</v>
      </c>
      <c r="Z156" s="18" t="s">
        <v>206</v>
      </c>
      <c r="AA156" s="19">
        <v>470.644195274788</v>
      </c>
      <c r="AB156" s="19">
        <v>7.722</v>
      </c>
      <c r="AC156" s="19">
        <v>4906902.321</v>
      </c>
      <c r="AD156" s="19">
        <v>1382465.975</v>
      </c>
      <c r="AE156" s="18" t="s">
        <v>134</v>
      </c>
    </row>
    <row r="157" spans="4:31">
      <c r="D157" s="16" t="s">
        <v>202</v>
      </c>
      <c r="E157" s="16">
        <v>1382935.95</v>
      </c>
      <c r="F157" s="16">
        <v>4906927.41</v>
      </c>
      <c r="H157" s="16" t="s">
        <v>203</v>
      </c>
      <c r="I157" s="16">
        <v>1382449.18</v>
      </c>
      <c r="J157" s="16">
        <v>4906901.14</v>
      </c>
      <c r="K157" s="24">
        <f t="shared" si="14"/>
        <v>-18.5295013319774</v>
      </c>
      <c r="L157" s="24">
        <f t="shared" si="15"/>
        <v>0.0539679930983489</v>
      </c>
      <c r="M157" s="24">
        <f t="shared" si="16"/>
        <v>30523409.9351412</v>
      </c>
      <c r="N157" s="24">
        <f t="shared" si="17"/>
        <v>4832293.13219494</v>
      </c>
      <c r="O157" s="22" t="s">
        <v>207</v>
      </c>
      <c r="P157" s="23">
        <v>4906902.453</v>
      </c>
      <c r="Q157" s="23">
        <v>1382471.499</v>
      </c>
      <c r="R157" s="23">
        <v>8.764</v>
      </c>
      <c r="S157" s="22" t="s">
        <v>47</v>
      </c>
      <c r="T157" s="17">
        <f t="shared" si="18"/>
        <v>1382471.5048379</v>
      </c>
      <c r="U157" s="17">
        <f t="shared" si="19"/>
        <v>4906902.3448267</v>
      </c>
      <c r="V157" s="17">
        <f t="shared" si="20"/>
        <v>465.121041504158</v>
      </c>
      <c r="Z157" s="18" t="s">
        <v>207</v>
      </c>
      <c r="AA157" s="19">
        <v>465.121041504158</v>
      </c>
      <c r="AB157" s="19">
        <v>8.764</v>
      </c>
      <c r="AC157" s="19">
        <v>4906902.453</v>
      </c>
      <c r="AD157" s="19">
        <v>1382471.499</v>
      </c>
      <c r="AE157" s="18" t="s">
        <v>47</v>
      </c>
    </row>
    <row r="158" spans="4:31">
      <c r="D158" s="16" t="s">
        <v>202</v>
      </c>
      <c r="E158" s="16">
        <v>1382935.95</v>
      </c>
      <c r="F158" s="16">
        <v>4906927.41</v>
      </c>
      <c r="H158" s="16" t="s">
        <v>203</v>
      </c>
      <c r="I158" s="16">
        <v>1382449.18</v>
      </c>
      <c r="J158" s="16">
        <v>4906901.14</v>
      </c>
      <c r="K158" s="24">
        <f t="shared" si="14"/>
        <v>-18.5295013319774</v>
      </c>
      <c r="L158" s="24">
        <f t="shared" si="15"/>
        <v>0.0539679930983489</v>
      </c>
      <c r="M158" s="24">
        <f t="shared" si="16"/>
        <v>30523470.8019646</v>
      </c>
      <c r="N158" s="24">
        <f t="shared" si="17"/>
        <v>4832293.13219494</v>
      </c>
      <c r="O158" s="22" t="s">
        <v>208</v>
      </c>
      <c r="P158" s="23">
        <v>4906902.506</v>
      </c>
      <c r="Q158" s="23">
        <v>1382474.781</v>
      </c>
      <c r="R158" s="23">
        <v>8.844</v>
      </c>
      <c r="S158" s="22" t="s">
        <v>47</v>
      </c>
      <c r="T158" s="17">
        <f t="shared" si="18"/>
        <v>1382474.78015868</v>
      </c>
      <c r="U158" s="17">
        <f t="shared" si="19"/>
        <v>4906902.52158919</v>
      </c>
      <c r="V158" s="17">
        <f t="shared" si="20"/>
        <v>461.840942075299</v>
      </c>
      <c r="Z158" s="18" t="s">
        <v>208</v>
      </c>
      <c r="AA158" s="19">
        <v>461.840942075299</v>
      </c>
      <c r="AB158" s="19">
        <v>8.844</v>
      </c>
      <c r="AC158" s="19">
        <v>4906902.506</v>
      </c>
      <c r="AD158" s="19">
        <v>1382474.781</v>
      </c>
      <c r="AE158" s="18" t="s">
        <v>47</v>
      </c>
    </row>
    <row r="159" spans="4:31">
      <c r="D159" s="16" t="s">
        <v>202</v>
      </c>
      <c r="E159" s="16">
        <v>1382935.95</v>
      </c>
      <c r="F159" s="16">
        <v>4906927.41</v>
      </c>
      <c r="H159" s="16" t="s">
        <v>203</v>
      </c>
      <c r="I159" s="16">
        <v>1382449.18</v>
      </c>
      <c r="J159" s="16">
        <v>4906901.14</v>
      </c>
      <c r="K159" s="24">
        <f t="shared" si="14"/>
        <v>-18.5295013319774</v>
      </c>
      <c r="L159" s="24">
        <f t="shared" si="15"/>
        <v>0.0539679930983489</v>
      </c>
      <c r="M159" s="24">
        <f t="shared" si="16"/>
        <v>30523570.1427377</v>
      </c>
      <c r="N159" s="24">
        <f t="shared" si="17"/>
        <v>4832293.13219494</v>
      </c>
      <c r="O159" s="22" t="s">
        <v>209</v>
      </c>
      <c r="P159" s="23">
        <v>4906902.751</v>
      </c>
      <c r="Q159" s="23">
        <v>1382480.129</v>
      </c>
      <c r="R159" s="23">
        <v>7.539</v>
      </c>
      <c r="S159" s="22" t="s">
        <v>134</v>
      </c>
      <c r="T159" s="17">
        <f t="shared" si="18"/>
        <v>1382480.12581139</v>
      </c>
      <c r="U159" s="17">
        <f t="shared" si="19"/>
        <v>4906902.81008334</v>
      </c>
      <c r="V159" s="17">
        <f t="shared" si="20"/>
        <v>456.487513873048</v>
      </c>
      <c r="Z159" s="18" t="s">
        <v>209</v>
      </c>
      <c r="AA159" s="19">
        <v>456.487513873048</v>
      </c>
      <c r="AB159" s="19">
        <v>7.539</v>
      </c>
      <c r="AC159" s="19">
        <v>4906902.751</v>
      </c>
      <c r="AD159" s="19">
        <v>1382480.129</v>
      </c>
      <c r="AE159" s="18" t="s">
        <v>134</v>
      </c>
    </row>
    <row r="160" spans="4:31">
      <c r="D160" s="16" t="s">
        <v>202</v>
      </c>
      <c r="E160" s="16">
        <v>1382935.95</v>
      </c>
      <c r="F160" s="16">
        <v>4906927.41</v>
      </c>
      <c r="H160" s="16" t="s">
        <v>203</v>
      </c>
      <c r="I160" s="16">
        <v>1382449.18</v>
      </c>
      <c r="J160" s="16">
        <v>4906901.14</v>
      </c>
      <c r="K160" s="24">
        <f t="shared" si="14"/>
        <v>-18.5295013319774</v>
      </c>
      <c r="L160" s="24">
        <f t="shared" si="15"/>
        <v>0.0539679930983489</v>
      </c>
      <c r="M160" s="24">
        <f t="shared" si="16"/>
        <v>30523967.2890011</v>
      </c>
      <c r="N160" s="24">
        <f t="shared" si="17"/>
        <v>4832293.13219494</v>
      </c>
      <c r="O160" s="22" t="s">
        <v>210</v>
      </c>
      <c r="P160" s="23">
        <v>4906904.663</v>
      </c>
      <c r="Q160" s="23">
        <v>1382501.459</v>
      </c>
      <c r="R160" s="23">
        <v>7.1</v>
      </c>
      <c r="S160" s="22" t="s">
        <v>29</v>
      </c>
      <c r="T160" s="17">
        <f t="shared" si="18"/>
        <v>1382501.49675438</v>
      </c>
      <c r="U160" s="17">
        <f t="shared" si="19"/>
        <v>4906903.96343024</v>
      </c>
      <c r="V160" s="17">
        <f t="shared" si="20"/>
        <v>435.086031825836</v>
      </c>
      <c r="Z160" s="18" t="s">
        <v>210</v>
      </c>
      <c r="AA160" s="19">
        <v>435.086031825836</v>
      </c>
      <c r="AB160" s="19">
        <v>7.1</v>
      </c>
      <c r="AC160" s="19">
        <v>4906904.663</v>
      </c>
      <c r="AD160" s="19">
        <v>1382501.459</v>
      </c>
      <c r="AE160" s="18" t="s">
        <v>29</v>
      </c>
    </row>
    <row r="161" spans="4:31">
      <c r="D161" s="16" t="s">
        <v>202</v>
      </c>
      <c r="E161" s="16">
        <v>1382935.95</v>
      </c>
      <c r="F161" s="16">
        <v>4906927.41</v>
      </c>
      <c r="H161" s="16" t="s">
        <v>203</v>
      </c>
      <c r="I161" s="16">
        <v>1382449.18</v>
      </c>
      <c r="J161" s="16">
        <v>4906901.14</v>
      </c>
      <c r="K161" s="24">
        <f t="shared" si="14"/>
        <v>-18.5295013319774</v>
      </c>
      <c r="L161" s="24">
        <f t="shared" si="15"/>
        <v>0.0539679930983489</v>
      </c>
      <c r="M161" s="24">
        <f t="shared" si="16"/>
        <v>30524364.4289181</v>
      </c>
      <c r="N161" s="24">
        <f t="shared" si="17"/>
        <v>4832293.13219494</v>
      </c>
      <c r="O161" s="22" t="s">
        <v>211</v>
      </c>
      <c r="P161" s="23">
        <v>4906905.216</v>
      </c>
      <c r="Q161" s="23">
        <v>1382522.862</v>
      </c>
      <c r="R161" s="23">
        <v>6.979</v>
      </c>
      <c r="S161" s="22" t="s">
        <v>29</v>
      </c>
      <c r="T161" s="17">
        <f t="shared" si="18"/>
        <v>1382522.86735585</v>
      </c>
      <c r="U161" s="17">
        <f t="shared" si="19"/>
        <v>4906905.11675872</v>
      </c>
      <c r="V161" s="17">
        <f t="shared" si="20"/>
        <v>413.683779449952</v>
      </c>
      <c r="Z161" s="18" t="s">
        <v>211</v>
      </c>
      <c r="AA161" s="19">
        <v>413.683779449952</v>
      </c>
      <c r="AB161" s="19">
        <v>6.979</v>
      </c>
      <c r="AC161" s="19">
        <v>4906905.216</v>
      </c>
      <c r="AD161" s="19">
        <v>1382522.862</v>
      </c>
      <c r="AE161" s="18" t="s">
        <v>29</v>
      </c>
    </row>
    <row r="162" spans="4:31">
      <c r="D162" s="16" t="s">
        <v>202</v>
      </c>
      <c r="E162" s="16">
        <v>1382935.95</v>
      </c>
      <c r="F162" s="16">
        <v>4906927.41</v>
      </c>
      <c r="H162" s="16" t="s">
        <v>203</v>
      </c>
      <c r="I162" s="16">
        <v>1382449.18</v>
      </c>
      <c r="J162" s="16">
        <v>4906901.14</v>
      </c>
      <c r="K162" s="24">
        <f t="shared" si="14"/>
        <v>-18.5295013319774</v>
      </c>
      <c r="L162" s="24">
        <f t="shared" si="15"/>
        <v>0.0539679930983489</v>
      </c>
      <c r="M162" s="24">
        <f t="shared" si="16"/>
        <v>30524745.2919299</v>
      </c>
      <c r="N162" s="24">
        <f t="shared" si="17"/>
        <v>4832293.13219494</v>
      </c>
      <c r="O162" s="22" t="s">
        <v>212</v>
      </c>
      <c r="P162" s="23">
        <v>4906906.391</v>
      </c>
      <c r="Q162" s="23">
        <v>1382543.353</v>
      </c>
      <c r="R162" s="23">
        <v>7.023</v>
      </c>
      <c r="S162" s="22" t="s">
        <v>29</v>
      </c>
      <c r="T162" s="17">
        <f t="shared" si="18"/>
        <v>1382543.36207646</v>
      </c>
      <c r="U162" s="17">
        <f t="shared" si="19"/>
        <v>4906906.22281766</v>
      </c>
      <c r="V162" s="17">
        <f t="shared" si="20"/>
        <v>393.159258787156</v>
      </c>
      <c r="Z162" s="18" t="s">
        <v>212</v>
      </c>
      <c r="AA162" s="19">
        <v>393.159258787156</v>
      </c>
      <c r="AB162" s="19">
        <v>7.023</v>
      </c>
      <c r="AC162" s="19">
        <v>4906906.391</v>
      </c>
      <c r="AD162" s="19">
        <v>1382543.353</v>
      </c>
      <c r="AE162" s="18" t="s">
        <v>29</v>
      </c>
    </row>
    <row r="163" spans="4:31">
      <c r="D163" s="16" t="s">
        <v>202</v>
      </c>
      <c r="E163" s="16">
        <v>1382935.95</v>
      </c>
      <c r="F163" s="16">
        <v>4906927.41</v>
      </c>
      <c r="H163" s="16" t="s">
        <v>203</v>
      </c>
      <c r="I163" s="16">
        <v>1382449.18</v>
      </c>
      <c r="J163" s="16">
        <v>4906901.14</v>
      </c>
      <c r="K163" s="24">
        <f t="shared" si="14"/>
        <v>-18.5295013319774</v>
      </c>
      <c r="L163" s="24">
        <f t="shared" si="15"/>
        <v>0.0539679930983489</v>
      </c>
      <c r="M163" s="24">
        <f t="shared" si="16"/>
        <v>30525140.8081918</v>
      </c>
      <c r="N163" s="24">
        <f t="shared" si="17"/>
        <v>4832293.13219494</v>
      </c>
      <c r="O163" s="22" t="s">
        <v>213</v>
      </c>
      <c r="P163" s="23">
        <v>4906906.988</v>
      </c>
      <c r="Q163" s="23">
        <v>1382564.666</v>
      </c>
      <c r="R163" s="23">
        <v>6.992</v>
      </c>
      <c r="S163" s="22" t="s">
        <v>29</v>
      </c>
      <c r="T163" s="17">
        <f t="shared" si="18"/>
        <v>1382564.645307</v>
      </c>
      <c r="U163" s="17">
        <f t="shared" si="19"/>
        <v>4906907.37143089</v>
      </c>
      <c r="V163" s="17">
        <f t="shared" si="20"/>
        <v>371.845218794056</v>
      </c>
      <c r="Z163" s="18" t="s">
        <v>213</v>
      </c>
      <c r="AA163" s="19">
        <v>371.845218794056</v>
      </c>
      <c r="AB163" s="19">
        <v>6.992</v>
      </c>
      <c r="AC163" s="19">
        <v>4906906.988</v>
      </c>
      <c r="AD163" s="19">
        <v>1382564.666</v>
      </c>
      <c r="AE163" s="18" t="s">
        <v>29</v>
      </c>
    </row>
    <row r="164" spans="4:31">
      <c r="D164" s="16" t="s">
        <v>202</v>
      </c>
      <c r="E164" s="16">
        <v>1382935.95</v>
      </c>
      <c r="F164" s="16">
        <v>4906927.41</v>
      </c>
      <c r="H164" s="16" t="s">
        <v>203</v>
      </c>
      <c r="I164" s="16">
        <v>1382449.18</v>
      </c>
      <c r="J164" s="16">
        <v>4906901.14</v>
      </c>
      <c r="K164" s="24">
        <f t="shared" si="14"/>
        <v>-18.5295013319774</v>
      </c>
      <c r="L164" s="24">
        <f t="shared" si="15"/>
        <v>0.0539679930983489</v>
      </c>
      <c r="M164" s="24">
        <f t="shared" si="16"/>
        <v>30525519.9731945</v>
      </c>
      <c r="N164" s="24">
        <f t="shared" si="17"/>
        <v>4832293.13219494</v>
      </c>
      <c r="O164" s="22" t="s">
        <v>214</v>
      </c>
      <c r="P164" s="23">
        <v>4906908.355</v>
      </c>
      <c r="Q164" s="23">
        <v>1382585.055</v>
      </c>
      <c r="R164" s="23">
        <v>7</v>
      </c>
      <c r="S164" s="22" t="s">
        <v>29</v>
      </c>
      <c r="T164" s="17">
        <f t="shared" si="18"/>
        <v>1382585.04865559</v>
      </c>
      <c r="U164" s="17">
        <f t="shared" si="19"/>
        <v>4906908.47255867</v>
      </c>
      <c r="V164" s="17">
        <f t="shared" si="20"/>
        <v>351.412000435389</v>
      </c>
      <c r="Z164" s="18" t="s">
        <v>214</v>
      </c>
      <c r="AA164" s="19">
        <v>351.412000435389</v>
      </c>
      <c r="AB164" s="19">
        <v>7</v>
      </c>
      <c r="AC164" s="19">
        <v>4906908.355</v>
      </c>
      <c r="AD164" s="19">
        <v>1382585.055</v>
      </c>
      <c r="AE164" s="18" t="s">
        <v>29</v>
      </c>
    </row>
    <row r="165" spans="4:31">
      <c r="D165" s="16" t="s">
        <v>202</v>
      </c>
      <c r="E165" s="16">
        <v>1382935.95</v>
      </c>
      <c r="F165" s="16">
        <v>4906927.41</v>
      </c>
      <c r="H165" s="16" t="s">
        <v>203</v>
      </c>
      <c r="I165" s="16">
        <v>1382449.18</v>
      </c>
      <c r="J165" s="16">
        <v>4906901.14</v>
      </c>
      <c r="K165" s="24">
        <f t="shared" si="14"/>
        <v>-18.5295013319774</v>
      </c>
      <c r="L165" s="24">
        <f t="shared" si="15"/>
        <v>0.0539679930983489</v>
      </c>
      <c r="M165" s="24">
        <f t="shared" si="16"/>
        <v>30525922.3721343</v>
      </c>
      <c r="N165" s="24">
        <f t="shared" si="17"/>
        <v>4832293.13219494</v>
      </c>
      <c r="O165" s="22" t="s">
        <v>215</v>
      </c>
      <c r="P165" s="23">
        <v>4906909.442</v>
      </c>
      <c r="Q165" s="23">
        <v>1382606.713</v>
      </c>
      <c r="R165" s="23">
        <v>7.073</v>
      </c>
      <c r="S165" s="22" t="s">
        <v>29</v>
      </c>
      <c r="T165" s="17">
        <f t="shared" si="18"/>
        <v>1382606.70225175</v>
      </c>
      <c r="U165" s="17">
        <f t="shared" si="19"/>
        <v>4906909.6411598</v>
      </c>
      <c r="V165" s="17">
        <f t="shared" si="20"/>
        <v>329.726934285007</v>
      </c>
      <c r="Z165" s="18" t="s">
        <v>215</v>
      </c>
      <c r="AA165" s="19">
        <v>329.726934285007</v>
      </c>
      <c r="AB165" s="19">
        <v>7.073</v>
      </c>
      <c r="AC165" s="19">
        <v>4906909.442</v>
      </c>
      <c r="AD165" s="19">
        <v>1382606.713</v>
      </c>
      <c r="AE165" s="18" t="s">
        <v>29</v>
      </c>
    </row>
    <row r="166" spans="4:31">
      <c r="D166" s="16" t="s">
        <v>202</v>
      </c>
      <c r="E166" s="16">
        <v>1382935.95</v>
      </c>
      <c r="F166" s="16">
        <v>4906927.41</v>
      </c>
      <c r="H166" s="16" t="s">
        <v>203</v>
      </c>
      <c r="I166" s="16">
        <v>1382449.18</v>
      </c>
      <c r="J166" s="16">
        <v>4906901.14</v>
      </c>
      <c r="K166" s="24">
        <f t="shared" si="14"/>
        <v>-18.5295013319774</v>
      </c>
      <c r="L166" s="24">
        <f t="shared" si="15"/>
        <v>0.0539679930983489</v>
      </c>
      <c r="M166" s="24">
        <f t="shared" si="16"/>
        <v>30526128.8816596</v>
      </c>
      <c r="N166" s="24">
        <f t="shared" si="17"/>
        <v>4832293.13219494</v>
      </c>
      <c r="O166" s="22" t="s">
        <v>216</v>
      </c>
      <c r="P166" s="23">
        <v>4906909.922</v>
      </c>
      <c r="Q166" s="23">
        <v>1382617.832</v>
      </c>
      <c r="R166" s="23">
        <v>7.237</v>
      </c>
      <c r="S166" s="22" t="s">
        <v>32</v>
      </c>
      <c r="T166" s="17">
        <f t="shared" si="18"/>
        <v>1382617.81479062</v>
      </c>
      <c r="U166" s="17">
        <f t="shared" si="19"/>
        <v>4906910.24088122</v>
      </c>
      <c r="V166" s="17">
        <f t="shared" si="20"/>
        <v>318.598324019457</v>
      </c>
      <c r="Z166" s="18" t="s">
        <v>216</v>
      </c>
      <c r="AA166" s="19">
        <v>318.598324019457</v>
      </c>
      <c r="AB166" s="19">
        <v>7.237</v>
      </c>
      <c r="AC166" s="19">
        <v>4906909.922</v>
      </c>
      <c r="AD166" s="19">
        <v>1382617.832</v>
      </c>
      <c r="AE166" s="18" t="s">
        <v>32</v>
      </c>
    </row>
    <row r="167" spans="4:31">
      <c r="D167" s="16" t="s">
        <v>202</v>
      </c>
      <c r="E167" s="16">
        <v>1382935.95</v>
      </c>
      <c r="F167" s="16">
        <v>4906927.41</v>
      </c>
      <c r="H167" s="16" t="s">
        <v>203</v>
      </c>
      <c r="I167" s="16">
        <v>1382449.18</v>
      </c>
      <c r="J167" s="16">
        <v>4906901.14</v>
      </c>
      <c r="K167" s="24">
        <f t="shared" si="14"/>
        <v>-18.5295013319774</v>
      </c>
      <c r="L167" s="24">
        <f t="shared" si="15"/>
        <v>0.0539679930983489</v>
      </c>
      <c r="M167" s="24">
        <f t="shared" si="16"/>
        <v>30526536.4245633</v>
      </c>
      <c r="N167" s="24">
        <f t="shared" si="17"/>
        <v>4832293.13219494</v>
      </c>
      <c r="O167" s="22" t="s">
        <v>217</v>
      </c>
      <c r="P167" s="23">
        <v>4906911.465</v>
      </c>
      <c r="Q167" s="23">
        <v>1382639.743</v>
      </c>
      <c r="R167" s="23">
        <v>6.999</v>
      </c>
      <c r="S167" s="22" t="s">
        <v>29</v>
      </c>
      <c r="T167" s="17">
        <f t="shared" si="18"/>
        <v>1382639.74518998</v>
      </c>
      <c r="U167" s="17">
        <f t="shared" si="19"/>
        <v>4906911.42442086</v>
      </c>
      <c r="V167" s="17">
        <f t="shared" si="20"/>
        <v>296.635853992689</v>
      </c>
      <c r="Z167" s="18" t="s">
        <v>217</v>
      </c>
      <c r="AA167" s="19">
        <v>296.635853992689</v>
      </c>
      <c r="AB167" s="19">
        <v>6.999</v>
      </c>
      <c r="AC167" s="19">
        <v>4906911.465</v>
      </c>
      <c r="AD167" s="19">
        <v>1382639.743</v>
      </c>
      <c r="AE167" s="18" t="s">
        <v>29</v>
      </c>
    </row>
    <row r="168" spans="4:31">
      <c r="D168" s="16" t="s">
        <v>202</v>
      </c>
      <c r="E168" s="16">
        <v>1382935.95</v>
      </c>
      <c r="F168" s="16">
        <v>4906927.41</v>
      </c>
      <c r="H168" s="16" t="s">
        <v>203</v>
      </c>
      <c r="I168" s="16">
        <v>1382449.18</v>
      </c>
      <c r="J168" s="16">
        <v>4906901.14</v>
      </c>
      <c r="K168" s="24">
        <f t="shared" si="14"/>
        <v>-18.5295013319774</v>
      </c>
      <c r="L168" s="24">
        <f t="shared" si="15"/>
        <v>0.0539679930983489</v>
      </c>
      <c r="M168" s="24">
        <f t="shared" si="16"/>
        <v>30526969.5572394</v>
      </c>
      <c r="N168" s="24">
        <f t="shared" si="17"/>
        <v>4832293.13219494</v>
      </c>
      <c r="O168" s="22" t="s">
        <v>218</v>
      </c>
      <c r="P168" s="23">
        <v>4906912.675</v>
      </c>
      <c r="Q168" s="23">
        <v>1382663.053</v>
      </c>
      <c r="R168" s="23">
        <v>6.956</v>
      </c>
      <c r="S168" s="22" t="s">
        <v>29</v>
      </c>
      <c r="T168" s="17">
        <f t="shared" si="18"/>
        <v>1382663.05260736</v>
      </c>
      <c r="U168" s="17">
        <f t="shared" si="19"/>
        <v>4906912.6822754</v>
      </c>
      <c r="V168" s="17">
        <f t="shared" si="20"/>
        <v>273.294516655466</v>
      </c>
      <c r="Z168" s="18" t="s">
        <v>218</v>
      </c>
      <c r="AA168" s="19">
        <v>273.294516655466</v>
      </c>
      <c r="AB168" s="19">
        <v>6.956</v>
      </c>
      <c r="AC168" s="19">
        <v>4906912.675</v>
      </c>
      <c r="AD168" s="19">
        <v>1382663.053</v>
      </c>
      <c r="AE168" s="18" t="s">
        <v>29</v>
      </c>
    </row>
    <row r="169" spans="4:31">
      <c r="D169" s="16" t="s">
        <v>202</v>
      </c>
      <c r="E169" s="16">
        <v>1382935.95</v>
      </c>
      <c r="F169" s="16">
        <v>4906927.41</v>
      </c>
      <c r="H169" s="16" t="s">
        <v>203</v>
      </c>
      <c r="I169" s="16">
        <v>1382449.18</v>
      </c>
      <c r="J169" s="16">
        <v>4906901.14</v>
      </c>
      <c r="K169" s="24">
        <f t="shared" si="14"/>
        <v>-18.5295013319774</v>
      </c>
      <c r="L169" s="24">
        <f t="shared" si="15"/>
        <v>0.0539679930983489</v>
      </c>
      <c r="M169" s="24">
        <f t="shared" si="16"/>
        <v>30527467.4235801</v>
      </c>
      <c r="N169" s="24">
        <f t="shared" si="17"/>
        <v>4832293.13219494</v>
      </c>
      <c r="O169" s="22" t="s">
        <v>219</v>
      </c>
      <c r="P169" s="23">
        <v>4906914.136</v>
      </c>
      <c r="Q169" s="23">
        <v>1382689.843</v>
      </c>
      <c r="R169" s="23">
        <v>6.969</v>
      </c>
      <c r="S169" s="22" t="s">
        <v>29</v>
      </c>
      <c r="T169" s="17">
        <f t="shared" si="18"/>
        <v>1382689.84342516</v>
      </c>
      <c r="U169" s="17">
        <f t="shared" si="19"/>
        <v>4906914.12812207</v>
      </c>
      <c r="V169" s="17">
        <f t="shared" si="20"/>
        <v>246.464712534936</v>
      </c>
      <c r="Z169" s="18" t="s">
        <v>219</v>
      </c>
      <c r="AA169" s="19">
        <v>246.464712534936</v>
      </c>
      <c r="AB169" s="19">
        <v>6.969</v>
      </c>
      <c r="AC169" s="19">
        <v>4906914.136</v>
      </c>
      <c r="AD169" s="19">
        <v>1382689.843</v>
      </c>
      <c r="AE169" s="18" t="s">
        <v>29</v>
      </c>
    </row>
    <row r="170" spans="4:31">
      <c r="D170" s="16" t="s">
        <v>202</v>
      </c>
      <c r="E170" s="16">
        <v>1382935.95</v>
      </c>
      <c r="F170" s="16">
        <v>4906927.41</v>
      </c>
      <c r="H170" s="16" t="s">
        <v>203</v>
      </c>
      <c r="I170" s="16">
        <v>1382449.18</v>
      </c>
      <c r="J170" s="16">
        <v>4906901.14</v>
      </c>
      <c r="K170" s="24">
        <f t="shared" si="14"/>
        <v>-18.5295013319774</v>
      </c>
      <c r="L170" s="24">
        <f t="shared" si="15"/>
        <v>0.0539679930983489</v>
      </c>
      <c r="M170" s="24">
        <f t="shared" si="16"/>
        <v>30527802.4034301</v>
      </c>
      <c r="N170" s="24">
        <f t="shared" si="17"/>
        <v>4832293.13219494</v>
      </c>
      <c r="O170" s="22" t="s">
        <v>220</v>
      </c>
      <c r="P170" s="23">
        <v>4906915.066</v>
      </c>
      <c r="Q170" s="23">
        <v>1382707.871</v>
      </c>
      <c r="R170" s="23">
        <v>7.023</v>
      </c>
      <c r="S170" s="22" t="s">
        <v>29</v>
      </c>
      <c r="T170" s="17">
        <f t="shared" si="18"/>
        <v>1382707.86911477</v>
      </c>
      <c r="U170" s="17">
        <f t="shared" si="19"/>
        <v>4906915.10093236</v>
      </c>
      <c r="V170" s="17">
        <f t="shared" si="20"/>
        <v>228.412794249735</v>
      </c>
      <c r="Z170" s="18" t="s">
        <v>220</v>
      </c>
      <c r="AA170" s="19">
        <v>228.412794249735</v>
      </c>
      <c r="AB170" s="19">
        <v>7.023</v>
      </c>
      <c r="AC170" s="19">
        <v>4906915.066</v>
      </c>
      <c r="AD170" s="19">
        <v>1382707.871</v>
      </c>
      <c r="AE170" s="18" t="s">
        <v>29</v>
      </c>
    </row>
    <row r="171" spans="4:31">
      <c r="D171" s="16" t="s">
        <v>202</v>
      </c>
      <c r="E171" s="16">
        <v>1382935.95</v>
      </c>
      <c r="F171" s="16">
        <v>4906927.41</v>
      </c>
      <c r="H171" s="16" t="s">
        <v>203</v>
      </c>
      <c r="I171" s="16">
        <v>1382449.18</v>
      </c>
      <c r="J171" s="16">
        <v>4906901.14</v>
      </c>
      <c r="K171" s="24">
        <f t="shared" si="14"/>
        <v>-18.5295013319774</v>
      </c>
      <c r="L171" s="24">
        <f t="shared" si="15"/>
        <v>0.0539679930983489</v>
      </c>
      <c r="M171" s="24">
        <f t="shared" si="16"/>
        <v>30528297.6844061</v>
      </c>
      <c r="N171" s="24">
        <f t="shared" si="17"/>
        <v>4832293.13219494</v>
      </c>
      <c r="O171" s="22" t="s">
        <v>221</v>
      </c>
      <c r="P171" s="23">
        <v>4906916.369</v>
      </c>
      <c r="Q171" s="23">
        <v>1382734.53</v>
      </c>
      <c r="R171" s="23">
        <v>6.949</v>
      </c>
      <c r="S171" s="22" t="s">
        <v>29</v>
      </c>
      <c r="T171" s="17">
        <f t="shared" si="18"/>
        <v>1382734.52081082</v>
      </c>
      <c r="U171" s="17">
        <f t="shared" si="19"/>
        <v>4906916.53927091</v>
      </c>
      <c r="V171" s="17">
        <f t="shared" si="20"/>
        <v>201.72238368851</v>
      </c>
      <c r="Z171" s="18" t="s">
        <v>221</v>
      </c>
      <c r="AA171" s="19">
        <v>201.72238368851</v>
      </c>
      <c r="AB171" s="19">
        <v>6.949</v>
      </c>
      <c r="AC171" s="19">
        <v>4906916.369</v>
      </c>
      <c r="AD171" s="19">
        <v>1382734.53</v>
      </c>
      <c r="AE171" s="18" t="s">
        <v>29</v>
      </c>
    </row>
    <row r="172" spans="4:31">
      <c r="D172" s="16" t="s">
        <v>202</v>
      </c>
      <c r="E172" s="16">
        <v>1382935.95</v>
      </c>
      <c r="F172" s="16">
        <v>4906927.41</v>
      </c>
      <c r="H172" s="16" t="s">
        <v>203</v>
      </c>
      <c r="I172" s="16">
        <v>1382449.18</v>
      </c>
      <c r="J172" s="16">
        <v>4906901.14</v>
      </c>
      <c r="K172" s="24">
        <f t="shared" si="14"/>
        <v>-18.5295013319774</v>
      </c>
      <c r="L172" s="24">
        <f t="shared" si="15"/>
        <v>0.0539679930983489</v>
      </c>
      <c r="M172" s="24">
        <f t="shared" si="16"/>
        <v>30528795.1960387</v>
      </c>
      <c r="N172" s="24">
        <f t="shared" si="17"/>
        <v>4832293.13219494</v>
      </c>
      <c r="O172" s="22" t="s">
        <v>222</v>
      </c>
      <c r="P172" s="23">
        <v>4906917.92</v>
      </c>
      <c r="Q172" s="23">
        <v>1382761.296</v>
      </c>
      <c r="R172" s="23">
        <v>6.763</v>
      </c>
      <c r="S172" s="22" t="s">
        <v>29</v>
      </c>
      <c r="T172" s="17">
        <f t="shared" si="18"/>
        <v>1382761.29254133</v>
      </c>
      <c r="U172" s="17">
        <f t="shared" si="19"/>
        <v>4906917.98408748</v>
      </c>
      <c r="V172" s="17">
        <f t="shared" si="20"/>
        <v>174.911634307032</v>
      </c>
      <c r="Z172" s="18" t="s">
        <v>222</v>
      </c>
      <c r="AA172" s="19">
        <v>174.911634307032</v>
      </c>
      <c r="AB172" s="19">
        <v>6.763</v>
      </c>
      <c r="AC172" s="19">
        <v>4906917.92</v>
      </c>
      <c r="AD172" s="19">
        <v>1382761.296</v>
      </c>
      <c r="AE172" s="18" t="s">
        <v>29</v>
      </c>
    </row>
    <row r="173" spans="4:31">
      <c r="D173" s="16" t="s">
        <v>202</v>
      </c>
      <c r="E173" s="16">
        <v>1382935.95</v>
      </c>
      <c r="F173" s="16">
        <v>4906927.41</v>
      </c>
      <c r="H173" s="16" t="s">
        <v>203</v>
      </c>
      <c r="I173" s="16">
        <v>1382449.18</v>
      </c>
      <c r="J173" s="16">
        <v>4906901.14</v>
      </c>
      <c r="K173" s="24">
        <f t="shared" si="14"/>
        <v>-18.5295013319774</v>
      </c>
      <c r="L173" s="24">
        <f t="shared" si="15"/>
        <v>0.0539679930983489</v>
      </c>
      <c r="M173" s="24">
        <f t="shared" si="16"/>
        <v>30529325.6832987</v>
      </c>
      <c r="N173" s="24">
        <f t="shared" si="17"/>
        <v>4832293.13219494</v>
      </c>
      <c r="O173" s="22" t="s">
        <v>223</v>
      </c>
      <c r="P173" s="23">
        <v>4906920.02</v>
      </c>
      <c r="Q173" s="23">
        <v>1382789.812</v>
      </c>
      <c r="R173" s="23">
        <v>6.878</v>
      </c>
      <c r="S173" s="22" t="s">
        <v>29</v>
      </c>
      <c r="T173" s="17">
        <f t="shared" si="18"/>
        <v>1382789.83873207</v>
      </c>
      <c r="U173" s="17">
        <f t="shared" si="19"/>
        <v>4906919.5246681</v>
      </c>
      <c r="V173" s="17">
        <f t="shared" si="20"/>
        <v>146.324731826234</v>
      </c>
      <c r="Z173" s="18" t="s">
        <v>223</v>
      </c>
      <c r="AA173" s="19">
        <v>146.324731826234</v>
      </c>
      <c r="AB173" s="19">
        <v>6.878</v>
      </c>
      <c r="AC173" s="19">
        <v>4906920.02</v>
      </c>
      <c r="AD173" s="19">
        <v>1382789.812</v>
      </c>
      <c r="AE173" s="18" t="s">
        <v>29</v>
      </c>
    </row>
    <row r="174" spans="4:31">
      <c r="D174" s="16" t="s">
        <v>202</v>
      </c>
      <c r="E174" s="16">
        <v>1382935.95</v>
      </c>
      <c r="F174" s="16">
        <v>4906927.41</v>
      </c>
      <c r="H174" s="16" t="s">
        <v>203</v>
      </c>
      <c r="I174" s="16">
        <v>1382449.18</v>
      </c>
      <c r="J174" s="16">
        <v>4906901.14</v>
      </c>
      <c r="K174" s="24">
        <f t="shared" si="14"/>
        <v>-18.5295013319774</v>
      </c>
      <c r="L174" s="24">
        <f t="shared" si="15"/>
        <v>0.0539679930983489</v>
      </c>
      <c r="M174" s="24">
        <f t="shared" si="16"/>
        <v>30529734.9409801</v>
      </c>
      <c r="N174" s="24">
        <f t="shared" si="17"/>
        <v>4832293.13219494</v>
      </c>
      <c r="O174" s="22" t="s">
        <v>224</v>
      </c>
      <c r="P174" s="23">
        <v>4906920.591</v>
      </c>
      <c r="Q174" s="23">
        <v>1382811.868</v>
      </c>
      <c r="R174" s="23">
        <v>6.908</v>
      </c>
      <c r="S174" s="22" t="s">
        <v>29</v>
      </c>
      <c r="T174" s="17">
        <f t="shared" si="18"/>
        <v>1382811.86140578</v>
      </c>
      <c r="U174" s="17">
        <f t="shared" si="19"/>
        <v>4906920.71318761</v>
      </c>
      <c r="V174" s="17">
        <f t="shared" si="20"/>
        <v>124.269229839837</v>
      </c>
      <c r="Z174" s="18" t="s">
        <v>224</v>
      </c>
      <c r="AA174" s="19">
        <v>124.269229839837</v>
      </c>
      <c r="AB174" s="19">
        <v>6.908</v>
      </c>
      <c r="AC174" s="19">
        <v>4906920.591</v>
      </c>
      <c r="AD174" s="19">
        <v>1382811.868</v>
      </c>
      <c r="AE174" s="18" t="s">
        <v>29</v>
      </c>
    </row>
    <row r="175" spans="4:31">
      <c r="D175" s="16" t="s">
        <v>202</v>
      </c>
      <c r="E175" s="16">
        <v>1382935.95</v>
      </c>
      <c r="F175" s="16">
        <v>4906927.41</v>
      </c>
      <c r="H175" s="16" t="s">
        <v>203</v>
      </c>
      <c r="I175" s="16">
        <v>1382449.18</v>
      </c>
      <c r="J175" s="16">
        <v>4906901.14</v>
      </c>
      <c r="K175" s="24">
        <f t="shared" si="14"/>
        <v>-18.5295013319774</v>
      </c>
      <c r="L175" s="24">
        <f t="shared" si="15"/>
        <v>0.0539679930983489</v>
      </c>
      <c r="M175" s="24">
        <f t="shared" si="16"/>
        <v>30530190.2905267</v>
      </c>
      <c r="N175" s="24">
        <f t="shared" si="17"/>
        <v>4832293.13219494</v>
      </c>
      <c r="O175" s="22" t="s">
        <v>225</v>
      </c>
      <c r="P175" s="23">
        <v>4906922.116</v>
      </c>
      <c r="Q175" s="23">
        <v>1382836.36</v>
      </c>
      <c r="R175" s="23">
        <v>7.316</v>
      </c>
      <c r="S175" s="22" t="s">
        <v>22</v>
      </c>
      <c r="T175" s="17">
        <f t="shared" si="18"/>
        <v>1382836.36434109</v>
      </c>
      <c r="U175" s="17">
        <f t="shared" si="19"/>
        <v>4906922.03556185</v>
      </c>
      <c r="V175" s="17">
        <f t="shared" si="20"/>
        <v>99.7306098245057</v>
      </c>
      <c r="Z175" s="18" t="s">
        <v>225</v>
      </c>
      <c r="AA175" s="19">
        <v>99.7306098245057</v>
      </c>
      <c r="AB175" s="19">
        <v>7.316</v>
      </c>
      <c r="AC175" s="19">
        <v>4906922.116</v>
      </c>
      <c r="AD175" s="19">
        <v>1382836.36</v>
      </c>
      <c r="AE175" s="18" t="s">
        <v>22</v>
      </c>
    </row>
    <row r="176" spans="4:31">
      <c r="D176" s="16" t="s">
        <v>202</v>
      </c>
      <c r="E176" s="16">
        <v>1382935.95</v>
      </c>
      <c r="F176" s="16">
        <v>4906927.41</v>
      </c>
      <c r="H176" s="16" t="s">
        <v>203</v>
      </c>
      <c r="I176" s="16">
        <v>1382449.18</v>
      </c>
      <c r="J176" s="16">
        <v>4906901.14</v>
      </c>
      <c r="K176" s="24">
        <f t="shared" si="14"/>
        <v>-18.5295013319774</v>
      </c>
      <c r="L176" s="24">
        <f t="shared" si="15"/>
        <v>0.0539679930983489</v>
      </c>
      <c r="M176" s="24">
        <f t="shared" si="16"/>
        <v>30530246.4200867</v>
      </c>
      <c r="N176" s="24">
        <f t="shared" si="17"/>
        <v>4832293.13219494</v>
      </c>
      <c r="O176" s="22" t="s">
        <v>226</v>
      </c>
      <c r="P176" s="23">
        <v>4906923.25</v>
      </c>
      <c r="Q176" s="23">
        <v>1382839.328</v>
      </c>
      <c r="R176" s="23">
        <v>6.241</v>
      </c>
      <c r="S176" s="22" t="s">
        <v>24</v>
      </c>
      <c r="T176" s="17">
        <f t="shared" si="18"/>
        <v>1382839.38474373</v>
      </c>
      <c r="U176" s="17">
        <f t="shared" si="19"/>
        <v>4906922.19856692</v>
      </c>
      <c r="V176" s="17">
        <f t="shared" si="20"/>
        <v>96.7115116415631</v>
      </c>
      <c r="Z176" s="18" t="s">
        <v>226</v>
      </c>
      <c r="AA176" s="19">
        <v>96.7115116415631</v>
      </c>
      <c r="AB176" s="19">
        <v>6.241</v>
      </c>
      <c r="AC176" s="19">
        <v>4906923.25</v>
      </c>
      <c r="AD176" s="19">
        <v>1382839.328</v>
      </c>
      <c r="AE176" s="18" t="s">
        <v>24</v>
      </c>
    </row>
    <row r="177" spans="3:31">
      <c r="C177" s="16" t="s">
        <v>227</v>
      </c>
      <c r="D177" s="16" t="s">
        <v>228</v>
      </c>
      <c r="E177" s="16">
        <v>1382847.69</v>
      </c>
      <c r="F177" s="16">
        <v>4907144.4</v>
      </c>
      <c r="H177" s="16" t="s">
        <v>229</v>
      </c>
      <c r="I177" s="16">
        <v>1382679.16</v>
      </c>
      <c r="J177" s="16">
        <v>4907078.56</v>
      </c>
      <c r="K177" s="24">
        <f t="shared" si="14"/>
        <v>-2.5596901579287</v>
      </c>
      <c r="L177" s="24">
        <f t="shared" si="15"/>
        <v>0.390672283870951</v>
      </c>
      <c r="M177" s="24">
        <f t="shared" si="16"/>
        <v>8446308.74074605</v>
      </c>
      <c r="N177" s="24">
        <f t="shared" si="17"/>
        <v>4366904.13470203</v>
      </c>
      <c r="O177" s="22" t="s">
        <v>230</v>
      </c>
      <c r="P177" s="23">
        <v>4907078.511</v>
      </c>
      <c r="Q177" s="23">
        <v>1382679.157</v>
      </c>
      <c r="R177" s="23">
        <v>7.36</v>
      </c>
      <c r="S177" s="22" t="s">
        <v>29</v>
      </c>
      <c r="T177" s="17">
        <f t="shared" si="18"/>
        <v>1382679.14078912</v>
      </c>
      <c r="U177" s="17">
        <f t="shared" si="19"/>
        <v>4907078.55249484</v>
      </c>
      <c r="V177" s="17">
        <f t="shared" si="20"/>
        <v>180.955056326357</v>
      </c>
      <c r="Z177" s="18" t="s">
        <v>230</v>
      </c>
      <c r="AA177" s="19">
        <v>180.955056326357</v>
      </c>
      <c r="AB177" s="19">
        <v>7.36</v>
      </c>
      <c r="AC177" s="19">
        <v>4907078.511</v>
      </c>
      <c r="AD177" s="19">
        <v>1382679.157</v>
      </c>
      <c r="AE177" s="18" t="s">
        <v>29</v>
      </c>
    </row>
    <row r="178" spans="4:31">
      <c r="D178" s="16" t="s">
        <v>228</v>
      </c>
      <c r="E178" s="16">
        <v>1382847.69</v>
      </c>
      <c r="F178" s="16">
        <v>4907144.4</v>
      </c>
      <c r="H178" s="16" t="s">
        <v>229</v>
      </c>
      <c r="I178" s="16">
        <v>1382679.16</v>
      </c>
      <c r="J178" s="16">
        <v>4907078.56</v>
      </c>
      <c r="K178" s="24">
        <f t="shared" si="14"/>
        <v>-2.5596901579287</v>
      </c>
      <c r="L178" s="24">
        <f t="shared" si="15"/>
        <v>0.390672283870951</v>
      </c>
      <c r="M178" s="24">
        <f t="shared" si="16"/>
        <v>8446326.04280012</v>
      </c>
      <c r="N178" s="24">
        <f t="shared" si="17"/>
        <v>4366904.13470203</v>
      </c>
      <c r="O178" s="22" t="s">
        <v>231</v>
      </c>
      <c r="P178" s="23">
        <v>4907081.059</v>
      </c>
      <c r="Q178" s="23">
        <v>1382684.921</v>
      </c>
      <c r="R178" s="23">
        <v>7.619</v>
      </c>
      <c r="S178" s="22" t="s">
        <v>22</v>
      </c>
      <c r="T178" s="17">
        <f t="shared" si="18"/>
        <v>1382685.00517168</v>
      </c>
      <c r="U178" s="17">
        <f t="shared" si="19"/>
        <v>4907080.84354657</v>
      </c>
      <c r="V178" s="17">
        <f t="shared" si="20"/>
        <v>174.659181384646</v>
      </c>
      <c r="Z178" s="18" t="s">
        <v>231</v>
      </c>
      <c r="AA178" s="19">
        <v>174.659181384646</v>
      </c>
      <c r="AB178" s="19">
        <v>7.619</v>
      </c>
      <c r="AC178" s="19">
        <v>4907081.059</v>
      </c>
      <c r="AD178" s="19">
        <v>1382684.921</v>
      </c>
      <c r="AE178" s="18" t="s">
        <v>22</v>
      </c>
    </row>
    <row r="179" spans="4:31">
      <c r="D179" s="16" t="s">
        <v>228</v>
      </c>
      <c r="E179" s="16">
        <v>1382847.69</v>
      </c>
      <c r="F179" s="16">
        <v>4907144.4</v>
      </c>
      <c r="H179" s="16" t="s">
        <v>229</v>
      </c>
      <c r="I179" s="16">
        <v>1382679.16</v>
      </c>
      <c r="J179" s="16">
        <v>4907078.56</v>
      </c>
      <c r="K179" s="24">
        <f t="shared" si="14"/>
        <v>-2.5596901579287</v>
      </c>
      <c r="L179" s="24">
        <f t="shared" si="15"/>
        <v>0.390672283870951</v>
      </c>
      <c r="M179" s="24">
        <f t="shared" si="16"/>
        <v>8446331.31760054</v>
      </c>
      <c r="N179" s="24">
        <f t="shared" si="17"/>
        <v>4366904.13470203</v>
      </c>
      <c r="O179" s="22" t="s">
        <v>232</v>
      </c>
      <c r="P179" s="23">
        <v>4907081.711</v>
      </c>
      <c r="Q179" s="23">
        <v>1382686.727</v>
      </c>
      <c r="R179" s="23">
        <v>6.345</v>
      </c>
      <c r="S179" s="22" t="s">
        <v>24</v>
      </c>
      <c r="T179" s="17">
        <f t="shared" si="18"/>
        <v>1382686.79301997</v>
      </c>
      <c r="U179" s="17">
        <f t="shared" si="19"/>
        <v>4907081.54200934</v>
      </c>
      <c r="V179" s="17">
        <f t="shared" si="20"/>
        <v>172.739683020513</v>
      </c>
      <c r="Z179" s="18" t="s">
        <v>232</v>
      </c>
      <c r="AA179" s="19">
        <v>172.739683020513</v>
      </c>
      <c r="AB179" s="19">
        <v>6.345</v>
      </c>
      <c r="AC179" s="19">
        <v>4907081.711</v>
      </c>
      <c r="AD179" s="19">
        <v>1382686.727</v>
      </c>
      <c r="AE179" s="18" t="s">
        <v>24</v>
      </c>
    </row>
    <row r="180" spans="3:31">
      <c r="C180" s="16" t="s">
        <v>233</v>
      </c>
      <c r="D180" s="16" t="s">
        <v>234</v>
      </c>
      <c r="E180" s="16">
        <v>1382595.84</v>
      </c>
      <c r="F180" s="16">
        <v>4907241.48</v>
      </c>
      <c r="H180" s="16" t="s">
        <v>235</v>
      </c>
      <c r="I180" s="16">
        <v>1382442.11</v>
      </c>
      <c r="J180" s="16">
        <v>4907091.92</v>
      </c>
      <c r="K180" s="24">
        <f t="shared" si="14"/>
        <v>-1.02788178657024</v>
      </c>
      <c r="L180" s="24">
        <f t="shared" si="15"/>
        <v>0.972874520266309</v>
      </c>
      <c r="M180" s="24">
        <f t="shared" si="16"/>
        <v>6328268.45481</v>
      </c>
      <c r="N180" s="24">
        <f t="shared" si="17"/>
        <v>3562149.21543781</v>
      </c>
      <c r="O180" s="22" t="s">
        <v>236</v>
      </c>
      <c r="P180" s="23">
        <v>4907184.397</v>
      </c>
      <c r="Q180" s="23">
        <v>1382536.471</v>
      </c>
      <c r="R180" s="23">
        <v>6.45</v>
      </c>
      <c r="S180" s="22" t="s">
        <v>24</v>
      </c>
      <c r="T180" s="17">
        <f t="shared" si="18"/>
        <v>1382536.80866601</v>
      </c>
      <c r="U180" s="17">
        <f t="shared" si="19"/>
        <v>4907184.04991926</v>
      </c>
      <c r="V180" s="17">
        <f t="shared" si="20"/>
        <v>82.3598631014288</v>
      </c>
      <c r="Z180" s="18" t="s">
        <v>236</v>
      </c>
      <c r="AA180" s="19">
        <v>82.3598631014288</v>
      </c>
      <c r="AB180" s="19">
        <v>6.45</v>
      </c>
      <c r="AC180" s="19">
        <v>4907184.397</v>
      </c>
      <c r="AD180" s="19">
        <v>1382536.471</v>
      </c>
      <c r="AE180" s="18" t="s">
        <v>24</v>
      </c>
    </row>
    <row r="181" spans="4:31">
      <c r="D181" s="16" t="s">
        <v>234</v>
      </c>
      <c r="E181" s="16">
        <v>1382595.84</v>
      </c>
      <c r="F181" s="16">
        <v>4907241.48</v>
      </c>
      <c r="H181" s="16" t="s">
        <v>235</v>
      </c>
      <c r="I181" s="16">
        <v>1382442.11</v>
      </c>
      <c r="J181" s="16">
        <v>4907091.92</v>
      </c>
      <c r="K181" s="24">
        <f t="shared" si="14"/>
        <v>-1.02788178657024</v>
      </c>
      <c r="L181" s="24">
        <f t="shared" si="15"/>
        <v>0.972874520266309</v>
      </c>
      <c r="M181" s="24">
        <f t="shared" si="16"/>
        <v>6328265.77219874</v>
      </c>
      <c r="N181" s="24">
        <f t="shared" si="17"/>
        <v>3562149.21543781</v>
      </c>
      <c r="O181" s="22" t="s">
        <v>237</v>
      </c>
      <c r="P181" s="23">
        <v>4907183.912</v>
      </c>
      <c r="Q181" s="23">
        <v>1382534.333</v>
      </c>
      <c r="R181" s="23">
        <v>8.078</v>
      </c>
      <c r="S181" s="22" t="s">
        <v>22</v>
      </c>
      <c r="T181" s="17">
        <f t="shared" si="18"/>
        <v>1382535.4678674</v>
      </c>
      <c r="U181" s="17">
        <f t="shared" si="19"/>
        <v>4907182.74549046</v>
      </c>
      <c r="V181" s="17">
        <f t="shared" si="20"/>
        <v>84.2447961188211</v>
      </c>
      <c r="Z181" s="18" t="s">
        <v>237</v>
      </c>
      <c r="AA181" s="19">
        <v>84.2447961188211</v>
      </c>
      <c r="AB181" s="19">
        <v>8.078</v>
      </c>
      <c r="AC181" s="19">
        <v>4907183.912</v>
      </c>
      <c r="AD181" s="19">
        <v>1382534.333</v>
      </c>
      <c r="AE181" s="18" t="s">
        <v>22</v>
      </c>
    </row>
    <row r="182" spans="4:31">
      <c r="D182" s="16" t="s">
        <v>234</v>
      </c>
      <c r="E182" s="16">
        <v>1382595.84</v>
      </c>
      <c r="F182" s="16">
        <v>4907241.48</v>
      </c>
      <c r="H182" s="16" t="s">
        <v>235</v>
      </c>
      <c r="I182" s="16">
        <v>1382442.11</v>
      </c>
      <c r="J182" s="16">
        <v>4907091.92</v>
      </c>
      <c r="K182" s="24">
        <f t="shared" si="14"/>
        <v>-1.02788178657024</v>
      </c>
      <c r="L182" s="24">
        <f t="shared" si="15"/>
        <v>0.972874520266309</v>
      </c>
      <c r="M182" s="24">
        <f t="shared" si="16"/>
        <v>6328251.80085393</v>
      </c>
      <c r="N182" s="24">
        <f t="shared" si="17"/>
        <v>3562149.21543781</v>
      </c>
      <c r="O182" s="22" t="s">
        <v>238</v>
      </c>
      <c r="P182" s="23">
        <v>4907176.368</v>
      </c>
      <c r="Q182" s="23">
        <v>1382528.08</v>
      </c>
      <c r="R182" s="23">
        <v>8.356</v>
      </c>
      <c r="S182" s="22" t="s">
        <v>29</v>
      </c>
      <c r="T182" s="17">
        <f t="shared" si="18"/>
        <v>1382528.48483566</v>
      </c>
      <c r="U182" s="17">
        <f t="shared" si="19"/>
        <v>4907175.9518768</v>
      </c>
      <c r="V182" s="17">
        <f t="shared" si="20"/>
        <v>93.9733480519217</v>
      </c>
      <c r="Z182" s="18" t="s">
        <v>238</v>
      </c>
      <c r="AA182" s="19">
        <v>93.9733480519217</v>
      </c>
      <c r="AB182" s="19">
        <v>8.356</v>
      </c>
      <c r="AC182" s="19">
        <v>4907176.368</v>
      </c>
      <c r="AD182" s="19">
        <v>1382528.08</v>
      </c>
      <c r="AE182" s="18" t="s">
        <v>29</v>
      </c>
    </row>
    <row r="183" spans="4:31">
      <c r="D183" s="16" t="s">
        <v>234</v>
      </c>
      <c r="E183" s="16">
        <v>1382595.84</v>
      </c>
      <c r="F183" s="16">
        <v>4907241.48</v>
      </c>
      <c r="H183" s="16" t="s">
        <v>235</v>
      </c>
      <c r="I183" s="16">
        <v>1382442.11</v>
      </c>
      <c r="J183" s="16">
        <v>4907091.92</v>
      </c>
      <c r="K183" s="24">
        <f t="shared" si="14"/>
        <v>-1.02788178657024</v>
      </c>
      <c r="L183" s="24">
        <f t="shared" si="15"/>
        <v>0.972874520266309</v>
      </c>
      <c r="M183" s="24">
        <f t="shared" si="16"/>
        <v>6328218.42397548</v>
      </c>
      <c r="N183" s="24">
        <f t="shared" si="17"/>
        <v>3562149.21543781</v>
      </c>
      <c r="O183" s="22" t="s">
        <v>239</v>
      </c>
      <c r="P183" s="23">
        <v>4907159.908</v>
      </c>
      <c r="Q183" s="23">
        <v>1382511.622</v>
      </c>
      <c r="R183" s="23">
        <v>8.079</v>
      </c>
      <c r="S183" s="22" t="s">
        <v>29</v>
      </c>
      <c r="T183" s="17">
        <f t="shared" si="18"/>
        <v>1382511.80270484</v>
      </c>
      <c r="U183" s="17">
        <f t="shared" si="19"/>
        <v>4907159.72225679</v>
      </c>
      <c r="V183" s="17">
        <f t="shared" si="20"/>
        <v>117.246162871629</v>
      </c>
      <c r="Z183" s="18" t="s">
        <v>239</v>
      </c>
      <c r="AA183" s="19">
        <v>117.246162871629</v>
      </c>
      <c r="AB183" s="19">
        <v>8.079</v>
      </c>
      <c r="AC183" s="19">
        <v>4907159.908</v>
      </c>
      <c r="AD183" s="19">
        <v>1382511.622</v>
      </c>
      <c r="AE183" s="18" t="s">
        <v>29</v>
      </c>
    </row>
    <row r="184" spans="4:31">
      <c r="D184" s="16" t="s">
        <v>234</v>
      </c>
      <c r="E184" s="16">
        <v>1382595.84</v>
      </c>
      <c r="F184" s="16">
        <v>4907241.48</v>
      </c>
      <c r="H184" s="16" t="s">
        <v>235</v>
      </c>
      <c r="I184" s="16">
        <v>1382442.11</v>
      </c>
      <c r="J184" s="16">
        <v>4907091.92</v>
      </c>
      <c r="K184" s="24">
        <f t="shared" si="14"/>
        <v>-1.02788178657024</v>
      </c>
      <c r="L184" s="24">
        <f t="shared" si="15"/>
        <v>0.972874520266309</v>
      </c>
      <c r="M184" s="24">
        <f t="shared" si="16"/>
        <v>6328183.7518324</v>
      </c>
      <c r="N184" s="24">
        <f t="shared" si="17"/>
        <v>3562149.21543781</v>
      </c>
      <c r="O184" s="22" t="s">
        <v>240</v>
      </c>
      <c r="P184" s="23">
        <v>4907143.121</v>
      </c>
      <c r="Q184" s="23">
        <v>1382494.222</v>
      </c>
      <c r="R184" s="23">
        <v>7.477</v>
      </c>
      <c r="S184" s="22" t="s">
        <v>29</v>
      </c>
      <c r="T184" s="17">
        <f t="shared" si="18"/>
        <v>1382494.47318651</v>
      </c>
      <c r="U184" s="17">
        <f t="shared" si="19"/>
        <v>4907142.86280996</v>
      </c>
      <c r="V184" s="17">
        <f t="shared" si="20"/>
        <v>141.42386929029</v>
      </c>
      <c r="Z184" s="18" t="s">
        <v>240</v>
      </c>
      <c r="AA184" s="19">
        <v>141.42386929029</v>
      </c>
      <c r="AB184" s="19">
        <v>7.477</v>
      </c>
      <c r="AC184" s="19">
        <v>4907143.121</v>
      </c>
      <c r="AD184" s="19">
        <v>1382494.222</v>
      </c>
      <c r="AE184" s="18" t="s">
        <v>29</v>
      </c>
    </row>
    <row r="185" spans="4:31">
      <c r="D185" s="16" t="s">
        <v>234</v>
      </c>
      <c r="E185" s="16">
        <v>1382595.84</v>
      </c>
      <c r="F185" s="16">
        <v>4907241.48</v>
      </c>
      <c r="H185" s="16" t="s">
        <v>235</v>
      </c>
      <c r="I185" s="16">
        <v>1382442.11</v>
      </c>
      <c r="J185" s="16">
        <v>4907091.92</v>
      </c>
      <c r="K185" s="24">
        <f t="shared" si="14"/>
        <v>-1.02788178657024</v>
      </c>
      <c r="L185" s="24">
        <f t="shared" si="15"/>
        <v>0.972874520266309</v>
      </c>
      <c r="M185" s="24">
        <f t="shared" si="16"/>
        <v>6328147.35733353</v>
      </c>
      <c r="N185" s="24">
        <f t="shared" si="17"/>
        <v>3562149.21543781</v>
      </c>
      <c r="O185" s="22" t="s">
        <v>241</v>
      </c>
      <c r="P185" s="23">
        <v>4907125.657</v>
      </c>
      <c r="Q185" s="23">
        <v>1382475.805</v>
      </c>
      <c r="R185" s="23">
        <v>7.591</v>
      </c>
      <c r="S185" s="22" t="s">
        <v>29</v>
      </c>
      <c r="T185" s="17">
        <f t="shared" si="18"/>
        <v>1382476.28281583</v>
      </c>
      <c r="U185" s="17">
        <f t="shared" si="19"/>
        <v>4907125.16586181</v>
      </c>
      <c r="V185" s="17">
        <f t="shared" si="20"/>
        <v>166.803382921986</v>
      </c>
      <c r="Z185" s="18" t="s">
        <v>241</v>
      </c>
      <c r="AA185" s="19">
        <v>166.803382921986</v>
      </c>
      <c r="AB185" s="19">
        <v>7.591</v>
      </c>
      <c r="AC185" s="19">
        <v>4907125.657</v>
      </c>
      <c r="AD185" s="19">
        <v>1382475.805</v>
      </c>
      <c r="AE185" s="18" t="s">
        <v>29</v>
      </c>
    </row>
    <row r="186" spans="4:31">
      <c r="D186" s="16" t="s">
        <v>234</v>
      </c>
      <c r="E186" s="16">
        <v>1382595.84</v>
      </c>
      <c r="F186" s="16">
        <v>4907241.48</v>
      </c>
      <c r="H186" s="16" t="s">
        <v>235</v>
      </c>
      <c r="I186" s="16">
        <v>1382442.11</v>
      </c>
      <c r="J186" s="16">
        <v>4907091.92</v>
      </c>
      <c r="K186" s="24">
        <f t="shared" si="14"/>
        <v>-1.02788178657024</v>
      </c>
      <c r="L186" s="24">
        <f t="shared" si="15"/>
        <v>0.972874520266309</v>
      </c>
      <c r="M186" s="24">
        <f t="shared" si="16"/>
        <v>6328115.52082504</v>
      </c>
      <c r="N186" s="24">
        <f t="shared" si="17"/>
        <v>3562149.21543781</v>
      </c>
      <c r="O186" s="22" t="s">
        <v>242</v>
      </c>
      <c r="P186" s="23">
        <v>4907110.65</v>
      </c>
      <c r="Q186" s="23">
        <v>1382459.432</v>
      </c>
      <c r="R186" s="23">
        <v>7.403</v>
      </c>
      <c r="S186" s="22" t="s">
        <v>29</v>
      </c>
      <c r="T186" s="17">
        <f t="shared" si="18"/>
        <v>1382460.37057885</v>
      </c>
      <c r="U186" s="17">
        <f t="shared" si="19"/>
        <v>4907109.68525189</v>
      </c>
      <c r="V186" s="17">
        <f t="shared" si="20"/>
        <v>189.006961152319</v>
      </c>
      <c r="Z186" s="18" t="s">
        <v>242</v>
      </c>
      <c r="AA186" s="19">
        <v>189.006961152319</v>
      </c>
      <c r="AB186" s="19">
        <v>7.403</v>
      </c>
      <c r="AC186" s="19">
        <v>4907110.65</v>
      </c>
      <c r="AD186" s="19">
        <v>1382459.432</v>
      </c>
      <c r="AE186" s="18" t="s">
        <v>29</v>
      </c>
    </row>
    <row r="187" spans="4:31">
      <c r="D187" s="16" t="s">
        <v>234</v>
      </c>
      <c r="E187" s="16">
        <v>1382595.84</v>
      </c>
      <c r="F187" s="16">
        <v>4907241.48</v>
      </c>
      <c r="H187" s="16" t="s">
        <v>235</v>
      </c>
      <c r="I187" s="16">
        <v>1382442.11</v>
      </c>
      <c r="J187" s="16">
        <v>4907091.92</v>
      </c>
      <c r="K187" s="24">
        <f t="shared" si="14"/>
        <v>-1.02788178657024</v>
      </c>
      <c r="L187" s="24">
        <f t="shared" si="15"/>
        <v>0.972874520266309</v>
      </c>
      <c r="M187" s="24">
        <f t="shared" si="16"/>
        <v>6328107.53378145</v>
      </c>
      <c r="N187" s="24">
        <f t="shared" si="17"/>
        <v>3562149.21543781</v>
      </c>
      <c r="O187" s="22" t="s">
        <v>243</v>
      </c>
      <c r="P187" s="23">
        <v>4907106.388</v>
      </c>
      <c r="Q187" s="23">
        <v>1382455.808</v>
      </c>
      <c r="R187" s="23">
        <v>6.645</v>
      </c>
      <c r="S187" s="22" t="s">
        <v>29</v>
      </c>
      <c r="T187" s="17">
        <f t="shared" si="18"/>
        <v>1382456.37856665</v>
      </c>
      <c r="U187" s="17">
        <f t="shared" si="19"/>
        <v>4907105.80152493</v>
      </c>
      <c r="V187" s="17">
        <f t="shared" si="20"/>
        <v>194.57340385593</v>
      </c>
      <c r="Z187" s="18" t="s">
        <v>243</v>
      </c>
      <c r="AA187" s="19">
        <v>194.57340385593</v>
      </c>
      <c r="AB187" s="19">
        <v>6.645</v>
      </c>
      <c r="AC187" s="19">
        <v>4907106.388</v>
      </c>
      <c r="AD187" s="19">
        <v>1382455.808</v>
      </c>
      <c r="AE187" s="18" t="s">
        <v>29</v>
      </c>
    </row>
    <row r="188" spans="4:31">
      <c r="D188" s="16" t="s">
        <v>234</v>
      </c>
      <c r="E188" s="16">
        <v>1382595.84</v>
      </c>
      <c r="F188" s="16">
        <v>4907241.48</v>
      </c>
      <c r="H188" s="16" t="s">
        <v>235</v>
      </c>
      <c r="I188" s="16">
        <v>1382442.11</v>
      </c>
      <c r="J188" s="16">
        <v>4907091.92</v>
      </c>
      <c r="K188" s="24">
        <f t="shared" si="14"/>
        <v>-1.02788178657024</v>
      </c>
      <c r="L188" s="24">
        <f t="shared" si="15"/>
        <v>0.972874520266309</v>
      </c>
      <c r="M188" s="24">
        <f t="shared" si="16"/>
        <v>6328086.12106722</v>
      </c>
      <c r="N188" s="24">
        <f t="shared" si="17"/>
        <v>3562149.21543781</v>
      </c>
      <c r="O188" s="22" t="s">
        <v>244</v>
      </c>
      <c r="P188" s="23">
        <v>4907095.877</v>
      </c>
      <c r="Q188" s="23">
        <v>1382445.202</v>
      </c>
      <c r="R188" s="23">
        <v>7.161</v>
      </c>
      <c r="S188" s="22" t="s">
        <v>245</v>
      </c>
      <c r="T188" s="17">
        <f t="shared" si="18"/>
        <v>1382445.67625665</v>
      </c>
      <c r="U188" s="17">
        <f t="shared" si="19"/>
        <v>4907095.38952023</v>
      </c>
      <c r="V188" s="17">
        <f t="shared" si="20"/>
        <v>209.504273591365</v>
      </c>
      <c r="Z188" s="18" t="s">
        <v>244</v>
      </c>
      <c r="AA188" s="19">
        <v>209.504273591365</v>
      </c>
      <c r="AB188" s="19">
        <v>7.161</v>
      </c>
      <c r="AC188" s="19">
        <v>4907095.877</v>
      </c>
      <c r="AD188" s="19">
        <v>1382445.202</v>
      </c>
      <c r="AE188" s="18" t="s">
        <v>245</v>
      </c>
    </row>
    <row r="189" spans="4:31">
      <c r="D189" s="16" t="s">
        <v>234</v>
      </c>
      <c r="E189" s="16">
        <v>1382595.84</v>
      </c>
      <c r="F189" s="16">
        <v>4907241.48</v>
      </c>
      <c r="H189" s="16" t="s">
        <v>235</v>
      </c>
      <c r="I189" s="16">
        <v>1382442.11</v>
      </c>
      <c r="J189" s="16">
        <v>4907091.92</v>
      </c>
      <c r="K189" s="24">
        <f t="shared" si="14"/>
        <v>-1.02788178657024</v>
      </c>
      <c r="L189" s="24">
        <f t="shared" si="15"/>
        <v>0.972874520266309</v>
      </c>
      <c r="M189" s="24">
        <f t="shared" si="16"/>
        <v>6328080.09553339</v>
      </c>
      <c r="N189" s="24">
        <f t="shared" si="17"/>
        <v>3562149.21543781</v>
      </c>
      <c r="O189" s="22" t="s">
        <v>246</v>
      </c>
      <c r="P189" s="23">
        <v>4907092.931</v>
      </c>
      <c r="Q189" s="23">
        <v>1382442.206</v>
      </c>
      <c r="R189" s="23">
        <v>9.977</v>
      </c>
      <c r="S189" s="22" t="s">
        <v>247</v>
      </c>
      <c r="T189" s="17">
        <f t="shared" si="18"/>
        <v>1382442.66462859</v>
      </c>
      <c r="U189" s="17">
        <f t="shared" si="19"/>
        <v>4907092.45958402</v>
      </c>
      <c r="V189" s="17">
        <f t="shared" si="20"/>
        <v>213.705899210098</v>
      </c>
      <c r="Z189" s="18" t="s">
        <v>246</v>
      </c>
      <c r="AA189" s="19">
        <v>213.705899210098</v>
      </c>
      <c r="AB189" s="19">
        <v>9.977</v>
      </c>
      <c r="AC189" s="19">
        <v>4907092.931</v>
      </c>
      <c r="AD189" s="19">
        <v>1382442.206</v>
      </c>
      <c r="AE189" s="18" t="s">
        <v>247</v>
      </c>
    </row>
    <row r="190" spans="4:31">
      <c r="D190" s="16" t="s">
        <v>234</v>
      </c>
      <c r="E190" s="16">
        <v>1382595.84</v>
      </c>
      <c r="F190" s="16">
        <v>4907241.48</v>
      </c>
      <c r="H190" s="16" t="s">
        <v>235</v>
      </c>
      <c r="I190" s="16">
        <v>1382442.11</v>
      </c>
      <c r="J190" s="16">
        <v>4907091.92</v>
      </c>
      <c r="K190" s="24">
        <f t="shared" si="14"/>
        <v>-1.02788178657024</v>
      </c>
      <c r="L190" s="24">
        <f t="shared" si="15"/>
        <v>0.972874520266309</v>
      </c>
      <c r="M190" s="24">
        <f t="shared" si="16"/>
        <v>6328078.9542991</v>
      </c>
      <c r="N190" s="24">
        <f t="shared" si="17"/>
        <v>3562149.21543781</v>
      </c>
      <c r="O190" s="22" t="s">
        <v>248</v>
      </c>
      <c r="P190" s="23">
        <v>4907091.909</v>
      </c>
      <c r="Q190" s="23">
        <v>1382442.09</v>
      </c>
      <c r="R190" s="23">
        <v>10.331</v>
      </c>
      <c r="S190" s="22" t="s">
        <v>29</v>
      </c>
      <c r="T190" s="17">
        <f t="shared" si="18"/>
        <v>1382442.09422715</v>
      </c>
      <c r="U190" s="17">
        <f t="shared" si="19"/>
        <v>4907091.90465499</v>
      </c>
      <c r="V190" s="17">
        <f t="shared" si="20"/>
        <v>214.500691236971</v>
      </c>
      <c r="Z190" s="18" t="s">
        <v>248</v>
      </c>
      <c r="AA190" s="19">
        <v>214.500691236971</v>
      </c>
      <c r="AB190" s="19">
        <v>10.331</v>
      </c>
      <c r="AC190" s="19">
        <v>4907091.909</v>
      </c>
      <c r="AD190" s="19">
        <v>1382442.09</v>
      </c>
      <c r="AE190" s="18" t="s">
        <v>29</v>
      </c>
    </row>
    <row r="191" spans="3:31">
      <c r="C191" s="16" t="s">
        <v>249</v>
      </c>
      <c r="D191" s="16" t="s">
        <v>250</v>
      </c>
      <c r="E191" s="16">
        <v>1382614.06</v>
      </c>
      <c r="F191" s="16">
        <v>4907258.81</v>
      </c>
      <c r="H191" s="16" t="s">
        <v>251</v>
      </c>
      <c r="I191" s="16">
        <v>1382290.19</v>
      </c>
      <c r="J191" s="16">
        <v>4907203.27</v>
      </c>
      <c r="K191" s="24">
        <f t="shared" si="14"/>
        <v>-5.83129276197145</v>
      </c>
      <c r="L191" s="24">
        <f t="shared" si="15"/>
        <v>0.171488560224837</v>
      </c>
      <c r="M191" s="24">
        <f t="shared" si="16"/>
        <v>12967741.5019551</v>
      </c>
      <c r="N191" s="24">
        <f t="shared" si="17"/>
        <v>4670156.31550398</v>
      </c>
      <c r="O191" s="22" t="s">
        <v>252</v>
      </c>
      <c r="P191" s="23">
        <v>4907203.381</v>
      </c>
      <c r="Q191" s="23">
        <v>1382290.077</v>
      </c>
      <c r="R191" s="23">
        <v>6.875</v>
      </c>
      <c r="S191" s="22" t="s">
        <v>253</v>
      </c>
      <c r="T191" s="17">
        <f t="shared" si="18"/>
        <v>1382290.09871963</v>
      </c>
      <c r="U191" s="17">
        <f t="shared" si="19"/>
        <v>4907203.25434646</v>
      </c>
      <c r="V191" s="17">
        <f t="shared" si="20"/>
        <v>328.69036847762</v>
      </c>
      <c r="Z191" s="18" t="s">
        <v>252</v>
      </c>
      <c r="AA191" s="19">
        <v>328.69036847762</v>
      </c>
      <c r="AB191" s="19">
        <v>6.875</v>
      </c>
      <c r="AC191" s="19">
        <v>4907203.381</v>
      </c>
      <c r="AD191" s="19">
        <v>1382290.077</v>
      </c>
      <c r="AE191" s="18" t="s">
        <v>253</v>
      </c>
    </row>
    <row r="192" spans="4:31">
      <c r="D192" s="16" t="s">
        <v>250</v>
      </c>
      <c r="E192" s="16">
        <v>1382614.06</v>
      </c>
      <c r="F192" s="16">
        <v>4907258.81</v>
      </c>
      <c r="H192" s="16" t="s">
        <v>251</v>
      </c>
      <c r="I192" s="16">
        <v>1382290.19</v>
      </c>
      <c r="J192" s="16">
        <v>4907203.27</v>
      </c>
      <c r="K192" s="24">
        <f t="shared" si="14"/>
        <v>-5.83129276197145</v>
      </c>
      <c r="L192" s="24">
        <f t="shared" si="15"/>
        <v>0.171488560224837</v>
      </c>
      <c r="M192" s="24">
        <f t="shared" si="16"/>
        <v>12967831.9331751</v>
      </c>
      <c r="N192" s="24">
        <f t="shared" si="17"/>
        <v>4670156.31550398</v>
      </c>
      <c r="O192" s="22" t="s">
        <v>254</v>
      </c>
      <c r="P192" s="23">
        <v>4907205.853</v>
      </c>
      <c r="Q192" s="23">
        <v>1382305.161</v>
      </c>
      <c r="R192" s="23">
        <v>10.465</v>
      </c>
      <c r="S192" s="22" t="s">
        <v>47</v>
      </c>
      <c r="T192" s="17">
        <f t="shared" si="18"/>
        <v>1382305.16360625</v>
      </c>
      <c r="U192" s="17">
        <f t="shared" si="19"/>
        <v>4907205.83780218</v>
      </c>
      <c r="V192" s="17">
        <f t="shared" si="20"/>
        <v>313.405545659181</v>
      </c>
      <c r="Z192" s="18" t="s">
        <v>254</v>
      </c>
      <c r="AA192" s="19">
        <v>313.405545659181</v>
      </c>
      <c r="AB192" s="19">
        <v>10.465</v>
      </c>
      <c r="AC192" s="19">
        <v>4907205.853</v>
      </c>
      <c r="AD192" s="19">
        <v>1382305.161</v>
      </c>
      <c r="AE192" s="18" t="s">
        <v>47</v>
      </c>
    </row>
    <row r="193" spans="4:31">
      <c r="D193" s="16" t="s">
        <v>250</v>
      </c>
      <c r="E193" s="16">
        <v>1382614.06</v>
      </c>
      <c r="F193" s="16">
        <v>4907258.81</v>
      </c>
      <c r="H193" s="16" t="s">
        <v>251</v>
      </c>
      <c r="I193" s="16">
        <v>1382290.19</v>
      </c>
      <c r="J193" s="16">
        <v>4907203.27</v>
      </c>
      <c r="K193" s="24">
        <f t="shared" si="14"/>
        <v>-5.83129276197145</v>
      </c>
      <c r="L193" s="24">
        <f t="shared" si="15"/>
        <v>0.171488560224837</v>
      </c>
      <c r="M193" s="24">
        <f t="shared" si="16"/>
        <v>12967845.7670042</v>
      </c>
      <c r="N193" s="24">
        <f t="shared" si="17"/>
        <v>4670156.31550398</v>
      </c>
      <c r="O193" s="22" t="s">
        <v>255</v>
      </c>
      <c r="P193" s="23">
        <v>4907206.339</v>
      </c>
      <c r="Q193" s="23">
        <v>1382307.45</v>
      </c>
      <c r="R193" s="23">
        <v>10.51</v>
      </c>
      <c r="S193" s="22" t="s">
        <v>47</v>
      </c>
      <c r="T193" s="17">
        <f t="shared" si="18"/>
        <v>1382307.46817615</v>
      </c>
      <c r="U193" s="17">
        <f t="shared" si="19"/>
        <v>4907206.23300955</v>
      </c>
      <c r="V193" s="17">
        <f t="shared" si="20"/>
        <v>311.067352740613</v>
      </c>
      <c r="Z193" s="18" t="s">
        <v>255</v>
      </c>
      <c r="AA193" s="19">
        <v>311.067352740613</v>
      </c>
      <c r="AB193" s="19">
        <v>10.51</v>
      </c>
      <c r="AC193" s="19">
        <v>4907206.339</v>
      </c>
      <c r="AD193" s="19">
        <v>1382307.45</v>
      </c>
      <c r="AE193" s="18" t="s">
        <v>47</v>
      </c>
    </row>
    <row r="194" spans="4:31">
      <c r="D194" s="16" t="s">
        <v>250</v>
      </c>
      <c r="E194" s="16">
        <v>1382614.06</v>
      </c>
      <c r="F194" s="16">
        <v>4907258.81</v>
      </c>
      <c r="H194" s="16" t="s">
        <v>251</v>
      </c>
      <c r="I194" s="16">
        <v>1382290.19</v>
      </c>
      <c r="J194" s="16">
        <v>4907203.27</v>
      </c>
      <c r="K194" s="24">
        <f t="shared" si="14"/>
        <v>-5.83129276197145</v>
      </c>
      <c r="L194" s="24">
        <f t="shared" si="15"/>
        <v>0.171488560224837</v>
      </c>
      <c r="M194" s="24">
        <f t="shared" si="16"/>
        <v>12967901.6527507</v>
      </c>
      <c r="N194" s="24">
        <f t="shared" si="17"/>
        <v>4670156.31550398</v>
      </c>
      <c r="O194" s="22" t="s">
        <v>256</v>
      </c>
      <c r="P194" s="23">
        <v>4907208.157</v>
      </c>
      <c r="Q194" s="23">
        <v>1382316.722</v>
      </c>
      <c r="R194" s="23">
        <v>7.396</v>
      </c>
      <c r="S194" s="22" t="s">
        <v>253</v>
      </c>
      <c r="T194" s="17">
        <f t="shared" si="18"/>
        <v>1382316.77815156</v>
      </c>
      <c r="U194" s="17">
        <f t="shared" si="19"/>
        <v>4907207.82956383</v>
      </c>
      <c r="V194" s="17">
        <f t="shared" si="20"/>
        <v>301.621638237356</v>
      </c>
      <c r="Z194" s="18" t="s">
        <v>256</v>
      </c>
      <c r="AA194" s="19">
        <v>301.621638237356</v>
      </c>
      <c r="AB194" s="19">
        <v>7.396</v>
      </c>
      <c r="AC194" s="19">
        <v>4907208.157</v>
      </c>
      <c r="AD194" s="19">
        <v>1382316.722</v>
      </c>
      <c r="AE194" s="18" t="s">
        <v>253</v>
      </c>
    </row>
    <row r="195" spans="4:31">
      <c r="D195" s="16" t="s">
        <v>250</v>
      </c>
      <c r="E195" s="16">
        <v>1382614.06</v>
      </c>
      <c r="F195" s="16">
        <v>4907258.81</v>
      </c>
      <c r="H195" s="16" t="s">
        <v>251</v>
      </c>
      <c r="I195" s="16">
        <v>1382290.19</v>
      </c>
      <c r="J195" s="16">
        <v>4907203.27</v>
      </c>
      <c r="K195" s="24">
        <f t="shared" si="14"/>
        <v>-5.83129276197145</v>
      </c>
      <c r="L195" s="24">
        <f t="shared" si="15"/>
        <v>0.171488560224837</v>
      </c>
      <c r="M195" s="24">
        <f t="shared" si="16"/>
        <v>12968032.2679329</v>
      </c>
      <c r="N195" s="24">
        <f t="shared" si="17"/>
        <v>4670156.31550398</v>
      </c>
      <c r="O195" s="22" t="s">
        <v>257</v>
      </c>
      <c r="P195" s="23">
        <v>4907211.65</v>
      </c>
      <c r="Q195" s="23">
        <v>1382338.522</v>
      </c>
      <c r="R195" s="23">
        <v>6.453</v>
      </c>
      <c r="S195" s="22" t="s">
        <v>29</v>
      </c>
      <c r="T195" s="17">
        <f t="shared" si="18"/>
        <v>1382338.53726208</v>
      </c>
      <c r="U195" s="17">
        <f t="shared" si="19"/>
        <v>4907211.56100236</v>
      </c>
      <c r="V195" s="17">
        <f t="shared" si="20"/>
        <v>279.544728163302</v>
      </c>
      <c r="Z195" s="18" t="s">
        <v>257</v>
      </c>
      <c r="AA195" s="19">
        <v>279.544728163302</v>
      </c>
      <c r="AB195" s="19">
        <v>6.453</v>
      </c>
      <c r="AC195" s="19">
        <v>4907211.65</v>
      </c>
      <c r="AD195" s="19">
        <v>1382338.522</v>
      </c>
      <c r="AE195" s="18" t="s">
        <v>29</v>
      </c>
    </row>
    <row r="196" spans="4:31">
      <c r="D196" s="16" t="s">
        <v>250</v>
      </c>
      <c r="E196" s="16">
        <v>1382614.06</v>
      </c>
      <c r="F196" s="16">
        <v>4907258.81</v>
      </c>
      <c r="H196" s="16" t="s">
        <v>251</v>
      </c>
      <c r="I196" s="16">
        <v>1382290.19</v>
      </c>
      <c r="J196" s="16">
        <v>4907203.27</v>
      </c>
      <c r="K196" s="24">
        <f t="shared" si="14"/>
        <v>-5.83129276197145</v>
      </c>
      <c r="L196" s="24">
        <f t="shared" si="15"/>
        <v>0.171488560224837</v>
      </c>
      <c r="M196" s="24">
        <f t="shared" si="16"/>
        <v>12968154.6534862</v>
      </c>
      <c r="N196" s="24">
        <f t="shared" si="17"/>
        <v>4670156.31550398</v>
      </c>
      <c r="O196" s="22" t="s">
        <v>258</v>
      </c>
      <c r="P196" s="23">
        <v>4907215.118</v>
      </c>
      <c r="Q196" s="23">
        <v>1382358.915</v>
      </c>
      <c r="R196" s="23">
        <v>6.538</v>
      </c>
      <c r="S196" s="22" t="s">
        <v>29</v>
      </c>
      <c r="T196" s="17">
        <f t="shared" si="18"/>
        <v>1382358.92540329</v>
      </c>
      <c r="U196" s="17">
        <f t="shared" si="19"/>
        <v>4907215.05733535</v>
      </c>
      <c r="V196" s="17">
        <f t="shared" si="20"/>
        <v>258.858961384366</v>
      </c>
      <c r="Z196" s="18" t="s">
        <v>258</v>
      </c>
      <c r="AA196" s="19">
        <v>258.858961384366</v>
      </c>
      <c r="AB196" s="19">
        <v>6.538</v>
      </c>
      <c r="AC196" s="19">
        <v>4907215.118</v>
      </c>
      <c r="AD196" s="19">
        <v>1382358.915</v>
      </c>
      <c r="AE196" s="18" t="s">
        <v>29</v>
      </c>
    </row>
    <row r="197" spans="4:31">
      <c r="D197" s="16" t="s">
        <v>250</v>
      </c>
      <c r="E197" s="16">
        <v>1382614.06</v>
      </c>
      <c r="F197" s="16">
        <v>4907258.81</v>
      </c>
      <c r="H197" s="16" t="s">
        <v>251</v>
      </c>
      <c r="I197" s="16">
        <v>1382290.19</v>
      </c>
      <c r="J197" s="16">
        <v>4907203.27</v>
      </c>
      <c r="K197" s="24">
        <f t="shared" si="14"/>
        <v>-5.83129276197145</v>
      </c>
      <c r="L197" s="24">
        <f t="shared" si="15"/>
        <v>0.171488560224837</v>
      </c>
      <c r="M197" s="24">
        <f t="shared" si="16"/>
        <v>12968280.5348982</v>
      </c>
      <c r="N197" s="24">
        <f t="shared" si="17"/>
        <v>4670156.31550398</v>
      </c>
      <c r="O197" s="22" t="s">
        <v>259</v>
      </c>
      <c r="P197" s="23">
        <v>4907218.344</v>
      </c>
      <c r="Q197" s="23">
        <v>1382379.949</v>
      </c>
      <c r="R197" s="23">
        <v>6.664</v>
      </c>
      <c r="S197" s="22" t="s">
        <v>29</v>
      </c>
      <c r="T197" s="17">
        <f t="shared" si="18"/>
        <v>1382379.89591766</v>
      </c>
      <c r="U197" s="17">
        <f t="shared" si="19"/>
        <v>4907218.65353866</v>
      </c>
      <c r="V197" s="17">
        <f t="shared" si="20"/>
        <v>237.5825277183</v>
      </c>
      <c r="Z197" s="18" t="s">
        <v>259</v>
      </c>
      <c r="AA197" s="19">
        <v>237.5825277183</v>
      </c>
      <c r="AB197" s="19">
        <v>6.664</v>
      </c>
      <c r="AC197" s="19">
        <v>4907218.344</v>
      </c>
      <c r="AD197" s="19">
        <v>1382379.949</v>
      </c>
      <c r="AE197" s="18" t="s">
        <v>29</v>
      </c>
    </row>
    <row r="198" spans="4:31">
      <c r="D198" s="16" t="s">
        <v>250</v>
      </c>
      <c r="E198" s="16">
        <v>1382614.06</v>
      </c>
      <c r="F198" s="16">
        <v>4907258.81</v>
      </c>
      <c r="H198" s="16" t="s">
        <v>251</v>
      </c>
      <c r="I198" s="16">
        <v>1382290.19</v>
      </c>
      <c r="J198" s="16">
        <v>4907203.27</v>
      </c>
      <c r="K198" s="24">
        <f t="shared" si="14"/>
        <v>-5.83129276197145</v>
      </c>
      <c r="L198" s="24">
        <f t="shared" si="15"/>
        <v>0.171488560224837</v>
      </c>
      <c r="M198" s="24">
        <f t="shared" si="16"/>
        <v>12968426.8560701</v>
      </c>
      <c r="N198" s="24">
        <f t="shared" si="17"/>
        <v>4670156.31550398</v>
      </c>
      <c r="O198" s="22" t="s">
        <v>260</v>
      </c>
      <c r="P198" s="23">
        <v>4907222.749</v>
      </c>
      <c r="Q198" s="23">
        <v>1382404.286</v>
      </c>
      <c r="R198" s="23">
        <v>6.974</v>
      </c>
      <c r="S198" s="22" t="s">
        <v>29</v>
      </c>
      <c r="T198" s="17">
        <f t="shared" si="18"/>
        <v>1382404.27148027</v>
      </c>
      <c r="U198" s="17">
        <f t="shared" si="19"/>
        <v>4907222.8336688</v>
      </c>
      <c r="V198" s="17">
        <f t="shared" si="20"/>
        <v>212.850949720625</v>
      </c>
      <c r="Z198" s="18" t="s">
        <v>260</v>
      </c>
      <c r="AA198" s="19">
        <v>212.850949720625</v>
      </c>
      <c r="AB198" s="19">
        <v>6.974</v>
      </c>
      <c r="AC198" s="19">
        <v>4907222.749</v>
      </c>
      <c r="AD198" s="19">
        <v>1382404.286</v>
      </c>
      <c r="AE198" s="18" t="s">
        <v>29</v>
      </c>
    </row>
    <row r="199" spans="4:31">
      <c r="D199" s="16" t="s">
        <v>250</v>
      </c>
      <c r="E199" s="16">
        <v>1382614.06</v>
      </c>
      <c r="F199" s="16">
        <v>4907258.81</v>
      </c>
      <c r="H199" s="16" t="s">
        <v>251</v>
      </c>
      <c r="I199" s="16">
        <v>1382290.19</v>
      </c>
      <c r="J199" s="16">
        <v>4907203.27</v>
      </c>
      <c r="K199" s="24">
        <f t="shared" si="14"/>
        <v>-5.83129276197145</v>
      </c>
      <c r="L199" s="24">
        <f t="shared" si="15"/>
        <v>0.171488560224837</v>
      </c>
      <c r="M199" s="24">
        <f t="shared" si="16"/>
        <v>12968560.4229967</v>
      </c>
      <c r="N199" s="24">
        <f t="shared" si="17"/>
        <v>4670156.31550398</v>
      </c>
      <c r="O199" s="22" t="s">
        <v>261</v>
      </c>
      <c r="P199" s="23">
        <v>4907226.558</v>
      </c>
      <c r="Q199" s="23">
        <v>1382426.538</v>
      </c>
      <c r="R199" s="23">
        <v>7.053</v>
      </c>
      <c r="S199" s="22" t="s">
        <v>29</v>
      </c>
      <c r="T199" s="17">
        <f t="shared" si="18"/>
        <v>1382426.52232023</v>
      </c>
      <c r="U199" s="17">
        <f t="shared" si="19"/>
        <v>4907226.64943331</v>
      </c>
      <c r="V199" s="17">
        <f t="shared" si="20"/>
        <v>190.275305775615</v>
      </c>
      <c r="Z199" s="18" t="s">
        <v>261</v>
      </c>
      <c r="AA199" s="19">
        <v>190.275305775615</v>
      </c>
      <c r="AB199" s="19">
        <v>7.053</v>
      </c>
      <c r="AC199" s="19">
        <v>4907226.558</v>
      </c>
      <c r="AD199" s="19">
        <v>1382426.538</v>
      </c>
      <c r="AE199" s="18" t="s">
        <v>29</v>
      </c>
    </row>
    <row r="200" spans="4:31">
      <c r="D200" s="16" t="s">
        <v>250</v>
      </c>
      <c r="E200" s="16">
        <v>1382614.06</v>
      </c>
      <c r="F200" s="16">
        <v>4907258.81</v>
      </c>
      <c r="H200" s="16" t="s">
        <v>251</v>
      </c>
      <c r="I200" s="16">
        <v>1382290.19</v>
      </c>
      <c r="J200" s="16">
        <v>4907203.27</v>
      </c>
      <c r="K200" s="24">
        <f t="shared" si="14"/>
        <v>-5.83129276197145</v>
      </c>
      <c r="L200" s="24">
        <f t="shared" si="15"/>
        <v>0.171488560224837</v>
      </c>
      <c r="M200" s="24">
        <f t="shared" si="16"/>
        <v>12968680.6501648</v>
      </c>
      <c r="N200" s="24">
        <f t="shared" si="17"/>
        <v>4670156.31550398</v>
      </c>
      <c r="O200" s="22" t="s">
        <v>262</v>
      </c>
      <c r="P200" s="23">
        <v>4907230.101</v>
      </c>
      <c r="Q200" s="23">
        <v>1382446.548</v>
      </c>
      <c r="R200" s="23">
        <v>6.847</v>
      </c>
      <c r="S200" s="22" t="s">
        <v>29</v>
      </c>
      <c r="T200" s="17">
        <f t="shared" si="18"/>
        <v>1382446.55089727</v>
      </c>
      <c r="U200" s="17">
        <f t="shared" si="19"/>
        <v>4907230.08410515</v>
      </c>
      <c r="V200" s="17">
        <f t="shared" si="20"/>
        <v>169.954337470461</v>
      </c>
      <c r="Z200" s="18" t="s">
        <v>262</v>
      </c>
      <c r="AA200" s="19">
        <v>169.954337470461</v>
      </c>
      <c r="AB200" s="19">
        <v>6.847</v>
      </c>
      <c r="AC200" s="19">
        <v>4907230.101</v>
      </c>
      <c r="AD200" s="19">
        <v>1382446.548</v>
      </c>
      <c r="AE200" s="18" t="s">
        <v>29</v>
      </c>
    </row>
    <row r="201" spans="4:31">
      <c r="D201" s="16" t="s">
        <v>250</v>
      </c>
      <c r="E201" s="16">
        <v>1382614.06</v>
      </c>
      <c r="F201" s="16">
        <v>4907258.81</v>
      </c>
      <c r="H201" s="16" t="s">
        <v>251</v>
      </c>
      <c r="I201" s="16">
        <v>1382290.19</v>
      </c>
      <c r="J201" s="16">
        <v>4907203.27</v>
      </c>
      <c r="K201" s="24">
        <f t="shared" si="14"/>
        <v>-5.83129276197145</v>
      </c>
      <c r="L201" s="24">
        <f t="shared" si="15"/>
        <v>0.171488560224837</v>
      </c>
      <c r="M201" s="24">
        <f t="shared" si="16"/>
        <v>12968752.515414</v>
      </c>
      <c r="N201" s="24">
        <f t="shared" si="17"/>
        <v>4670156.31550398</v>
      </c>
      <c r="O201" s="22" t="s">
        <v>263</v>
      </c>
      <c r="P201" s="23">
        <v>4907232.189</v>
      </c>
      <c r="Q201" s="23">
        <v>1382458.514</v>
      </c>
      <c r="R201" s="23">
        <v>7.278</v>
      </c>
      <c r="S201" s="22" t="s">
        <v>32</v>
      </c>
      <c r="T201" s="17">
        <f t="shared" si="18"/>
        <v>1382458.52288914</v>
      </c>
      <c r="U201" s="17">
        <f t="shared" si="19"/>
        <v>4907232.1371648</v>
      </c>
      <c r="V201" s="17">
        <f t="shared" si="20"/>
        <v>157.807590935902</v>
      </c>
      <c r="Z201" s="18" t="s">
        <v>263</v>
      </c>
      <c r="AA201" s="19">
        <v>157.807590935902</v>
      </c>
      <c r="AB201" s="19">
        <v>7.278</v>
      </c>
      <c r="AC201" s="19">
        <v>4907232.189</v>
      </c>
      <c r="AD201" s="19">
        <v>1382458.514</v>
      </c>
      <c r="AE201" s="18" t="s">
        <v>32</v>
      </c>
    </row>
    <row r="202" spans="4:31">
      <c r="D202" s="16" t="s">
        <v>250</v>
      </c>
      <c r="E202" s="16">
        <v>1382614.06</v>
      </c>
      <c r="F202" s="16">
        <v>4907258.81</v>
      </c>
      <c r="H202" s="16" t="s">
        <v>251</v>
      </c>
      <c r="I202" s="16">
        <v>1382290.19</v>
      </c>
      <c r="J202" s="16">
        <v>4907203.27</v>
      </c>
      <c r="K202" s="24">
        <f t="shared" si="14"/>
        <v>-5.83129276197145</v>
      </c>
      <c r="L202" s="24">
        <f t="shared" si="15"/>
        <v>0.171488560224837</v>
      </c>
      <c r="M202" s="24">
        <f t="shared" si="16"/>
        <v>12968769.5663589</v>
      </c>
      <c r="N202" s="24">
        <f t="shared" si="17"/>
        <v>4670156.31550398</v>
      </c>
      <c r="O202" s="22" t="s">
        <v>264</v>
      </c>
      <c r="P202" s="23">
        <v>4907232.889</v>
      </c>
      <c r="Q202" s="23">
        <v>1382461.318</v>
      </c>
      <c r="R202" s="23">
        <v>7.252</v>
      </c>
      <c r="S202" s="22" t="s">
        <v>29</v>
      </c>
      <c r="T202" s="17">
        <f t="shared" si="18"/>
        <v>1382461.36339657</v>
      </c>
      <c r="U202" s="17">
        <f t="shared" si="19"/>
        <v>4907232.62427932</v>
      </c>
      <c r="V202" s="17">
        <f t="shared" si="20"/>
        <v>154.925842921646</v>
      </c>
      <c r="Z202" s="18" t="s">
        <v>264</v>
      </c>
      <c r="AA202" s="19">
        <v>154.925842921646</v>
      </c>
      <c r="AB202" s="19">
        <v>7.252</v>
      </c>
      <c r="AC202" s="19">
        <v>4907232.889</v>
      </c>
      <c r="AD202" s="19">
        <v>1382461.318</v>
      </c>
      <c r="AE202" s="18" t="s">
        <v>29</v>
      </c>
    </row>
    <row r="203" spans="4:31">
      <c r="D203" s="16" t="s">
        <v>250</v>
      </c>
      <c r="E203" s="16">
        <v>1382614.06</v>
      </c>
      <c r="F203" s="16">
        <v>4907258.81</v>
      </c>
      <c r="H203" s="16" t="s">
        <v>251</v>
      </c>
      <c r="I203" s="16">
        <v>1382290.19</v>
      </c>
      <c r="J203" s="16">
        <v>4907203.27</v>
      </c>
      <c r="K203" s="24">
        <f t="shared" si="14"/>
        <v>-5.83129276197145</v>
      </c>
      <c r="L203" s="24">
        <f t="shared" si="15"/>
        <v>0.171488560224837</v>
      </c>
      <c r="M203" s="24">
        <f t="shared" si="16"/>
        <v>12968796.6212349</v>
      </c>
      <c r="N203" s="24">
        <f t="shared" si="17"/>
        <v>4670156.31550398</v>
      </c>
      <c r="O203" s="22" t="s">
        <v>265</v>
      </c>
      <c r="P203" s="23">
        <v>4907233.394</v>
      </c>
      <c r="Q203" s="23">
        <v>1382465.871</v>
      </c>
      <c r="R203" s="23">
        <v>7.867</v>
      </c>
      <c r="S203" s="22" t="s">
        <v>29</v>
      </c>
      <c r="T203" s="17">
        <f t="shared" si="18"/>
        <v>1382465.8704533</v>
      </c>
      <c r="U203" s="17">
        <f t="shared" si="19"/>
        <v>4907233.397188</v>
      </c>
      <c r="V203" s="17">
        <f t="shared" si="20"/>
        <v>150.352761121859</v>
      </c>
      <c r="Z203" s="18" t="s">
        <v>265</v>
      </c>
      <c r="AA203" s="19">
        <v>150.352761121859</v>
      </c>
      <c r="AB203" s="19">
        <v>7.867</v>
      </c>
      <c r="AC203" s="19">
        <v>4907233.394</v>
      </c>
      <c r="AD203" s="19">
        <v>1382465.871</v>
      </c>
      <c r="AE203" s="18" t="s">
        <v>29</v>
      </c>
    </row>
    <row r="204" spans="4:31">
      <c r="D204" s="16" t="s">
        <v>250</v>
      </c>
      <c r="E204" s="16">
        <v>1382614.06</v>
      </c>
      <c r="F204" s="16">
        <v>4907258.81</v>
      </c>
      <c r="H204" s="16" t="s">
        <v>251</v>
      </c>
      <c r="I204" s="16">
        <v>1382290.19</v>
      </c>
      <c r="J204" s="16">
        <v>4907203.27</v>
      </c>
      <c r="K204" s="24">
        <f t="shared" si="14"/>
        <v>-5.83129276197145</v>
      </c>
      <c r="L204" s="24">
        <f t="shared" si="15"/>
        <v>0.171488560224837</v>
      </c>
      <c r="M204" s="24">
        <f t="shared" si="16"/>
        <v>12968895.9419273</v>
      </c>
      <c r="N204" s="24">
        <f t="shared" si="17"/>
        <v>4670156.31550398</v>
      </c>
      <c r="O204" s="22" t="s">
        <v>266</v>
      </c>
      <c r="P204" s="23">
        <v>4907236.58</v>
      </c>
      <c r="Q204" s="23">
        <v>1382482.357</v>
      </c>
      <c r="R204" s="23">
        <v>7.65</v>
      </c>
      <c r="S204" s="22" t="s">
        <v>22</v>
      </c>
      <c r="T204" s="17">
        <f t="shared" si="18"/>
        <v>1382482.41623218</v>
      </c>
      <c r="U204" s="17">
        <f t="shared" si="19"/>
        <v>4907236.23459979</v>
      </c>
      <c r="V204" s="17">
        <f t="shared" si="20"/>
        <v>133.565912975478</v>
      </c>
      <c r="Z204" s="18" t="s">
        <v>266</v>
      </c>
      <c r="AA204" s="19">
        <v>133.565912975478</v>
      </c>
      <c r="AB204" s="19">
        <v>7.65</v>
      </c>
      <c r="AC204" s="19">
        <v>4907236.58</v>
      </c>
      <c r="AD204" s="19">
        <v>1382482.357</v>
      </c>
      <c r="AE204" s="18" t="s">
        <v>22</v>
      </c>
    </row>
    <row r="205" spans="4:31">
      <c r="D205" s="16" t="s">
        <v>250</v>
      </c>
      <c r="E205" s="16">
        <v>1382614.06</v>
      </c>
      <c r="F205" s="16">
        <v>4907258.81</v>
      </c>
      <c r="H205" s="16" t="s">
        <v>251</v>
      </c>
      <c r="I205" s="16">
        <v>1382290.19</v>
      </c>
      <c r="J205" s="16">
        <v>4907203.27</v>
      </c>
      <c r="K205" s="24">
        <f t="shared" si="14"/>
        <v>-5.83129276197145</v>
      </c>
      <c r="L205" s="24">
        <f t="shared" si="15"/>
        <v>0.171488560224837</v>
      </c>
      <c r="M205" s="24">
        <f t="shared" si="16"/>
        <v>12968904.7481427</v>
      </c>
      <c r="N205" s="24">
        <f t="shared" si="17"/>
        <v>4670156.31550398</v>
      </c>
      <c r="O205" s="22" t="s">
        <v>267</v>
      </c>
      <c r="P205" s="23">
        <v>4907236.476</v>
      </c>
      <c r="Q205" s="23">
        <v>1382483.885</v>
      </c>
      <c r="R205" s="23">
        <v>6.333</v>
      </c>
      <c r="S205" s="22" t="s">
        <v>24</v>
      </c>
      <c r="T205" s="17">
        <f t="shared" si="18"/>
        <v>1382483.8832547</v>
      </c>
      <c r="U205" s="17">
        <f t="shared" si="19"/>
        <v>4907236.48617737</v>
      </c>
      <c r="V205" s="17">
        <f t="shared" si="20"/>
        <v>132.077016096682</v>
      </c>
      <c r="Z205" s="18" t="s">
        <v>267</v>
      </c>
      <c r="AA205" s="19">
        <v>132.077016096682</v>
      </c>
      <c r="AB205" s="19">
        <v>6.333</v>
      </c>
      <c r="AC205" s="19">
        <v>4907236.476</v>
      </c>
      <c r="AD205" s="19">
        <v>1382483.885</v>
      </c>
      <c r="AE205" s="18" t="s">
        <v>24</v>
      </c>
    </row>
    <row r="206" spans="3:31">
      <c r="C206" s="16" t="s">
        <v>268</v>
      </c>
      <c r="D206" s="16" t="s">
        <v>269</v>
      </c>
      <c r="E206" s="16">
        <v>1382791.74</v>
      </c>
      <c r="F206" s="16">
        <v>4907460.25</v>
      </c>
      <c r="H206" s="16" t="s">
        <v>270</v>
      </c>
      <c r="I206" s="16">
        <v>1382662.58</v>
      </c>
      <c r="J206" s="16">
        <v>4907584.96</v>
      </c>
      <c r="K206" s="24">
        <f t="shared" si="14"/>
        <v>1.03568278405865</v>
      </c>
      <c r="L206" s="24">
        <f t="shared" si="15"/>
        <v>-0.965546608857569</v>
      </c>
      <c r="M206" s="24">
        <f t="shared" si="16"/>
        <v>3475585.25122967</v>
      </c>
      <c r="N206" s="24">
        <f t="shared" si="17"/>
        <v>6242610.12531326</v>
      </c>
      <c r="O206" s="22" t="s">
        <v>271</v>
      </c>
      <c r="P206" s="23">
        <v>4907585.009</v>
      </c>
      <c r="Q206" s="23">
        <v>1382662.51</v>
      </c>
      <c r="R206" s="23">
        <v>9.531</v>
      </c>
      <c r="S206" s="22" t="s">
        <v>134</v>
      </c>
      <c r="T206" s="17">
        <f t="shared" si="18"/>
        <v>1382662.51928842</v>
      </c>
      <c r="U206" s="17">
        <f t="shared" si="19"/>
        <v>4907585.01861986</v>
      </c>
      <c r="V206" s="17">
        <f t="shared" si="20"/>
        <v>179.625168005206</v>
      </c>
      <c r="Z206" s="18" t="s">
        <v>271</v>
      </c>
      <c r="AA206" s="19">
        <v>179.625168005206</v>
      </c>
      <c r="AB206" s="19">
        <v>9.531</v>
      </c>
      <c r="AC206" s="19">
        <v>4907585.009</v>
      </c>
      <c r="AD206" s="19">
        <v>1382662.51</v>
      </c>
      <c r="AE206" s="18" t="s">
        <v>134</v>
      </c>
    </row>
    <row r="207" spans="4:31">
      <c r="D207" s="16" t="s">
        <v>269</v>
      </c>
      <c r="E207" s="16">
        <v>1382791.74</v>
      </c>
      <c r="F207" s="16">
        <v>4907460.25</v>
      </c>
      <c r="H207" s="16" t="s">
        <v>270</v>
      </c>
      <c r="I207" s="16">
        <v>1382662.58</v>
      </c>
      <c r="J207" s="16">
        <v>4907584.96</v>
      </c>
      <c r="K207" s="24">
        <f t="shared" ref="K207:K229" si="21">-1/L207</f>
        <v>1.03568278405865</v>
      </c>
      <c r="L207" s="24">
        <f t="shared" ref="L207:L229" si="22">(J207-F207)/(I207-E207)</f>
        <v>-0.965546608857569</v>
      </c>
      <c r="M207" s="24">
        <f t="shared" ref="M207:M229" si="23">P207-Q207*K207</f>
        <v>3475578.88319191</v>
      </c>
      <c r="N207" s="24">
        <f t="shared" ref="N207:N229" si="24">F207-E207*L207</f>
        <v>6242610.12531326</v>
      </c>
      <c r="O207" s="22" t="s">
        <v>272</v>
      </c>
      <c r="P207" s="23">
        <v>4907582.096</v>
      </c>
      <c r="Q207" s="23">
        <v>1382665.846</v>
      </c>
      <c r="R207" s="23">
        <v>10.811</v>
      </c>
      <c r="S207" s="22" t="s">
        <v>47</v>
      </c>
      <c r="T207" s="17">
        <f t="shared" ref="T207:T229" si="25">-(M207-N207)/(K207-L207)</f>
        <v>1382665.7013513</v>
      </c>
      <c r="U207" s="17">
        <f t="shared" ref="U207:U229" si="26">K207*T207+M207</f>
        <v>4907581.94618983</v>
      </c>
      <c r="V207" s="17">
        <f t="shared" ref="V207:V229" si="27">((Q207-E207)^2+(P207-F207)^2)^0.5</f>
        <v>175.202017545456</v>
      </c>
      <c r="Z207" s="18" t="s">
        <v>272</v>
      </c>
      <c r="AA207" s="19">
        <v>175.202017545456</v>
      </c>
      <c r="AB207" s="19">
        <v>10.811</v>
      </c>
      <c r="AC207" s="19">
        <v>4907582.096</v>
      </c>
      <c r="AD207" s="19">
        <v>1382665.846</v>
      </c>
      <c r="AE207" s="18" t="s">
        <v>47</v>
      </c>
    </row>
    <row r="208" spans="4:31">
      <c r="D208" s="16" t="s">
        <v>269</v>
      </c>
      <c r="E208" s="16">
        <v>1382791.74</v>
      </c>
      <c r="F208" s="16">
        <v>4907460.25</v>
      </c>
      <c r="H208" s="16" t="s">
        <v>270</v>
      </c>
      <c r="I208" s="16">
        <v>1382662.58</v>
      </c>
      <c r="J208" s="16">
        <v>4907584.96</v>
      </c>
      <c r="K208" s="24">
        <f t="shared" si="21"/>
        <v>1.03568278405865</v>
      </c>
      <c r="L208" s="24">
        <f t="shared" si="22"/>
        <v>-0.965546608857569</v>
      </c>
      <c r="M208" s="24">
        <f t="shared" si="23"/>
        <v>3475574.88870782</v>
      </c>
      <c r="N208" s="24">
        <f t="shared" si="24"/>
        <v>6242610.12531326</v>
      </c>
      <c r="O208" s="22" t="s">
        <v>273</v>
      </c>
      <c r="P208" s="23">
        <v>4907579.799</v>
      </c>
      <c r="Q208" s="23">
        <v>1382667.485</v>
      </c>
      <c r="R208" s="23">
        <v>10.813</v>
      </c>
      <c r="S208" s="22" t="s">
        <v>47</v>
      </c>
      <c r="T208" s="17">
        <f t="shared" si="25"/>
        <v>1382667.6973664</v>
      </c>
      <c r="U208" s="17">
        <f t="shared" si="26"/>
        <v>4907580.01894423</v>
      </c>
      <c r="V208" s="17">
        <f t="shared" si="27"/>
        <v>172.427574436018</v>
      </c>
      <c r="Z208" s="18" t="s">
        <v>273</v>
      </c>
      <c r="AA208" s="19">
        <v>172.427574436018</v>
      </c>
      <c r="AB208" s="19">
        <v>10.813</v>
      </c>
      <c r="AC208" s="19">
        <v>4907579.799</v>
      </c>
      <c r="AD208" s="19">
        <v>1382667.485</v>
      </c>
      <c r="AE208" s="18" t="s">
        <v>47</v>
      </c>
    </row>
    <row r="209" spans="4:31">
      <c r="D209" s="16" t="s">
        <v>269</v>
      </c>
      <c r="E209" s="16">
        <v>1382791.74</v>
      </c>
      <c r="F209" s="16">
        <v>4907460.25</v>
      </c>
      <c r="H209" s="16" t="s">
        <v>270</v>
      </c>
      <c r="I209" s="16">
        <v>1382662.58</v>
      </c>
      <c r="J209" s="16">
        <v>4907584.96</v>
      </c>
      <c r="K209" s="24">
        <f t="shared" si="21"/>
        <v>1.03568278405865</v>
      </c>
      <c r="L209" s="24">
        <f t="shared" si="22"/>
        <v>-0.965546608857569</v>
      </c>
      <c r="M209" s="24">
        <f t="shared" si="23"/>
        <v>3475565.77785953</v>
      </c>
      <c r="N209" s="24">
        <f t="shared" si="24"/>
        <v>6242610.12531326</v>
      </c>
      <c r="O209" s="22" t="s">
        <v>274</v>
      </c>
      <c r="P209" s="23">
        <v>4907575.676</v>
      </c>
      <c r="Q209" s="23">
        <v>1382672.301</v>
      </c>
      <c r="R209" s="23">
        <v>8.719</v>
      </c>
      <c r="S209" s="22" t="s">
        <v>134</v>
      </c>
      <c r="T209" s="17">
        <f t="shared" si="25"/>
        <v>1382672.24999206</v>
      </c>
      <c r="U209" s="17">
        <f t="shared" si="26"/>
        <v>4907575.62317196</v>
      </c>
      <c r="V209" s="17">
        <f t="shared" si="27"/>
        <v>166.098874761384</v>
      </c>
      <c r="Z209" s="18" t="s">
        <v>274</v>
      </c>
      <c r="AA209" s="19">
        <v>166.098874761384</v>
      </c>
      <c r="AB209" s="19">
        <v>8.719</v>
      </c>
      <c r="AC209" s="19">
        <v>4907575.676</v>
      </c>
      <c r="AD209" s="19">
        <v>1382672.301</v>
      </c>
      <c r="AE209" s="18" t="s">
        <v>134</v>
      </c>
    </row>
    <row r="210" spans="4:31">
      <c r="D210" s="16" t="s">
        <v>269</v>
      </c>
      <c r="E210" s="16">
        <v>1382791.74</v>
      </c>
      <c r="F210" s="16">
        <v>4907460.25</v>
      </c>
      <c r="H210" s="16" t="s">
        <v>270</v>
      </c>
      <c r="I210" s="16">
        <v>1382662.58</v>
      </c>
      <c r="J210" s="16">
        <v>4907584.96</v>
      </c>
      <c r="K210" s="24">
        <f t="shared" si="21"/>
        <v>1.03568278405865</v>
      </c>
      <c r="L210" s="24">
        <f t="shared" si="22"/>
        <v>-0.965546608857569</v>
      </c>
      <c r="M210" s="24">
        <f t="shared" si="23"/>
        <v>3475563.43442918</v>
      </c>
      <c r="N210" s="24">
        <f t="shared" si="24"/>
        <v>6242610.12531326</v>
      </c>
      <c r="O210" s="22" t="s">
        <v>275</v>
      </c>
      <c r="P210" s="23">
        <v>4907574.448</v>
      </c>
      <c r="Q210" s="23">
        <v>1382673.378</v>
      </c>
      <c r="R210" s="23">
        <v>8.529</v>
      </c>
      <c r="S210" s="22" t="s">
        <v>32</v>
      </c>
      <c r="T210" s="17">
        <f t="shared" si="25"/>
        <v>1382673.42098743</v>
      </c>
      <c r="U210" s="17">
        <f t="shared" si="26"/>
        <v>4907574.49252135</v>
      </c>
      <c r="V210" s="17">
        <f t="shared" si="27"/>
        <v>164.471110678925</v>
      </c>
      <c r="Z210" s="18" t="s">
        <v>275</v>
      </c>
      <c r="AA210" s="19">
        <v>164.471110678925</v>
      </c>
      <c r="AB210" s="19">
        <v>8.529</v>
      </c>
      <c r="AC210" s="19">
        <v>4907574.448</v>
      </c>
      <c r="AD210" s="19">
        <v>1382673.378</v>
      </c>
      <c r="AE210" s="18" t="s">
        <v>32</v>
      </c>
    </row>
    <row r="211" spans="4:31">
      <c r="D211" s="16" t="s">
        <v>269</v>
      </c>
      <c r="E211" s="16">
        <v>1382791.74</v>
      </c>
      <c r="F211" s="16">
        <v>4907460.25</v>
      </c>
      <c r="H211" s="16" t="s">
        <v>270</v>
      </c>
      <c r="I211" s="16">
        <v>1382662.58</v>
      </c>
      <c r="J211" s="16">
        <v>4907584.96</v>
      </c>
      <c r="K211" s="24">
        <f t="shared" si="21"/>
        <v>1.03568278405865</v>
      </c>
      <c r="L211" s="24">
        <f t="shared" si="22"/>
        <v>-0.965546608857569</v>
      </c>
      <c r="M211" s="24">
        <f t="shared" si="23"/>
        <v>3475552.56377959</v>
      </c>
      <c r="N211" s="24">
        <f t="shared" si="24"/>
        <v>6242610.12531326</v>
      </c>
      <c r="O211" s="22" t="s">
        <v>276</v>
      </c>
      <c r="P211" s="23">
        <v>4907569.227</v>
      </c>
      <c r="Q211" s="23">
        <v>1382678.833</v>
      </c>
      <c r="R211" s="23">
        <v>8.196</v>
      </c>
      <c r="S211" s="22" t="s">
        <v>29</v>
      </c>
      <c r="T211" s="17">
        <f t="shared" si="25"/>
        <v>1382678.85297321</v>
      </c>
      <c r="U211" s="17">
        <f t="shared" si="26"/>
        <v>4907569.24768591</v>
      </c>
      <c r="V211" s="17">
        <f t="shared" si="27"/>
        <v>156.920289248922</v>
      </c>
      <c r="Z211" s="18" t="s">
        <v>276</v>
      </c>
      <c r="AA211" s="19">
        <v>156.920289248922</v>
      </c>
      <c r="AB211" s="19">
        <v>8.196</v>
      </c>
      <c r="AC211" s="19">
        <v>4907569.227</v>
      </c>
      <c r="AD211" s="19">
        <v>1382678.833</v>
      </c>
      <c r="AE211" s="18" t="s">
        <v>29</v>
      </c>
    </row>
    <row r="212" spans="4:31">
      <c r="D212" s="16" t="s">
        <v>269</v>
      </c>
      <c r="E212" s="16">
        <v>1382791.74</v>
      </c>
      <c r="F212" s="16">
        <v>4907460.25</v>
      </c>
      <c r="H212" s="16" t="s">
        <v>270</v>
      </c>
      <c r="I212" s="16">
        <v>1382662.58</v>
      </c>
      <c r="J212" s="16">
        <v>4907584.96</v>
      </c>
      <c r="K212" s="24">
        <f t="shared" si="21"/>
        <v>1.03568278405865</v>
      </c>
      <c r="L212" s="24">
        <f t="shared" si="22"/>
        <v>-0.965546608857569</v>
      </c>
      <c r="M212" s="24">
        <f t="shared" si="23"/>
        <v>3475540.87834939</v>
      </c>
      <c r="N212" s="24">
        <f t="shared" si="24"/>
        <v>6242610.12531326</v>
      </c>
      <c r="O212" s="22" t="s">
        <v>277</v>
      </c>
      <c r="P212" s="23">
        <v>4907563.359</v>
      </c>
      <c r="Q212" s="23">
        <v>1382684.45</v>
      </c>
      <c r="R212" s="23">
        <v>7.467</v>
      </c>
      <c r="S212" s="22" t="s">
        <v>29</v>
      </c>
      <c r="T212" s="17">
        <f t="shared" si="25"/>
        <v>1382684.69209901</v>
      </c>
      <c r="U212" s="17">
        <f t="shared" si="26"/>
        <v>4907563.60973778</v>
      </c>
      <c r="V212" s="17">
        <f t="shared" si="27"/>
        <v>148.803931335981</v>
      </c>
      <c r="Z212" s="18" t="s">
        <v>277</v>
      </c>
      <c r="AA212" s="19">
        <v>148.803931335981</v>
      </c>
      <c r="AB212" s="19">
        <v>7.467</v>
      </c>
      <c r="AC212" s="19">
        <v>4907563.359</v>
      </c>
      <c r="AD212" s="19">
        <v>1382684.45</v>
      </c>
      <c r="AE212" s="18" t="s">
        <v>29</v>
      </c>
    </row>
    <row r="213" spans="4:31">
      <c r="D213" s="16" t="s">
        <v>269</v>
      </c>
      <c r="E213" s="16">
        <v>1382791.74</v>
      </c>
      <c r="F213" s="16">
        <v>4907460.25</v>
      </c>
      <c r="H213" s="16" t="s">
        <v>270</v>
      </c>
      <c r="I213" s="16">
        <v>1382662.58</v>
      </c>
      <c r="J213" s="16">
        <v>4907584.96</v>
      </c>
      <c r="K213" s="24">
        <f t="shared" si="21"/>
        <v>1.03568278405865</v>
      </c>
      <c r="L213" s="24">
        <f t="shared" si="22"/>
        <v>-0.965546608857569</v>
      </c>
      <c r="M213" s="24">
        <f t="shared" si="23"/>
        <v>3475510.22800764</v>
      </c>
      <c r="N213" s="24">
        <f t="shared" si="24"/>
        <v>6242610.12531326</v>
      </c>
      <c r="O213" s="22" t="s">
        <v>278</v>
      </c>
      <c r="P213" s="23">
        <v>4907548.479</v>
      </c>
      <c r="Q213" s="23">
        <v>1382699.677</v>
      </c>
      <c r="R213" s="23">
        <v>7.256</v>
      </c>
      <c r="S213" s="22" t="s">
        <v>29</v>
      </c>
      <c r="T213" s="17">
        <f t="shared" si="25"/>
        <v>1382700.00785535</v>
      </c>
      <c r="U213" s="17">
        <f t="shared" si="26"/>
        <v>4907548.82166119</v>
      </c>
      <c r="V213" s="17">
        <f t="shared" si="27"/>
        <v>127.51451842855</v>
      </c>
      <c r="Z213" s="18" t="s">
        <v>278</v>
      </c>
      <c r="AA213" s="19">
        <v>127.51451842855</v>
      </c>
      <c r="AB213" s="19">
        <v>7.256</v>
      </c>
      <c r="AC213" s="19">
        <v>4907548.479</v>
      </c>
      <c r="AD213" s="19">
        <v>1382699.677</v>
      </c>
      <c r="AE213" s="18" t="s">
        <v>29</v>
      </c>
    </row>
    <row r="214" spans="4:31">
      <c r="D214" s="16" t="s">
        <v>269</v>
      </c>
      <c r="E214" s="16">
        <v>1382791.74</v>
      </c>
      <c r="F214" s="16">
        <v>4907460.25</v>
      </c>
      <c r="H214" s="16" t="s">
        <v>270</v>
      </c>
      <c r="I214" s="16">
        <v>1382662.58</v>
      </c>
      <c r="J214" s="16">
        <v>4907584.96</v>
      </c>
      <c r="K214" s="24">
        <f t="shared" si="21"/>
        <v>1.03568278405865</v>
      </c>
      <c r="L214" s="24">
        <f t="shared" si="22"/>
        <v>-0.965546608857569</v>
      </c>
      <c r="M214" s="24">
        <f t="shared" si="23"/>
        <v>3475483.20680902</v>
      </c>
      <c r="N214" s="24">
        <f t="shared" si="24"/>
        <v>6242610.12531326</v>
      </c>
      <c r="O214" s="22" t="s">
        <v>279</v>
      </c>
      <c r="P214" s="23">
        <v>4907536.063</v>
      </c>
      <c r="Q214" s="23">
        <v>1382713.779</v>
      </c>
      <c r="R214" s="23">
        <v>7.108</v>
      </c>
      <c r="S214" s="22" t="s">
        <v>22</v>
      </c>
      <c r="T214" s="17">
        <f t="shared" si="25"/>
        <v>1382713.51015484</v>
      </c>
      <c r="U214" s="17">
        <f t="shared" si="26"/>
        <v>4907535.7845617</v>
      </c>
      <c r="V214" s="17">
        <f t="shared" si="27"/>
        <v>108.745245827098</v>
      </c>
      <c r="Z214" s="18" t="s">
        <v>279</v>
      </c>
      <c r="AA214" s="19">
        <v>108.745245827098</v>
      </c>
      <c r="AB214" s="19">
        <v>7.108</v>
      </c>
      <c r="AC214" s="19">
        <v>4907536.063</v>
      </c>
      <c r="AD214" s="19">
        <v>1382713.779</v>
      </c>
      <c r="AE214" s="18" t="s">
        <v>22</v>
      </c>
    </row>
    <row r="215" spans="4:31">
      <c r="D215" s="16" t="s">
        <v>269</v>
      </c>
      <c r="E215" s="16">
        <v>1382791.74</v>
      </c>
      <c r="F215" s="16">
        <v>4907460.25</v>
      </c>
      <c r="H215" s="16" t="s">
        <v>270</v>
      </c>
      <c r="I215" s="16">
        <v>1382662.58</v>
      </c>
      <c r="J215" s="16">
        <v>4907584.96</v>
      </c>
      <c r="K215" s="24">
        <f t="shared" si="21"/>
        <v>1.03568278405865</v>
      </c>
      <c r="L215" s="24">
        <f t="shared" si="22"/>
        <v>-0.965546608857569</v>
      </c>
      <c r="M215" s="24">
        <f t="shared" si="23"/>
        <v>3475475.84105318</v>
      </c>
      <c r="N215" s="24">
        <f t="shared" si="24"/>
        <v>6242610.12531326</v>
      </c>
      <c r="O215" s="22" t="s">
        <v>280</v>
      </c>
      <c r="P215" s="23">
        <v>4907532.028</v>
      </c>
      <c r="Q215" s="23">
        <v>1382716.995</v>
      </c>
      <c r="R215" s="23">
        <v>6.431</v>
      </c>
      <c r="S215" s="22" t="s">
        <v>24</v>
      </c>
      <c r="T215" s="17">
        <f t="shared" si="25"/>
        <v>1382717.1907703</v>
      </c>
      <c r="U215" s="17">
        <f t="shared" si="26"/>
        <v>4907532.23075593</v>
      </c>
      <c r="V215" s="17">
        <f t="shared" si="27"/>
        <v>103.628646179386</v>
      </c>
      <c r="Z215" s="18" t="s">
        <v>280</v>
      </c>
      <c r="AA215" s="19">
        <v>103.628646179386</v>
      </c>
      <c r="AB215" s="19">
        <v>6.431</v>
      </c>
      <c r="AC215" s="19">
        <v>4907532.028</v>
      </c>
      <c r="AD215" s="19">
        <v>1382716.995</v>
      </c>
      <c r="AE215" s="18" t="s">
        <v>24</v>
      </c>
    </row>
    <row r="216" spans="3:31">
      <c r="C216" s="16" t="s">
        <v>281</v>
      </c>
      <c r="D216" s="16" t="s">
        <v>282</v>
      </c>
      <c r="E216" s="16">
        <v>1383153.04</v>
      </c>
      <c r="F216" s="16">
        <v>4907804.97</v>
      </c>
      <c r="H216" s="16" t="s">
        <v>283</v>
      </c>
      <c r="I216" s="16">
        <v>1382582.78</v>
      </c>
      <c r="J216" s="16">
        <v>4907942.97</v>
      </c>
      <c r="K216" s="24">
        <f t="shared" si="21"/>
        <v>4.13231884057978</v>
      </c>
      <c r="L216" s="24">
        <f t="shared" si="22"/>
        <v>-0.241994879528632</v>
      </c>
      <c r="M216" s="24">
        <f t="shared" si="23"/>
        <v>-805329.966763137</v>
      </c>
      <c r="N216" s="24">
        <f t="shared" si="24"/>
        <v>5242520.92328446</v>
      </c>
      <c r="O216" s="22" t="s">
        <v>284</v>
      </c>
      <c r="P216" s="23">
        <v>4907943.007</v>
      </c>
      <c r="Q216" s="23">
        <v>1382582.805</v>
      </c>
      <c r="R216" s="23">
        <v>8.098</v>
      </c>
      <c r="S216" s="22" t="s">
        <v>253</v>
      </c>
      <c r="T216" s="17">
        <f t="shared" si="25"/>
        <v>1382582.79515849</v>
      </c>
      <c r="U216" s="17">
        <f t="shared" si="26"/>
        <v>4907942.96633172</v>
      </c>
      <c r="V216" s="17">
        <f t="shared" si="27"/>
        <v>586.704498529071</v>
      </c>
      <c r="Z216" s="18" t="s">
        <v>284</v>
      </c>
      <c r="AA216" s="19">
        <v>586.704498529071</v>
      </c>
      <c r="AB216" s="19">
        <v>8.098</v>
      </c>
      <c r="AC216" s="19">
        <v>4907943.007</v>
      </c>
      <c r="AD216" s="19">
        <v>1382582.805</v>
      </c>
      <c r="AE216" s="18" t="s">
        <v>253</v>
      </c>
    </row>
    <row r="217" spans="4:31">
      <c r="D217" s="16" t="s">
        <v>282</v>
      </c>
      <c r="E217" s="16">
        <v>1383153.04</v>
      </c>
      <c r="F217" s="16">
        <v>4907804.97</v>
      </c>
      <c r="H217" s="16" t="s">
        <v>283</v>
      </c>
      <c r="I217" s="16">
        <v>1382582.78</v>
      </c>
      <c r="J217" s="16">
        <v>4907942.97</v>
      </c>
      <c r="K217" s="24">
        <f t="shared" si="21"/>
        <v>4.13231884057978</v>
      </c>
      <c r="L217" s="24">
        <f t="shared" si="22"/>
        <v>-0.241994879528632</v>
      </c>
      <c r="M217" s="24">
        <f t="shared" si="23"/>
        <v>-805368.166112703</v>
      </c>
      <c r="N217" s="24">
        <f t="shared" si="24"/>
        <v>5242520.92328446</v>
      </c>
      <c r="O217" s="22" t="s">
        <v>285</v>
      </c>
      <c r="P217" s="23">
        <v>4907940.858</v>
      </c>
      <c r="Q217" s="23">
        <v>1382591.529</v>
      </c>
      <c r="R217" s="23">
        <v>10.787</v>
      </c>
      <c r="S217" s="22" t="s">
        <v>47</v>
      </c>
      <c r="T217" s="17">
        <f t="shared" si="25"/>
        <v>1382591.52780822</v>
      </c>
      <c r="U217" s="17">
        <f t="shared" si="26"/>
        <v>4907940.8530752</v>
      </c>
      <c r="V217" s="17">
        <f t="shared" si="27"/>
        <v>577.719786457938</v>
      </c>
      <c r="Z217" s="18" t="s">
        <v>285</v>
      </c>
      <c r="AA217" s="19">
        <v>577.719786457938</v>
      </c>
      <c r="AB217" s="19">
        <v>10.787</v>
      </c>
      <c r="AC217" s="19">
        <v>4907940.858</v>
      </c>
      <c r="AD217" s="19">
        <v>1382591.529</v>
      </c>
      <c r="AE217" s="18" t="s">
        <v>47</v>
      </c>
    </row>
    <row r="218" spans="4:31">
      <c r="D218" s="16" t="s">
        <v>282</v>
      </c>
      <c r="E218" s="16">
        <v>1383153.04</v>
      </c>
      <c r="F218" s="16">
        <v>4907804.97</v>
      </c>
      <c r="H218" s="16" t="s">
        <v>283</v>
      </c>
      <c r="I218" s="16">
        <v>1382582.78</v>
      </c>
      <c r="J218" s="16">
        <v>4907942.97</v>
      </c>
      <c r="K218" s="24">
        <f t="shared" si="21"/>
        <v>4.13231884057978</v>
      </c>
      <c r="L218" s="24">
        <f t="shared" si="22"/>
        <v>-0.241994879528632</v>
      </c>
      <c r="M218" s="24">
        <f t="shared" si="23"/>
        <v>-805378.677207194</v>
      </c>
      <c r="N218" s="24">
        <f t="shared" si="24"/>
        <v>5242520.92328446</v>
      </c>
      <c r="O218" s="22" t="s">
        <v>286</v>
      </c>
      <c r="P218" s="23">
        <v>4907940.281</v>
      </c>
      <c r="Q218" s="23">
        <v>1382593.933</v>
      </c>
      <c r="R218" s="23">
        <v>10.756</v>
      </c>
      <c r="S218" s="22" t="s">
        <v>47</v>
      </c>
      <c r="T218" s="17">
        <f t="shared" si="25"/>
        <v>1382593.93072104</v>
      </c>
      <c r="U218" s="17">
        <f t="shared" si="26"/>
        <v>4907940.27158261</v>
      </c>
      <c r="V218" s="17">
        <f t="shared" si="27"/>
        <v>575.247515570707</v>
      </c>
      <c r="Z218" s="18" t="s">
        <v>286</v>
      </c>
      <c r="AA218" s="19">
        <v>575.247515570707</v>
      </c>
      <c r="AB218" s="19">
        <v>10.756</v>
      </c>
      <c r="AC218" s="19">
        <v>4907940.281</v>
      </c>
      <c r="AD218" s="19">
        <v>1382593.933</v>
      </c>
      <c r="AE218" s="18" t="s">
        <v>47</v>
      </c>
    </row>
    <row r="219" spans="4:31">
      <c r="D219" s="16" t="s">
        <v>282</v>
      </c>
      <c r="E219" s="16">
        <v>1383153.04</v>
      </c>
      <c r="F219" s="16">
        <v>4907804.97</v>
      </c>
      <c r="H219" s="16" t="s">
        <v>283</v>
      </c>
      <c r="I219" s="16">
        <v>1382582.78</v>
      </c>
      <c r="J219" s="16">
        <v>4907942.97</v>
      </c>
      <c r="K219" s="24">
        <f t="shared" si="21"/>
        <v>4.13231884057978</v>
      </c>
      <c r="L219" s="24">
        <f t="shared" si="22"/>
        <v>-0.241994879528632</v>
      </c>
      <c r="M219" s="24">
        <f t="shared" si="23"/>
        <v>-805405.775703426</v>
      </c>
      <c r="N219" s="24">
        <f t="shared" si="24"/>
        <v>5242520.92328446</v>
      </c>
      <c r="O219" s="22" t="s">
        <v>287</v>
      </c>
      <c r="P219" s="23">
        <v>4907938.588</v>
      </c>
      <c r="Q219" s="23">
        <v>1382600.081</v>
      </c>
      <c r="R219" s="23">
        <v>8.539</v>
      </c>
      <c r="S219" s="22" t="s">
        <v>134</v>
      </c>
      <c r="T219" s="17">
        <f t="shared" si="25"/>
        <v>1382600.12563479</v>
      </c>
      <c r="U219" s="17">
        <f t="shared" si="26"/>
        <v>4907938.7724452</v>
      </c>
      <c r="V219" s="17">
        <f t="shared" si="27"/>
        <v>568.873822218272</v>
      </c>
      <c r="Z219" s="18" t="s">
        <v>287</v>
      </c>
      <c r="AA219" s="19">
        <v>568.873822218272</v>
      </c>
      <c r="AB219" s="19">
        <v>8.539</v>
      </c>
      <c r="AC219" s="19">
        <v>4907938.588</v>
      </c>
      <c r="AD219" s="19">
        <v>1382600.081</v>
      </c>
      <c r="AE219" s="18" t="s">
        <v>134</v>
      </c>
    </row>
    <row r="220" spans="4:31">
      <c r="D220" s="16" t="s">
        <v>282</v>
      </c>
      <c r="E220" s="16">
        <v>1383153.04</v>
      </c>
      <c r="F220" s="16">
        <v>4907804.97</v>
      </c>
      <c r="H220" s="16" t="s">
        <v>283</v>
      </c>
      <c r="I220" s="16">
        <v>1382582.78</v>
      </c>
      <c r="J220" s="16">
        <v>4907942.97</v>
      </c>
      <c r="K220" s="24">
        <f t="shared" si="21"/>
        <v>4.13231884057978</v>
      </c>
      <c r="L220" s="24">
        <f t="shared" si="22"/>
        <v>-0.241994879528632</v>
      </c>
      <c r="M220" s="24">
        <f t="shared" si="23"/>
        <v>-805413.463022558</v>
      </c>
      <c r="N220" s="24">
        <f t="shared" si="24"/>
        <v>5242520.92328446</v>
      </c>
      <c r="O220" s="22" t="s">
        <v>288</v>
      </c>
      <c r="P220" s="23">
        <v>4907938.562</v>
      </c>
      <c r="Q220" s="23">
        <v>1382601.935</v>
      </c>
      <c r="R220" s="23">
        <v>8.492</v>
      </c>
      <c r="S220" s="22" t="s">
        <v>32</v>
      </c>
      <c r="T220" s="17">
        <f t="shared" si="25"/>
        <v>1382601.88301198</v>
      </c>
      <c r="U220" s="17">
        <f t="shared" si="26"/>
        <v>4907938.34716892</v>
      </c>
      <c r="V220" s="17">
        <f t="shared" si="27"/>
        <v>567.065731189099</v>
      </c>
      <c r="Z220" s="18" t="s">
        <v>288</v>
      </c>
      <c r="AA220" s="19">
        <v>567.065731189099</v>
      </c>
      <c r="AB220" s="19">
        <v>8.492</v>
      </c>
      <c r="AC220" s="19">
        <v>4907938.562</v>
      </c>
      <c r="AD220" s="19">
        <v>1382601.935</v>
      </c>
      <c r="AE220" s="18" t="s">
        <v>32</v>
      </c>
    </row>
    <row r="221" spans="4:31">
      <c r="D221" s="16" t="s">
        <v>282</v>
      </c>
      <c r="E221" s="16">
        <v>1383153.04</v>
      </c>
      <c r="F221" s="16">
        <v>4907804.97</v>
      </c>
      <c r="H221" s="16" t="s">
        <v>283</v>
      </c>
      <c r="I221" s="16">
        <v>1382582.78</v>
      </c>
      <c r="J221" s="16">
        <v>4907942.97</v>
      </c>
      <c r="K221" s="24">
        <f t="shared" si="21"/>
        <v>4.13231884057978</v>
      </c>
      <c r="L221" s="24">
        <f t="shared" si="22"/>
        <v>-0.241994879528632</v>
      </c>
      <c r="M221" s="24">
        <f t="shared" si="23"/>
        <v>-805453.866737629</v>
      </c>
      <c r="N221" s="24">
        <f t="shared" si="24"/>
        <v>5242520.92328446</v>
      </c>
      <c r="O221" s="22" t="s">
        <v>289</v>
      </c>
      <c r="P221" s="23">
        <v>4907936.25</v>
      </c>
      <c r="Q221" s="23">
        <v>1382611.153</v>
      </c>
      <c r="R221" s="23">
        <v>7.965</v>
      </c>
      <c r="S221" s="22" t="s">
        <v>29</v>
      </c>
      <c r="T221" s="17">
        <f t="shared" si="25"/>
        <v>1382611.11959574</v>
      </c>
      <c r="U221" s="17">
        <f t="shared" si="26"/>
        <v>4907936.11196294</v>
      </c>
      <c r="V221" s="17">
        <f t="shared" si="27"/>
        <v>557.562515929094</v>
      </c>
      <c r="Z221" s="18" t="s">
        <v>289</v>
      </c>
      <c r="AA221" s="19">
        <v>557.562515929094</v>
      </c>
      <c r="AB221" s="19">
        <v>7.965</v>
      </c>
      <c r="AC221" s="19">
        <v>4907936.25</v>
      </c>
      <c r="AD221" s="19">
        <v>1382611.153</v>
      </c>
      <c r="AE221" s="18" t="s">
        <v>29</v>
      </c>
    </row>
    <row r="222" spans="4:31">
      <c r="D222" s="16" t="s">
        <v>282</v>
      </c>
      <c r="E222" s="16">
        <v>1383153.04</v>
      </c>
      <c r="F222" s="16">
        <v>4907804.97</v>
      </c>
      <c r="H222" s="16" t="s">
        <v>283</v>
      </c>
      <c r="I222" s="16">
        <v>1382582.78</v>
      </c>
      <c r="J222" s="16">
        <v>4907942.97</v>
      </c>
      <c r="K222" s="24">
        <f t="shared" si="21"/>
        <v>4.13231884057978</v>
      </c>
      <c r="L222" s="24">
        <f t="shared" si="22"/>
        <v>-0.241994879528632</v>
      </c>
      <c r="M222" s="24">
        <f t="shared" si="23"/>
        <v>-805478.777456181</v>
      </c>
      <c r="N222" s="24">
        <f t="shared" si="24"/>
        <v>5242520.92328446</v>
      </c>
      <c r="O222" s="22" t="s">
        <v>290</v>
      </c>
      <c r="P222" s="23">
        <v>4907934.753</v>
      </c>
      <c r="Q222" s="23">
        <v>1382616.819</v>
      </c>
      <c r="R222" s="23">
        <v>7.523</v>
      </c>
      <c r="S222" s="22" t="s">
        <v>29</v>
      </c>
      <c r="T222" s="17">
        <f t="shared" si="25"/>
        <v>1382616.81436757</v>
      </c>
      <c r="U222" s="17">
        <f t="shared" si="26"/>
        <v>4907934.73385732</v>
      </c>
      <c r="V222" s="17">
        <f t="shared" si="27"/>
        <v>551.703351385597</v>
      </c>
      <c r="Z222" s="18" t="s">
        <v>290</v>
      </c>
      <c r="AA222" s="19">
        <v>551.703351385597</v>
      </c>
      <c r="AB222" s="19">
        <v>7.523</v>
      </c>
      <c r="AC222" s="19">
        <v>4907934.753</v>
      </c>
      <c r="AD222" s="19">
        <v>1382616.819</v>
      </c>
      <c r="AE222" s="18" t="s">
        <v>29</v>
      </c>
    </row>
    <row r="223" spans="4:31">
      <c r="D223" s="16" t="s">
        <v>282</v>
      </c>
      <c r="E223" s="16">
        <v>1383153.04</v>
      </c>
      <c r="F223" s="16">
        <v>4907804.97</v>
      </c>
      <c r="H223" s="16" t="s">
        <v>283</v>
      </c>
      <c r="I223" s="16">
        <v>1382582.78</v>
      </c>
      <c r="J223" s="16">
        <v>4907942.97</v>
      </c>
      <c r="K223" s="24">
        <f t="shared" si="21"/>
        <v>4.13231884057978</v>
      </c>
      <c r="L223" s="24">
        <f t="shared" si="22"/>
        <v>-0.241994879528632</v>
      </c>
      <c r="M223" s="24">
        <f t="shared" si="23"/>
        <v>-805500.897505892</v>
      </c>
      <c r="N223" s="24">
        <f t="shared" si="24"/>
        <v>5242520.92328446</v>
      </c>
      <c r="O223" s="22" t="s">
        <v>291</v>
      </c>
      <c r="P223" s="23">
        <v>4907933.34</v>
      </c>
      <c r="Q223" s="23">
        <v>1382621.83</v>
      </c>
      <c r="R223" s="23">
        <v>7.496</v>
      </c>
      <c r="S223" s="22" t="s">
        <v>22</v>
      </c>
      <c r="T223" s="17">
        <f t="shared" si="25"/>
        <v>1382621.87117216</v>
      </c>
      <c r="U223" s="17">
        <f t="shared" si="26"/>
        <v>4907933.5101365</v>
      </c>
      <c r="V223" s="17">
        <f t="shared" si="27"/>
        <v>546.500613906324</v>
      </c>
      <c r="Z223" s="18" t="s">
        <v>291</v>
      </c>
      <c r="AA223" s="19">
        <v>546.500613906324</v>
      </c>
      <c r="AB223" s="19">
        <v>7.496</v>
      </c>
      <c r="AC223" s="19">
        <v>4907933.34</v>
      </c>
      <c r="AD223" s="19">
        <v>1382621.83</v>
      </c>
      <c r="AE223" s="18" t="s">
        <v>22</v>
      </c>
    </row>
    <row r="224" spans="4:31">
      <c r="D224" s="16" t="s">
        <v>282</v>
      </c>
      <c r="E224" s="16">
        <v>1383153.04</v>
      </c>
      <c r="F224" s="16">
        <v>4907804.97</v>
      </c>
      <c r="H224" s="16" t="s">
        <v>283</v>
      </c>
      <c r="I224" s="16">
        <v>1382582.78</v>
      </c>
      <c r="J224" s="16">
        <v>4907942.97</v>
      </c>
      <c r="K224" s="24">
        <f t="shared" si="21"/>
        <v>4.13231884057978</v>
      </c>
      <c r="L224" s="24">
        <f t="shared" si="22"/>
        <v>-0.241994879528632</v>
      </c>
      <c r="M224" s="24">
        <f t="shared" si="23"/>
        <v>-805511.679722412</v>
      </c>
      <c r="N224" s="24">
        <f t="shared" si="24"/>
        <v>5242520.92328446</v>
      </c>
      <c r="O224" s="22" t="s">
        <v>292</v>
      </c>
      <c r="P224" s="23">
        <v>4907935.525</v>
      </c>
      <c r="Q224" s="23">
        <v>1382624.968</v>
      </c>
      <c r="R224" s="23">
        <v>6.399</v>
      </c>
      <c r="S224" s="22" t="s">
        <v>24</v>
      </c>
      <c r="T224" s="17">
        <f t="shared" si="25"/>
        <v>1382624.33606545</v>
      </c>
      <c r="U224" s="17">
        <f t="shared" si="26"/>
        <v>4907932.91364495</v>
      </c>
      <c r="V224" s="17">
        <f t="shared" si="27"/>
        <v>543.971180494968</v>
      </c>
      <c r="Z224" s="18" t="s">
        <v>292</v>
      </c>
      <c r="AA224" s="19">
        <v>543.971180494968</v>
      </c>
      <c r="AB224" s="19">
        <v>6.399</v>
      </c>
      <c r="AC224" s="19">
        <v>4907935.525</v>
      </c>
      <c r="AD224" s="19">
        <v>1382624.968</v>
      </c>
      <c r="AE224" s="18" t="s">
        <v>24</v>
      </c>
    </row>
    <row r="225" spans="4:31">
      <c r="D225" s="16" t="s">
        <v>282</v>
      </c>
      <c r="E225" s="16">
        <v>1383153.04</v>
      </c>
      <c r="F225" s="16">
        <v>4907804.97</v>
      </c>
      <c r="H225" s="16" t="s">
        <v>283</v>
      </c>
      <c r="I225" s="16">
        <v>1382582.78</v>
      </c>
      <c r="J225" s="16">
        <v>4907942.97</v>
      </c>
      <c r="K225" s="24">
        <f t="shared" si="21"/>
        <v>4.13231884057978</v>
      </c>
      <c r="L225" s="24">
        <f t="shared" si="22"/>
        <v>-0.241994879528632</v>
      </c>
      <c r="M225" s="24">
        <f t="shared" si="23"/>
        <v>-805663.37848589</v>
      </c>
      <c r="N225" s="24">
        <f t="shared" si="24"/>
        <v>5242520.92328446</v>
      </c>
      <c r="O225" s="22" t="s">
        <v>293</v>
      </c>
      <c r="P225" s="23">
        <v>4908639.365</v>
      </c>
      <c r="Q225" s="23">
        <v>1382832.004</v>
      </c>
      <c r="R225" s="23">
        <v>8.31</v>
      </c>
      <c r="S225" s="22" t="s">
        <v>32</v>
      </c>
      <c r="T225" s="17">
        <f t="shared" si="25"/>
        <v>1382659.01550848</v>
      </c>
      <c r="U225" s="17">
        <f t="shared" si="26"/>
        <v>4907924.52139731</v>
      </c>
      <c r="V225" s="17">
        <f t="shared" si="27"/>
        <v>894.024121219254</v>
      </c>
      <c r="Z225" s="18" t="s">
        <v>293</v>
      </c>
      <c r="AA225" s="19">
        <v>894.024121219254</v>
      </c>
      <c r="AB225" s="19">
        <v>8.31</v>
      </c>
      <c r="AC225" s="19">
        <v>4908639.365</v>
      </c>
      <c r="AD225" s="19">
        <v>1382832.004</v>
      </c>
      <c r="AE225" s="18" t="s">
        <v>32</v>
      </c>
    </row>
    <row r="226" spans="4:31">
      <c r="D226" s="16" t="s">
        <v>282</v>
      </c>
      <c r="E226" s="16">
        <v>1383153.04</v>
      </c>
      <c r="F226" s="16">
        <v>4907804.97</v>
      </c>
      <c r="H226" s="16" t="s">
        <v>283</v>
      </c>
      <c r="I226" s="16">
        <v>1382582.78</v>
      </c>
      <c r="J226" s="16">
        <v>4907942.97</v>
      </c>
      <c r="K226" s="24">
        <f t="shared" si="21"/>
        <v>4.13231884057978</v>
      </c>
      <c r="L226" s="24">
        <f t="shared" si="22"/>
        <v>-0.241994879528632</v>
      </c>
      <c r="M226" s="24">
        <f t="shared" si="23"/>
        <v>-805670.494365746</v>
      </c>
      <c r="N226" s="24">
        <f t="shared" si="24"/>
        <v>5242520.92328446</v>
      </c>
      <c r="O226" s="22" t="s">
        <v>294</v>
      </c>
      <c r="P226" s="23">
        <v>4908637.898</v>
      </c>
      <c r="Q226" s="23">
        <v>1382833.371</v>
      </c>
      <c r="R226" s="23">
        <v>8.466</v>
      </c>
      <c r="S226" s="22" t="s">
        <v>134</v>
      </c>
      <c r="T226" s="17">
        <f t="shared" si="25"/>
        <v>1382660.64225049</v>
      </c>
      <c r="U226" s="17">
        <f t="shared" si="26"/>
        <v>4907924.12773407</v>
      </c>
      <c r="V226" s="17">
        <f t="shared" si="27"/>
        <v>892.164403428822</v>
      </c>
      <c r="Z226" s="18" t="s">
        <v>294</v>
      </c>
      <c r="AA226" s="19">
        <v>892.164403428822</v>
      </c>
      <c r="AB226" s="19">
        <v>8.466</v>
      </c>
      <c r="AC226" s="19">
        <v>4908637.898</v>
      </c>
      <c r="AD226" s="19">
        <v>1382833.371</v>
      </c>
      <c r="AE226" s="18" t="s">
        <v>134</v>
      </c>
    </row>
    <row r="227" spans="3:31">
      <c r="C227" s="16" t="s">
        <v>295</v>
      </c>
      <c r="D227" s="16" t="s">
        <v>296</v>
      </c>
      <c r="E227" s="16">
        <v>1383414.45</v>
      </c>
      <c r="F227" s="16">
        <v>4908075.62</v>
      </c>
      <c r="H227" s="16" t="s">
        <v>297</v>
      </c>
      <c r="I227" s="16">
        <v>1382832.03</v>
      </c>
      <c r="J227" s="16">
        <v>4908638.85</v>
      </c>
      <c r="K227" s="24">
        <f t="shared" si="21"/>
        <v>1.03407133853031</v>
      </c>
      <c r="L227" s="24">
        <f t="shared" si="22"/>
        <v>-0.967051268843082</v>
      </c>
      <c r="M227" s="24">
        <f t="shared" si="23"/>
        <v>3478680.16168455</v>
      </c>
      <c r="N227" s="24">
        <f t="shared" si="24"/>
        <v>6245908.31920835</v>
      </c>
      <c r="O227" s="22" t="s">
        <v>298</v>
      </c>
      <c r="P227" s="23">
        <v>4908633.142</v>
      </c>
      <c r="Q227" s="23">
        <v>1382837.844</v>
      </c>
      <c r="R227" s="23">
        <v>11.065</v>
      </c>
      <c r="S227" s="22" t="s">
        <v>47</v>
      </c>
      <c r="T227" s="17">
        <f t="shared" si="25"/>
        <v>1382837.88675796</v>
      </c>
      <c r="U227" s="17">
        <f t="shared" si="26"/>
        <v>4908633.18621478</v>
      </c>
      <c r="V227" s="17">
        <f t="shared" si="27"/>
        <v>802.063127016675</v>
      </c>
      <c r="Z227" s="18" t="s">
        <v>298</v>
      </c>
      <c r="AA227" s="19">
        <v>802.063127016675</v>
      </c>
      <c r="AB227" s="19">
        <v>11.065</v>
      </c>
      <c r="AC227" s="19">
        <v>4908633.142</v>
      </c>
      <c r="AD227" s="19">
        <v>1382837.844</v>
      </c>
      <c r="AE227" s="18" t="s">
        <v>47</v>
      </c>
    </row>
    <row r="228" spans="4:31">
      <c r="D228" s="16" t="s">
        <v>296</v>
      </c>
      <c r="E228" s="16">
        <v>1383414.45</v>
      </c>
      <c r="F228" s="16">
        <v>4908075.62</v>
      </c>
      <c r="H228" s="16" t="s">
        <v>297</v>
      </c>
      <c r="I228" s="16">
        <v>1382832.03</v>
      </c>
      <c r="J228" s="16">
        <v>4908638.85</v>
      </c>
      <c r="K228" s="24">
        <f t="shared" si="21"/>
        <v>1.03407133853031</v>
      </c>
      <c r="L228" s="24">
        <f t="shared" si="22"/>
        <v>-0.967051268843082</v>
      </c>
      <c r="M228" s="24">
        <f t="shared" si="23"/>
        <v>3478676.61898136</v>
      </c>
      <c r="N228" s="24">
        <f t="shared" si="24"/>
        <v>6245908.31920835</v>
      </c>
      <c r="O228" s="22" t="s">
        <v>299</v>
      </c>
      <c r="P228" s="23">
        <v>4908631.472</v>
      </c>
      <c r="Q228" s="23">
        <v>1382839.655</v>
      </c>
      <c r="R228" s="23">
        <v>11.052</v>
      </c>
      <c r="S228" s="22" t="s">
        <v>47</v>
      </c>
      <c r="T228" s="17">
        <f t="shared" si="25"/>
        <v>1382839.65711585</v>
      </c>
      <c r="U228" s="17">
        <f t="shared" si="26"/>
        <v>4908631.47418794</v>
      </c>
      <c r="V228" s="17">
        <f t="shared" si="27"/>
        <v>799.600361386152</v>
      </c>
      <c r="Z228" s="18" t="s">
        <v>299</v>
      </c>
      <c r="AA228" s="19">
        <v>799.600361386152</v>
      </c>
      <c r="AB228" s="19">
        <v>11.052</v>
      </c>
      <c r="AC228" s="19">
        <v>4908631.472</v>
      </c>
      <c r="AD228" s="19">
        <v>1382839.655</v>
      </c>
      <c r="AE228" s="18" t="s">
        <v>47</v>
      </c>
    </row>
    <row r="229" spans="4:31">
      <c r="D229" s="16" t="s">
        <v>296</v>
      </c>
      <c r="E229" s="16">
        <v>1383414.45</v>
      </c>
      <c r="F229" s="16">
        <v>4908075.62</v>
      </c>
      <c r="H229" s="16" t="s">
        <v>297</v>
      </c>
      <c r="I229" s="16">
        <v>1382832.03</v>
      </c>
      <c r="J229" s="16">
        <v>4908638.85</v>
      </c>
      <c r="K229" s="24">
        <f t="shared" si="21"/>
        <v>1.03407133853031</v>
      </c>
      <c r="L229" s="24">
        <f t="shared" si="22"/>
        <v>-0.967051268843082</v>
      </c>
      <c r="M229" s="24">
        <f t="shared" si="23"/>
        <v>3478669.56325984</v>
      </c>
      <c r="N229" s="24">
        <f t="shared" si="24"/>
        <v>6245908.31920835</v>
      </c>
      <c r="O229" s="22" t="s">
        <v>300</v>
      </c>
      <c r="P229" s="23">
        <v>4908628.323</v>
      </c>
      <c r="Q229" s="23">
        <v>1382843.433</v>
      </c>
      <c r="R229" s="23">
        <v>8.688</v>
      </c>
      <c r="S229" s="22" t="s">
        <v>134</v>
      </c>
      <c r="T229" s="17">
        <f t="shared" si="25"/>
        <v>1382843.18299752</v>
      </c>
      <c r="U229" s="17">
        <f t="shared" si="26"/>
        <v>4908628.0644796</v>
      </c>
      <c r="V229" s="17">
        <f t="shared" si="27"/>
        <v>794.695552081243</v>
      </c>
      <c r="Z229" s="18" t="s">
        <v>300</v>
      </c>
      <c r="AA229" s="19">
        <v>794.695552081243</v>
      </c>
      <c r="AB229" s="19">
        <v>8.688</v>
      </c>
      <c r="AC229" s="19">
        <v>4908628.323</v>
      </c>
      <c r="AD229" s="19">
        <v>1382843.433</v>
      </c>
      <c r="AE229" s="18" t="s">
        <v>134</v>
      </c>
    </row>
  </sheetData>
  <sheetProtection selectLockedCells="1" selectUnlockedCells="1"/>
  <pageMargins left="0.79" right="0.79" top="1.02" bottom="1.02" header="0.79" footer="0.79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abSelected="1" topLeftCell="K1" workbookViewId="0">
      <selection activeCell="V17" sqref="V17"/>
    </sheetView>
  </sheetViews>
  <sheetFormatPr defaultColWidth="11.5727272727273" defaultRowHeight="12.5"/>
  <cols>
    <col min="1" max="1" width="11.5727272727273" customWidth="1"/>
    <col min="2" max="3" width="12.8545454545455" customWidth="1"/>
    <col min="4" max="4" width="11.5727272727273" customWidth="1"/>
    <col min="5" max="6" width="12.8545454545455" customWidth="1"/>
    <col min="7" max="7" width="4.28181818181818" customWidth="1"/>
    <col min="8" max="8" width="11.5727272727273" customWidth="1"/>
    <col min="9" max="10" width="12.8545454545455" customWidth="1"/>
    <col min="11" max="13" width="14" customWidth="1"/>
    <col min="14" max="14" width="12.8545454545455" customWidth="1"/>
    <col min="15" max="15" width="19.1363636363636" style="5" customWidth="1"/>
    <col min="16" max="17" width="11.7090909090909" style="5" customWidth="1"/>
    <col min="18" max="18" width="11.5727272727273" style="5" customWidth="1"/>
    <col min="19" max="22" width="11.5727272727273" customWidth="1"/>
    <col min="23" max="23" width="27.4272727272727" customWidth="1"/>
    <col min="24" max="24" width="14" customWidth="1"/>
  </cols>
  <sheetData>
    <row r="1" s="3" customFormat="1" spans="1:30">
      <c r="A1" s="6"/>
      <c r="O1" s="5"/>
      <c r="P1" s="7"/>
      <c r="Q1" s="7"/>
      <c r="R1" s="7"/>
      <c r="T1" s="10"/>
      <c r="U1" s="10"/>
      <c r="V1" s="10"/>
      <c r="AA1" s="10"/>
      <c r="AB1" s="10"/>
      <c r="AC1" s="10"/>
      <c r="AD1" s="10"/>
    </row>
    <row r="2" s="3" customFormat="1" spans="1:30">
      <c r="A2" s="6"/>
      <c r="J2" s="3" t="s">
        <v>301</v>
      </c>
      <c r="O2" s="5"/>
      <c r="P2" s="7"/>
      <c r="Q2" s="7"/>
      <c r="R2" s="7"/>
      <c r="T2" s="10"/>
      <c r="U2" s="10"/>
      <c r="V2" s="10"/>
      <c r="AA2" s="10"/>
      <c r="AB2" s="10"/>
      <c r="AC2" s="10"/>
      <c r="AD2" s="10"/>
    </row>
    <row r="3" s="3" customFormat="1" spans="1:30">
      <c r="A3" s="6"/>
      <c r="O3" s="5"/>
      <c r="P3" s="7"/>
      <c r="Q3" s="7"/>
      <c r="R3" s="7"/>
      <c r="T3" s="10"/>
      <c r="U3" s="10"/>
      <c r="V3" s="10"/>
      <c r="X3" s="3" t="s">
        <v>302</v>
      </c>
      <c r="AA3" s="10"/>
      <c r="AB3" s="10"/>
      <c r="AC3" s="10"/>
      <c r="AD3" s="10"/>
    </row>
    <row r="4" s="3" customFormat="1" spans="1:31">
      <c r="A4" s="6">
        <v>43066</v>
      </c>
      <c r="B4" s="3" t="s">
        <v>5</v>
      </c>
      <c r="C4" s="3" t="s">
        <v>0</v>
      </c>
      <c r="D4" s="3" t="s">
        <v>1</v>
      </c>
      <c r="E4" s="3">
        <v>1378923.8</v>
      </c>
      <c r="F4" s="3">
        <v>4903071.49</v>
      </c>
      <c r="H4" s="3" t="s">
        <v>2</v>
      </c>
      <c r="I4" s="3">
        <v>1378830.19</v>
      </c>
      <c r="J4" s="3">
        <v>4903034.69</v>
      </c>
      <c r="K4" s="3">
        <f>-1/L4</f>
        <v>-2.54375000001566</v>
      </c>
      <c r="L4" s="3">
        <f>(J4-F4)/(I4-E4)</f>
        <v>0.393120393117973</v>
      </c>
      <c r="M4" s="3">
        <f>P4-Q4*K4</f>
        <v>8410433.52276534</v>
      </c>
      <c r="N4" s="3">
        <f>F4-E4*L4</f>
        <v>4360988.42366427</v>
      </c>
      <c r="O4" s="5" t="s">
        <v>3</v>
      </c>
      <c r="P4" s="7">
        <v>4903034.667</v>
      </c>
      <c r="Q4" s="7">
        <v>1378830.017</v>
      </c>
      <c r="R4" s="7">
        <v>6.105</v>
      </c>
      <c r="S4" s="3" t="s">
        <v>2</v>
      </c>
      <c r="T4" s="10">
        <f>-(M4-N4)/(K4-L4)</f>
        <v>1378830.03232578</v>
      </c>
      <c r="U4" s="10">
        <f>K4*T4+M4</f>
        <v>4903034.62801505</v>
      </c>
      <c r="V4" s="10">
        <f>((Q4-E4)^2+(P4-F4)^2)^0.5</f>
        <v>100.753086394411</v>
      </c>
      <c r="W4" s="3" t="s">
        <v>6</v>
      </c>
      <c r="Z4" s="3" t="s">
        <v>3</v>
      </c>
      <c r="AA4" s="10">
        <v>100.753086394411</v>
      </c>
      <c r="AB4" s="10">
        <v>6.105</v>
      </c>
      <c r="AC4" s="10">
        <v>4903034.667</v>
      </c>
      <c r="AD4" s="10">
        <v>1378830.017</v>
      </c>
      <c r="AE4" s="3" t="s">
        <v>2</v>
      </c>
    </row>
    <row r="5" s="3" customFormat="1" spans="1:30">
      <c r="A5" s="6"/>
      <c r="O5" s="5"/>
      <c r="P5" s="7"/>
      <c r="Q5" s="7"/>
      <c r="R5" s="7"/>
      <c r="T5" s="10"/>
      <c r="U5" s="10"/>
      <c r="V5" s="10"/>
      <c r="AA5" s="10"/>
      <c r="AB5" s="10"/>
      <c r="AC5" s="10"/>
      <c r="AD5" s="10"/>
    </row>
    <row r="6" s="3" customFormat="1" spans="1:30">
      <c r="A6" s="6"/>
      <c r="O6" s="5"/>
      <c r="P6" s="7"/>
      <c r="Q6" s="7"/>
      <c r="R6" s="7"/>
      <c r="T6" s="10"/>
      <c r="U6" s="10"/>
      <c r="V6" s="10"/>
      <c r="AA6" s="10"/>
      <c r="AB6" s="10"/>
      <c r="AC6" s="10"/>
      <c r="AD6" s="10"/>
    </row>
    <row r="7" s="3" customFormat="1" spans="2:31">
      <c r="B7" s="3" t="s">
        <v>7</v>
      </c>
      <c r="E7" s="3">
        <v>4903071.49</v>
      </c>
      <c r="F7" s="3">
        <v>1378923.8</v>
      </c>
      <c r="I7" s="3">
        <v>4903034.69</v>
      </c>
      <c r="J7" s="3">
        <v>1378830.19</v>
      </c>
      <c r="K7" s="3">
        <f>-1/L7</f>
        <v>-2.54375000001566</v>
      </c>
      <c r="L7" s="3">
        <f>(I7-E7)/(J7-F7)</f>
        <v>0.393120393117973</v>
      </c>
      <c r="M7" s="3">
        <f>P7-Q7*K7</f>
        <v>8410433.52276534</v>
      </c>
      <c r="N7" s="3">
        <f>E7-F7*L7</f>
        <v>4360988.42366427</v>
      </c>
      <c r="O7" s="5" t="s">
        <v>3</v>
      </c>
      <c r="P7" s="7">
        <v>4903034.667</v>
      </c>
      <c r="Q7" s="7">
        <v>1378830.017</v>
      </c>
      <c r="R7" s="7">
        <v>6.105</v>
      </c>
      <c r="S7" s="3" t="s">
        <v>2</v>
      </c>
      <c r="T7" s="10">
        <f t="shared" ref="T7:T11" si="0">K7*U7+M7</f>
        <v>4903034.62801505</v>
      </c>
      <c r="U7" s="10">
        <f t="shared" ref="U7:U11" si="1">-(M7-N7)/(K7-L7)</f>
        <v>1378830.03232578</v>
      </c>
      <c r="V7" s="10">
        <f t="shared" ref="V7:V11" si="2">((U7-F7)^2+(T7-E7)^2)^0.5</f>
        <v>100.753077686388</v>
      </c>
      <c r="W7" s="3" t="s">
        <v>8</v>
      </c>
      <c r="X7" s="3">
        <f>V7-V4</f>
        <v>-8.70802321628616e-6</v>
      </c>
      <c r="Z7" s="3" t="s">
        <v>3</v>
      </c>
      <c r="AA7" s="10">
        <v>100.753086394411</v>
      </c>
      <c r="AB7" s="10">
        <v>6.105</v>
      </c>
      <c r="AC7" s="10">
        <v>4903034.667</v>
      </c>
      <c r="AD7" s="10">
        <v>1378830.017</v>
      </c>
      <c r="AE7" s="3" t="s">
        <v>2</v>
      </c>
    </row>
    <row r="8" s="3" customFormat="1" spans="15:30">
      <c r="O8" s="5"/>
      <c r="P8" s="7"/>
      <c r="Q8" s="7"/>
      <c r="R8" s="7"/>
      <c r="T8" s="10"/>
      <c r="U8" s="10"/>
      <c r="V8" s="10"/>
      <c r="AA8" s="10"/>
      <c r="AB8" s="10"/>
      <c r="AC8" s="10"/>
      <c r="AD8" s="10"/>
    </row>
    <row r="9" s="3" customFormat="1" spans="5:30">
      <c r="E9" s="3" t="s">
        <v>303</v>
      </c>
      <c r="F9" s="3" t="s">
        <v>304</v>
      </c>
      <c r="I9" s="3" t="s">
        <v>303</v>
      </c>
      <c r="J9" s="3" t="s">
        <v>304</v>
      </c>
      <c r="O9" s="7" t="s">
        <v>305</v>
      </c>
      <c r="P9" s="7" t="s">
        <v>303</v>
      </c>
      <c r="Q9" s="5" t="s">
        <v>304</v>
      </c>
      <c r="R9" s="7" t="s">
        <v>306</v>
      </c>
      <c r="T9" s="10" t="s">
        <v>9</v>
      </c>
      <c r="U9" s="10"/>
      <c r="V9" s="10" t="s">
        <v>10</v>
      </c>
      <c r="AA9" s="10"/>
      <c r="AB9" s="10"/>
      <c r="AC9" s="10"/>
      <c r="AD9" s="10"/>
    </row>
    <row r="10" s="4" customFormat="1" spans="1:30">
      <c r="A10" s="4" t="s">
        <v>307</v>
      </c>
      <c r="D10" s="4" t="s">
        <v>308</v>
      </c>
      <c r="E10" s="4">
        <v>551.3878</v>
      </c>
      <c r="F10" s="4">
        <v>195.171</v>
      </c>
      <c r="H10" s="4" t="s">
        <v>309</v>
      </c>
      <c r="I10" s="4">
        <v>804.8416</v>
      </c>
      <c r="J10" s="4">
        <v>1107.5625</v>
      </c>
      <c r="K10" s="4">
        <f t="shared" ref="K10:K15" si="3">-1/L10</f>
        <v>-3.5998335791375</v>
      </c>
      <c r="L10" s="4">
        <f t="shared" ref="L10:L15" si="4">(I10-E10)/(J10-F10)</f>
        <v>0.277790619487358</v>
      </c>
      <c r="M10" s="4">
        <f t="shared" ref="M10:M13" si="5">P10-Q10*K10</f>
        <v>3243.08447768138</v>
      </c>
      <c r="N10" s="4">
        <f t="shared" ref="N10:N15" si="6">E10-F10*L10</f>
        <v>497.171127004033</v>
      </c>
      <c r="O10" s="5" t="s">
        <v>310</v>
      </c>
      <c r="P10" s="7">
        <v>864.5002</v>
      </c>
      <c r="Q10" s="7">
        <v>660.7484</v>
      </c>
      <c r="R10" s="7">
        <v>10</v>
      </c>
      <c r="T10" s="10">
        <f t="shared" si="0"/>
        <v>693.88667540962</v>
      </c>
      <c r="U10" s="10">
        <f t="shared" si="1"/>
        <v>708.143236688883</v>
      </c>
      <c r="V10" s="10">
        <f t="shared" si="2"/>
        <v>532.396886830306</v>
      </c>
      <c r="AA10" s="11"/>
      <c r="AB10" s="11"/>
      <c r="AC10" s="11"/>
      <c r="AD10" s="11"/>
    </row>
    <row r="11" spans="4:22">
      <c r="D11" t="s">
        <v>308</v>
      </c>
      <c r="E11">
        <v>551.3878</v>
      </c>
      <c r="F11">
        <v>195.171</v>
      </c>
      <c r="H11" t="s">
        <v>309</v>
      </c>
      <c r="I11">
        <v>804.8416</v>
      </c>
      <c r="J11" t="e">
        <f ca="1">-1/K11</f>
        <v>#VALUE!</v>
      </c>
      <c r="K11" s="3">
        <f ca="1" t="shared" si="3"/>
        <v>-2.54375000001566</v>
      </c>
      <c r="L11" s="3">
        <f ca="1" t="shared" si="4"/>
        <v>0.393120393117973</v>
      </c>
      <c r="M11" s="3">
        <f ca="1" t="shared" si="5"/>
        <v>8410433.52276534</v>
      </c>
      <c r="N11" s="3">
        <f ca="1" t="shared" si="6"/>
        <v>4360988.42366427</v>
      </c>
      <c r="O11" s="5" t="s">
        <v>311</v>
      </c>
      <c r="P11" s="7">
        <v>865.5002</v>
      </c>
      <c r="Q11" s="7">
        <v>661.7484</v>
      </c>
      <c r="R11" s="7">
        <v>11</v>
      </c>
      <c r="T11" s="10">
        <f ca="1" t="shared" si="0"/>
        <v>4903034.62801505</v>
      </c>
      <c r="U11" s="10">
        <f ca="1" t="shared" si="1"/>
        <v>1378830.03232578</v>
      </c>
      <c r="V11" s="10">
        <f ca="1" t="shared" si="2"/>
        <v>100.753077686388</v>
      </c>
    </row>
    <row r="12" spans="11:22">
      <c r="K12" s="3"/>
      <c r="L12" s="3"/>
      <c r="M12" s="3"/>
      <c r="N12" s="3"/>
      <c r="P12" s="7"/>
      <c r="Q12" s="7"/>
      <c r="R12" s="7"/>
      <c r="T12" s="11"/>
      <c r="U12" s="11"/>
      <c r="V12" s="11"/>
    </row>
    <row r="13" spans="3:22">
      <c r="C13" t="s">
        <v>312</v>
      </c>
      <c r="D13" t="s">
        <v>313</v>
      </c>
      <c r="E13">
        <v>4946568.811</v>
      </c>
      <c r="F13">
        <v>1312526.316</v>
      </c>
      <c r="H13" t="s">
        <v>314</v>
      </c>
      <c r="I13">
        <v>4946580.697</v>
      </c>
      <c r="J13">
        <v>1312386.762</v>
      </c>
      <c r="K13" s="3">
        <f t="shared" si="3"/>
        <v>11.7410398789083</v>
      </c>
      <c r="L13" s="3">
        <f t="shared" si="4"/>
        <v>-0.0851713315271513</v>
      </c>
      <c r="M13" s="3">
        <f t="shared" si="5"/>
        <v>-10462133.114005</v>
      </c>
      <c r="N13" s="3">
        <f t="shared" si="6"/>
        <v>5058358.42499815</v>
      </c>
      <c r="O13" t="s">
        <v>315</v>
      </c>
      <c r="P13">
        <v>4946788.72</v>
      </c>
      <c r="Q13">
        <v>1312398.39</v>
      </c>
      <c r="R13">
        <v>78.66</v>
      </c>
      <c r="S13" s="3" t="s">
        <v>2</v>
      </c>
      <c r="T13" s="10">
        <f>K13*U13+M13</f>
        <v>4946581.21192366</v>
      </c>
      <c r="U13" s="10">
        <f>-(M13-N13)/(K13-L13)</f>
        <v>1312380.71626084</v>
      </c>
      <c r="V13" s="10">
        <f>((U13-F13)^2+(T13-E13)^2)^0.5</f>
        <v>146.126886480331</v>
      </c>
    </row>
    <row r="14" spans="16:18">
      <c r="P14" s="7"/>
      <c r="Q14" s="7"/>
      <c r="R14" s="7"/>
    </row>
    <row r="15" spans="4:22">
      <c r="D15" t="s">
        <v>314</v>
      </c>
      <c r="E15">
        <v>4946580.697</v>
      </c>
      <c r="F15">
        <v>1312386.762</v>
      </c>
      <c r="H15" t="s">
        <v>313</v>
      </c>
      <c r="I15">
        <v>4946568.811</v>
      </c>
      <c r="J15">
        <v>1312526.316</v>
      </c>
      <c r="K15" s="3">
        <f t="shared" si="3"/>
        <v>11.7410398789083</v>
      </c>
      <c r="L15" s="3">
        <f t="shared" si="4"/>
        <v>-0.0851713315271513</v>
      </c>
      <c r="M15" s="3">
        <f>P15-Q15*K15</f>
        <v>-10462133.114005</v>
      </c>
      <c r="N15" s="3">
        <f t="shared" si="6"/>
        <v>5058358.42499815</v>
      </c>
      <c r="O15" t="s">
        <v>315</v>
      </c>
      <c r="P15">
        <v>4946788.72</v>
      </c>
      <c r="Q15">
        <v>1312398.39</v>
      </c>
      <c r="R15">
        <v>78.66</v>
      </c>
      <c r="S15" s="3" t="s">
        <v>2</v>
      </c>
      <c r="T15" s="10">
        <f>K15*U15+M15</f>
        <v>4946581.21192366</v>
      </c>
      <c r="U15" s="10">
        <f>-(M15-N15)/(K15-L15)</f>
        <v>1312380.71626084</v>
      </c>
      <c r="V15" s="10">
        <f>((U15-F15)^2+(T15-E15)^2)^0.5</f>
        <v>6.06762790739818</v>
      </c>
    </row>
    <row r="16" spans="15:15">
      <c r="O16" s="5" t="s">
        <v>316</v>
      </c>
    </row>
    <row r="21" spans="1:3">
      <c r="A21" t="s">
        <v>313</v>
      </c>
      <c r="B21">
        <v>4946568.811</v>
      </c>
      <c r="C21">
        <v>1312526.316</v>
      </c>
    </row>
    <row r="22" spans="1:3">
      <c r="A22" t="s">
        <v>314</v>
      </c>
      <c r="B22">
        <v>4946580.697</v>
      </c>
      <c r="C22">
        <v>1312386.762</v>
      </c>
    </row>
    <row r="24" spans="1:21">
      <c r="A24" t="s">
        <v>317</v>
      </c>
      <c r="B24">
        <v>4948269.222</v>
      </c>
      <c r="C24">
        <v>1312711.791</v>
      </c>
      <c r="O24" s="8" t="s">
        <v>318</v>
      </c>
      <c r="P24" s="8"/>
      <c r="Q24" s="8"/>
      <c r="R24" s="8"/>
      <c r="S24" s="8"/>
      <c r="T24" s="8"/>
      <c r="U24" s="8"/>
    </row>
    <row r="25" spans="1:21">
      <c r="A25" t="s">
        <v>319</v>
      </c>
      <c r="B25">
        <v>4948290.988</v>
      </c>
      <c r="C25">
        <v>1312513.996</v>
      </c>
      <c r="O25" s="8" t="s">
        <v>310</v>
      </c>
      <c r="P25" s="9">
        <v>864.5002</v>
      </c>
      <c r="Q25" s="9">
        <v>660.7484</v>
      </c>
      <c r="R25" s="9">
        <v>10</v>
      </c>
      <c r="S25" s="12">
        <v>43020</v>
      </c>
      <c r="T25" s="8" t="s">
        <v>320</v>
      </c>
      <c r="U25" s="13" t="s">
        <v>321</v>
      </c>
    </row>
    <row r="26" spans="15:21">
      <c r="O26" s="8" t="s">
        <v>311</v>
      </c>
      <c r="P26" s="9">
        <v>865.5002</v>
      </c>
      <c r="Q26" s="9">
        <v>661.7484</v>
      </c>
      <c r="R26" s="9">
        <v>11</v>
      </c>
      <c r="S26" s="8"/>
      <c r="T26" s="8"/>
      <c r="U26" s="8"/>
    </row>
    <row r="27" spans="1:21">
      <c r="A27" t="s">
        <v>322</v>
      </c>
      <c r="B27">
        <v>4948794.352</v>
      </c>
      <c r="C27">
        <v>1313183.976</v>
      </c>
      <c r="O27" s="8" t="s">
        <v>323</v>
      </c>
      <c r="P27" s="9">
        <v>866.5002</v>
      </c>
      <c r="Q27" s="9">
        <v>662.7484</v>
      </c>
      <c r="R27" s="9">
        <v>12</v>
      </c>
      <c r="S27" s="8"/>
      <c r="T27" s="8"/>
      <c r="U27" s="8"/>
    </row>
    <row r="28" spans="1:21">
      <c r="A28" t="s">
        <v>324</v>
      </c>
      <c r="B28">
        <v>4948983.553</v>
      </c>
      <c r="C28">
        <v>1312933.96</v>
      </c>
      <c r="O28" s="8" t="s">
        <v>325</v>
      </c>
      <c r="P28" s="9">
        <v>867.5002</v>
      </c>
      <c r="Q28" s="9">
        <v>663.7484</v>
      </c>
      <c r="R28" s="9">
        <v>13</v>
      </c>
      <c r="S28" s="8"/>
      <c r="T28" s="8"/>
      <c r="U28" s="8"/>
    </row>
    <row r="29" spans="15:21">
      <c r="O29" s="8" t="s">
        <v>326</v>
      </c>
      <c r="P29" s="9">
        <v>868.5002</v>
      </c>
      <c r="Q29" s="9">
        <v>664.7484</v>
      </c>
      <c r="R29" s="9">
        <v>14</v>
      </c>
      <c r="S29" s="8"/>
      <c r="T29" s="8"/>
      <c r="U29" s="8"/>
    </row>
    <row r="30" spans="1:3">
      <c r="A30" t="s">
        <v>327</v>
      </c>
      <c r="B30">
        <v>4949514.459</v>
      </c>
      <c r="C30">
        <v>1313100.29</v>
      </c>
    </row>
    <row r="31" spans="1:3">
      <c r="A31" t="s">
        <v>328</v>
      </c>
      <c r="B31">
        <v>4949539.64</v>
      </c>
      <c r="C31">
        <v>1312972.771</v>
      </c>
    </row>
    <row r="33" spans="1:3">
      <c r="A33" t="s">
        <v>329</v>
      </c>
      <c r="B33">
        <v>4950218.383</v>
      </c>
      <c r="C33">
        <v>1312807.965</v>
      </c>
    </row>
    <row r="34" spans="1:3">
      <c r="A34" t="s">
        <v>330</v>
      </c>
      <c r="B34">
        <v>4950161.515</v>
      </c>
      <c r="C34">
        <v>1312722.532</v>
      </c>
    </row>
    <row r="36" spans="1:3">
      <c r="A36" t="s">
        <v>331</v>
      </c>
      <c r="B36">
        <v>4951054.381</v>
      </c>
      <c r="C36">
        <v>1311861.375</v>
      </c>
    </row>
    <row r="37" spans="1:3">
      <c r="A37" t="s">
        <v>332</v>
      </c>
      <c r="B37">
        <v>4950937.231</v>
      </c>
      <c r="C37">
        <v>1311786.546</v>
      </c>
    </row>
    <row r="39" spans="1:1">
      <c r="A39" t="s">
        <v>333</v>
      </c>
    </row>
    <row r="40" spans="1:1">
      <c r="A40" t="s">
        <v>334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341</v>
      </c>
    </row>
    <row r="48" spans="1:1">
      <c r="A48" t="s">
        <v>342</v>
      </c>
    </row>
    <row r="49" spans="1:1">
      <c r="A49" t="s">
        <v>343</v>
      </c>
    </row>
    <row r="50" spans="1:1">
      <c r="A50" t="s">
        <v>344</v>
      </c>
    </row>
    <row r="51" spans="1:1">
      <c r="A51" t="s">
        <v>345</v>
      </c>
    </row>
    <row r="52" spans="1:1">
      <c r="A52" t="s">
        <v>346</v>
      </c>
    </row>
    <row r="53" spans="1:1">
      <c r="A53" t="s">
        <v>347</v>
      </c>
    </row>
    <row r="54" spans="1:1">
      <c r="A54" t="s">
        <v>348</v>
      </c>
    </row>
    <row r="55" spans="1:1">
      <c r="A55" t="s">
        <v>349</v>
      </c>
    </row>
    <row r="56" spans="1:1">
      <c r="A56" t="s">
        <v>350</v>
      </c>
    </row>
    <row r="57" spans="1:1">
      <c r="A57" t="s">
        <v>351</v>
      </c>
    </row>
    <row r="58" spans="1:1">
      <c r="A58" t="s">
        <v>352</v>
      </c>
    </row>
    <row r="59" spans="1:1">
      <c r="A59" t="s">
        <v>353</v>
      </c>
    </row>
    <row r="60" spans="1:1">
      <c r="A60" t="s">
        <v>354</v>
      </c>
    </row>
    <row r="61" spans="1:1">
      <c r="A61" t="s">
        <v>355</v>
      </c>
    </row>
    <row r="62" spans="1:1">
      <c r="A62" t="s">
        <v>356</v>
      </c>
    </row>
  </sheetData>
  <sheetProtection selectLockedCells="1" selectUnlockedCells="1"/>
  <hyperlinks>
    <hyperlink ref="U25" r:id="rId1" display="C://data.csv"/>
  </hyperlinks>
  <pageMargins left="0.79" right="0.79" top="1.02" bottom="1.02" header="0.79" footer="0.79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5727272727273" defaultRowHeight="12.5"/>
  <sheetData/>
  <sheetProtection selectLockedCells="1" selectUnlockedCells="1"/>
  <pageMargins left="0.79" right="0.79" top="1.02" bottom="1.02" header="0.79" footer="0.79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opLeftCell="F43" workbookViewId="0">
      <selection activeCell="K1" sqref="K1"/>
    </sheetView>
  </sheetViews>
  <sheetFormatPr defaultColWidth="8.57272727272727" defaultRowHeight="12.5"/>
  <cols>
    <col min="1" max="1" width="9.57272727272727" customWidth="1"/>
    <col min="3" max="4" width="11.7090909090909" customWidth="1"/>
    <col min="9" max="9" width="8.57272727272727" style="1"/>
  </cols>
  <sheetData>
    <row r="1" spans="1:12">
      <c r="A1" s="2">
        <v>43076</v>
      </c>
      <c r="B1" t="s">
        <v>357</v>
      </c>
      <c r="C1">
        <v>1312398.39</v>
      </c>
      <c r="D1">
        <v>4946788.72</v>
      </c>
      <c r="E1">
        <v>78.66</v>
      </c>
      <c r="F1">
        <v>84.76</v>
      </c>
      <c r="G1">
        <v>0</v>
      </c>
      <c r="H1">
        <v>0</v>
      </c>
      <c r="I1" s="1">
        <v>146.1</v>
      </c>
      <c r="J1">
        <v>208.26</v>
      </c>
      <c r="K1" t="s">
        <v>358</v>
      </c>
      <c r="L1" t="s">
        <v>359</v>
      </c>
    </row>
    <row r="2" spans="1:12">
      <c r="A2" s="2">
        <v>43076</v>
      </c>
      <c r="B2" t="s">
        <v>360</v>
      </c>
      <c r="C2">
        <v>1312398.43</v>
      </c>
      <c r="D2">
        <v>4946788.56</v>
      </c>
      <c r="E2">
        <v>78.68</v>
      </c>
      <c r="F2">
        <v>84.77</v>
      </c>
      <c r="G2">
        <v>0</v>
      </c>
      <c r="H2">
        <v>0</v>
      </c>
      <c r="I2" s="1">
        <v>146.1</v>
      </c>
      <c r="J2">
        <v>208.1</v>
      </c>
      <c r="K2" t="s">
        <v>358</v>
      </c>
      <c r="L2" t="s">
        <v>359</v>
      </c>
    </row>
    <row r="3" spans="1:12">
      <c r="A3" s="2">
        <v>43076</v>
      </c>
      <c r="B3" t="s">
        <v>361</v>
      </c>
      <c r="C3">
        <v>1312398.46</v>
      </c>
      <c r="D3">
        <v>4946788.41</v>
      </c>
      <c r="E3">
        <v>78.68</v>
      </c>
      <c r="F3">
        <v>84.77</v>
      </c>
      <c r="G3">
        <v>0</v>
      </c>
      <c r="H3">
        <v>0</v>
      </c>
      <c r="I3" s="1">
        <v>146</v>
      </c>
      <c r="J3">
        <v>207.95</v>
      </c>
      <c r="K3" t="s">
        <v>358</v>
      </c>
      <c r="L3" t="s">
        <v>359</v>
      </c>
    </row>
    <row r="4" spans="1:12">
      <c r="A4" s="2">
        <v>43076</v>
      </c>
      <c r="B4" t="s">
        <v>362</v>
      </c>
      <c r="C4">
        <v>1312398.49</v>
      </c>
      <c r="D4">
        <v>4946788.27</v>
      </c>
      <c r="E4">
        <v>78.66</v>
      </c>
      <c r="F4">
        <v>84.77</v>
      </c>
      <c r="G4">
        <v>0</v>
      </c>
      <c r="H4">
        <v>0</v>
      </c>
      <c r="I4" s="1">
        <v>146</v>
      </c>
      <c r="J4">
        <v>207.82</v>
      </c>
      <c r="K4" t="s">
        <v>358</v>
      </c>
      <c r="L4" t="s">
        <v>359</v>
      </c>
    </row>
    <row r="5" spans="1:12">
      <c r="A5" s="2">
        <v>43076</v>
      </c>
      <c r="B5" t="s">
        <v>363</v>
      </c>
      <c r="C5">
        <v>1312398.52</v>
      </c>
      <c r="D5">
        <v>4946788.1</v>
      </c>
      <c r="E5">
        <v>78.65</v>
      </c>
      <c r="F5">
        <v>84.78</v>
      </c>
      <c r="G5">
        <v>0</v>
      </c>
      <c r="H5">
        <v>0</v>
      </c>
      <c r="I5" s="1">
        <v>145.9</v>
      </c>
      <c r="J5">
        <v>207.66</v>
      </c>
      <c r="K5" t="s">
        <v>358</v>
      </c>
      <c r="L5" t="s">
        <v>359</v>
      </c>
    </row>
    <row r="6" spans="1:12">
      <c r="A6" s="2">
        <v>43076</v>
      </c>
      <c r="B6" t="s">
        <v>364</v>
      </c>
      <c r="C6">
        <v>1312398.55</v>
      </c>
      <c r="D6">
        <v>4946787.97</v>
      </c>
      <c r="E6">
        <v>78.65</v>
      </c>
      <c r="F6">
        <v>84.78</v>
      </c>
      <c r="G6">
        <v>0</v>
      </c>
      <c r="H6">
        <v>0</v>
      </c>
      <c r="I6" s="1">
        <v>145.9</v>
      </c>
      <c r="J6">
        <v>207.53</v>
      </c>
      <c r="K6" t="s">
        <v>358</v>
      </c>
      <c r="L6" t="s">
        <v>359</v>
      </c>
    </row>
    <row r="7" spans="1:12">
      <c r="A7" s="2">
        <v>43076</v>
      </c>
      <c r="B7" t="s">
        <v>365</v>
      </c>
      <c r="C7">
        <v>1312398.58</v>
      </c>
      <c r="D7">
        <v>4946787.82</v>
      </c>
      <c r="E7">
        <v>78.65</v>
      </c>
      <c r="F7">
        <v>84.79</v>
      </c>
      <c r="G7">
        <v>0</v>
      </c>
      <c r="H7">
        <v>0</v>
      </c>
      <c r="I7" s="1">
        <v>145.9</v>
      </c>
      <c r="J7">
        <v>207.38</v>
      </c>
      <c r="K7" t="s">
        <v>358</v>
      </c>
      <c r="L7" t="s">
        <v>359</v>
      </c>
    </row>
    <row r="8" spans="1:12">
      <c r="A8" s="2">
        <v>43076</v>
      </c>
      <c r="B8" t="s">
        <v>366</v>
      </c>
      <c r="C8">
        <v>1312398.62</v>
      </c>
      <c r="D8">
        <v>4946787.64</v>
      </c>
      <c r="E8">
        <v>78.66</v>
      </c>
      <c r="F8">
        <v>84.79</v>
      </c>
      <c r="G8">
        <v>0</v>
      </c>
      <c r="H8">
        <v>0</v>
      </c>
      <c r="I8" s="1">
        <v>145.8</v>
      </c>
      <c r="J8">
        <v>207.21</v>
      </c>
      <c r="K8" t="s">
        <v>358</v>
      </c>
      <c r="L8" t="s">
        <v>359</v>
      </c>
    </row>
    <row r="9" spans="1:12">
      <c r="A9" s="2">
        <v>43076</v>
      </c>
      <c r="B9" t="s">
        <v>367</v>
      </c>
      <c r="C9">
        <v>1312398.65</v>
      </c>
      <c r="D9">
        <v>4946787.51</v>
      </c>
      <c r="E9">
        <v>78.65</v>
      </c>
      <c r="F9">
        <v>84.79</v>
      </c>
      <c r="G9">
        <v>0</v>
      </c>
      <c r="H9">
        <v>0</v>
      </c>
      <c r="I9" s="1">
        <v>145.8</v>
      </c>
      <c r="J9">
        <v>207.08</v>
      </c>
      <c r="K9" t="s">
        <v>358</v>
      </c>
      <c r="L9" t="s">
        <v>359</v>
      </c>
    </row>
    <row r="10" spans="1:12">
      <c r="A10" s="2">
        <v>43076</v>
      </c>
      <c r="B10" t="s">
        <v>368</v>
      </c>
      <c r="C10">
        <v>1312398.68</v>
      </c>
      <c r="D10">
        <v>4946787.38</v>
      </c>
      <c r="E10">
        <v>78.61</v>
      </c>
      <c r="F10">
        <v>84.8</v>
      </c>
      <c r="G10">
        <v>0</v>
      </c>
      <c r="H10">
        <v>0</v>
      </c>
      <c r="I10" s="1">
        <v>145.7</v>
      </c>
      <c r="J10">
        <v>206.95</v>
      </c>
      <c r="K10" t="s">
        <v>358</v>
      </c>
      <c r="L10" t="s">
        <v>359</v>
      </c>
    </row>
    <row r="11" spans="1:12">
      <c r="A11" s="2">
        <v>43076</v>
      </c>
      <c r="B11" t="s">
        <v>369</v>
      </c>
      <c r="C11">
        <v>1312398.71</v>
      </c>
      <c r="D11">
        <v>4946787.21</v>
      </c>
      <c r="E11">
        <v>78.62</v>
      </c>
      <c r="F11">
        <v>84.8</v>
      </c>
      <c r="G11">
        <v>0</v>
      </c>
      <c r="H11">
        <v>0</v>
      </c>
      <c r="I11" s="1">
        <v>145.7</v>
      </c>
      <c r="J11">
        <v>206.78</v>
      </c>
      <c r="K11" t="s">
        <v>358</v>
      </c>
      <c r="L11" t="s">
        <v>359</v>
      </c>
    </row>
    <row r="12" spans="1:12">
      <c r="A12" s="2">
        <v>43076</v>
      </c>
      <c r="B12" t="s">
        <v>370</v>
      </c>
      <c r="C12">
        <v>1312398.74</v>
      </c>
      <c r="D12">
        <v>4946787.08</v>
      </c>
      <c r="E12">
        <v>78.62</v>
      </c>
      <c r="F12">
        <v>84.81</v>
      </c>
      <c r="G12">
        <v>0</v>
      </c>
      <c r="H12">
        <v>0</v>
      </c>
      <c r="I12" s="1">
        <v>145.6</v>
      </c>
      <c r="J12">
        <v>206.65</v>
      </c>
      <c r="K12" t="s">
        <v>358</v>
      </c>
      <c r="L12" t="s">
        <v>359</v>
      </c>
    </row>
    <row r="13" spans="1:12">
      <c r="A13" s="2">
        <v>43076</v>
      </c>
      <c r="B13" t="s">
        <v>371</v>
      </c>
      <c r="C13">
        <v>1312398.78</v>
      </c>
      <c r="D13">
        <v>4946786.9</v>
      </c>
      <c r="E13">
        <v>78.62</v>
      </c>
      <c r="F13">
        <v>84.81</v>
      </c>
      <c r="G13">
        <v>0</v>
      </c>
      <c r="H13">
        <v>0</v>
      </c>
      <c r="I13" s="1">
        <v>145.6</v>
      </c>
      <c r="J13">
        <v>206.48</v>
      </c>
      <c r="K13" t="s">
        <v>358</v>
      </c>
      <c r="L13" t="s">
        <v>359</v>
      </c>
    </row>
    <row r="14" spans="1:12">
      <c r="A14" s="2">
        <v>43076</v>
      </c>
      <c r="B14" t="s">
        <v>372</v>
      </c>
      <c r="C14">
        <v>1312398.81</v>
      </c>
      <c r="D14">
        <v>4946786.77</v>
      </c>
      <c r="E14">
        <v>78.63</v>
      </c>
      <c r="F14">
        <v>84.82</v>
      </c>
      <c r="G14">
        <v>0</v>
      </c>
      <c r="H14">
        <v>0</v>
      </c>
      <c r="I14" s="1">
        <v>145.5</v>
      </c>
      <c r="J14">
        <v>206.35</v>
      </c>
      <c r="K14" t="s">
        <v>358</v>
      </c>
      <c r="L14" t="s">
        <v>359</v>
      </c>
    </row>
    <row r="15" spans="1:12">
      <c r="A15" s="2">
        <v>43076</v>
      </c>
      <c r="B15" t="s">
        <v>373</v>
      </c>
      <c r="C15">
        <v>1312398.84</v>
      </c>
      <c r="D15">
        <v>4946786.6</v>
      </c>
      <c r="E15">
        <v>78.58</v>
      </c>
      <c r="F15">
        <v>84.82</v>
      </c>
      <c r="G15">
        <v>0</v>
      </c>
      <c r="H15">
        <v>0</v>
      </c>
      <c r="I15" s="1">
        <v>145.5</v>
      </c>
      <c r="J15">
        <v>206.18</v>
      </c>
      <c r="K15" t="s">
        <v>358</v>
      </c>
      <c r="L15" t="s">
        <v>359</v>
      </c>
    </row>
    <row r="16" spans="1:12">
      <c r="A16" s="2">
        <v>43076</v>
      </c>
      <c r="B16" t="s">
        <v>374</v>
      </c>
      <c r="C16">
        <v>1312398.87</v>
      </c>
      <c r="D16">
        <v>4946786.47</v>
      </c>
      <c r="E16">
        <v>78.6</v>
      </c>
      <c r="F16">
        <v>84.82</v>
      </c>
      <c r="G16">
        <v>0</v>
      </c>
      <c r="H16">
        <v>0</v>
      </c>
      <c r="I16" s="1">
        <v>145.5</v>
      </c>
      <c r="J16">
        <v>206.05</v>
      </c>
      <c r="K16" t="s">
        <v>358</v>
      </c>
      <c r="L16" t="s">
        <v>359</v>
      </c>
    </row>
    <row r="17" spans="1:12">
      <c r="A17" s="2">
        <v>43076</v>
      </c>
      <c r="B17" t="s">
        <v>375</v>
      </c>
      <c r="C17">
        <v>1312398.91</v>
      </c>
      <c r="D17">
        <v>4946786.29</v>
      </c>
      <c r="E17">
        <v>78.56</v>
      </c>
      <c r="F17">
        <v>84.83</v>
      </c>
      <c r="G17">
        <v>0</v>
      </c>
      <c r="H17">
        <v>0</v>
      </c>
      <c r="I17" s="1">
        <v>145.4</v>
      </c>
      <c r="J17">
        <v>205.88</v>
      </c>
      <c r="K17" t="s">
        <v>358</v>
      </c>
      <c r="L17" t="s">
        <v>359</v>
      </c>
    </row>
    <row r="18" spans="1:12">
      <c r="A18" s="2">
        <v>43076</v>
      </c>
      <c r="B18" t="s">
        <v>376</v>
      </c>
      <c r="C18">
        <v>1312398.94</v>
      </c>
      <c r="D18">
        <v>4946786.16</v>
      </c>
      <c r="E18">
        <v>78.59</v>
      </c>
      <c r="F18">
        <v>84.83</v>
      </c>
      <c r="G18">
        <v>0</v>
      </c>
      <c r="H18">
        <v>0</v>
      </c>
      <c r="I18" s="1">
        <v>145.4</v>
      </c>
      <c r="J18">
        <v>205.75</v>
      </c>
      <c r="K18" t="s">
        <v>358</v>
      </c>
      <c r="L18" t="s">
        <v>359</v>
      </c>
    </row>
    <row r="19" spans="1:12">
      <c r="A19" s="2">
        <v>43076</v>
      </c>
      <c r="B19" t="s">
        <v>377</v>
      </c>
      <c r="C19">
        <v>1312398.96</v>
      </c>
      <c r="D19">
        <v>4946786.02</v>
      </c>
      <c r="E19">
        <v>78.58</v>
      </c>
      <c r="F19">
        <v>84.83</v>
      </c>
      <c r="G19">
        <v>0</v>
      </c>
      <c r="H19">
        <v>0</v>
      </c>
      <c r="I19" s="1">
        <v>145.3</v>
      </c>
      <c r="J19">
        <v>205.62</v>
      </c>
      <c r="K19" t="s">
        <v>378</v>
      </c>
      <c r="L19" t="s">
        <v>359</v>
      </c>
    </row>
    <row r="20" spans="1:12">
      <c r="A20" s="2">
        <v>43076</v>
      </c>
      <c r="B20" t="s">
        <v>379</v>
      </c>
      <c r="C20">
        <v>1312398.99</v>
      </c>
      <c r="D20">
        <v>4946785.84</v>
      </c>
      <c r="E20">
        <v>78.6</v>
      </c>
      <c r="F20">
        <v>84.83</v>
      </c>
      <c r="G20">
        <v>0</v>
      </c>
      <c r="H20">
        <v>0</v>
      </c>
      <c r="I20" s="1">
        <v>145.3</v>
      </c>
      <c r="J20">
        <v>205.44</v>
      </c>
      <c r="K20" t="s">
        <v>378</v>
      </c>
      <c r="L20" t="s">
        <v>359</v>
      </c>
    </row>
    <row r="21" spans="1:12">
      <c r="A21" s="2">
        <v>43076</v>
      </c>
      <c r="B21" t="s">
        <v>380</v>
      </c>
      <c r="C21">
        <v>1312399.01</v>
      </c>
      <c r="D21">
        <v>4946785.71</v>
      </c>
      <c r="E21">
        <v>78.57</v>
      </c>
      <c r="F21">
        <v>84.83</v>
      </c>
      <c r="G21">
        <v>0</v>
      </c>
      <c r="H21">
        <v>0</v>
      </c>
      <c r="I21" s="1">
        <v>145.3</v>
      </c>
      <c r="J21">
        <v>205.31</v>
      </c>
      <c r="K21" t="s">
        <v>378</v>
      </c>
      <c r="L21" t="s">
        <v>359</v>
      </c>
    </row>
    <row r="22" spans="1:12">
      <c r="A22" s="2">
        <v>43076</v>
      </c>
      <c r="B22" t="s">
        <v>381</v>
      </c>
      <c r="C22">
        <v>1312399.04</v>
      </c>
      <c r="D22">
        <v>4946785.52</v>
      </c>
      <c r="E22">
        <v>78.6</v>
      </c>
      <c r="F22">
        <v>84.82</v>
      </c>
      <c r="G22">
        <v>0</v>
      </c>
      <c r="H22">
        <v>0</v>
      </c>
      <c r="I22" s="1">
        <v>145.2</v>
      </c>
      <c r="J22">
        <v>205.13</v>
      </c>
      <c r="K22" t="s">
        <v>378</v>
      </c>
      <c r="L22" t="s">
        <v>359</v>
      </c>
    </row>
    <row r="23" spans="1:12">
      <c r="A23" s="2">
        <v>43076</v>
      </c>
      <c r="B23" t="s">
        <v>382</v>
      </c>
      <c r="C23">
        <v>1312399.06</v>
      </c>
      <c r="D23">
        <v>4946785.39</v>
      </c>
      <c r="E23">
        <v>78.56</v>
      </c>
      <c r="F23">
        <v>84.82</v>
      </c>
      <c r="G23">
        <v>0</v>
      </c>
      <c r="H23">
        <v>0</v>
      </c>
      <c r="I23" s="1">
        <v>145.2</v>
      </c>
      <c r="J23">
        <v>204.99</v>
      </c>
      <c r="K23" t="s">
        <v>378</v>
      </c>
      <c r="L23" t="s">
        <v>359</v>
      </c>
    </row>
    <row r="24" spans="1:12">
      <c r="A24" s="2">
        <v>43076</v>
      </c>
      <c r="B24" t="s">
        <v>383</v>
      </c>
      <c r="C24">
        <v>1312399.09</v>
      </c>
      <c r="D24">
        <v>4946785.21</v>
      </c>
      <c r="E24">
        <v>78.57</v>
      </c>
      <c r="F24">
        <v>84.82</v>
      </c>
      <c r="G24">
        <v>0</v>
      </c>
      <c r="H24">
        <v>0</v>
      </c>
      <c r="I24" s="1">
        <v>145.1</v>
      </c>
      <c r="J24">
        <v>204.82</v>
      </c>
      <c r="K24" t="s">
        <v>378</v>
      </c>
      <c r="L24" t="s">
        <v>359</v>
      </c>
    </row>
    <row r="25" spans="1:12">
      <c r="A25" s="2">
        <v>43076</v>
      </c>
      <c r="B25" t="s">
        <v>384</v>
      </c>
      <c r="C25">
        <v>1312399.11</v>
      </c>
      <c r="D25">
        <v>4946785.07</v>
      </c>
      <c r="E25">
        <v>78.55</v>
      </c>
      <c r="F25">
        <v>84.81</v>
      </c>
      <c r="G25">
        <v>0</v>
      </c>
      <c r="H25">
        <v>0</v>
      </c>
      <c r="I25" s="1">
        <v>145.1</v>
      </c>
      <c r="J25">
        <v>204.68</v>
      </c>
      <c r="K25" t="s">
        <v>378</v>
      </c>
      <c r="L25" t="s">
        <v>359</v>
      </c>
    </row>
    <row r="26" spans="1:12">
      <c r="A26" s="2">
        <v>43076</v>
      </c>
      <c r="B26" t="s">
        <v>385</v>
      </c>
      <c r="C26">
        <v>1312399.13</v>
      </c>
      <c r="D26">
        <v>4946784.94</v>
      </c>
      <c r="E26">
        <v>78.54</v>
      </c>
      <c r="F26">
        <v>84.81</v>
      </c>
      <c r="G26">
        <v>0</v>
      </c>
      <c r="H26">
        <v>0</v>
      </c>
      <c r="I26" s="1">
        <v>145.1</v>
      </c>
      <c r="J26">
        <v>204.55</v>
      </c>
      <c r="K26" t="s">
        <v>378</v>
      </c>
      <c r="L26" t="s">
        <v>359</v>
      </c>
    </row>
    <row r="27" spans="1:12">
      <c r="A27" s="2">
        <v>43076</v>
      </c>
      <c r="B27" t="s">
        <v>386</v>
      </c>
      <c r="C27">
        <v>1312399.16</v>
      </c>
      <c r="D27">
        <v>4946784.75</v>
      </c>
      <c r="E27">
        <v>78.51</v>
      </c>
      <c r="F27">
        <v>84.81</v>
      </c>
      <c r="G27">
        <v>0</v>
      </c>
      <c r="H27">
        <v>0</v>
      </c>
      <c r="I27" s="1">
        <v>145</v>
      </c>
      <c r="J27">
        <v>204.37</v>
      </c>
      <c r="K27" t="s">
        <v>378</v>
      </c>
      <c r="L27" t="s">
        <v>359</v>
      </c>
    </row>
    <row r="28" spans="1:12">
      <c r="A28" s="2">
        <v>43076</v>
      </c>
      <c r="B28" t="s">
        <v>387</v>
      </c>
      <c r="C28">
        <v>1312399.18</v>
      </c>
      <c r="D28">
        <v>4946784.62</v>
      </c>
      <c r="E28">
        <v>78.54</v>
      </c>
      <c r="F28">
        <v>84.81</v>
      </c>
      <c r="G28">
        <v>0</v>
      </c>
      <c r="H28">
        <v>0</v>
      </c>
      <c r="I28" s="1">
        <v>145</v>
      </c>
      <c r="J28">
        <v>204.24</v>
      </c>
      <c r="K28" t="s">
        <v>378</v>
      </c>
      <c r="L28" t="s">
        <v>359</v>
      </c>
    </row>
    <row r="29" spans="1:12">
      <c r="A29" s="2">
        <v>43076</v>
      </c>
      <c r="B29" t="s">
        <v>388</v>
      </c>
      <c r="C29">
        <v>1312399.21</v>
      </c>
      <c r="D29">
        <v>4946784.44</v>
      </c>
      <c r="E29">
        <v>78.5</v>
      </c>
      <c r="F29">
        <v>84.8</v>
      </c>
      <c r="G29">
        <v>0</v>
      </c>
      <c r="H29">
        <v>0</v>
      </c>
      <c r="I29" s="1">
        <v>144.9</v>
      </c>
      <c r="J29">
        <v>204.06</v>
      </c>
      <c r="K29" t="s">
        <v>378</v>
      </c>
      <c r="L29" t="s">
        <v>359</v>
      </c>
    </row>
    <row r="30" spans="1:12">
      <c r="A30" s="2">
        <v>43076</v>
      </c>
      <c r="B30" t="s">
        <v>389</v>
      </c>
      <c r="C30">
        <v>1312399.24</v>
      </c>
      <c r="D30">
        <v>4946784.3</v>
      </c>
      <c r="E30">
        <v>78.52</v>
      </c>
      <c r="F30">
        <v>84.8</v>
      </c>
      <c r="G30">
        <v>0</v>
      </c>
      <c r="H30">
        <v>0</v>
      </c>
      <c r="I30" s="1">
        <v>144.9</v>
      </c>
      <c r="J30">
        <v>203.93</v>
      </c>
      <c r="K30" t="s">
        <v>378</v>
      </c>
      <c r="L30" t="s">
        <v>359</v>
      </c>
    </row>
    <row r="31" spans="1:12">
      <c r="A31" s="2">
        <v>43076</v>
      </c>
      <c r="B31" t="s">
        <v>390</v>
      </c>
      <c r="C31">
        <v>1312399.26</v>
      </c>
      <c r="D31">
        <v>4946784.12</v>
      </c>
      <c r="E31">
        <v>78.5</v>
      </c>
      <c r="F31">
        <v>84.8</v>
      </c>
      <c r="G31">
        <v>0</v>
      </c>
      <c r="H31">
        <v>0</v>
      </c>
      <c r="I31" s="1">
        <v>144.9</v>
      </c>
      <c r="J31">
        <v>203.75</v>
      </c>
      <c r="K31" t="s">
        <v>378</v>
      </c>
      <c r="L31" t="s">
        <v>359</v>
      </c>
    </row>
    <row r="32" spans="1:12">
      <c r="A32" s="2">
        <v>43076</v>
      </c>
      <c r="B32" t="s">
        <v>391</v>
      </c>
      <c r="C32">
        <v>1312399.29</v>
      </c>
      <c r="D32">
        <v>4946783.98</v>
      </c>
      <c r="E32">
        <v>78.47</v>
      </c>
      <c r="F32">
        <v>84.8</v>
      </c>
      <c r="G32">
        <v>0</v>
      </c>
      <c r="H32">
        <v>0</v>
      </c>
      <c r="I32" s="1">
        <v>144.8</v>
      </c>
      <c r="J32">
        <v>203.61</v>
      </c>
      <c r="K32" t="s">
        <v>378</v>
      </c>
      <c r="L32" t="s">
        <v>359</v>
      </c>
    </row>
    <row r="33" spans="1:12">
      <c r="A33" s="2">
        <v>43076</v>
      </c>
      <c r="B33" t="s">
        <v>392</v>
      </c>
      <c r="C33">
        <v>1312399.32</v>
      </c>
      <c r="D33">
        <v>4946783.8</v>
      </c>
      <c r="E33">
        <v>78.49</v>
      </c>
      <c r="F33">
        <v>84.79</v>
      </c>
      <c r="G33">
        <v>0</v>
      </c>
      <c r="H33">
        <v>0</v>
      </c>
      <c r="I33" s="1">
        <v>144.8</v>
      </c>
      <c r="J33">
        <v>203.44</v>
      </c>
      <c r="K33" t="s">
        <v>378</v>
      </c>
      <c r="L33" t="s">
        <v>359</v>
      </c>
    </row>
    <row r="34" spans="1:12">
      <c r="A34" s="2">
        <v>43076</v>
      </c>
      <c r="B34" t="s">
        <v>393</v>
      </c>
      <c r="C34">
        <v>1312399.34</v>
      </c>
      <c r="D34">
        <v>4946783.67</v>
      </c>
      <c r="E34">
        <v>78.46</v>
      </c>
      <c r="F34">
        <v>84.79</v>
      </c>
      <c r="G34">
        <v>0</v>
      </c>
      <c r="H34">
        <v>0</v>
      </c>
      <c r="I34" s="1">
        <v>144.8</v>
      </c>
      <c r="J34">
        <v>203.3</v>
      </c>
      <c r="K34" t="s">
        <v>378</v>
      </c>
      <c r="L34" t="s">
        <v>359</v>
      </c>
    </row>
    <row r="35" spans="1:12">
      <c r="A35" s="2">
        <v>43076</v>
      </c>
      <c r="B35" t="s">
        <v>394</v>
      </c>
      <c r="C35">
        <v>1312399.36</v>
      </c>
      <c r="D35">
        <v>4946783.53</v>
      </c>
      <c r="E35">
        <v>78.47</v>
      </c>
      <c r="F35">
        <v>84.79</v>
      </c>
      <c r="G35">
        <v>0</v>
      </c>
      <c r="H35">
        <v>0</v>
      </c>
      <c r="I35" s="1">
        <v>144.7</v>
      </c>
      <c r="J35">
        <v>203.17</v>
      </c>
      <c r="K35" t="s">
        <v>378</v>
      </c>
      <c r="L35" t="s">
        <v>359</v>
      </c>
    </row>
    <row r="36" spans="1:12">
      <c r="A36" s="2">
        <v>43076</v>
      </c>
      <c r="B36" t="s">
        <v>395</v>
      </c>
      <c r="C36">
        <v>1312399.39</v>
      </c>
      <c r="D36">
        <v>4946783.35</v>
      </c>
      <c r="E36">
        <v>78.44</v>
      </c>
      <c r="F36">
        <v>84.78</v>
      </c>
      <c r="G36">
        <v>0</v>
      </c>
      <c r="H36">
        <v>0</v>
      </c>
      <c r="I36" s="1">
        <v>144.7</v>
      </c>
      <c r="J36">
        <v>202.99</v>
      </c>
      <c r="K36" t="s">
        <v>378</v>
      </c>
      <c r="L36" t="s">
        <v>359</v>
      </c>
    </row>
  </sheetData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Chainage</vt:lpstr>
      <vt:lpstr>Chainage Template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cp:revision>1</cp:revision>
  <dcterms:created xsi:type="dcterms:W3CDTF">2017-11-26T21:23:00Z</dcterms:created>
  <dcterms:modified xsi:type="dcterms:W3CDTF">2025-04-07T19:59:05Z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1033-12.2.0.20782</vt:lpwstr>
  </property>
  <property fmtid="{D5CDD505-2E9C-101B-9397-08002B2CF9AE}" pid="3" name="ICV">
    <vt:lpwstr>ED808C7845324F21BCEA9982909CC5F5_13</vt:lpwstr>
  </property>
</Properties>
</file>